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isPen_C1" sheetId="1" state="visible" r:id="rId2"/>
    <sheet name="PolisPen_C2" sheetId="2" state="visible" r:id="rId3"/>
    <sheet name="PolisPen_C3" sheetId="3" state="visible" r:id="rId4"/>
    <sheet name="PolisPen_C4" sheetId="4" state="visible" r:id="rId5"/>
    <sheet name="PolisPen_C5" sheetId="5" state="visible" r:id="rId6"/>
    <sheet name="PolisPen_C6" sheetId="6" state="visible" r:id="rId7"/>
    <sheet name="PolisPen_C7" sheetId="7" state="visible" r:id="rId8"/>
    <sheet name="PolisPen_C8" sheetId="8" state="visible" r:id="rId9"/>
    <sheet name="PolisPen_C9" sheetId="9" state="visible" r:id="rId10"/>
    <sheet name="PolisPen_C10" sheetId="10" state="visible" r:id="rId11"/>
    <sheet name="PolisPen_C11" sheetId="11" state="visible" r:id="rId12"/>
    <sheet name="PolisPen_C12" sheetId="12" state="visible" r:id="rId13"/>
    <sheet name="PolisPen_C13" sheetId="13" state="visible" r:id="rId14"/>
    <sheet name="PolisPen_C14" sheetId="14" state="visible" r:id="rId15"/>
    <sheet name="PolisPen_C15" sheetId="15" state="visible" r:id="rId16"/>
    <sheet name="PolisPen_C16" sheetId="16" state="visible" r:id="rId17"/>
    <sheet name="PolisPen_C17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<sst xmlns="http://schemas.openxmlformats.org/spreadsheetml/2006/main" count="15789" uniqueCount="5191">
  <si>
    <t xml:space="preserve">LEY MICAELA</t>
  </si>
  <si>
    <t xml:space="preserve">ÚLTIMA ACTUALIZACIÓN 09/11 08:21HS</t>
  </si>
  <si>
    <t xml:space="preserve">Datos Personales</t>
  </si>
  <si>
    <t xml:space="preserve">Ingresó</t>
  </si>
  <si>
    <t xml:space="preserve">Observaciones de no ingreso</t>
  </si>
  <si>
    <t xml:space="preserve">Sexo (M/F)</t>
  </si>
  <si>
    <t xml:space="preserve">Grupo</t>
  </si>
  <si>
    <t xml:space="preserve">Foros</t>
  </si>
  <si>
    <t xml:space="preserve">Evaluación</t>
  </si>
  <si>
    <t xml:space="preserve">Encuesta De Satisfacción</t>
  </si>
  <si>
    <t xml:space="preserve">Resultado</t>
  </si>
  <si>
    <t xml:space="preserve">Observaciones</t>
  </si>
  <si>
    <t xml:space="preserve">CUIL</t>
  </si>
  <si>
    <t xml:space="preserve">Apellido(s)</t>
  </si>
  <si>
    <t xml:space="preserve">Nombre(s)</t>
  </si>
  <si>
    <t xml:space="preserve">Correo</t>
  </si>
  <si>
    <t xml:space="preserve">Intencambio Módulo I</t>
  </si>
  <si>
    <t xml:space="preserve">Intercambio Módulo III</t>
  </si>
  <si>
    <t xml:space="preserve">Abad</t>
  </si>
  <si>
    <t xml:space="preserve">Alvaro Moises</t>
  </si>
  <si>
    <t xml:space="preserve">moyabad_18@outlook.es</t>
  </si>
  <si>
    <t xml:space="preserve">M</t>
  </si>
  <si>
    <t xml:space="preserve">Participó</t>
  </si>
  <si>
    <t xml:space="preserve">-</t>
  </si>
  <si>
    <t xml:space="preserve">Abalos</t>
  </si>
  <si>
    <t xml:space="preserve">Claudio Leonel</t>
  </si>
  <si>
    <t xml:space="preserve">clau_laaa@hotmail.com</t>
  </si>
  <si>
    <t xml:space="preserve">Jorge Esteban</t>
  </si>
  <si>
    <t xml:space="preserve">esteban.ja229@gmail.com</t>
  </si>
  <si>
    <t xml:space="preserve">Abraham</t>
  </si>
  <si>
    <t xml:space="preserve">Sebastian</t>
  </si>
  <si>
    <t xml:space="preserve">seba_dyn@hotmail.com</t>
  </si>
  <si>
    <t xml:space="preserve">Acevedo</t>
  </si>
  <si>
    <t xml:space="preserve">Angel Damian</t>
  </si>
  <si>
    <t xml:space="preserve">dami_068@hotmail.com</t>
  </si>
  <si>
    <t xml:space="preserve">Recupera</t>
  </si>
  <si>
    <t xml:space="preserve">Maximiliano</t>
  </si>
  <si>
    <t xml:space="preserve">acevedomaximiliano17@gmail.com</t>
  </si>
  <si>
    <t xml:space="preserve">Acosta</t>
  </si>
  <si>
    <t xml:space="preserve">Angel Gonzalo</t>
  </si>
  <si>
    <t xml:space="preserve">gonzaacosta@hotmail.com</t>
  </si>
  <si>
    <t xml:space="preserve">Eliana</t>
  </si>
  <si>
    <t xml:space="preserve">eliana6acosta@gmail.com</t>
  </si>
  <si>
    <t xml:space="preserve">F</t>
  </si>
  <si>
    <t xml:space="preserve">Gabriela Cecilia</t>
  </si>
  <si>
    <t xml:space="preserve">la_gabri_18@hotmail.com</t>
  </si>
  <si>
    <t xml:space="preserve">Jesica Tamara</t>
  </si>
  <si>
    <t xml:space="preserve">jesica15644@outlook.com</t>
  </si>
  <si>
    <t xml:space="preserve">Juan</t>
  </si>
  <si>
    <t xml:space="preserve">acosta_juan_carlos@outlook.com</t>
  </si>
  <si>
    <t xml:space="preserve">APROBADO</t>
  </si>
  <si>
    <t xml:space="preserve">juan.acosta4513@gmail.com</t>
  </si>
  <si>
    <t xml:space="preserve">Julio Argentino</t>
  </si>
  <si>
    <t xml:space="preserve">julio0601misio@gmail.com</t>
  </si>
  <si>
    <t xml:space="preserve">Marlen Emilia Luciana</t>
  </si>
  <si>
    <t xml:space="preserve">liayjuli2@gmail.com</t>
  </si>
  <si>
    <t xml:space="preserve">Nestor Alejandro</t>
  </si>
  <si>
    <t xml:space="preserve">aepamistad@yahoo.com.ar</t>
  </si>
  <si>
    <t xml:space="preserve">Silvia</t>
  </si>
  <si>
    <t xml:space="preserve">silvianoelau38@gmail.com</t>
  </si>
  <si>
    <t xml:space="preserve">Walter German</t>
  </si>
  <si>
    <t xml:space="preserve">ger-019@hotmail.com</t>
  </si>
  <si>
    <t xml:space="preserve">Jonatan Gabriel</t>
  </si>
  <si>
    <t xml:space="preserve">acostajonatangabriel@gmail.com</t>
  </si>
  <si>
    <t xml:space="preserve">Acosta Oliva</t>
  </si>
  <si>
    <t xml:space="preserve">Gino</t>
  </si>
  <si>
    <t xml:space="preserve">ginoacostaoliva@hotmail.com</t>
  </si>
  <si>
    <t xml:space="preserve">Acuña</t>
  </si>
  <si>
    <t xml:space="preserve">Jesus</t>
  </si>
  <si>
    <t xml:space="preserve">jesus_acu@hotmail.com</t>
  </si>
  <si>
    <t xml:space="preserve">Micaela Soledad</t>
  </si>
  <si>
    <t xml:space="preserve">mica871@outlook.es</t>
  </si>
  <si>
    <t xml:space="preserve">Ag</t>
  </si>
  <si>
    <t xml:space="preserve">Andr</t>
  </si>
  <si>
    <t xml:space="preserve">andreseagu@yahoo.com.ar</t>
  </si>
  <si>
    <t xml:space="preserve">Agüero</t>
  </si>
  <si>
    <t xml:space="preserve">Mariano</t>
  </si>
  <si>
    <t xml:space="preserve">agueromariano199@gmail.com</t>
  </si>
  <si>
    <t xml:space="preserve">Aguiar</t>
  </si>
  <si>
    <t xml:space="preserve">Ariel</t>
  </si>
  <si>
    <t xml:space="preserve">eduardo33ariel@gmail.com</t>
  </si>
  <si>
    <t xml:space="preserve">Elias Ezequiel</t>
  </si>
  <si>
    <t xml:space="preserve">ezeaguiar18@hotmail.com</t>
  </si>
  <si>
    <t xml:space="preserve">Aguilar</t>
  </si>
  <si>
    <t xml:space="preserve">Julio Jeremias</t>
  </si>
  <si>
    <t xml:space="preserve">jereaguilar0@gmail.com</t>
  </si>
  <si>
    <t xml:space="preserve">Aguilera</t>
  </si>
  <si>
    <t xml:space="preserve">Dante Gerardo</t>
  </si>
  <si>
    <t xml:space="preserve">dante.aguilera1979@gmail.com</t>
  </si>
  <si>
    <t xml:space="preserve">Aguirre</t>
  </si>
  <si>
    <t xml:space="preserve">Adriana Lorena</t>
  </si>
  <si>
    <t xml:space="preserve">adrilaguirre2012@gmail.com</t>
  </si>
  <si>
    <t xml:space="preserve">Ariel Matias</t>
  </si>
  <si>
    <t xml:space="preserve">kito02.aa@gmail.com</t>
  </si>
  <si>
    <t xml:space="preserve">Marcelo</t>
  </si>
  <si>
    <t xml:space="preserve">chelo_macley@outlook.com</t>
  </si>
  <si>
    <t xml:space="preserve">Monica</t>
  </si>
  <si>
    <t xml:space="preserve">monicaaguirree20188@gmail.com</t>
  </si>
  <si>
    <t xml:space="preserve">Ramon</t>
  </si>
  <si>
    <t xml:space="preserve">ramphil@hotmail.com</t>
  </si>
  <si>
    <t xml:space="preserve">Silvana Lorena</t>
  </si>
  <si>
    <t xml:space="preserve">silvanaaguirre02@hotmail.com</t>
  </si>
  <si>
    <t xml:space="preserve">silvana03agui@gmail.com</t>
  </si>
  <si>
    <t xml:space="preserve">Aita</t>
  </si>
  <si>
    <t xml:space="preserve">Daniela Rosana</t>
  </si>
  <si>
    <t xml:space="preserve">aitadanielarosana@gmail.com</t>
  </si>
  <si>
    <t xml:space="preserve">Alamos</t>
  </si>
  <si>
    <t xml:space="preserve">Rodolfo Andres</t>
  </si>
  <si>
    <t xml:space="preserve">rodolfoandresalamos14@gmail.com</t>
  </si>
  <si>
    <t xml:space="preserve">Alaniz</t>
  </si>
  <si>
    <t xml:space="preserve">Marcos Antonio</t>
  </si>
  <si>
    <t xml:space="preserve">marcosalaniz_77@live.com.ar</t>
  </si>
  <si>
    <t xml:space="preserve">Alarcon</t>
  </si>
  <si>
    <t xml:space="preserve">cachito2084@gmail.com</t>
  </si>
  <si>
    <t xml:space="preserve">Sonia</t>
  </si>
  <si>
    <t xml:space="preserve">soniaalarcon@hotmail.com.ar</t>
  </si>
  <si>
    <t xml:space="preserve">Albarracin</t>
  </si>
  <si>
    <t xml:space="preserve">Fernando Andres</t>
  </si>
  <si>
    <t xml:space="preserve">fer_andres_28@hotmail.com</t>
  </si>
  <si>
    <t xml:space="preserve">Albarracín</t>
  </si>
  <si>
    <t xml:space="preserve">María Elena</t>
  </si>
  <si>
    <t xml:space="preserve">mariaelena_36le@hotmail.com</t>
  </si>
  <si>
    <t xml:space="preserve">Alberto</t>
  </si>
  <si>
    <t xml:space="preserve">Emir</t>
  </si>
  <si>
    <t xml:space="preserve">emir_alberto@hotmail.com</t>
  </si>
  <si>
    <t xml:space="preserve">Albil</t>
  </si>
  <si>
    <t xml:space="preserve">Alan</t>
  </si>
  <si>
    <t xml:space="preserve">albilalan@gmail.com</t>
  </si>
  <si>
    <t xml:space="preserve">Albino</t>
  </si>
  <si>
    <t xml:space="preserve">Daniela</t>
  </si>
  <si>
    <t xml:space="preserve">dani_albino15@hotmail.com</t>
  </si>
  <si>
    <t xml:space="preserve">Albornoz</t>
  </si>
  <si>
    <t xml:space="preserve">betto.2015.aa@hotmail.com</t>
  </si>
  <si>
    <t xml:space="preserve">albornozalberto86@gmail.com</t>
  </si>
  <si>
    <t xml:space="preserve">Francisco</t>
  </si>
  <si>
    <t xml:space="preserve">pancho7_5@hotmail.com</t>
  </si>
  <si>
    <t xml:space="preserve">Juan Pablo</t>
  </si>
  <si>
    <t xml:space="preserve">juan_albornozz@hotmail.com</t>
  </si>
  <si>
    <t xml:space="preserve">Alcaraz</t>
  </si>
  <si>
    <t xml:space="preserve">Eduardo Cesar</t>
  </si>
  <si>
    <t xml:space="preserve">eduthiago_14@hotmail.com</t>
  </si>
  <si>
    <t xml:space="preserve">Alderete</t>
  </si>
  <si>
    <t xml:space="preserve">Analia</t>
  </si>
  <si>
    <t xml:space="preserve">ana.08.28@hotmail.com</t>
  </si>
  <si>
    <t xml:space="preserve">Cintia Vanesa</t>
  </si>
  <si>
    <t xml:space="preserve">cintia-alderete@hotmail.com</t>
  </si>
  <si>
    <t xml:space="preserve">Alegre</t>
  </si>
  <si>
    <t xml:space="preserve">analia20082009@hotmail.com</t>
  </si>
  <si>
    <t xml:space="preserve">Damaris</t>
  </si>
  <si>
    <t xml:space="preserve">alegredamaris21@gmail.com</t>
  </si>
  <si>
    <t xml:space="preserve">damafloralegre@gmail.com</t>
  </si>
  <si>
    <t xml:space="preserve">Diego Alejandro</t>
  </si>
  <si>
    <t xml:space="preserve">alegrediego28@gmail.com</t>
  </si>
  <si>
    <t xml:space="preserve">Victor Ramon</t>
  </si>
  <si>
    <t xml:space="preserve">vic_ale71@hotmail.com</t>
  </si>
  <si>
    <t xml:space="preserve">Alfonso</t>
  </si>
  <si>
    <t xml:space="preserve">Romina</t>
  </si>
  <si>
    <t xml:space="preserve">civial28@yahoo.com.ar</t>
  </si>
  <si>
    <t xml:space="preserve">Alisandro</t>
  </si>
  <si>
    <t xml:space="preserve">Juan Carlos</t>
  </si>
  <si>
    <t xml:space="preserve">juanyamir130283@gmail.com</t>
  </si>
  <si>
    <t xml:space="preserve">Almada</t>
  </si>
  <si>
    <t xml:space="preserve">Exequiel Martín Jesús</t>
  </si>
  <si>
    <t xml:space="preserve">exealmada81@outlook.com.ar</t>
  </si>
  <si>
    <t xml:space="preserve">Yamila</t>
  </si>
  <si>
    <t xml:space="preserve">sole272917@outlook.es</t>
  </si>
  <si>
    <t xml:space="preserve">Almeira</t>
  </si>
  <si>
    <t xml:space="preserve">Nelson</t>
  </si>
  <si>
    <t xml:space="preserve">nelmeira26@gmail.com</t>
  </si>
  <si>
    <t xml:space="preserve">Almiron</t>
  </si>
  <si>
    <t xml:space="preserve">Laura Noemi</t>
  </si>
  <si>
    <t xml:space="preserve">uliagus@hotmail.com</t>
  </si>
  <si>
    <t xml:space="preserve">Almirón</t>
  </si>
  <si>
    <t xml:space="preserve">Adolfo Ramón</t>
  </si>
  <si>
    <t xml:space="preserve">adolfo8705@hotmail.com</t>
  </si>
  <si>
    <t xml:space="preserve">Alonso</t>
  </si>
  <si>
    <t xml:space="preserve">Angel Alberto</t>
  </si>
  <si>
    <t xml:space="preserve">angelxander22@gmail.com</t>
  </si>
  <si>
    <t xml:space="preserve">Cintia Nolia</t>
  </si>
  <si>
    <t xml:space="preserve">cintia_3024@hotmail.com</t>
  </si>
  <si>
    <t xml:space="preserve">Altamira</t>
  </si>
  <si>
    <t xml:space="preserve">Jesica Soledad</t>
  </si>
  <si>
    <t xml:space="preserve">jesisol96.ja@gmail.com</t>
  </si>
  <si>
    <t xml:space="preserve">Altamirano</t>
  </si>
  <si>
    <t xml:space="preserve">Jose</t>
  </si>
  <si>
    <t xml:space="preserve">negritoaltamirano2015@gmail.com</t>
  </si>
  <si>
    <t xml:space="preserve">Victor Hugo</t>
  </si>
  <si>
    <t xml:space="preserve">vhalta@hotmail.com</t>
  </si>
  <si>
    <t xml:space="preserve">Alvarez</t>
  </si>
  <si>
    <t xml:space="preserve">Alcides</t>
  </si>
  <si>
    <t xml:space="preserve">alcidesalejoalvarez@hotmail.com</t>
  </si>
  <si>
    <t xml:space="preserve">Claudio</t>
  </si>
  <si>
    <t xml:space="preserve">alvarezclaudio_g@hotmail.com</t>
  </si>
  <si>
    <t xml:space="preserve">Edit</t>
  </si>
  <si>
    <t xml:space="preserve">laureanoa25@gmail.com</t>
  </si>
  <si>
    <t xml:space="preserve">Gonzalo Matias</t>
  </si>
  <si>
    <t xml:space="preserve">carinafatimaquirogapatt@gmail.com</t>
  </si>
  <si>
    <t xml:space="preserve">Juan Rafael</t>
  </si>
  <si>
    <t xml:space="preserve">juanrafaelalvarez28@hotmail.com</t>
  </si>
  <si>
    <t xml:space="preserve">Veronica</t>
  </si>
  <si>
    <t xml:space="preserve">alvarez_ve1986rufino@hotmail.com</t>
  </si>
  <si>
    <t xml:space="preserve">Yanina Antonella</t>
  </si>
  <si>
    <t xml:space="preserve">yanina2123@hotmail.com</t>
  </si>
  <si>
    <t xml:space="preserve">Alzarria</t>
  </si>
  <si>
    <t xml:space="preserve">Fernanda</t>
  </si>
  <si>
    <t xml:space="preserve">alzarriafernanda@hotmail.com</t>
  </si>
  <si>
    <t xml:space="preserve">Alzugaray</t>
  </si>
  <si>
    <t xml:space="preserve">Cristian Ovidio</t>
  </si>
  <si>
    <t xml:space="preserve">carolinaocampo3@gmail.com</t>
  </si>
  <si>
    <t xml:space="preserve">Amarilla</t>
  </si>
  <si>
    <t xml:space="preserve">Gonzalo</t>
  </si>
  <si>
    <t xml:space="preserve">gonzaloamarilla_73@hotmail.com</t>
  </si>
  <si>
    <t xml:space="preserve">Amione</t>
  </si>
  <si>
    <t xml:space="preserve">Yamile</t>
  </si>
  <si>
    <t xml:space="preserve">yamileamione@hotmail.com</t>
  </si>
  <si>
    <t xml:space="preserve">Andino</t>
  </si>
  <si>
    <t xml:space="preserve">Pablo Daniel</t>
  </si>
  <si>
    <t xml:space="preserve">martitacosta3940@outlook.com.ar</t>
  </si>
  <si>
    <t xml:space="preserve">Antonini</t>
  </si>
  <si>
    <t xml:space="preserve">Alexis</t>
  </si>
  <si>
    <t xml:space="preserve">alexisantonini28@gmail.com</t>
  </si>
  <si>
    <t xml:space="preserve">Aragon</t>
  </si>
  <si>
    <t xml:space="preserve">Juan Jose</t>
  </si>
  <si>
    <t xml:space="preserve">juanjoaragon1905@gmail.com</t>
  </si>
  <si>
    <t xml:space="preserve">Aranda</t>
  </si>
  <si>
    <t xml:space="preserve">Daniel Alberto</t>
  </si>
  <si>
    <t xml:space="preserve">arandadaniel15@gmail.com</t>
  </si>
  <si>
    <t xml:space="preserve">Araujo Sola</t>
  </si>
  <si>
    <t xml:space="preserve">Ignacio Martin</t>
  </si>
  <si>
    <t xml:space="preserve">ignacio728@hotmail.com</t>
  </si>
  <si>
    <t xml:space="preserve">Arce</t>
  </si>
  <si>
    <t xml:space="preserve">Jose Nicolas</t>
  </si>
  <si>
    <t xml:space="preserve">elias27nicolas24@gmail.com</t>
  </si>
  <si>
    <t xml:space="preserve">Luciano Fernando</t>
  </si>
  <si>
    <t xml:space="preserve">lucho_14_28@hotmail.com</t>
  </si>
  <si>
    <t xml:space="preserve">María Paula</t>
  </si>
  <si>
    <t xml:space="preserve">mapauarce@hotmail.com</t>
  </si>
  <si>
    <t xml:space="preserve">Vanesa</t>
  </si>
  <si>
    <t xml:space="preserve">vanesalorena11.5@gmail.com</t>
  </si>
  <si>
    <t xml:space="preserve">Ardisana</t>
  </si>
  <si>
    <t xml:space="preserve">Guillermo Adriel</t>
  </si>
  <si>
    <t xml:space="preserve">gardisana@hotmail.com</t>
  </si>
  <si>
    <t xml:space="preserve">Aressi</t>
  </si>
  <si>
    <t xml:space="preserve">juancarlosaressi9@gmail.com</t>
  </si>
  <si>
    <t xml:space="preserve">Arevalo</t>
  </si>
  <si>
    <t xml:space="preserve">Laura Rosana</t>
  </si>
  <si>
    <t xml:space="preserve">laurarosanaarevalo@hotmail.com</t>
  </si>
  <si>
    <t xml:space="preserve">ARGAÑARAS</t>
  </si>
  <si>
    <t xml:space="preserve">CARINA MARIEL</t>
  </si>
  <si>
    <t xml:space="preserve">carinaarganaras19@gmail.com</t>
  </si>
  <si>
    <t xml:space="preserve">Arguello</t>
  </si>
  <si>
    <t xml:space="preserve">Ezequiel Joel</t>
  </si>
  <si>
    <t xml:space="preserve">mariruiz494@hotmail.com</t>
  </si>
  <si>
    <t xml:space="preserve">Valeria</t>
  </si>
  <si>
    <t xml:space="preserve">valeriadelcarmenarguello@gmail.com</t>
  </si>
  <si>
    <t xml:space="preserve">Arias</t>
  </si>
  <si>
    <t xml:space="preserve">Erica</t>
  </si>
  <si>
    <t xml:space="preserve">arias_erica91@hotmail.com</t>
  </si>
  <si>
    <t xml:space="preserve">Mario Alejandro</t>
  </si>
  <si>
    <t xml:space="preserve">ariasm507@gmail.com</t>
  </si>
  <si>
    <t xml:space="preserve">Melina Luciana</t>
  </si>
  <si>
    <t xml:space="preserve">ariasmelinaluciana@hotmail.com</t>
  </si>
  <si>
    <t xml:space="preserve">Ariño</t>
  </si>
  <si>
    <t xml:space="preserve">Leonardo Lionel</t>
  </si>
  <si>
    <t xml:space="preserve">tatenguex100pre@hotmail.com</t>
  </si>
  <si>
    <t xml:space="preserve">Arnhold</t>
  </si>
  <si>
    <t xml:space="preserve">Hector Ariel</t>
  </si>
  <si>
    <t xml:space="preserve">aarriieell@hotmail.com</t>
  </si>
  <si>
    <t xml:space="preserve">Arostegui</t>
  </si>
  <si>
    <t xml:space="preserve">Liliana Beatriz</t>
  </si>
  <si>
    <t xml:space="preserve">lilianguillericky@gmail.com</t>
  </si>
  <si>
    <t xml:space="preserve">Arrieta</t>
  </si>
  <si>
    <t xml:space="preserve">Luis Maria</t>
  </si>
  <si>
    <t xml:space="preserve">arrietaluis2014@hotmail.com</t>
  </si>
  <si>
    <t xml:space="preserve">Ezequiel</t>
  </si>
  <si>
    <t xml:space="preserve">Garcia</t>
  </si>
  <si>
    <t xml:space="preserve">exequielrosario17@gmail.com</t>
  </si>
  <si>
    <t xml:space="preserve">Fabiani</t>
  </si>
  <si>
    <t xml:space="preserve">Cristian</t>
  </si>
  <si>
    <t xml:space="preserve">cristianfabiani_7@hotmail.com</t>
  </si>
  <si>
    <t xml:space="preserve">Falcon</t>
  </si>
  <si>
    <t xml:space="preserve">Bernabe</t>
  </si>
  <si>
    <t xml:space="preserve">bernabefalcon@hotmail.com</t>
  </si>
  <si>
    <t xml:space="preserve">Faleiro</t>
  </si>
  <si>
    <t xml:space="preserve">Luciano</t>
  </si>
  <si>
    <t xml:space="preserve">luciano_faleiro@hotmail.com</t>
  </si>
  <si>
    <t xml:space="preserve">Falguieres</t>
  </si>
  <si>
    <t xml:space="preserve">Andres</t>
  </si>
  <si>
    <t xml:space="preserve">afalguieres@hotmail.com</t>
  </si>
  <si>
    <t xml:space="preserve">Farias</t>
  </si>
  <si>
    <t xml:space="preserve">Franco Nahuel</t>
  </si>
  <si>
    <t xml:space="preserve">francofarias082@gmail.com</t>
  </si>
  <si>
    <t xml:space="preserve">Farias Gallay</t>
  </si>
  <si>
    <t xml:space="preserve">Leandro</t>
  </si>
  <si>
    <t xml:space="preserve">teklafariasgallay1@gmail.com</t>
  </si>
  <si>
    <t xml:space="preserve">Fassy</t>
  </si>
  <si>
    <t xml:space="preserve">Ainelen de los Angeles</t>
  </si>
  <si>
    <t xml:space="preserve">miasol_12@hotmail.com</t>
  </si>
  <si>
    <t xml:space="preserve">Fernandez</t>
  </si>
  <si>
    <t xml:space="preserve">Costanza</t>
  </si>
  <si>
    <t xml:space="preserve">costanzafernandez07@gmail.com</t>
  </si>
  <si>
    <t xml:space="preserve">Gabriel</t>
  </si>
  <si>
    <t xml:space="preserve">gabrielfernandez92@hotmail.com</t>
  </si>
  <si>
    <t xml:space="preserve">Julia Elena</t>
  </si>
  <si>
    <t xml:space="preserve">je_fernandez30@hotmail.com.ar</t>
  </si>
  <si>
    <t xml:space="preserve">Maia Soledad</t>
  </si>
  <si>
    <t xml:space="preserve">maisolfernandez@gmail.com</t>
  </si>
  <si>
    <t xml:space="preserve">Mariela Andrea</t>
  </si>
  <si>
    <t xml:space="preserve">zarrina_23@live.com.ar</t>
  </si>
  <si>
    <t xml:space="preserve">Nancy</t>
  </si>
  <si>
    <t xml:space="preserve">nancyfernandez0907@hotmail.com</t>
  </si>
  <si>
    <t xml:space="preserve">Rodrigo Nicolas</t>
  </si>
  <si>
    <t xml:space="preserve">nicothai1991@gmail.com</t>
  </si>
  <si>
    <t xml:space="preserve">ferseba2345@outlook.es</t>
  </si>
  <si>
    <t xml:space="preserve">Ferreira</t>
  </si>
  <si>
    <t xml:space="preserve">Claudia Veronica</t>
  </si>
  <si>
    <t xml:space="preserve">claudiaferreira57@yahoo.com.ar</t>
  </si>
  <si>
    <t xml:space="preserve">Ferreiro</t>
  </si>
  <si>
    <t xml:space="preserve">Dario Javier</t>
  </si>
  <si>
    <t xml:space="preserve">lechu_f@hotmail.com</t>
  </si>
  <si>
    <t xml:space="preserve">Ferrer</t>
  </si>
  <si>
    <t xml:space="preserve">Marianela Macarena Soledad</t>
  </si>
  <si>
    <t xml:space="preserve">marianela79_03@hotmail.com</t>
  </si>
  <si>
    <t xml:space="preserve">Ferreyra</t>
  </si>
  <si>
    <t xml:space="preserve">Ariel Elido</t>
  </si>
  <si>
    <t xml:space="preserve">arielelidoferreyra79@gmail.com</t>
  </si>
  <si>
    <t xml:space="preserve">Lucas</t>
  </si>
  <si>
    <t xml:space="preserve">ferreyra.lucas@hotmail.com</t>
  </si>
  <si>
    <t xml:space="preserve">Luisa Rosa</t>
  </si>
  <si>
    <t xml:space="preserve">luferreyra34@hotmail.com</t>
  </si>
  <si>
    <t xml:space="preserve">Figueroa</t>
  </si>
  <si>
    <t xml:space="preserve">Emanuel Alberto</t>
  </si>
  <si>
    <t xml:space="preserve">emanuel_figueroa@hotmail.com</t>
  </si>
  <si>
    <t xml:space="preserve">Fiordelmundo</t>
  </si>
  <si>
    <t xml:space="preserve">Emanuel Jesus</t>
  </si>
  <si>
    <t xml:space="preserve">ema_fior@hotmail.com</t>
  </si>
  <si>
    <t xml:space="preserve">Pablo</t>
  </si>
  <si>
    <t xml:space="preserve">pablofiordel976@gmail.com</t>
  </si>
  <si>
    <t xml:space="preserve">Fleita</t>
  </si>
  <si>
    <t xml:space="preserve">Guillermo Daniel</t>
  </si>
  <si>
    <t xml:space="preserve">guillermodanielfleita@gmail.com</t>
  </si>
  <si>
    <t xml:space="preserve">Fleitas</t>
  </si>
  <si>
    <t xml:space="preserve">Jorge Luis</t>
  </si>
  <si>
    <t xml:space="preserve">jarrofacil6@gmail.com</t>
  </si>
  <si>
    <t xml:space="preserve">Flores</t>
  </si>
  <si>
    <t xml:space="preserve">Esmeralda</t>
  </si>
  <si>
    <t xml:space="preserve">lauf2512@gmail.com</t>
  </si>
  <si>
    <t xml:space="preserve">Fernando Ruben</t>
  </si>
  <si>
    <t xml:space="preserve">ffernando782@gmail.com</t>
  </si>
  <si>
    <t xml:space="preserve">Gonzalo Fabián</t>
  </si>
  <si>
    <t xml:space="preserve">cielorazzzino@hotmail.com</t>
  </si>
  <si>
    <t xml:space="preserve">Florito</t>
  </si>
  <si>
    <t xml:space="preserve">Federico</t>
  </si>
  <si>
    <t xml:space="preserve">federico23@hotmail.es</t>
  </si>
  <si>
    <t xml:space="preserve">Forestier</t>
  </si>
  <si>
    <t xml:space="preserve">Mary</t>
  </si>
  <si>
    <t xml:space="preserve">mary_forestier@hotmail.com</t>
  </si>
  <si>
    <t xml:space="preserve">Frances</t>
  </si>
  <si>
    <t xml:space="preserve">lea_fran5@hotmail.com</t>
  </si>
  <si>
    <t xml:space="preserve">Franchini</t>
  </si>
  <si>
    <t xml:space="preserve">Orlando Ezequiel</t>
  </si>
  <si>
    <t xml:space="preserve">ninoeze@gmail.com</t>
  </si>
  <si>
    <t xml:space="preserve">Mauro Leonel</t>
  </si>
  <si>
    <t xml:space="preserve">albertomauroleonel@gmail.com</t>
  </si>
  <si>
    <t xml:space="preserve">TOTALES</t>
  </si>
  <si>
    <t xml:space="preserve">Tutoría pedagócica</t>
  </si>
  <si>
    <t xml:space="preserve">GRUPOS</t>
  </si>
  <si>
    <t xml:space="preserve">Porcentajes</t>
  </si>
  <si>
    <t xml:space="preserve">Luciana</t>
  </si>
  <si>
    <t xml:space="preserve">Sosa</t>
  </si>
  <si>
    <t xml:space="preserve">G1</t>
  </si>
  <si>
    <t xml:space="preserve">Aprobados</t>
  </si>
  <si>
    <t xml:space="preserve">G2</t>
  </si>
  <si>
    <t xml:space="preserve">Reprobados</t>
  </si>
  <si>
    <t xml:space="preserve">G3</t>
  </si>
  <si>
    <t xml:space="preserve">Sistematiza</t>
  </si>
  <si>
    <t xml:space="preserve">G4</t>
  </si>
  <si>
    <t xml:space="preserve">Completa excel</t>
  </si>
  <si>
    <t xml:space="preserve">Referente subse</t>
  </si>
  <si>
    <t xml:space="preserve">Supervisa</t>
  </si>
  <si>
    <t xml:space="preserve">Referente</t>
  </si>
  <si>
    <t xml:space="preserve">Tutoría técnica</t>
  </si>
  <si>
    <t xml:space="preserve">Detalle REPROBADOS</t>
  </si>
  <si>
    <t xml:space="preserve">Anabel</t>
  </si>
  <si>
    <t xml:space="preserve">López</t>
  </si>
  <si>
    <t xml:space="preserve">Nunca ingreso</t>
  </si>
  <si>
    <t xml:space="preserve">Justifico</t>
  </si>
  <si>
    <t xml:space="preserve">ÚLTIMA ACTUALIZACIÓN 08/11 09:55HS</t>
  </si>
  <si>
    <t xml:space="preserve">Pamela Belen</t>
  </si>
  <si>
    <t xml:space="preserve">arrietapamela3@gmail.com</t>
  </si>
  <si>
    <t xml:space="preserve">Arroyo</t>
  </si>
  <si>
    <t xml:space="preserve">Teodoro Raimundo</t>
  </si>
  <si>
    <t xml:space="preserve">teo-aguantecolon22@hotmail.com</t>
  </si>
  <si>
    <t xml:space="preserve">Arrua</t>
  </si>
  <si>
    <t xml:space="preserve">cristianandresarrua83@gmail.com</t>
  </si>
  <si>
    <t xml:space="preserve">Auciello</t>
  </si>
  <si>
    <t xml:space="preserve">Andrea Paola</t>
  </si>
  <si>
    <t xml:space="preserve">oly402@hotmail.com</t>
  </si>
  <si>
    <t xml:space="preserve">Avalos</t>
  </si>
  <si>
    <t xml:space="preserve">Cristian Alberto</t>
  </si>
  <si>
    <t xml:space="preserve">ian_avalos@hotmail.com</t>
  </si>
  <si>
    <t xml:space="preserve">Marta</t>
  </si>
  <si>
    <t xml:space="preserve">martasavalos@hotmail.com</t>
  </si>
  <si>
    <t xml:space="preserve">Ruben Diego Daniel</t>
  </si>
  <si>
    <t xml:space="preserve">rio.doblededo@gmail.com</t>
  </si>
  <si>
    <t xml:space="preserve">Avila</t>
  </si>
  <si>
    <t xml:space="preserve">Marcelo Javier</t>
  </si>
  <si>
    <t xml:space="preserve">chicosgri1982@gmail.com</t>
  </si>
  <si>
    <t xml:space="preserve">Sergio</t>
  </si>
  <si>
    <t xml:space="preserve">avilasergio963@gmail.com</t>
  </si>
  <si>
    <t xml:space="preserve">Ayala</t>
  </si>
  <si>
    <t xml:space="preserve">Gonzalo Daniel</t>
  </si>
  <si>
    <t xml:space="preserve">gonzalo919@outlook.com</t>
  </si>
  <si>
    <t xml:space="preserve">Maria Jose</t>
  </si>
  <si>
    <t xml:space="preserve">majitoo.ayalaa@gmail.com</t>
  </si>
  <si>
    <t xml:space="preserve">Paola Soledad</t>
  </si>
  <si>
    <t xml:space="preserve">ayalapaola191@gmail.com</t>
  </si>
  <si>
    <t xml:space="preserve">Yamila Estefania</t>
  </si>
  <si>
    <t xml:space="preserve">yami.318@gmail.com</t>
  </si>
  <si>
    <t xml:space="preserve">Carlos Nahuel</t>
  </si>
  <si>
    <t xml:space="preserve">carlos1995nahuel@gmail.com</t>
  </si>
  <si>
    <t xml:space="preserve">Baer</t>
  </si>
  <si>
    <t xml:space="preserve">Angelica</t>
  </si>
  <si>
    <t xml:space="preserve">yacke_x100pre@hotmail.com</t>
  </si>
  <si>
    <t xml:space="preserve">Baez</t>
  </si>
  <si>
    <t xml:space="preserve">juanmatrix333@gmail.com</t>
  </si>
  <si>
    <t xml:space="preserve">valeriabaez@msn.com</t>
  </si>
  <si>
    <t xml:space="preserve">Bagilet</t>
  </si>
  <si>
    <t xml:space="preserve">Franco Gabriel</t>
  </si>
  <si>
    <t xml:space="preserve">francobagilet1@hotmail.com</t>
  </si>
  <si>
    <t xml:space="preserve">bagiletfranco@gmail.com</t>
  </si>
  <si>
    <t xml:space="preserve">Baiz</t>
  </si>
  <si>
    <t xml:space="preserve">cristianyo@hotmail.com</t>
  </si>
  <si>
    <t xml:space="preserve">Silvana Analia</t>
  </si>
  <si>
    <t xml:space="preserve">silvanabaiz2017@gmail.com</t>
  </si>
  <si>
    <t xml:space="preserve">Balaudo</t>
  </si>
  <si>
    <t xml:space="preserve">Natalio</t>
  </si>
  <si>
    <t xml:space="preserve">latiapo@hotmail.com</t>
  </si>
  <si>
    <t xml:space="preserve">Balbinotti</t>
  </si>
  <si>
    <t xml:space="preserve">Alejandro</t>
  </si>
  <si>
    <t xml:space="preserve">alebalbinotti@hotmail.com</t>
  </si>
  <si>
    <t xml:space="preserve">mashito_08@hotmail.com</t>
  </si>
  <si>
    <t xml:space="preserve">Baldomir</t>
  </si>
  <si>
    <t xml:space="preserve">Gonzalo Manuel</t>
  </si>
  <si>
    <t xml:space="preserve">gonzabaldomir@gmail.com</t>
  </si>
  <si>
    <t xml:space="preserve">Balla</t>
  </si>
  <si>
    <t xml:space="preserve">Jorge Martin</t>
  </si>
  <si>
    <t xml:space="preserve">martiinballa@hotmail.com</t>
  </si>
  <si>
    <t xml:space="preserve">Ballario</t>
  </si>
  <si>
    <t xml:space="preserve">Elina</t>
  </si>
  <si>
    <t xml:space="preserve">elina.ballario1@gmail.com</t>
  </si>
  <si>
    <t xml:space="preserve">Balmaceda</t>
  </si>
  <si>
    <t xml:space="preserve">elianabalmaceda_55@hotmail.com</t>
  </si>
  <si>
    <t xml:space="preserve">Balquin</t>
  </si>
  <si>
    <t xml:space="preserve">Gisela</t>
  </si>
  <si>
    <t xml:space="preserve">balquin_gisela@hotmail.com</t>
  </si>
  <si>
    <t xml:space="preserve">Barbera</t>
  </si>
  <si>
    <t xml:space="preserve">Horacio Guillermo</t>
  </si>
  <si>
    <t xml:space="preserve">sacio11@hotmail.com</t>
  </si>
  <si>
    <t xml:space="preserve">Barbosa</t>
  </si>
  <si>
    <t xml:space="preserve">marceloelcharro@gmail.com</t>
  </si>
  <si>
    <t xml:space="preserve">Barco</t>
  </si>
  <si>
    <t xml:space="preserve">Marcelo Emanuel</t>
  </si>
  <si>
    <t xml:space="preserve">kmi_27@live.com</t>
  </si>
  <si>
    <t xml:space="preserve">Barone</t>
  </si>
  <si>
    <t xml:space="preserve">valemajo_13@hotmail.com</t>
  </si>
  <si>
    <t xml:space="preserve">Barraguirre</t>
  </si>
  <si>
    <t xml:space="preserve">damaris_barraguirre@hotmail.com</t>
  </si>
  <si>
    <t xml:space="preserve">Barrero</t>
  </si>
  <si>
    <t xml:space="preserve">Sebastian David</t>
  </si>
  <si>
    <t xml:space="preserve">sebastiandavidbarrero@gmail.com</t>
  </si>
  <si>
    <t xml:space="preserve">Barreto</t>
  </si>
  <si>
    <t xml:space="preserve">Anibal</t>
  </si>
  <si>
    <t xml:space="preserve">samuel2279@hotmail.com</t>
  </si>
  <si>
    <t xml:space="preserve">Cristian Eduardo</t>
  </si>
  <si>
    <t xml:space="preserve">barretocristianeduardo933@gmail.com</t>
  </si>
  <si>
    <t xml:space="preserve">Leonel Ramon</t>
  </si>
  <si>
    <t xml:space="preserve">leonelbarreto8@gmail.com</t>
  </si>
  <si>
    <t xml:space="preserve">Rocio</t>
  </si>
  <si>
    <t xml:space="preserve">rocibarreto45@gmail.com</t>
  </si>
  <si>
    <t xml:space="preserve">Bartolini</t>
  </si>
  <si>
    <t xml:space="preserve">Cecilia</t>
  </si>
  <si>
    <t xml:space="preserve">ceciliarosario11@hotmail.com</t>
  </si>
  <si>
    <t xml:space="preserve">Baru</t>
  </si>
  <si>
    <t xml:space="preserve">sebasbaru10@hotmail.com</t>
  </si>
  <si>
    <t xml:space="preserve">Barzola</t>
  </si>
  <si>
    <t xml:space="preserve">German</t>
  </si>
  <si>
    <t xml:space="preserve">germanalbertobarzola@gmail.com</t>
  </si>
  <si>
    <t xml:space="preserve">Basco</t>
  </si>
  <si>
    <t xml:space="preserve">Miguel Angel</t>
  </si>
  <si>
    <t xml:space="preserve">eh-fantasmas@hotmail.com</t>
  </si>
  <si>
    <t xml:space="preserve">Baselli</t>
  </si>
  <si>
    <t xml:space="preserve">Emiliano</t>
  </si>
  <si>
    <t xml:space="preserve">emilianob87@hotmail.com</t>
  </si>
  <si>
    <t xml:space="preserve">Bassaga</t>
  </si>
  <si>
    <t xml:space="preserve">Gabriel David</t>
  </si>
  <si>
    <t xml:space="preserve">gabrielbassaga3@gmail.com</t>
  </si>
  <si>
    <t xml:space="preserve">Basualdo</t>
  </si>
  <si>
    <t xml:space="preserve">Mara Paola</t>
  </si>
  <si>
    <t xml:space="preserve">basualdomara00@gmail.com</t>
  </si>
  <si>
    <t xml:space="preserve">Battcock</t>
  </si>
  <si>
    <t xml:space="preserve">Sergio Miguel</t>
  </si>
  <si>
    <t xml:space="preserve">sergiomb13@hotmail.com</t>
  </si>
  <si>
    <t xml:space="preserve">Bauche</t>
  </si>
  <si>
    <t xml:space="preserve">Cesar Gabriel</t>
  </si>
  <si>
    <t xml:space="preserve">cesar-soft@hotmail.com</t>
  </si>
  <si>
    <t xml:space="preserve">Baumgartner</t>
  </si>
  <si>
    <t xml:space="preserve">Jose Roberto</t>
  </si>
  <si>
    <t xml:space="preserve">paco_jrb007@outlook.com</t>
  </si>
  <si>
    <t xml:space="preserve">Bazan</t>
  </si>
  <si>
    <t xml:space="preserve">Erica Soledad</t>
  </si>
  <si>
    <t xml:space="preserve">eribazan85@gmail.com</t>
  </si>
  <si>
    <t xml:space="preserve">Federico Jose</t>
  </si>
  <si>
    <t xml:space="preserve">aye87_cac@hotmail.com</t>
  </si>
  <si>
    <t xml:space="preserve">Bazán</t>
  </si>
  <si>
    <t xml:space="preserve">Gustavo Adrián</t>
  </si>
  <si>
    <t xml:space="preserve">zeusateneo08@hotmail.com</t>
  </si>
  <si>
    <t xml:space="preserve">Beca</t>
  </si>
  <si>
    <t xml:space="preserve">Evelin</t>
  </si>
  <si>
    <t xml:space="preserve">evelinbeca2058@gmail.com</t>
  </si>
  <si>
    <t xml:space="preserve">Becerra</t>
  </si>
  <si>
    <t xml:space="preserve">Mauro</t>
  </si>
  <si>
    <t xml:space="preserve">mauro_becerra05@hotmail.com</t>
  </si>
  <si>
    <t xml:space="preserve">Bellini</t>
  </si>
  <si>
    <t xml:space="preserve">Alejandra Graciela</t>
  </si>
  <si>
    <t xml:space="preserve">alebellini_2014@hotmail.com</t>
  </si>
  <si>
    <t xml:space="preserve">Raul Nestor</t>
  </si>
  <si>
    <t xml:space="preserve">ruly_188@hotmail.com</t>
  </si>
  <si>
    <t xml:space="preserve">Bellodi</t>
  </si>
  <si>
    <t xml:space="preserve">Diego Raúl</t>
  </si>
  <si>
    <t xml:space="preserve">bellodidiego1@gmail.com</t>
  </si>
  <si>
    <t xml:space="preserve">Beloso</t>
  </si>
  <si>
    <t xml:space="preserve">David Exequiel</t>
  </si>
  <si>
    <t xml:space="preserve">exe3819@gmail.com</t>
  </si>
  <si>
    <t xml:space="preserve">Sebastian Jesus</t>
  </si>
  <si>
    <t xml:space="preserve">sejebe@hotmail.com</t>
  </si>
  <si>
    <t xml:space="preserve">Beltrame Sosa</t>
  </si>
  <si>
    <t xml:space="preserve">Exequiel Nicolas</t>
  </si>
  <si>
    <t xml:space="preserve">exebenjamin@gmail.com</t>
  </si>
  <si>
    <t xml:space="preserve">Beltramini Gustini</t>
  </si>
  <si>
    <t xml:space="preserve">Josias</t>
  </si>
  <si>
    <t xml:space="preserve">josiasgustini@gmail.com</t>
  </si>
  <si>
    <t xml:space="preserve">Beltran</t>
  </si>
  <si>
    <t xml:space="preserve">Alejandro Jose</t>
  </si>
  <si>
    <t xml:space="preserve">negrobel2015@outlook.com</t>
  </si>
  <si>
    <t xml:space="preserve">Benedettelli</t>
  </si>
  <si>
    <t xml:space="preserve">Sebastian Cesar</t>
  </si>
  <si>
    <t xml:space="preserve">soledad_carotti@hotmail.com</t>
  </si>
  <si>
    <t xml:space="preserve">Benitez</t>
  </si>
  <si>
    <t xml:space="preserve">Adriana Carolina</t>
  </si>
  <si>
    <t xml:space="preserve">karob22.04@hotmail.com</t>
  </si>
  <si>
    <t xml:space="preserve">Daniel</t>
  </si>
  <si>
    <t xml:space="preserve">dani-chino16@hotmail.com</t>
  </si>
  <si>
    <t xml:space="preserve">danielabenitez62@outlook.es</t>
  </si>
  <si>
    <t xml:space="preserve">Diego Sebastian</t>
  </si>
  <si>
    <t xml:space="preserve">diego_elnegro15@hotmail.com</t>
  </si>
  <si>
    <t xml:space="preserve">Emanuel</t>
  </si>
  <si>
    <t xml:space="preserve">taracop22@gmail.com</t>
  </si>
  <si>
    <t xml:space="preserve">BENITEZ</t>
  </si>
  <si>
    <t xml:space="preserve">NAZARENO BALTASAR</t>
  </si>
  <si>
    <t xml:space="preserve">nazarenobenitez38@gmail.com</t>
  </si>
  <si>
    <t xml:space="preserve">Pablo Oscar</t>
  </si>
  <si>
    <t xml:space="preserve">jesicarsmotors@hotmail.com.ar</t>
  </si>
  <si>
    <t xml:space="preserve">Bento</t>
  </si>
  <si>
    <t xml:space="preserve">Rocio Guadalupe</t>
  </si>
  <si>
    <t xml:space="preserve">rociobento430@gmail.com</t>
  </si>
  <si>
    <t xml:space="preserve">Bergel</t>
  </si>
  <si>
    <t xml:space="preserve">Guillermo</t>
  </si>
  <si>
    <t xml:space="preserve">guillermobergel80@gmail.com</t>
  </si>
  <si>
    <t xml:space="preserve">Bernachea</t>
  </si>
  <si>
    <t xml:space="preserve">Ruben Gabriel</t>
  </si>
  <si>
    <t xml:space="preserve">r_gabriel2@hotmail.com</t>
  </si>
  <si>
    <t xml:space="preserve">Bernhardt</t>
  </si>
  <si>
    <t xml:space="preserve">Sebastian Dario</t>
  </si>
  <si>
    <t xml:space="preserve">tatanbernhardt@gmail.com</t>
  </si>
  <si>
    <t xml:space="preserve">Beron</t>
  </si>
  <si>
    <t xml:space="preserve">Ariel Eugenio</t>
  </si>
  <si>
    <t xml:space="preserve">euge22beron@hotmail.com.ar</t>
  </si>
  <si>
    <t xml:space="preserve">Ayelen</t>
  </si>
  <si>
    <t xml:space="preserve">pochochoduarte@gmail.com</t>
  </si>
  <si>
    <t xml:space="preserve">Veronica Paola</t>
  </si>
  <si>
    <t xml:space="preserve">veronicapaolaberon8876@outlook.es</t>
  </si>
  <si>
    <t xml:space="preserve">Yamile Judith</t>
  </si>
  <si>
    <t xml:space="preserve">maylen24betoyami@hotmail.com</t>
  </si>
  <si>
    <t xml:space="preserve">Bertero</t>
  </si>
  <si>
    <t xml:space="preserve">Débora Jacqueline</t>
  </si>
  <si>
    <t xml:space="preserve">deborabertero1988@gmail.com</t>
  </si>
  <si>
    <t xml:space="preserve">Bertolotti</t>
  </si>
  <si>
    <t xml:space="preserve">maximilianobertolotti@gmail.com</t>
  </si>
  <si>
    <t xml:space="preserve">Bertone</t>
  </si>
  <si>
    <t xml:space="preserve">Daniel Omar</t>
  </si>
  <si>
    <t xml:space="preserve">daniel_bertone@hotmail.com</t>
  </si>
  <si>
    <t xml:space="preserve">Bertorello</t>
  </si>
  <si>
    <t xml:space="preserve">Lucila</t>
  </si>
  <si>
    <t xml:space="preserve">luli_47_stars@hotmail.com</t>
  </si>
  <si>
    <t xml:space="preserve">Bertuni</t>
  </si>
  <si>
    <t xml:space="preserve">Carlos</t>
  </si>
  <si>
    <t xml:space="preserve">carlosbertuniramoncito@outlook.com</t>
  </si>
  <si>
    <t xml:space="preserve">Berutti</t>
  </si>
  <si>
    <t xml:space="preserve">berutticlaudio46@gmail.com</t>
  </si>
  <si>
    <t xml:space="preserve">Bezombe Boaglio</t>
  </si>
  <si>
    <t xml:space="preserve">Eduardo Fernando</t>
  </si>
  <si>
    <t xml:space="preserve">efbezombe@ciudad.com.ar</t>
  </si>
  <si>
    <t xml:space="preserve">Bianchi</t>
  </si>
  <si>
    <t xml:space="preserve">agubianchi@hotmail.com</t>
  </si>
  <si>
    <t xml:space="preserve">Claudio Hector</t>
  </si>
  <si>
    <t xml:space="preserve">clauhb_86@hotmail.com</t>
  </si>
  <si>
    <t xml:space="preserve">Biener</t>
  </si>
  <si>
    <t xml:space="preserve">Rodolfo Jorge</t>
  </si>
  <si>
    <t xml:space="preserve">bienerrj@gmail.com</t>
  </si>
  <si>
    <t xml:space="preserve">Biliato</t>
  </si>
  <si>
    <t xml:space="preserve">Hernan</t>
  </si>
  <si>
    <t xml:space="preserve">gatobiliato@hotmail.com</t>
  </si>
  <si>
    <t xml:space="preserve">Blanche</t>
  </si>
  <si>
    <t xml:space="preserve">Yanina</t>
  </si>
  <si>
    <t xml:space="preserve">yanielian03@hotmail.com</t>
  </si>
  <si>
    <t xml:space="preserve">Blanco</t>
  </si>
  <si>
    <t xml:space="preserve">antotobi22@gmail.com</t>
  </si>
  <si>
    <t xml:space="preserve">Blaser</t>
  </si>
  <si>
    <t xml:space="preserve">Angel Jesus</t>
  </si>
  <si>
    <t xml:space="preserve">angel.blaser015@gmail.com</t>
  </si>
  <si>
    <t xml:space="preserve">Blasetti</t>
  </si>
  <si>
    <t xml:space="preserve">Antonio Luis</t>
  </si>
  <si>
    <t xml:space="preserve">luisblasetti2015@gmail.com</t>
  </si>
  <si>
    <t xml:space="preserve">Blati</t>
  </si>
  <si>
    <t xml:space="preserve">Maria Elena</t>
  </si>
  <si>
    <t xml:space="preserve">mariaelena_303@hotmail.com</t>
  </si>
  <si>
    <t xml:space="preserve">Boccardo</t>
  </si>
  <si>
    <t xml:space="preserve">Maria Fernanda</t>
  </si>
  <si>
    <t xml:space="preserve">boccardof6@gmail.com</t>
  </si>
  <si>
    <t xml:space="preserve">boccardofernanda870@gmail.com</t>
  </si>
  <si>
    <t xml:space="preserve">Bock</t>
  </si>
  <si>
    <t xml:space="preserve">guille_22bock@hotmail.com</t>
  </si>
  <si>
    <t xml:space="preserve">Bodini</t>
  </si>
  <si>
    <t xml:space="preserve">Marcelo Fernando</t>
  </si>
  <si>
    <t xml:space="preserve">marcebodi85@gmail.com</t>
  </si>
  <si>
    <t xml:space="preserve">nando_26@live.com.ar</t>
  </si>
  <si>
    <t xml:space="preserve">Bogado</t>
  </si>
  <si>
    <t xml:space="preserve">Walter Marcelo</t>
  </si>
  <si>
    <t xml:space="preserve">waltermb@outlook.com.ar</t>
  </si>
  <si>
    <t xml:space="preserve">Bogosavljevich</t>
  </si>
  <si>
    <t xml:space="preserve">Stella</t>
  </si>
  <si>
    <t xml:space="preserve">miayaz@outlook.es</t>
  </si>
  <si>
    <t xml:space="preserve">Bohun</t>
  </si>
  <si>
    <t xml:space="preserve">Gabriela</t>
  </si>
  <si>
    <t xml:space="preserve">gabrielaemilsebohun@hotmail.com</t>
  </si>
  <si>
    <t xml:space="preserve">Franco</t>
  </si>
  <si>
    <t xml:space="preserve">Sofia</t>
  </si>
  <si>
    <t xml:space="preserve">sofranco74@gmail.com</t>
  </si>
  <si>
    <t xml:space="preserve">Frea Perea</t>
  </si>
  <si>
    <t xml:space="preserve">Damián Aurelio</t>
  </si>
  <si>
    <t xml:space="preserve">damianfrea@hotmail.com</t>
  </si>
  <si>
    <t xml:space="preserve">Freniche</t>
  </si>
  <si>
    <t xml:space="preserve">euf_24@hotmail.com</t>
  </si>
  <si>
    <t xml:space="preserve">Frioni</t>
  </si>
  <si>
    <t xml:space="preserve">Josè Ignacio</t>
  </si>
  <si>
    <t xml:space="preserve">josedana51@gmail.com</t>
  </si>
  <si>
    <t xml:space="preserve">Frutos</t>
  </si>
  <si>
    <t xml:space="preserve">Claudio Alejandro</t>
  </si>
  <si>
    <t xml:space="preserve">cafrutos2014@hotmail.com</t>
  </si>
  <si>
    <t xml:space="preserve">Juan Pablo Guillerno</t>
  </si>
  <si>
    <t xml:space="preserve">juampi.frutos@hotmail.com</t>
  </si>
  <si>
    <t xml:space="preserve">Gagliardi</t>
  </si>
  <si>
    <t xml:space="preserve">Ana Maria</t>
  </si>
  <si>
    <t xml:space="preserve">beluyagus27@outlook.com</t>
  </si>
  <si>
    <t xml:space="preserve">Gaitan</t>
  </si>
  <si>
    <t xml:space="preserve">Jorge Antonio</t>
  </si>
  <si>
    <t xml:space="preserve">jorgegaitan989@gmail.com</t>
  </si>
  <si>
    <t xml:space="preserve">Gaitán</t>
  </si>
  <si>
    <t xml:space="preserve">Fabiana Gabriela</t>
  </si>
  <si>
    <t xml:space="preserve">fabianagaitan012@gmail.com</t>
  </si>
  <si>
    <t xml:space="preserve">Galain</t>
  </si>
  <si>
    <t xml:space="preserve">Melina Marisol</t>
  </si>
  <si>
    <t xml:space="preserve">mimo_044@hotmail.com</t>
  </si>
  <si>
    <t xml:space="preserve">Galeano</t>
  </si>
  <si>
    <t xml:space="preserve">Erica gabriela</t>
  </si>
  <si>
    <t xml:space="preserve">ericagabrielagaleano@gmail.com</t>
  </si>
  <si>
    <t xml:space="preserve">Gambone</t>
  </si>
  <si>
    <t xml:space="preserve">Marcos Alberto</t>
  </si>
  <si>
    <t xml:space="preserve">chambo_78@hotmail.com</t>
  </si>
  <si>
    <t xml:space="preserve">Garay</t>
  </si>
  <si>
    <t xml:space="preserve">Emanuel Albano</t>
  </si>
  <si>
    <t xml:space="preserve">emaalbanogaray@outlook.com</t>
  </si>
  <si>
    <t xml:space="preserve">Anabel Liliana</t>
  </si>
  <si>
    <t xml:space="preserve">anabelgarcias3106@gmail.com</t>
  </si>
  <si>
    <t xml:space="preserve">Maria Cecilia</t>
  </si>
  <si>
    <t xml:space="preserve">mariaceciliagarcia13@hotmail.com</t>
  </si>
  <si>
    <t xml:space="preserve">Ruben</t>
  </si>
  <si>
    <t xml:space="preserve">garciaruben25@hotmail.com</t>
  </si>
  <si>
    <t xml:space="preserve">Rocio Joana</t>
  </si>
  <si>
    <t xml:space="preserve">roci_elian@hotmail.com</t>
  </si>
  <si>
    <t xml:space="preserve">Hector Osvaldo</t>
  </si>
  <si>
    <t xml:space="preserve">ovag_8@hotmail.com.ar</t>
  </si>
  <si>
    <t xml:space="preserve">García</t>
  </si>
  <si>
    <t xml:space="preserve">Hugo Hernán</t>
  </si>
  <si>
    <t xml:space="preserve">amiel1711@gmail.com</t>
  </si>
  <si>
    <t xml:space="preserve">Garofalo</t>
  </si>
  <si>
    <t xml:space="preserve">Miguel Alejandro</t>
  </si>
  <si>
    <t xml:space="preserve">garofalotoe314@hotmail.com</t>
  </si>
  <si>
    <t xml:space="preserve">Gauna</t>
  </si>
  <si>
    <t xml:space="preserve">maxissnta24@gmail.com</t>
  </si>
  <si>
    <t xml:space="preserve">Gautto</t>
  </si>
  <si>
    <t xml:space="preserve">maxigautto@hotmail.com</t>
  </si>
  <si>
    <t xml:space="preserve">Ghio</t>
  </si>
  <si>
    <t xml:space="preserve">Maria Beatriz</t>
  </si>
  <si>
    <t xml:space="preserve">mabe_ghio@hotmail.com.ar</t>
  </si>
  <si>
    <t xml:space="preserve">gianni</t>
  </si>
  <si>
    <t xml:space="preserve">Fernando Martin</t>
  </si>
  <si>
    <t xml:space="preserve">marnes09@hotmail.com</t>
  </si>
  <si>
    <t xml:space="preserve">Gimenez</t>
  </si>
  <si>
    <t xml:space="preserve">Jorgelina</t>
  </si>
  <si>
    <t xml:space="preserve">naoyjade@hotmail.com</t>
  </si>
  <si>
    <t xml:space="preserve">Karina Daniela</t>
  </si>
  <si>
    <t xml:space="preserve">karinagimenezdaniela@gmail.com</t>
  </si>
  <si>
    <t xml:space="preserve">Manuel Sebastian</t>
  </si>
  <si>
    <t xml:space="preserve">mana_20@hotmail.com.ar</t>
  </si>
  <si>
    <t xml:space="preserve">Maria Luciana</t>
  </si>
  <si>
    <t xml:space="preserve">mlg692930@gmail.com</t>
  </si>
  <si>
    <t xml:space="preserve">Martin</t>
  </si>
  <si>
    <t xml:space="preserve">tinchotour22@gmail.com</t>
  </si>
  <si>
    <t xml:space="preserve">Giordano</t>
  </si>
  <si>
    <t xml:space="preserve">Miguel Jose</t>
  </si>
  <si>
    <t xml:space="preserve">migueljosegiordano@yahoo.com</t>
  </si>
  <si>
    <t xml:space="preserve">Giuliani</t>
  </si>
  <si>
    <t xml:space="preserve">Luciana Soledad</t>
  </si>
  <si>
    <t xml:space="preserve">luci-giuliani@hotmail.com</t>
  </si>
  <si>
    <t xml:space="preserve">Giusti</t>
  </si>
  <si>
    <t xml:space="preserve">Dardo</t>
  </si>
  <si>
    <t xml:space="preserve">d.giusti@hotmail.com</t>
  </si>
  <si>
    <t xml:space="preserve">Godoy</t>
  </si>
  <si>
    <t xml:space="preserve">franciscog-2014@hotmail.com</t>
  </si>
  <si>
    <t xml:space="preserve">Eduardo Daniel</t>
  </si>
  <si>
    <t xml:space="preserve">eduardodanielgodo@gmail.com</t>
  </si>
  <si>
    <t xml:space="preserve">Cant</t>
  </si>
  <si>
    <t xml:space="preserve">ÚLTIMA ACTUALIZACIÓN 08/11 10:18HS</t>
  </si>
  <si>
    <t xml:space="preserve">Bolognesi</t>
  </si>
  <si>
    <t xml:space="preserve">jesica.p.c.s.f@gmail.com</t>
  </si>
  <si>
    <t xml:space="preserve">Borda</t>
  </si>
  <si>
    <t xml:space="preserve">Walter</t>
  </si>
  <si>
    <t xml:space="preserve">marcowhb@hotmail.com</t>
  </si>
  <si>
    <t xml:space="preserve">Borda Bossana</t>
  </si>
  <si>
    <t xml:space="preserve">Maria Gimena</t>
  </si>
  <si>
    <t xml:space="preserve">divopurxviii@gmail.com</t>
  </si>
  <si>
    <t xml:space="preserve">Borja Mansilla</t>
  </si>
  <si>
    <t xml:space="preserve">danieloborja@gmail.com</t>
  </si>
  <si>
    <t xml:space="preserve">Bork</t>
  </si>
  <si>
    <t xml:space="preserve">bork-guillermo-fede@hotmail.com</t>
  </si>
  <si>
    <t xml:space="preserve">Borotto</t>
  </si>
  <si>
    <t xml:space="preserve">Ana Natali</t>
  </si>
  <si>
    <t xml:space="preserve">ana34borotto@gmail.com</t>
  </si>
  <si>
    <t xml:space="preserve">Borsotti</t>
  </si>
  <si>
    <t xml:space="preserve">Carlos Alberto</t>
  </si>
  <si>
    <t xml:space="preserve">borsotti1985@gmail.com</t>
  </si>
  <si>
    <t xml:space="preserve">Bortoluzzi</t>
  </si>
  <si>
    <t xml:space="preserve">Sandra Viviana</t>
  </si>
  <si>
    <t xml:space="preserve">sandravm2014@hotmail.com</t>
  </si>
  <si>
    <t xml:space="preserve">Bres</t>
  </si>
  <si>
    <t xml:space="preserve">Elio Ezequiel</t>
  </si>
  <si>
    <t xml:space="preserve">eliobres@hotmail.com</t>
  </si>
  <si>
    <t xml:space="preserve">Bressi</t>
  </si>
  <si>
    <t xml:space="preserve">Tamara</t>
  </si>
  <si>
    <t xml:space="preserve">cuerpocomando@hotmail.com</t>
  </si>
  <si>
    <t xml:space="preserve">Bringas</t>
  </si>
  <si>
    <t xml:space="preserve">Lucrecia</t>
  </si>
  <si>
    <t xml:space="preserve">lucre_087@hotmail.com</t>
  </si>
  <si>
    <t xml:space="preserve">Broggini</t>
  </si>
  <si>
    <t xml:space="preserve">David</t>
  </si>
  <si>
    <t xml:space="preserve">davidbroggini@hotmail.com</t>
  </si>
  <si>
    <t xml:space="preserve">Bruno Angeleri</t>
  </si>
  <si>
    <t xml:space="preserve">Narella Angeleri</t>
  </si>
  <si>
    <t xml:space="preserve">nare.br1@hotmail.com</t>
  </si>
  <si>
    <t xml:space="preserve">Bruscke</t>
  </si>
  <si>
    <t xml:space="preserve">Julia Elisabet</t>
  </si>
  <si>
    <t xml:space="preserve">brusckejulia@hotmail.com</t>
  </si>
  <si>
    <t xml:space="preserve">Buemo</t>
  </si>
  <si>
    <t xml:space="preserve">Leonela Beatriz</t>
  </si>
  <si>
    <t xml:space="preserve">buemoleonela@gmail.com</t>
  </si>
  <si>
    <t xml:space="preserve">Buffa</t>
  </si>
  <si>
    <t xml:space="preserve">Leonardo José</t>
  </si>
  <si>
    <t xml:space="preserve">leonardobuffaok@gmail.com</t>
  </si>
  <si>
    <t xml:space="preserve">Bugnon</t>
  </si>
  <si>
    <t xml:space="preserve">Nadia Selene</t>
  </si>
  <si>
    <t xml:space="preserve">nadiaselenebugnon@gmail.com</t>
  </si>
  <si>
    <t xml:space="preserve">Buiatti</t>
  </si>
  <si>
    <t xml:space="preserve">Veronica Soledad</t>
  </si>
  <si>
    <t xml:space="preserve">versolbu@hotmail.com</t>
  </si>
  <si>
    <t xml:space="preserve">Bulacio</t>
  </si>
  <si>
    <t xml:space="preserve">Mauricio</t>
  </si>
  <si>
    <t xml:space="preserve">mauri_calu87@hotmail.com</t>
  </si>
  <si>
    <t xml:space="preserve">Burgos</t>
  </si>
  <si>
    <t xml:space="preserve">Cristian Leonardo</t>
  </si>
  <si>
    <t xml:space="preserve">clb_condado@yahoo.com.ar</t>
  </si>
  <si>
    <t xml:space="preserve">Gustavo</t>
  </si>
  <si>
    <t xml:space="preserve">gustavoburgosmonumental@hotmail.com</t>
  </si>
  <si>
    <t xml:space="preserve">Julieta</t>
  </si>
  <si>
    <t xml:space="preserve">juliburgos78@gmail.com</t>
  </si>
  <si>
    <t xml:space="preserve">Busolari</t>
  </si>
  <si>
    <t xml:space="preserve">Noelia</t>
  </si>
  <si>
    <t xml:space="preserve">noe_b11@hotmail.com</t>
  </si>
  <si>
    <t xml:space="preserve">walterbusolari@gmail.com</t>
  </si>
  <si>
    <t xml:space="preserve">Bustamante</t>
  </si>
  <si>
    <t xml:space="preserve">Melina</t>
  </si>
  <si>
    <t xml:space="preserve">bustamantemelina@hotmail.com</t>
  </si>
  <si>
    <t xml:space="preserve">Bustos</t>
  </si>
  <si>
    <t xml:space="preserve">Denise</t>
  </si>
  <si>
    <t xml:space="preserve">denudam@hotmail.com</t>
  </si>
  <si>
    <t xml:space="preserve">Eliana Lorena</t>
  </si>
  <si>
    <t xml:space="preserve">elianabustos48@gmail.com</t>
  </si>
  <si>
    <t xml:space="preserve">Caamaño</t>
  </si>
  <si>
    <t xml:space="preserve">Josue</t>
  </si>
  <si>
    <t xml:space="preserve">alegremaria@outlook.es</t>
  </si>
  <si>
    <t xml:space="preserve">Caballero</t>
  </si>
  <si>
    <t xml:space="preserve">Blanca</t>
  </si>
  <si>
    <t xml:space="preserve">blan1501@hotmail.com</t>
  </si>
  <si>
    <t xml:space="preserve">Cabaña</t>
  </si>
  <si>
    <t xml:space="preserve">Eloy Luciano</t>
  </si>
  <si>
    <t xml:space="preserve">eloyluc@hotmail.com</t>
  </si>
  <si>
    <t xml:space="preserve">Francisco Exequiel</t>
  </si>
  <si>
    <t xml:space="preserve">exe_1716@hotmail.com</t>
  </si>
  <si>
    <t xml:space="preserve">Cabral</t>
  </si>
  <si>
    <t xml:space="preserve">Andrea Guadalupe</t>
  </si>
  <si>
    <t xml:space="preserve">andreacabraal22@gmail.com</t>
  </si>
  <si>
    <t xml:space="preserve">Gonzalo Federico</t>
  </si>
  <si>
    <t xml:space="preserve">gonzacabral31@gmail.com</t>
  </si>
  <si>
    <t xml:space="preserve">Lorena Alejandra</t>
  </si>
  <si>
    <t xml:space="preserve">alejandracabral800@hotmail.com</t>
  </si>
  <si>
    <t xml:space="preserve">Sabrina</t>
  </si>
  <si>
    <t xml:space="preserve">sabricabral@live.com</t>
  </si>
  <si>
    <t xml:space="preserve">Cabrera</t>
  </si>
  <si>
    <t xml:space="preserve">Diego Fabian</t>
  </si>
  <si>
    <t xml:space="preserve">diego-cabrera36@hotmail.com</t>
  </si>
  <si>
    <t xml:space="preserve">Sol Belen</t>
  </si>
  <si>
    <t xml:space="preserve">solmar_1213@hotmail.com</t>
  </si>
  <si>
    <t xml:space="preserve">Caceres</t>
  </si>
  <si>
    <t xml:space="preserve">Alexis Ezequiel</t>
  </si>
  <si>
    <t xml:space="preserve">alexisezequiel2017@hotmail.com</t>
  </si>
  <si>
    <t xml:space="preserve">Federico Exequiel</t>
  </si>
  <si>
    <t xml:space="preserve">federicoexequielcaceres@gmail.com</t>
  </si>
  <si>
    <t xml:space="preserve">germanecaceres@gmail.com</t>
  </si>
  <si>
    <t xml:space="preserve">haseo12@hotmail.com.ar</t>
  </si>
  <si>
    <t xml:space="preserve">Mario Emanuel</t>
  </si>
  <si>
    <t xml:space="preserve">marioemanuel_22@hotmail.com</t>
  </si>
  <si>
    <t xml:space="preserve">Mauro Exequiel</t>
  </si>
  <si>
    <t xml:space="preserve">mauro0785@hotmail.com.ar</t>
  </si>
  <si>
    <t xml:space="preserve">monymac2014@gmail.com</t>
  </si>
  <si>
    <t xml:space="preserve">CACERES</t>
  </si>
  <si>
    <t xml:space="preserve">ALEJANDRO NICOLAS</t>
  </si>
  <si>
    <t xml:space="preserve">alejandrocaceres91@hotmail.com</t>
  </si>
  <si>
    <t xml:space="preserve">Cadenas</t>
  </si>
  <si>
    <t xml:space="preserve">lucascadenas@hotmail.com</t>
  </si>
  <si>
    <t xml:space="preserve">Calabrese</t>
  </si>
  <si>
    <t xml:space="preserve">Maria Alejandra</t>
  </si>
  <si>
    <t xml:space="preserve">male_calabrese@hotmail.com</t>
  </si>
  <si>
    <t xml:space="preserve">Calcaterra</t>
  </si>
  <si>
    <t xml:space="preserve">Nihuel</t>
  </si>
  <si>
    <t xml:space="preserve">nihuelcalcaterra@hotmail.com</t>
  </si>
  <si>
    <t xml:space="preserve">Caligaris</t>
  </si>
  <si>
    <t xml:space="preserve">Alberto Ricardo</t>
  </si>
  <si>
    <t xml:space="preserve">cali.lele@hotmail.com</t>
  </si>
  <si>
    <t xml:space="preserve">Caminito Iturraspe</t>
  </si>
  <si>
    <t xml:space="preserve">Maria Magdalena</t>
  </si>
  <si>
    <t xml:space="preserve">mcaminitoiturraspe@santafe.gov.ar</t>
  </si>
  <si>
    <t xml:space="preserve">Camos</t>
  </si>
  <si>
    <t xml:space="preserve">Mara Vanina</t>
  </si>
  <si>
    <t xml:space="preserve">vaninamarac@hotmail.com</t>
  </si>
  <si>
    <t xml:space="preserve">Campodonico</t>
  </si>
  <si>
    <t xml:space="preserve">Juan Jesus</t>
  </si>
  <si>
    <t xml:space="preserve">campodonicojuanjesus7@gmail.com</t>
  </si>
  <si>
    <t xml:space="preserve">malejandra.campodonico@gmail.com</t>
  </si>
  <si>
    <t xml:space="preserve">Campos</t>
  </si>
  <si>
    <t xml:space="preserve">Esteban Ariel</t>
  </si>
  <si>
    <t xml:space="preserve">estebanmantecatoli@hotmail.com</t>
  </si>
  <si>
    <t xml:space="preserve">Canete</t>
  </si>
  <si>
    <t xml:space="preserve">Alfredo Alejandro</t>
  </si>
  <si>
    <t xml:space="preserve">canetealfredoalejandro@gmail.com</t>
  </si>
  <si>
    <t xml:space="preserve">Canetelli</t>
  </si>
  <si>
    <t xml:space="preserve">leacanetelli@gmail.com</t>
  </si>
  <si>
    <t xml:space="preserve">Cano</t>
  </si>
  <si>
    <t xml:space="preserve">Noelia Maribel</t>
  </si>
  <si>
    <t xml:space="preserve">noeliiacano2018@gmail.com</t>
  </si>
  <si>
    <t xml:space="preserve">Pablo Gerónimo</t>
  </si>
  <si>
    <t xml:space="preserve">sole1505@outlook.es</t>
  </si>
  <si>
    <t xml:space="preserve">Vanina</t>
  </si>
  <si>
    <t xml:space="preserve">melli_gabriel_16@hotmail.com</t>
  </si>
  <si>
    <t xml:space="preserve">Cantero</t>
  </si>
  <si>
    <t xml:space="preserve">Sergio Martin</t>
  </si>
  <si>
    <t xml:space="preserve">sergiocantero1987@outlook.com</t>
  </si>
  <si>
    <t xml:space="preserve">Cañete</t>
  </si>
  <si>
    <t xml:space="preserve">Jorge Alberto</t>
  </si>
  <si>
    <t xml:space="preserve">jorgeacsepul@gmail.com</t>
  </si>
  <si>
    <t xml:space="preserve">Maxi</t>
  </si>
  <si>
    <t xml:space="preserve">maxica7777@gmail.com</t>
  </si>
  <si>
    <t xml:space="preserve">CaÑete</t>
  </si>
  <si>
    <t xml:space="preserve">Jose Guillermo</t>
  </si>
  <si>
    <t xml:space="preserve">lemans_123@outlook.es</t>
  </si>
  <si>
    <t xml:space="preserve">Cappellacci</t>
  </si>
  <si>
    <t xml:space="preserve">carloskp74@hotmail.com</t>
  </si>
  <si>
    <t xml:space="preserve">Cappelletti</t>
  </si>
  <si>
    <t xml:space="preserve">Leonardo Daniel</t>
  </si>
  <si>
    <t xml:space="preserve">leocappelletti@yahoo.com.ar</t>
  </si>
  <si>
    <t xml:space="preserve">Caprin</t>
  </si>
  <si>
    <t xml:space="preserve">Ariel Mauro</t>
  </si>
  <si>
    <t xml:space="preserve">arielcaprin@hotmail.com</t>
  </si>
  <si>
    <t xml:space="preserve">Caraballo</t>
  </si>
  <si>
    <t xml:space="preserve">Jose Fransisco</t>
  </si>
  <si>
    <t xml:space="preserve">fransisco-31@outlook.com.ar</t>
  </si>
  <si>
    <t xml:space="preserve">Cardozo</t>
  </si>
  <si>
    <t xml:space="preserve">Emilse Desire</t>
  </si>
  <si>
    <t xml:space="preserve">emi_desi_car@hotmail.com</t>
  </si>
  <si>
    <t xml:space="preserve">Facundo Sebastian</t>
  </si>
  <si>
    <t xml:space="preserve">facundoscardozo@gmail.com</t>
  </si>
  <si>
    <t xml:space="preserve">jorgecardozo29@hotmail.es</t>
  </si>
  <si>
    <t xml:space="preserve">leandroismaelcardozo@gmail.com</t>
  </si>
  <si>
    <t xml:space="preserve">Manuel Emilio</t>
  </si>
  <si>
    <t xml:space="preserve">manuelcardozostorm@gmail.com</t>
  </si>
  <si>
    <t xml:space="preserve">Mercedes</t>
  </si>
  <si>
    <t xml:space="preserve">merub40@hotmail.com</t>
  </si>
  <si>
    <t xml:space="preserve">Paola Graciela</t>
  </si>
  <si>
    <t xml:space="preserve">belev@live.com.ar</t>
  </si>
  <si>
    <t xml:space="preserve">CARDOZO</t>
  </si>
  <si>
    <t xml:space="preserve">MARIANO DAVID</t>
  </si>
  <si>
    <t xml:space="preserve">cardozomariano@outlook.es</t>
  </si>
  <si>
    <t xml:space="preserve">MARIANO NICOLAS</t>
  </si>
  <si>
    <t xml:space="preserve">marianonicolascardozo2@gmail.com</t>
  </si>
  <si>
    <t xml:space="preserve">Cargou</t>
  </si>
  <si>
    <t xml:space="preserve">Juan Antonio</t>
  </si>
  <si>
    <t xml:space="preserve">juancarbek@hotmail.com</t>
  </si>
  <si>
    <t xml:space="preserve">Carnaza</t>
  </si>
  <si>
    <t xml:space="preserve">Sergio Daniel</t>
  </si>
  <si>
    <t xml:space="preserve">sergiorp_31@hotmail.com</t>
  </si>
  <si>
    <t xml:space="preserve">Carniello</t>
  </si>
  <si>
    <t xml:space="preserve">Alejandra Victoria</t>
  </si>
  <si>
    <t xml:space="preserve">alejandracarniello@hotmail.com</t>
  </si>
  <si>
    <t xml:space="preserve">Carrizo</t>
  </si>
  <si>
    <t xml:space="preserve">Maria Belen</t>
  </si>
  <si>
    <t xml:space="preserve">belu_22_28@hotmail.com</t>
  </si>
  <si>
    <t xml:space="preserve">Carruega</t>
  </si>
  <si>
    <t xml:space="preserve">lec_155@hotmail.com</t>
  </si>
  <si>
    <t xml:space="preserve">Casaz</t>
  </si>
  <si>
    <t xml:space="preserve">Claudio Andres</t>
  </si>
  <si>
    <t xml:space="preserve">cacasaz@hotmail.com</t>
  </si>
  <si>
    <t xml:space="preserve">Casco</t>
  </si>
  <si>
    <t xml:space="preserve">Ruben Dario</t>
  </si>
  <si>
    <t xml:space="preserve">papu_rri7@hotmail.com</t>
  </si>
  <si>
    <t xml:space="preserve">Castaño</t>
  </si>
  <si>
    <t xml:space="preserve">Mario Andres</t>
  </si>
  <si>
    <t xml:space="preserve">mariocastanno@gmail.com</t>
  </si>
  <si>
    <t xml:space="preserve">Castellanos</t>
  </si>
  <si>
    <t xml:space="preserve">Samuel</t>
  </si>
  <si>
    <t xml:space="preserve">scastellanos607@gmail.com</t>
  </si>
  <si>
    <t xml:space="preserve">Castelnovo</t>
  </si>
  <si>
    <t xml:space="preserve">Dario Antonio</t>
  </si>
  <si>
    <t xml:space="preserve">dariocastelnovo@gmail.com</t>
  </si>
  <si>
    <t xml:space="preserve">Sergio Ruben</t>
  </si>
  <si>
    <t xml:space="preserve">castelnovosergio@gmail.com</t>
  </si>
  <si>
    <t xml:space="preserve">Castillo</t>
  </si>
  <si>
    <t xml:space="preserve">Angel Emanuel</t>
  </si>
  <si>
    <t xml:space="preserve">emmac45t@gmail.com</t>
  </si>
  <si>
    <t xml:space="preserve">Graciela Guadalupe</t>
  </si>
  <si>
    <t xml:space="preserve">guadalupe_castillogra@outlook.com</t>
  </si>
  <si>
    <t xml:space="preserve">Manuel Edgardo</t>
  </si>
  <si>
    <t xml:space="preserve">elmanu_quien@hotmail.com</t>
  </si>
  <si>
    <t xml:space="preserve">Marcos</t>
  </si>
  <si>
    <t xml:space="preserve">markoscoi@hotmail.com</t>
  </si>
  <si>
    <t xml:space="preserve">Roberto Argentino</t>
  </si>
  <si>
    <t xml:space="preserve">elargentinocastillo@hotmail.com.ar</t>
  </si>
  <si>
    <t xml:space="preserve">Walter Oscar</t>
  </si>
  <si>
    <t xml:space="preserve">waltercastillo984@gmail.com</t>
  </si>
  <si>
    <t xml:space="preserve">Castro</t>
  </si>
  <si>
    <t xml:space="preserve">andrescastrocoronda@outlook.com</t>
  </si>
  <si>
    <t xml:space="preserve">Estela Maris</t>
  </si>
  <si>
    <t xml:space="preserve">morocha.05@live.com.ar</t>
  </si>
  <si>
    <t xml:space="preserve">Fidel Horacio</t>
  </si>
  <si>
    <t xml:space="preserve">castrofidel216@gmail.com</t>
  </si>
  <si>
    <t xml:space="preserve">Alejo Gabriel</t>
  </si>
  <si>
    <t xml:space="preserve">castroalejo810@gmail.com</t>
  </si>
  <si>
    <t xml:space="preserve">Fabian</t>
  </si>
  <si>
    <t xml:space="preserve">fabiangodoy@outlook.com.ar</t>
  </si>
  <si>
    <t xml:space="preserve">Juan José</t>
  </si>
  <si>
    <t xml:space="preserve">juanjocgodoy@gmail.com</t>
  </si>
  <si>
    <t xml:space="preserve">Matias</t>
  </si>
  <si>
    <t xml:space="preserve">tiziypaulosamo@gmail.com</t>
  </si>
  <si>
    <t xml:space="preserve">Nicolas</t>
  </si>
  <si>
    <t xml:space="preserve">nicogodoy_1989@hotmail.com</t>
  </si>
  <si>
    <t xml:space="preserve">Rocio Ayelen Naiara</t>
  </si>
  <si>
    <t xml:space="preserve">rocioayelengodoy@gmail.com</t>
  </si>
  <si>
    <t xml:space="preserve">Ruben Daniel</t>
  </si>
  <si>
    <t xml:space="preserve">danielgodoy_7@hotmail.com</t>
  </si>
  <si>
    <t xml:space="preserve">Goldy</t>
  </si>
  <si>
    <t xml:space="preserve">Horacio Daniel</t>
  </si>
  <si>
    <t xml:space="preserve">horaciogoldy@gmail.com</t>
  </si>
  <si>
    <t xml:space="preserve">Gomez</t>
  </si>
  <si>
    <t xml:space="preserve">Cecilia Mariana</t>
  </si>
  <si>
    <t xml:space="preserve">cecilarosarina@hotmail.com</t>
  </si>
  <si>
    <t xml:space="preserve">Delmiro Gabriel</t>
  </si>
  <si>
    <t xml:space="preserve">gomezdelmiro10@gmail.com</t>
  </si>
  <si>
    <t xml:space="preserve">Fernando</t>
  </si>
  <si>
    <t xml:space="preserve">fernandogomez5@hotmail.com</t>
  </si>
  <si>
    <t xml:space="preserve">Gaston Roberto</t>
  </si>
  <si>
    <t xml:space="preserve">gastonrgomez@gmail.com</t>
  </si>
  <si>
    <t xml:space="preserve">Héctor rene</t>
  </si>
  <si>
    <t xml:space="preserve">hectorrenegomez43@hotmail.com</t>
  </si>
  <si>
    <t xml:space="preserve">Hector Lionel</t>
  </si>
  <si>
    <t xml:space="preserve">lionelgomez23@gmail.com</t>
  </si>
  <si>
    <t xml:space="preserve">julietagomez191@gmail.com</t>
  </si>
  <si>
    <t xml:space="preserve">leandro.c_gomez@hotmail.com</t>
  </si>
  <si>
    <t xml:space="preserve">lucasbre89@gmail.com</t>
  </si>
  <si>
    <t xml:space="preserve">María Laura</t>
  </si>
  <si>
    <t xml:space="preserve">laura_coronda@hotmail.com</t>
  </si>
  <si>
    <t xml:space="preserve">Mario</t>
  </si>
  <si>
    <t xml:space="preserve">mariogomez2397@gmail.com</t>
  </si>
  <si>
    <t xml:space="preserve">Biancabauty500@gmail.com</t>
  </si>
  <si>
    <t xml:space="preserve">exegomez_cali@hotmail.com</t>
  </si>
  <si>
    <t xml:space="preserve">Vanesa Guadalupe</t>
  </si>
  <si>
    <t xml:space="preserve">gomezvanesa621@gmail.com</t>
  </si>
  <si>
    <t xml:space="preserve">Gómez</t>
  </si>
  <si>
    <t xml:space="preserve">Claudia Ester</t>
  </si>
  <si>
    <t xml:space="preserve">bata1976@hotmail.com</t>
  </si>
  <si>
    <t xml:space="preserve">Pablo Kimey</t>
  </si>
  <si>
    <t xml:space="preserve">kimeygomez@yahoo.com</t>
  </si>
  <si>
    <t xml:space="preserve">Gomez Conti</t>
  </si>
  <si>
    <t xml:space="preserve">Laura</t>
  </si>
  <si>
    <t xml:space="preserve">lauragomezconti@hotmail.com</t>
  </si>
  <si>
    <t xml:space="preserve">Gonzalez</t>
  </si>
  <si>
    <t xml:space="preserve">Adriana Beatriz</t>
  </si>
  <si>
    <t xml:space="preserve">logo-7182@live.com.ar</t>
  </si>
  <si>
    <t xml:space="preserve">Andres Eduardo</t>
  </si>
  <si>
    <t xml:space="preserve">andresg_06@hotmail.com</t>
  </si>
  <si>
    <t xml:space="preserve">Bernardo Agustin</t>
  </si>
  <si>
    <t xml:space="preserve">berniagus@gmail.com</t>
  </si>
  <si>
    <t xml:space="preserve">gustavofabiangonzalez02@gmail.com</t>
  </si>
  <si>
    <t xml:space="preserve">juanpigg2020@gmail.com</t>
  </si>
  <si>
    <t xml:space="preserve">Luis Alberto</t>
  </si>
  <si>
    <t xml:space="preserve">luisalbertogonzalez013@gmail.com</t>
  </si>
  <si>
    <t xml:space="preserve">Luis Sebastian</t>
  </si>
  <si>
    <t xml:space="preserve">arprocomunicaciones@hotmail.com</t>
  </si>
  <si>
    <t xml:space="preserve">majo_gz@hotmail.com</t>
  </si>
  <si>
    <t xml:space="preserve">mariano alejandro</t>
  </si>
  <si>
    <t xml:space="preserve">mariano.jony27@hotmail.com</t>
  </si>
  <si>
    <t xml:space="preserve">Natalia Soledad</t>
  </si>
  <si>
    <t xml:space="preserve">nataliagonzalez.nsg@gmail.com</t>
  </si>
  <si>
    <t xml:space="preserve">Nicolas Exequiel</t>
  </si>
  <si>
    <t xml:space="preserve">nicoexe1990@gmail.com</t>
  </si>
  <si>
    <t xml:space="preserve">ÚLTIMA ACTUALIZACIÓN 00/00 00:00HS</t>
  </si>
  <si>
    <t xml:space="preserve">Bordon</t>
  </si>
  <si>
    <t xml:space="preserve">Federico David</t>
  </si>
  <si>
    <t xml:space="preserve">fede1903fede@gmail.com</t>
  </si>
  <si>
    <t xml:space="preserve">R</t>
  </si>
  <si>
    <t xml:space="preserve">COI</t>
  </si>
  <si>
    <t xml:space="preserve">LUZ BOTE</t>
  </si>
  <si>
    <t xml:space="preserve">luzbote17@hotmail.com</t>
  </si>
  <si>
    <t xml:space="preserve">LUZBOTE17@HOTMAIL.COM</t>
  </si>
  <si>
    <t xml:space="preserve">Catalano</t>
  </si>
  <si>
    <t xml:space="preserve">Luis</t>
  </si>
  <si>
    <t xml:space="preserve">luiscatalano555@hotmail.com</t>
  </si>
  <si>
    <t xml:space="preserve">Cattaneo</t>
  </si>
  <si>
    <t xml:space="preserve">walter_catta@hotmail.com</t>
  </si>
  <si>
    <t xml:space="preserve">Cavana</t>
  </si>
  <si>
    <t xml:space="preserve">Gustavo Fabian</t>
  </si>
  <si>
    <t xml:space="preserve">tukyian@hotmail.com</t>
  </si>
  <si>
    <t xml:space="preserve">Ceballos</t>
  </si>
  <si>
    <t xml:space="preserve">Pamela</t>
  </si>
  <si>
    <t xml:space="preserve">pamec.pc@gmail.com</t>
  </si>
  <si>
    <t xml:space="preserve">Cecotti</t>
  </si>
  <si>
    <t xml:space="preserve">Ariel Hernan</t>
  </si>
  <si>
    <t xml:space="preserve">harriel1977@yahoo.com</t>
  </si>
  <si>
    <t xml:space="preserve">Cejas</t>
  </si>
  <si>
    <t xml:space="preserve">Julio Cesar</t>
  </si>
  <si>
    <t xml:space="preserve">cesarcejas73@gmail.com</t>
  </si>
  <si>
    <t xml:space="preserve">Celiz</t>
  </si>
  <si>
    <t xml:space="preserve">Fabricio Gabriel</t>
  </si>
  <si>
    <t xml:space="preserve">fabriciogabrielceliz@yahoo.com.ar</t>
  </si>
  <si>
    <t xml:space="preserve">Cenzon</t>
  </si>
  <si>
    <t xml:space="preserve">Liliana Marcela</t>
  </si>
  <si>
    <t xml:space="preserve">lcenzon@hotmail.com</t>
  </si>
  <si>
    <t xml:space="preserve">Chamorro</t>
  </si>
  <si>
    <t xml:space="preserve">Alejandra Daniela</t>
  </si>
  <si>
    <t xml:space="preserve">alecha_idesf@hotmail.com</t>
  </si>
  <si>
    <t xml:space="preserve">Claudio Damian</t>
  </si>
  <si>
    <t xml:space="preserve">claudiochamorro11@gmail.com</t>
  </si>
  <si>
    <t xml:space="preserve">Champani</t>
  </si>
  <si>
    <t xml:space="preserve">Erica Carolina</t>
  </si>
  <si>
    <t xml:space="preserve">ericacarolinachampani@gmail.com</t>
  </si>
  <si>
    <t xml:space="preserve">Charles</t>
  </si>
  <si>
    <t xml:space="preserve">Marcelo Damian</t>
  </si>
  <si>
    <t xml:space="preserve">sum_charles@hotmail.com</t>
  </si>
  <si>
    <t xml:space="preserve">Mariel Alejandra</t>
  </si>
  <si>
    <t xml:space="preserve">mariel812009@hotmail.com</t>
  </si>
  <si>
    <t xml:space="preserve">Charra</t>
  </si>
  <si>
    <t xml:space="preserve">charrakaty@gmail.com</t>
  </si>
  <si>
    <t xml:space="preserve">Chasco</t>
  </si>
  <si>
    <t xml:space="preserve">Sebastian Andres</t>
  </si>
  <si>
    <t xml:space="preserve">sebachasco86@hotmail.com</t>
  </si>
  <si>
    <t xml:space="preserve">Chávez</t>
  </si>
  <si>
    <t xml:space="preserve">Maira Daiana</t>
  </si>
  <si>
    <t xml:space="preserve">mairachavez2017@gmail.com</t>
  </si>
  <si>
    <t xml:space="preserve">Chena</t>
  </si>
  <si>
    <t xml:space="preserve">chenalucas2@gmail.com</t>
  </si>
  <si>
    <t xml:space="preserve">Chetta</t>
  </si>
  <si>
    <t xml:space="preserve">Olga</t>
  </si>
  <si>
    <t xml:space="preserve">olgachetta_80@hotmail.com</t>
  </si>
  <si>
    <t xml:space="preserve">Chiani</t>
  </si>
  <si>
    <t xml:space="preserve">Brian Ayrton</t>
  </si>
  <si>
    <t xml:space="preserve">brianchiani@gmail.com</t>
  </si>
  <si>
    <t xml:space="preserve">Chirdo</t>
  </si>
  <si>
    <t xml:space="preserve">elysnob@gmail.com</t>
  </si>
  <si>
    <t xml:space="preserve">Cisneros</t>
  </si>
  <si>
    <t xml:space="preserve">tantocisneros@gmail.com</t>
  </si>
  <si>
    <t xml:space="preserve">capillocapo@gmail.com</t>
  </si>
  <si>
    <t xml:space="preserve">sergioluiscisneros@gmail.com</t>
  </si>
  <si>
    <t xml:space="preserve">Clairón</t>
  </si>
  <si>
    <t xml:space="preserve">sergioclairon@gmail.com</t>
  </si>
  <si>
    <t xml:space="preserve">Clasen</t>
  </si>
  <si>
    <t xml:space="preserve">Sergio Gustavo</t>
  </si>
  <si>
    <t xml:space="preserve">sergiogcp@hotmail.com</t>
  </si>
  <si>
    <t xml:space="preserve">Cocco</t>
  </si>
  <si>
    <t xml:space="preserve">cristianrubencocco@gmail.com</t>
  </si>
  <si>
    <t xml:space="preserve">Cochia</t>
  </si>
  <si>
    <t xml:space="preserve">giselacochia40@gmail.com</t>
  </si>
  <si>
    <t xml:space="preserve">Cofre</t>
  </si>
  <si>
    <t xml:space="preserve">Noelia Soledad</t>
  </si>
  <si>
    <t xml:space="preserve">noe-cofre@hotmail.com</t>
  </si>
  <si>
    <t xml:space="preserve">Cohen Albarenque</t>
  </si>
  <si>
    <t xml:space="preserve">nicocoyala@gmail.com</t>
  </si>
  <si>
    <t xml:space="preserve">Colazo</t>
  </si>
  <si>
    <t xml:space="preserve">Laura Mercedes</t>
  </si>
  <si>
    <t xml:space="preserve">lau.font777@gmail.com</t>
  </si>
  <si>
    <t xml:space="preserve">Collado Zanabria</t>
  </si>
  <si>
    <t xml:space="preserve">Matias Daniel</t>
  </si>
  <si>
    <t xml:space="preserve">colladozanabria@hotmail.com</t>
  </si>
  <si>
    <t xml:space="preserve">Colman</t>
  </si>
  <si>
    <t xml:space="preserve">Carina</t>
  </si>
  <si>
    <t xml:space="preserve">caricolmanstorm@hotmail.com</t>
  </si>
  <si>
    <t xml:space="preserve">Flavia Araceli</t>
  </si>
  <si>
    <t xml:space="preserve">flavia.colman@live.com</t>
  </si>
  <si>
    <t xml:space="preserve">Colque</t>
  </si>
  <si>
    <t xml:space="preserve">Luis Manuel</t>
  </si>
  <si>
    <t xml:space="preserve">lmc-17@hotmail.com.ar</t>
  </si>
  <si>
    <t xml:space="preserve">Comparetto</t>
  </si>
  <si>
    <t xml:space="preserve">Florencia Mabel</t>
  </si>
  <si>
    <t xml:space="preserve">flocompa@hotmail.com</t>
  </si>
  <si>
    <t xml:space="preserve">Concari</t>
  </si>
  <si>
    <t xml:space="preserve">sebaconcari@gmail.com</t>
  </si>
  <si>
    <t xml:space="preserve">Concha</t>
  </si>
  <si>
    <t xml:space="preserve">lucas29488@gmail.com</t>
  </si>
  <si>
    <t xml:space="preserve">Consorti</t>
  </si>
  <si>
    <t xml:space="preserve">Cesar</t>
  </si>
  <si>
    <t xml:space="preserve">cesarconsorti192@gmail.com</t>
  </si>
  <si>
    <t xml:space="preserve">Constantino</t>
  </si>
  <si>
    <t xml:space="preserve">Florencia Magali</t>
  </si>
  <si>
    <t xml:space="preserve">florencia_magaliconstantino@hotmail.com</t>
  </si>
  <si>
    <t xml:space="preserve">Conti</t>
  </si>
  <si>
    <t xml:space="preserve">Cristian Jorge</t>
  </si>
  <si>
    <t xml:space="preserve">cristian100wrf@yahoo.com.ar</t>
  </si>
  <si>
    <t xml:space="preserve">CONTRERAS</t>
  </si>
  <si>
    <t xml:space="preserve">LUCAS PLACIDO</t>
  </si>
  <si>
    <t xml:space="preserve">lucascontreras021090@gmail.com</t>
  </si>
  <si>
    <t xml:space="preserve">Corbalan</t>
  </si>
  <si>
    <t xml:space="preserve">Andrea</t>
  </si>
  <si>
    <t xml:space="preserve">andrea_corbalan_17@hotmail.com</t>
  </si>
  <si>
    <t xml:space="preserve">Corbo</t>
  </si>
  <si>
    <t xml:space="preserve">gigi.lou@hotmail.com</t>
  </si>
  <si>
    <t xml:space="preserve">Cordoba</t>
  </si>
  <si>
    <t xml:space="preserve">Sergio Oscar</t>
  </si>
  <si>
    <t xml:space="preserve">sergiocordoba1973@hotmail.com</t>
  </si>
  <si>
    <t xml:space="preserve">Walter Andres</t>
  </si>
  <si>
    <t xml:space="preserve">waltercr98@gmail.com</t>
  </si>
  <si>
    <t xml:space="preserve">Coria</t>
  </si>
  <si>
    <t xml:space="preserve">Belen Itati</t>
  </si>
  <si>
    <t xml:space="preserve">belen_beu13@hotmail.com</t>
  </si>
  <si>
    <t xml:space="preserve">ferna29354@hotmail.com</t>
  </si>
  <si>
    <t xml:space="preserve">Raul Alberto</t>
  </si>
  <si>
    <t xml:space="preserve">benjacoi91@gmail.com</t>
  </si>
  <si>
    <t xml:space="preserve">Sofía</t>
  </si>
  <si>
    <t xml:space="preserve">like.toy.soldier@hotmail.com</t>
  </si>
  <si>
    <t xml:space="preserve">CORIA</t>
  </si>
  <si>
    <t xml:space="preserve">ALEJANDRO MATIAS</t>
  </si>
  <si>
    <t xml:space="preserve">alejandromatiascoria@gmail.com</t>
  </si>
  <si>
    <t xml:space="preserve">Coronel</t>
  </si>
  <si>
    <t xml:space="preserve">coroneljulio44@gmail.com</t>
  </si>
  <si>
    <t xml:space="preserve">Raul Andres</t>
  </si>
  <si>
    <t xml:space="preserve">elmejor-fiat128@outlook.com</t>
  </si>
  <si>
    <t xml:space="preserve">CORONEL</t>
  </si>
  <si>
    <t xml:space="preserve">JUAN MANUEL</t>
  </si>
  <si>
    <t xml:space="preserve">juanma_7_22@hotmail.com</t>
  </si>
  <si>
    <t xml:space="preserve">Corradi</t>
  </si>
  <si>
    <t xml:space="preserve">Cristian Daniel</t>
  </si>
  <si>
    <t xml:space="preserve">cristiandanielcorradi@hotmail.com</t>
  </si>
  <si>
    <t xml:space="preserve">Corrales</t>
  </si>
  <si>
    <t xml:space="preserve">Vanesa Paola</t>
  </si>
  <si>
    <t xml:space="preserve">vanesapcorrales@gmail.com</t>
  </si>
  <si>
    <t xml:space="preserve">Correa</t>
  </si>
  <si>
    <t xml:space="preserve">Adrian</t>
  </si>
  <si>
    <t xml:space="preserve">adrian_valentin1985@hotmail.com</t>
  </si>
  <si>
    <t xml:space="preserve">alexiscorrea1992@hotmail.com</t>
  </si>
  <si>
    <t xml:space="preserve">Dante Daniel</t>
  </si>
  <si>
    <t xml:space="preserve">dante28_@outlook.com</t>
  </si>
  <si>
    <t xml:space="preserve">Guillermo Alexis</t>
  </si>
  <si>
    <t xml:space="preserve">alexis_river32@hotmail.com</t>
  </si>
  <si>
    <t xml:space="preserve">Iris Celeste</t>
  </si>
  <si>
    <t xml:space="preserve">exeyceleste@gmail.com</t>
  </si>
  <si>
    <t xml:space="preserve">monochevy37@gmail.com</t>
  </si>
  <si>
    <t xml:space="preserve">CORREA</t>
  </si>
  <si>
    <t xml:space="preserve">CESAR LEONEL</t>
  </si>
  <si>
    <t xml:space="preserve">cesarhuevo627@gmail.com</t>
  </si>
  <si>
    <t xml:space="preserve">Corvera</t>
  </si>
  <si>
    <t xml:space="preserve">Delia</t>
  </si>
  <si>
    <t xml:space="preserve">deliacorvera@hotmail.com</t>
  </si>
  <si>
    <t xml:space="preserve">Costa</t>
  </si>
  <si>
    <t xml:space="preserve">Hernan Daniel</t>
  </si>
  <si>
    <t xml:space="preserve">hernan1711_1@hotmail.com</t>
  </si>
  <si>
    <t xml:space="preserve">Costante</t>
  </si>
  <si>
    <t xml:space="preserve">Eduardo</t>
  </si>
  <si>
    <t xml:space="preserve">costanteeduardo222@outlook.es</t>
  </si>
  <si>
    <t xml:space="preserve">Courtalon</t>
  </si>
  <si>
    <t xml:space="preserve">Hernan Ezequiel</t>
  </si>
  <si>
    <t xml:space="preserve">courtahernan@hotmail.com.ar</t>
  </si>
  <si>
    <t xml:space="preserve">Cremon</t>
  </si>
  <si>
    <t xml:space="preserve">Jorge</t>
  </si>
  <si>
    <t xml:space="preserve">jorge_cremon@hotmail.com</t>
  </si>
  <si>
    <t xml:space="preserve">Crescenzi</t>
  </si>
  <si>
    <t xml:space="preserve">Silvina</t>
  </si>
  <si>
    <t xml:space="preserve">silvinacrescenzi@gmail.com</t>
  </si>
  <si>
    <t xml:space="preserve">Crespi</t>
  </si>
  <si>
    <t xml:space="preserve">Brenda</t>
  </si>
  <si>
    <t xml:space="preserve">brenda_16_09@hotmail.com</t>
  </si>
  <si>
    <t xml:space="preserve">Crespo Ruiz</t>
  </si>
  <si>
    <t xml:space="preserve">Laura Malena</t>
  </si>
  <si>
    <t xml:space="preserve">male.crespo@hotmail.com</t>
  </si>
  <si>
    <t xml:space="preserve">Cristaldo</t>
  </si>
  <si>
    <t xml:space="preserve">Marcela Alejandra</t>
  </si>
  <si>
    <t xml:space="preserve">marce28_06@hotmail.com</t>
  </si>
  <si>
    <t xml:space="preserve">Cruz</t>
  </si>
  <si>
    <t xml:space="preserve">chelazo_78@hotmail.com</t>
  </si>
  <si>
    <t xml:space="preserve">Cuello</t>
  </si>
  <si>
    <t xml:space="preserve">Maria Eva</t>
  </si>
  <si>
    <t xml:space="preserve">mariaevalilianacuello@gmail.com</t>
  </si>
  <si>
    <t xml:space="preserve">Cuesta</t>
  </si>
  <si>
    <t xml:space="preserve">Ivana Lorena</t>
  </si>
  <si>
    <t xml:space="preserve">iva2233@outlook.com</t>
  </si>
  <si>
    <t xml:space="preserve">nico.zhg79@hotmail.com</t>
  </si>
  <si>
    <t xml:space="preserve">CUEVAS</t>
  </si>
  <si>
    <t xml:space="preserve">SEBASTIAN ANDRES</t>
  </si>
  <si>
    <t xml:space="preserve">sebastianramirez978@gmail.com</t>
  </si>
  <si>
    <t xml:space="preserve">Cuevas</t>
  </si>
  <si>
    <t xml:space="preserve">Dario</t>
  </si>
  <si>
    <t xml:space="preserve">dario-tkd@hotmail.com</t>
  </si>
  <si>
    <t xml:space="preserve">Hernan David</t>
  </si>
  <si>
    <t xml:space="preserve">hernan-79@outlook.com.ar</t>
  </si>
  <si>
    <t xml:space="preserve">romario_valen@hotmail.com</t>
  </si>
  <si>
    <t xml:space="preserve">Cuñe</t>
  </si>
  <si>
    <t xml:space="preserve">Claudio Cesar</t>
  </si>
  <si>
    <t xml:space="preserve">claudiocoy76@hotmail.com</t>
  </si>
  <si>
    <t xml:space="preserve">Cura</t>
  </si>
  <si>
    <t xml:space="preserve">María de los Angeles</t>
  </si>
  <si>
    <t xml:space="preserve">curi272@hotmail.com</t>
  </si>
  <si>
    <t xml:space="preserve">Curioni</t>
  </si>
  <si>
    <t xml:space="preserve">emi_gringo@live.com.ar</t>
  </si>
  <si>
    <t xml:space="preserve">Curli</t>
  </si>
  <si>
    <t xml:space="preserve">Erika Soledad</t>
  </si>
  <si>
    <t xml:space="preserve">erikasoledadcurli@hotmail.com</t>
  </si>
  <si>
    <t xml:space="preserve">Czernik</t>
  </si>
  <si>
    <t xml:space="preserve">Norma Beatriz</t>
  </si>
  <si>
    <t xml:space="preserve">czerniknorma@gmail.com</t>
  </si>
  <si>
    <t xml:space="preserve">Daher</t>
  </si>
  <si>
    <t xml:space="preserve">Marisa</t>
  </si>
  <si>
    <t xml:space="preserve">marisaguadalupe23@gmail.com</t>
  </si>
  <si>
    <t xml:space="preserve">Dallia</t>
  </si>
  <si>
    <t xml:space="preserve">Eliana Natali</t>
  </si>
  <si>
    <t xml:space="preserve">elianadalia91@gmail.com</t>
  </si>
  <si>
    <t xml:space="preserve">Milton Roberto</t>
  </si>
  <si>
    <t xml:space="preserve">miltonrd33@gmail.com</t>
  </si>
  <si>
    <t xml:space="preserve">Davies</t>
  </si>
  <si>
    <t xml:space="preserve">Cintia</t>
  </si>
  <si>
    <t xml:space="preserve">chyn49@live.com.ar</t>
  </si>
  <si>
    <t xml:space="preserve">Deangelo</t>
  </si>
  <si>
    <t xml:space="preserve">Natali Romina</t>
  </si>
  <si>
    <t xml:space="preserve">natali_deangelo@hotmail.com</t>
  </si>
  <si>
    <t xml:space="preserve">de Bartolo</t>
  </si>
  <si>
    <t xml:space="preserve">Daniela Silvina</t>
  </si>
  <si>
    <t xml:space="preserve">danieladebartolo74@gmail.com</t>
  </si>
  <si>
    <t xml:space="preserve">de Brahi</t>
  </si>
  <si>
    <t xml:space="preserve">Julián</t>
  </si>
  <si>
    <t xml:space="preserve">turcodebrahi@hotmail.com</t>
  </si>
  <si>
    <t xml:space="preserve">Degiorgio</t>
  </si>
  <si>
    <t xml:space="preserve">Raul Esteban Ceferino</t>
  </si>
  <si>
    <t xml:space="preserve">estebandegiorgio77@gmail.com</t>
  </si>
  <si>
    <t xml:space="preserve">Deicas</t>
  </si>
  <si>
    <t xml:space="preserve">danideicas@outlook.com</t>
  </si>
  <si>
    <t xml:space="preserve">de la Sota</t>
  </si>
  <si>
    <t xml:space="preserve">max_colon14@hotmail.com</t>
  </si>
  <si>
    <t xml:space="preserve">Delpredo</t>
  </si>
  <si>
    <t xml:space="preserve">walterdelpredo85@outlook.es</t>
  </si>
  <si>
    <t xml:space="preserve">Demarco</t>
  </si>
  <si>
    <t xml:space="preserve">maxi_cielorazzo_5@hotmail.com</t>
  </si>
  <si>
    <t xml:space="preserve">de Paul</t>
  </si>
  <si>
    <t xml:space="preserve">Maria Marta</t>
  </si>
  <si>
    <t xml:space="preserve">remissdepaulmaria@hotmail.com</t>
  </si>
  <si>
    <t xml:space="preserve">de Sousa</t>
  </si>
  <si>
    <t xml:space="preserve">ceci_desousa@hotmail.com</t>
  </si>
  <si>
    <t xml:space="preserve">Gorosito</t>
  </si>
  <si>
    <t xml:space="preserve">Ana Rosa</t>
  </si>
  <si>
    <t xml:space="preserve">nenu3024@hotmail.com</t>
  </si>
  <si>
    <t xml:space="preserve">luly1844@hotmail.com</t>
  </si>
  <si>
    <t xml:space="preserve">Gotifredi</t>
  </si>
  <si>
    <t xml:space="preserve">Maira Marina</t>
  </si>
  <si>
    <t xml:space="preserve">mayragotifredi@gmail.com</t>
  </si>
  <si>
    <t xml:space="preserve">Graizzaro</t>
  </si>
  <si>
    <t xml:space="preserve">Paula</t>
  </si>
  <si>
    <t xml:space="preserve">graizzapaula2@gmail.com</t>
  </si>
  <si>
    <t xml:space="preserve">Grasso</t>
  </si>
  <si>
    <t xml:space="preserve">Hernan Oscar</t>
  </si>
  <si>
    <t xml:space="preserve">hgsenador@gmail.com</t>
  </si>
  <si>
    <t xml:space="preserve">Grilli</t>
  </si>
  <si>
    <t xml:space="preserve">Maria Antonela</t>
  </si>
  <si>
    <t xml:space="preserve">antogrilli22@gmail.com</t>
  </si>
  <si>
    <t xml:space="preserve">Gudiño</t>
  </si>
  <si>
    <t xml:space="preserve">Fernando Gabriel</t>
  </si>
  <si>
    <t xml:space="preserve">gudinogabriel84@gmail.com</t>
  </si>
  <si>
    <t xml:space="preserve">Guerra</t>
  </si>
  <si>
    <t xml:space="preserve">Sergio Matias</t>
  </si>
  <si>
    <t xml:space="preserve">sergio.guerra.rosario@gmail.com</t>
  </si>
  <si>
    <t xml:space="preserve">Guri</t>
  </si>
  <si>
    <t xml:space="preserve">Maria Soledad</t>
  </si>
  <si>
    <t xml:space="preserve">soledadsol1585@gmail.com</t>
  </si>
  <si>
    <t xml:space="preserve">Maribel Liliana</t>
  </si>
  <si>
    <t xml:space="preserve">maribellilianaguri@gmail.com</t>
  </si>
  <si>
    <t xml:space="preserve">Gutierrez</t>
  </si>
  <si>
    <t xml:space="preserve">Cristian Ivan</t>
  </si>
  <si>
    <t xml:space="preserve">cristiangutierrez90@hotmail.com</t>
  </si>
  <si>
    <t xml:space="preserve">Esteban Andres</t>
  </si>
  <si>
    <t xml:space="preserve">este-guti@hotmail.com</t>
  </si>
  <si>
    <t xml:space="preserve">Florencia Anahi</t>
  </si>
  <si>
    <t xml:space="preserve">gutierrez.florencia@outlook.com</t>
  </si>
  <si>
    <t xml:space="preserve">juanjito1575@hotmail.com</t>
  </si>
  <si>
    <t xml:space="preserve">Manuel Gregorio</t>
  </si>
  <si>
    <t xml:space="preserve">manucogutierrez876@gmail.com</t>
  </si>
  <si>
    <t xml:space="preserve">Mirta Analia</t>
  </si>
  <si>
    <t xml:space="preserve">gutierrezmirta784@gmail.com</t>
  </si>
  <si>
    <t xml:space="preserve">Herrera</t>
  </si>
  <si>
    <t xml:space="preserve">alitanob@gmail.com</t>
  </si>
  <si>
    <t xml:space="preserve">Hillmann</t>
  </si>
  <si>
    <t xml:space="preserve">Norma Cristina</t>
  </si>
  <si>
    <t xml:space="preserve">hillmann_n@hotmail.com</t>
  </si>
  <si>
    <t xml:space="preserve">Hilves</t>
  </si>
  <si>
    <t xml:space="preserve">Luis Eduardo</t>
  </si>
  <si>
    <t xml:space="preserve">hilves26@hotmail.com</t>
  </si>
  <si>
    <t xml:space="preserve">Huerta</t>
  </si>
  <si>
    <t xml:space="preserve">Leonardo</t>
  </si>
  <si>
    <t xml:space="preserve">huerta.leonardo30@gmail.com</t>
  </si>
  <si>
    <t xml:space="preserve">Hurtado</t>
  </si>
  <si>
    <t xml:space="preserve">migue0981@gmail.com</t>
  </si>
  <si>
    <t xml:space="preserve">Ibañez</t>
  </si>
  <si>
    <t xml:space="preserve">Marcos Ruben Gervacio</t>
  </si>
  <si>
    <t xml:space="preserve">coky_49@hotmail.com</t>
  </si>
  <si>
    <t xml:space="preserve">Ibarra</t>
  </si>
  <si>
    <t xml:space="preserve">Gimena</t>
  </si>
  <si>
    <t xml:space="preserve">gi_777@hotmail.com.ar</t>
  </si>
  <si>
    <t xml:space="preserve">IBARROLA</t>
  </si>
  <si>
    <t xml:space="preserve">GUILLERMO AGUSTIN</t>
  </si>
  <si>
    <t xml:space="preserve">agus_2.0.11@hotmail.es</t>
  </si>
  <si>
    <t xml:space="preserve">Imhoff</t>
  </si>
  <si>
    <t xml:space="preserve">carlosimhoff28@gmail.com</t>
  </si>
  <si>
    <t xml:space="preserve">Insaurralde</t>
  </si>
  <si>
    <t xml:space="preserve">Natalia Daniela</t>
  </si>
  <si>
    <t xml:space="preserve">natalia_insa@hotmail.com</t>
  </si>
  <si>
    <t xml:space="preserve">Ivor</t>
  </si>
  <si>
    <t xml:space="preserve">Natalia</t>
  </si>
  <si>
    <t xml:space="preserve">naty_ivor@hotmail.com</t>
  </si>
  <si>
    <t xml:space="preserve">Iza</t>
  </si>
  <si>
    <t xml:space="preserve">Axel Mijail</t>
  </si>
  <si>
    <t xml:space="preserve">axelmijailiza88@gmail.com</t>
  </si>
  <si>
    <t xml:space="preserve">Jacquat</t>
  </si>
  <si>
    <t xml:space="preserve">luciana_andreaj@hotmail.com</t>
  </si>
  <si>
    <t xml:space="preserve">Jara</t>
  </si>
  <si>
    <t xml:space="preserve">coyjarro@hotmail.com</t>
  </si>
  <si>
    <t xml:space="preserve">Noelia Rocio Soledad</t>
  </si>
  <si>
    <t xml:space="preserve">noelia.emma.benjamin@gmail.com</t>
  </si>
  <si>
    <t xml:space="preserve">Juani</t>
  </si>
  <si>
    <t xml:space="preserve">Cristian Gabriel</t>
  </si>
  <si>
    <t xml:space="preserve">tom1977tim@gmail.com</t>
  </si>
  <si>
    <t xml:space="preserve">Juarez</t>
  </si>
  <si>
    <t xml:space="preserve">Cristian Ruben</t>
  </si>
  <si>
    <t xml:space="preserve">cacaojuarez@hotmail.com.ar</t>
  </si>
  <si>
    <t xml:space="preserve">Casarotto</t>
  </si>
  <si>
    <t xml:space="preserve">pablocasarotto@hotmail.com</t>
  </si>
  <si>
    <t xml:space="preserve">Dentella</t>
  </si>
  <si>
    <t xml:space="preserve">Carlos Martin</t>
  </si>
  <si>
    <t xml:space="preserve">dentellamartin1992@gmail.com</t>
  </si>
  <si>
    <t xml:space="preserve">Desclazo</t>
  </si>
  <si>
    <t xml:space="preserve">Oscar</t>
  </si>
  <si>
    <t xml:space="preserve">oscar_desc@live.com</t>
  </si>
  <si>
    <t xml:space="preserve">Destefano</t>
  </si>
  <si>
    <t xml:space="preserve">Natilia Guadalupe</t>
  </si>
  <si>
    <t xml:space="preserve">guadadestefano@hotmail.com</t>
  </si>
  <si>
    <t xml:space="preserve">Dias</t>
  </si>
  <si>
    <t xml:space="preserve">Victor</t>
  </si>
  <si>
    <t xml:space="preserve">victorriverdias06@gmail.com</t>
  </si>
  <si>
    <t xml:space="preserve">Diaz</t>
  </si>
  <si>
    <t xml:space="preserve">Agustina</t>
  </si>
  <si>
    <t xml:space="preserve">agus.05@live.com.ar</t>
  </si>
  <si>
    <t xml:space="preserve">Alejendro Luis</t>
  </si>
  <si>
    <t xml:space="preserve">alejandrodiaz.2107@gmail.com</t>
  </si>
  <si>
    <t xml:space="preserve">Alexis Luciano</t>
  </si>
  <si>
    <t xml:space="preserve">alexis.diaz82@hotmail.com</t>
  </si>
  <si>
    <t xml:space="preserve">diazanalia1601@gmail.com</t>
  </si>
  <si>
    <t xml:space="preserve">Gisela Jaquelina</t>
  </si>
  <si>
    <t xml:space="preserve">gise_jaqui@hotmail.com</t>
  </si>
  <si>
    <t xml:space="preserve">Ivan David</t>
  </si>
  <si>
    <t xml:space="preserve">ivandiaz01@live.com.ar</t>
  </si>
  <si>
    <t xml:space="preserve">Jose Antonio</t>
  </si>
  <si>
    <t xml:space="preserve">pichudiaz_83@hotmail.com</t>
  </si>
  <si>
    <t xml:space="preserve">juanjodiaz13@gmail.com</t>
  </si>
  <si>
    <t xml:space="preserve">aldor_lito@hotmail.com</t>
  </si>
  <si>
    <t xml:space="preserve">caco_coronda22@hotmail.com</t>
  </si>
  <si>
    <t xml:space="preserve">Maria Celeste</t>
  </si>
  <si>
    <t xml:space="preserve">celemarcos135@gmail.com</t>
  </si>
  <si>
    <t xml:space="preserve">Maria</t>
  </si>
  <si>
    <t xml:space="preserve">mariadeadiaz@hotmail.com</t>
  </si>
  <si>
    <t xml:space="preserve">miguel148@live.com.ar</t>
  </si>
  <si>
    <t xml:space="preserve">dilantonio39@gmail.com</t>
  </si>
  <si>
    <t xml:space="preserve">Paulo</t>
  </si>
  <si>
    <t xml:space="preserve">naninpaulo37@gmail.com</t>
  </si>
  <si>
    <t xml:space="preserve">Rodolfo</t>
  </si>
  <si>
    <t xml:space="preserve">damianmas_28@hotmail.com</t>
  </si>
  <si>
    <t xml:space="preserve">Waldo</t>
  </si>
  <si>
    <t xml:space="preserve">exner_ae@hotmail.com</t>
  </si>
  <si>
    <t xml:space="preserve">Nicolas Enrique Ramon</t>
  </si>
  <si>
    <t xml:space="preserve">nicodstafe@gmail.com</t>
  </si>
  <si>
    <t xml:space="preserve">Díaz</t>
  </si>
  <si>
    <t xml:space="preserve">Omar Hugo</t>
  </si>
  <si>
    <t xml:space="preserve">omarhugo82@gmail.com</t>
  </si>
  <si>
    <t xml:space="preserve">Di Pasquale</t>
  </si>
  <si>
    <t xml:space="preserve">Claudia Silvina</t>
  </si>
  <si>
    <t xml:space="preserve">silvidipasquale@hotmail.com</t>
  </si>
  <si>
    <t xml:space="preserve">Diple</t>
  </si>
  <si>
    <t xml:space="preserve">Elizabet</t>
  </si>
  <si>
    <t xml:space="preserve">elizavetdiple31@gmail.com</t>
  </si>
  <si>
    <t xml:space="preserve">Doblare</t>
  </si>
  <si>
    <t xml:space="preserve">doblareluis978@gmail.com</t>
  </si>
  <si>
    <t xml:space="preserve">Dominguez</t>
  </si>
  <si>
    <t xml:space="preserve">Cesar Ariel</t>
  </si>
  <si>
    <t xml:space="preserve">c.ariel.dominguez@gmail.com</t>
  </si>
  <si>
    <t xml:space="preserve">Rafael</t>
  </si>
  <si>
    <t xml:space="preserve">naiferra75@gmail.com</t>
  </si>
  <si>
    <t xml:space="preserve">Franco Nicolas</t>
  </si>
  <si>
    <t xml:space="preserve">dominguezfranco600@gmail.com</t>
  </si>
  <si>
    <t xml:space="preserve">Donaire Jira</t>
  </si>
  <si>
    <t xml:space="preserve">Paola Yesica</t>
  </si>
  <si>
    <t xml:space="preserve">paoladonaire.32@hotmail.com</t>
  </si>
  <si>
    <t xml:space="preserve">Donzelli</t>
  </si>
  <si>
    <t xml:space="preserve">Hernan Alberto</t>
  </si>
  <si>
    <t xml:space="preserve">hernandonzelli@gmail.com</t>
  </si>
  <si>
    <t xml:space="preserve">Dore</t>
  </si>
  <si>
    <t xml:space="preserve">Mariano Gaston</t>
  </si>
  <si>
    <t xml:space="preserve">mariano-22elloco@hotmail.com</t>
  </si>
  <si>
    <t xml:space="preserve">Dumois</t>
  </si>
  <si>
    <t xml:space="preserve">Martin Gabriel</t>
  </si>
  <si>
    <t xml:space="preserve">martindumois@hotmail.com</t>
  </si>
  <si>
    <t xml:space="preserve">Dutruel</t>
  </si>
  <si>
    <t xml:space="preserve">Alexis Ruben Dario</t>
  </si>
  <si>
    <t xml:space="preserve">alexis_dutruel_92@hotmail.com.ar</t>
  </si>
  <si>
    <t xml:space="preserve">Echague</t>
  </si>
  <si>
    <t xml:space="preserve">Cristofer Ivan</t>
  </si>
  <si>
    <t xml:space="preserve">cristofer_echague@hotmail.com</t>
  </si>
  <si>
    <t xml:space="preserve">Echeverria</t>
  </si>
  <si>
    <t xml:space="preserve">Matias Leandro</t>
  </si>
  <si>
    <t xml:space="preserve">mati.echeverria1987@gmail.com</t>
  </si>
  <si>
    <t xml:space="preserve">Efende</t>
  </si>
  <si>
    <t xml:space="preserve">Debora</t>
  </si>
  <si>
    <t xml:space="preserve">deboefende@hotmail.com</t>
  </si>
  <si>
    <t xml:space="preserve">Eletti</t>
  </si>
  <si>
    <t xml:space="preserve">Cesar Damian</t>
  </si>
  <si>
    <t xml:space="preserve">cesar.eletti@hotmail.com</t>
  </si>
  <si>
    <t xml:space="preserve">Romina Soledad</t>
  </si>
  <si>
    <t xml:space="preserve">rominaeletti@hotmail.com</t>
  </si>
  <si>
    <t xml:space="preserve">Enrique</t>
  </si>
  <si>
    <t xml:space="preserve">Maria De Los Angeles</t>
  </si>
  <si>
    <t xml:space="preserve">mariadelosangeles1933@hotmail.com</t>
  </si>
  <si>
    <t xml:space="preserve">Escalante</t>
  </si>
  <si>
    <t xml:space="preserve">Elizabeth</t>
  </si>
  <si>
    <t xml:space="preserve">elizabethescalante840@gmail.com</t>
  </si>
  <si>
    <t xml:space="preserve">Gustavo Raul</t>
  </si>
  <si>
    <t xml:space="preserve">gusta_1280@hotmail.com</t>
  </si>
  <si>
    <t xml:space="preserve">Escalera</t>
  </si>
  <si>
    <t xml:space="preserve">Gonzalo Miguel</t>
  </si>
  <si>
    <t xml:space="preserve">gonzalomiguel@live.com</t>
  </si>
  <si>
    <t xml:space="preserve">Escarlon</t>
  </si>
  <si>
    <t xml:space="preserve">Leonardo Martin</t>
  </si>
  <si>
    <t xml:space="preserve">martin_rocanrroles@hotmail.com</t>
  </si>
  <si>
    <t xml:space="preserve">Rodrigo</t>
  </si>
  <si>
    <t xml:space="preserve">rodrigo_escarlon@outlook.es</t>
  </si>
  <si>
    <t xml:space="preserve">Escobar</t>
  </si>
  <si>
    <t xml:space="preserve">Erika Noelia</t>
  </si>
  <si>
    <t xml:space="preserve">erika_ene@hotmail.com.ar</t>
  </si>
  <si>
    <t xml:space="preserve">vanina.escobar@hotmail.com</t>
  </si>
  <si>
    <t xml:space="preserve">Escribanich</t>
  </si>
  <si>
    <t xml:space="preserve">fme.2000@hotmail.com</t>
  </si>
  <si>
    <t xml:space="preserve">Espindola</t>
  </si>
  <si>
    <t xml:space="preserve">Hugo Ramón</t>
  </si>
  <si>
    <t xml:space="preserve">billy1@live.com.ar</t>
  </si>
  <si>
    <t xml:space="preserve">Espinosa</t>
  </si>
  <si>
    <t xml:space="preserve">Alejandro Damian</t>
  </si>
  <si>
    <t xml:space="preserve">aleespinosa10@hotmail.com</t>
  </si>
  <si>
    <t xml:space="preserve">Angel</t>
  </si>
  <si>
    <t xml:space="preserve">angelitoespinosa@hotmail.com</t>
  </si>
  <si>
    <t xml:space="preserve">Fabian Eduardo</t>
  </si>
  <si>
    <t xml:space="preserve">fabianespinosa310@gmail.com</t>
  </si>
  <si>
    <t xml:space="preserve">Juan Eduardo</t>
  </si>
  <si>
    <t xml:space="preserve">juaneduardo1989@hotmail.com</t>
  </si>
  <si>
    <t xml:space="preserve">mar7364@hotmail.com</t>
  </si>
  <si>
    <t xml:space="preserve">maximilianoespinosa868@gmail.com</t>
  </si>
  <si>
    <t xml:space="preserve">Esquivel</t>
  </si>
  <si>
    <t xml:space="preserve">Lautaro</t>
  </si>
  <si>
    <t xml:space="preserve">lautaroeesquivel1905@gmail.com</t>
  </si>
  <si>
    <t xml:space="preserve">Silvina Mabel</t>
  </si>
  <si>
    <t xml:space="preserve">mabi_ts@live.com</t>
  </si>
  <si>
    <t xml:space="preserve">Falco</t>
  </si>
  <si>
    <t xml:space="preserve">Jesica</t>
  </si>
  <si>
    <t xml:space="preserve">jesicateo.jf@gmail.com</t>
  </si>
  <si>
    <t xml:space="preserve">Fantini</t>
  </si>
  <si>
    <t xml:space="preserve">fantoangi1804@live.com</t>
  </si>
  <si>
    <t xml:space="preserve">jesica_farias@live.com.ar</t>
  </si>
  <si>
    <t xml:space="preserve">Maria Luz</t>
  </si>
  <si>
    <t xml:space="preserve">luzfarias182@gmail.com</t>
  </si>
  <si>
    <t xml:space="preserve">Farina</t>
  </si>
  <si>
    <t xml:space="preserve">Natalia Mariela</t>
  </si>
  <si>
    <t xml:space="preserve">amparowein@hotmail.com</t>
  </si>
  <si>
    <t xml:space="preserve">Farioli</t>
  </si>
  <si>
    <t xml:space="preserve">mnfarioli@hotmail.com</t>
  </si>
  <si>
    <t xml:space="preserve">Fava</t>
  </si>
  <si>
    <t xml:space="preserve">miguelangelfava@gmail.com</t>
  </si>
  <si>
    <t xml:space="preserve">FERLINI</t>
  </si>
  <si>
    <t xml:space="preserve">gonzaferlini_1983@hotmail.com</t>
  </si>
  <si>
    <t xml:space="preserve">Ariana Lucia</t>
  </si>
  <si>
    <t xml:space="preserve">fernandezarianalucia@gmail.com</t>
  </si>
  <si>
    <t xml:space="preserve">Cesar Luis</t>
  </si>
  <si>
    <t xml:space="preserve">gallegop3@hotmail.com</t>
  </si>
  <si>
    <t xml:space="preserve">ema-18gero@hotmail.com</t>
  </si>
  <si>
    <t xml:space="preserve">Esteban Leonardo</t>
  </si>
  <si>
    <t xml:space="preserve">esteban85leo@gmail.com</t>
  </si>
  <si>
    <t xml:space="preserve">Fernández</t>
  </si>
  <si>
    <t xml:space="preserve">Joel</t>
  </si>
  <si>
    <t xml:space="preserve">joelfernandez.clv1@gmail.com</t>
  </si>
  <si>
    <t xml:space="preserve">Jonatan Fabian</t>
  </si>
  <si>
    <t xml:space="preserve">fjonatan707@gmail.com</t>
  </si>
  <si>
    <t xml:space="preserve">Maria Priscila</t>
  </si>
  <si>
    <t xml:space="preserve">mariapriscilafernandez@gmail.com</t>
  </si>
  <si>
    <t xml:space="preserve">Miriam Edith</t>
  </si>
  <si>
    <t xml:space="preserve">miriamfernandez35@hotmail.com</t>
  </si>
  <si>
    <t xml:space="preserve">Paola Lorena</t>
  </si>
  <si>
    <t xml:space="preserve">gino_santino@outlook.com.ar</t>
  </si>
  <si>
    <t xml:space="preserve">Rocio Emilia</t>
  </si>
  <si>
    <t xml:space="preserve">fernandezrocioemilia@gmail.com</t>
  </si>
  <si>
    <t xml:space="preserve">Valerio Nicolas</t>
  </si>
  <si>
    <t xml:space="preserve">nicov_92@outlook.com</t>
  </si>
  <si>
    <t xml:space="preserve">Waldemar Aron</t>
  </si>
  <si>
    <t xml:space="preserve">fernandezwaldemar51@gmail.com</t>
  </si>
  <si>
    <t xml:space="preserve">walter_fernandez@live.com</t>
  </si>
  <si>
    <t xml:space="preserve">Hernan Gonzalo</t>
  </si>
  <si>
    <t xml:space="preserve">elchichohfernandez@gmail.com</t>
  </si>
  <si>
    <t xml:space="preserve">Jose Enrique</t>
  </si>
  <si>
    <t xml:space="preserve">jose35152520@gmail.com</t>
  </si>
  <si>
    <t xml:space="preserve">Mariano Nicolas</t>
  </si>
  <si>
    <t xml:space="preserve">marianofernandez_2020@hotmail.com</t>
  </si>
  <si>
    <t xml:space="preserve">Jorge Javier</t>
  </si>
  <si>
    <t xml:space="preserve">george_22tate@hotmail.com</t>
  </si>
  <si>
    <t xml:space="preserve">Luis Joel</t>
  </si>
  <si>
    <t xml:space="preserve">ljf.joel@gmail.com</t>
  </si>
  <si>
    <t xml:space="preserve">Ferrari</t>
  </si>
  <si>
    <t xml:space="preserve">Carlos Gabriel</t>
  </si>
  <si>
    <t xml:space="preserve">charryrerrari10@outlook.com</t>
  </si>
  <si>
    <t xml:space="preserve">Marcelo Jose</t>
  </si>
  <si>
    <t xml:space="preserve">marcesfe1@gmail.com</t>
  </si>
  <si>
    <t xml:space="preserve">Mariana Guadalupe</t>
  </si>
  <si>
    <t xml:space="preserve">mari14111990@gmail.com</t>
  </si>
  <si>
    <t xml:space="preserve">Matias Omar</t>
  </si>
  <si>
    <t xml:space="preserve">matiasferrari867@gmail.com</t>
  </si>
  <si>
    <t xml:space="preserve">Alejandra</t>
  </si>
  <si>
    <t xml:space="preserve">alita22_@hotmail.com</t>
  </si>
  <si>
    <t xml:space="preserve">Alexis Leonel</t>
  </si>
  <si>
    <t xml:space="preserve">facilala95@gmail.com</t>
  </si>
  <si>
    <t xml:space="preserve">Marisel Gisela</t>
  </si>
  <si>
    <t xml:space="preserve">marysel_25@hotmail.com</t>
  </si>
  <si>
    <t xml:space="preserve">matu_ferreyra_18@hotmail.com</t>
  </si>
  <si>
    <t xml:space="preserve">Ferreyra Lopez</t>
  </si>
  <si>
    <t xml:space="preserve">Carina Gisela</t>
  </si>
  <si>
    <t xml:space="preserve">cari_gise_84@hotmail.com</t>
  </si>
  <si>
    <t xml:space="preserve">Ferrez</t>
  </si>
  <si>
    <t xml:space="preserve">Emiliano Damian</t>
  </si>
  <si>
    <t xml:space="preserve">emiferrez@hotmail.com</t>
  </si>
  <si>
    <t xml:space="preserve">Fetto</t>
  </si>
  <si>
    <t xml:space="preserve">Luis Miguel</t>
  </si>
  <si>
    <t xml:space="preserve">fetto_06@hotmail.com</t>
  </si>
  <si>
    <t xml:space="preserve">Damian</t>
  </si>
  <si>
    <t xml:space="preserve">damiandario_28@hotmail.com</t>
  </si>
  <si>
    <t xml:space="preserve">facilcoifacil@hotmail.com</t>
  </si>
  <si>
    <t xml:space="preserve">Finos Lucero</t>
  </si>
  <si>
    <t xml:space="preserve">Maria Rosa Cleofe</t>
  </si>
  <si>
    <t xml:space="preserve">mfinos1982@gmail.com</t>
  </si>
  <si>
    <t xml:space="preserve">Luis Mauricio</t>
  </si>
  <si>
    <t xml:space="preserve">juarezluismauricio@gmail.com</t>
  </si>
  <si>
    <t xml:space="preserve">Vanesa Maria Del Pilar</t>
  </si>
  <si>
    <t xml:space="preserve">vanjua27@hotmail.com</t>
  </si>
  <si>
    <t xml:space="preserve">Junco</t>
  </si>
  <si>
    <t xml:space="preserve">federicojunco137@gmail.com</t>
  </si>
  <si>
    <t xml:space="preserve">Jurado</t>
  </si>
  <si>
    <t xml:space="preserve">carlosjurado1970@outlook.es</t>
  </si>
  <si>
    <t xml:space="preserve">Kappes</t>
  </si>
  <si>
    <t xml:space="preserve">Paola Gloria</t>
  </si>
  <si>
    <t xml:space="preserve">paola_km22@hotmail.com</t>
  </si>
  <si>
    <t xml:space="preserve">Karpman</t>
  </si>
  <si>
    <t xml:space="preserve">Mario Javier</t>
  </si>
  <si>
    <t xml:space="preserve">bender_santafe@yahoo.com.ar</t>
  </si>
  <si>
    <t xml:space="preserve">Kesler</t>
  </si>
  <si>
    <t xml:space="preserve">franciscokesler@gmail.com</t>
  </si>
  <si>
    <t xml:space="preserve">Kiffel</t>
  </si>
  <si>
    <t xml:space="preserve">Claudio Gastón</t>
  </si>
  <si>
    <t xml:space="preserve">miki12benja@gmail.com</t>
  </si>
  <si>
    <t xml:space="preserve">Kuczer</t>
  </si>
  <si>
    <t xml:space="preserve">carinafkuc@hotmail.com</t>
  </si>
  <si>
    <t xml:space="preserve">Lacuadra</t>
  </si>
  <si>
    <t xml:space="preserve">sabrinalacuadra@gmail.com</t>
  </si>
  <si>
    <t xml:space="preserve">Lambermont</t>
  </si>
  <si>
    <t xml:space="preserve">Jairo Roberto</t>
  </si>
  <si>
    <t xml:space="preserve">jairo-r-727@hotmail.com</t>
  </si>
  <si>
    <t xml:space="preserve">Lascurain</t>
  </si>
  <si>
    <t xml:space="preserve">paulolascurain@gmail.com</t>
  </si>
  <si>
    <t xml:space="preserve">Laudati</t>
  </si>
  <si>
    <t xml:space="preserve">Juan Manuel</t>
  </si>
  <si>
    <t xml:space="preserve">juanlaudati@hotmail.com</t>
  </si>
  <si>
    <t xml:space="preserve">Ledesma</t>
  </si>
  <si>
    <t xml:space="preserve">Eduardo Jesus</t>
  </si>
  <si>
    <t xml:space="preserve">sabalero_30@hotmail.com</t>
  </si>
  <si>
    <t xml:space="preserve">Susana Beatriz</t>
  </si>
  <si>
    <t xml:space="preserve">su_siledesma@hotmail.com</t>
  </si>
  <si>
    <t xml:space="preserve">Leguizamon</t>
  </si>
  <si>
    <t xml:space="preserve">Jonatan Alberto</t>
  </si>
  <si>
    <t xml:space="preserve">jonaelbebi@hotmail.com</t>
  </si>
  <si>
    <t xml:space="preserve">Leiva</t>
  </si>
  <si>
    <t xml:space="preserve">Jorge Alejandro</t>
  </si>
  <si>
    <t xml:space="preserve">jorlore27@gmail.com</t>
  </si>
  <si>
    <t xml:space="preserve">Martin Osvaldo</t>
  </si>
  <si>
    <t xml:space="preserve">osvaldomartin1978@hotmail.com</t>
  </si>
  <si>
    <t xml:space="preserve">Lemos</t>
  </si>
  <si>
    <t xml:space="preserve">Moises</t>
  </si>
  <si>
    <t xml:space="preserve">elmoi1118@hotmail.com</t>
  </si>
  <si>
    <t xml:space="preserve">Lencina</t>
  </si>
  <si>
    <t xml:space="preserve">Gabriel Jesus</t>
  </si>
  <si>
    <t xml:space="preserve">gabrieljesusl@hotmail.com</t>
  </si>
  <si>
    <t xml:space="preserve">Leandro Damian</t>
  </si>
  <si>
    <t xml:space="preserve">leoluzlua@gmail.com</t>
  </si>
  <si>
    <t xml:space="preserve">Lizardia</t>
  </si>
  <si>
    <t xml:space="preserve">marivalentino24@gmail.com</t>
  </si>
  <si>
    <t xml:space="preserve">Lopez</t>
  </si>
  <si>
    <t xml:space="preserve">Carla</t>
  </si>
  <si>
    <t xml:space="preserve">carla82@hotmail.com.ar</t>
  </si>
  <si>
    <t xml:space="preserve">María Celeste</t>
  </si>
  <si>
    <t xml:space="preserve">maria.celeste.lopez@outlook.es</t>
  </si>
  <si>
    <t xml:space="preserve">Fernando Oscar</t>
  </si>
  <si>
    <t xml:space="preserve">fenicolon@hotmail.com</t>
  </si>
  <si>
    <t xml:space="preserve">elcorrecaminos31@hotmail.com</t>
  </si>
  <si>
    <t xml:space="preserve">doctorlopez7@hotmail.com</t>
  </si>
  <si>
    <t xml:space="preserve">marcos_lopez_75@hotmail.com</t>
  </si>
  <si>
    <t xml:space="preserve">MARIA SOLEDAD</t>
  </si>
  <si>
    <t xml:space="preserve">maria-85@outlook.com.ar</t>
  </si>
  <si>
    <t xml:space="preserve">fedexxx.lopez@gmail.com</t>
  </si>
  <si>
    <t xml:space="preserve">LOPEZ</t>
  </si>
  <si>
    <t xml:space="preserve">JUAN CRUZ</t>
  </si>
  <si>
    <t xml:space="preserve">juanopujato@hotmail.com</t>
  </si>
  <si>
    <t xml:space="preserve">Diana María</t>
  </si>
  <si>
    <t xml:space="preserve">dianamlopez3@gmail.com</t>
  </si>
  <si>
    <t xml:space="preserve">Gustavo Nicolás</t>
  </si>
  <si>
    <t xml:space="preserve">nico1060@hotmail.com</t>
  </si>
  <si>
    <t xml:space="preserve">Chapot</t>
  </si>
  <si>
    <t xml:space="preserve">Sergio Lionel</t>
  </si>
  <si>
    <t xml:space="preserve">Sergio_chata@hotmail.com</t>
  </si>
  <si>
    <t xml:space="preserve">Fiol</t>
  </si>
  <si>
    <t xml:space="preserve">Leonardo Ezequiel</t>
  </si>
  <si>
    <t xml:space="preserve">leo.fiol194@gmail.com</t>
  </si>
  <si>
    <t xml:space="preserve">Susana Desire</t>
  </si>
  <si>
    <t xml:space="preserve">susan_fiol22@hotmail.com</t>
  </si>
  <si>
    <t xml:space="preserve">Fioramonti</t>
  </si>
  <si>
    <t xml:space="preserve">fioramontipablo@gmail.com</t>
  </si>
  <si>
    <t xml:space="preserve">javifleita@live.com.ar</t>
  </si>
  <si>
    <t xml:space="preserve">Gisela Natalí</t>
  </si>
  <si>
    <t xml:space="preserve">yo3264@hotmail.com</t>
  </si>
  <si>
    <t xml:space="preserve">nelson_flores_07@hotmail.com</t>
  </si>
  <si>
    <t xml:space="preserve">Damian Alberto</t>
  </si>
  <si>
    <t xml:space="preserve">daftuning@hotmail.com</t>
  </si>
  <si>
    <t xml:space="preserve">Ivan</t>
  </si>
  <si>
    <t xml:space="preserve">ivaneflorito@gmail.com</t>
  </si>
  <si>
    <t xml:space="preserve">Fontana</t>
  </si>
  <si>
    <t xml:space="preserve">Edgardo</t>
  </si>
  <si>
    <t xml:space="preserve">fontanaedgardo@outlook.com</t>
  </si>
  <si>
    <t xml:space="preserve">Maira</t>
  </si>
  <si>
    <t xml:space="preserve">mairafon_88@hotmail.com</t>
  </si>
  <si>
    <t xml:space="preserve">Candela Sarai</t>
  </si>
  <si>
    <t xml:space="preserve">candefontana4@gmail.com</t>
  </si>
  <si>
    <t xml:space="preserve">Fort</t>
  </si>
  <si>
    <t xml:space="preserve">Vanesa Georgina</t>
  </si>
  <si>
    <t xml:space="preserve">fortvanesageorgina@gmail.com</t>
  </si>
  <si>
    <t xml:space="preserve">FORTUNA</t>
  </si>
  <si>
    <t xml:space="preserve">SERGIO EMMANUEL</t>
  </si>
  <si>
    <t xml:space="preserve">sergio36776089@gmail.com</t>
  </si>
  <si>
    <t xml:space="preserve">Foscarini</t>
  </si>
  <si>
    <t xml:space="preserve">Dante Gaston</t>
  </si>
  <si>
    <t xml:space="preserve">gfoscarini@hotmail.com</t>
  </si>
  <si>
    <t xml:space="preserve">Gisela Soledad</t>
  </si>
  <si>
    <t xml:space="preserve">giselafranco89@gmail.com</t>
  </si>
  <si>
    <t xml:space="preserve">Leandro Ezequiel</t>
  </si>
  <si>
    <t xml:space="preserve">ellocoleo1990@gmail.com</t>
  </si>
  <si>
    <t xml:space="preserve">Walter Dario</t>
  </si>
  <si>
    <t xml:space="preserve">francowalterdario@gmail.com</t>
  </si>
  <si>
    <t xml:space="preserve">FRANCO</t>
  </si>
  <si>
    <t xml:space="preserve">EDUARDO GERONIMO</t>
  </si>
  <si>
    <t xml:space="preserve">eduardo_cristi48@hotmail.com</t>
  </si>
  <si>
    <t xml:space="preserve">Frissolo</t>
  </si>
  <si>
    <t xml:space="preserve">Mario Ivan</t>
  </si>
  <si>
    <t xml:space="preserve">ivanf186@hotmail.com</t>
  </si>
  <si>
    <t xml:space="preserve">Funes</t>
  </si>
  <si>
    <t xml:space="preserve">funesanaliaro@gmail.com</t>
  </si>
  <si>
    <t xml:space="preserve">Roxana</t>
  </si>
  <si>
    <t xml:space="preserve">funesroxana@outlook.com</t>
  </si>
  <si>
    <t xml:space="preserve">Funes Erede</t>
  </si>
  <si>
    <t xml:space="preserve">Laura Alejandra</t>
  </si>
  <si>
    <t xml:space="preserve">laura.alejandra.f.e@gmail.com</t>
  </si>
  <si>
    <t xml:space="preserve">jcgagliardi1972@gmail.com</t>
  </si>
  <si>
    <t xml:space="preserve">Gaidelon</t>
  </si>
  <si>
    <t xml:space="preserve">Silvana</t>
  </si>
  <si>
    <t xml:space="preserve">gaidelon@hotmail.com</t>
  </si>
  <si>
    <t xml:space="preserve">Gainza</t>
  </si>
  <si>
    <t xml:space="preserve">Jonatan Emanuel</t>
  </si>
  <si>
    <t xml:space="preserve">gainzajonatan23@gmail.com</t>
  </si>
  <si>
    <t xml:space="preserve">Penelope Maira</t>
  </si>
  <si>
    <t xml:space="preserve">pelilalok_14@hotmail.com</t>
  </si>
  <si>
    <t xml:space="preserve">gaitansebastian08@gmail.com</t>
  </si>
  <si>
    <t xml:space="preserve">Galan</t>
  </si>
  <si>
    <t xml:space="preserve">andreagalan57@gmail.com</t>
  </si>
  <si>
    <t xml:space="preserve">Galarza</t>
  </si>
  <si>
    <t xml:space="preserve">Laura Luisa</t>
  </si>
  <si>
    <t xml:space="preserve">laugalarza83@gmail.com</t>
  </si>
  <si>
    <t xml:space="preserve">Hugo</t>
  </si>
  <si>
    <t xml:space="preserve">el22_rafa@hotmail.com</t>
  </si>
  <si>
    <t xml:space="preserve">Galimberti</t>
  </si>
  <si>
    <t xml:space="preserve">Carlos Ismael</t>
  </si>
  <si>
    <t xml:space="preserve">ismaelgalimberti@hotmail.com</t>
  </si>
  <si>
    <t xml:space="preserve">Galindo</t>
  </si>
  <si>
    <t xml:space="preserve">miguelgalindo130@gmail.com</t>
  </si>
  <si>
    <t xml:space="preserve">Gallardo</t>
  </si>
  <si>
    <t xml:space="preserve">tacuarajuani@gmail.com</t>
  </si>
  <si>
    <t xml:space="preserve">Gallo</t>
  </si>
  <si>
    <t xml:space="preserve">Florencia</t>
  </si>
  <si>
    <t xml:space="preserve">flor_gallo20@hotmail.com</t>
  </si>
  <si>
    <t xml:space="preserve">Magali</t>
  </si>
  <si>
    <t xml:space="preserve">danigallo-24@hotmail.com</t>
  </si>
  <si>
    <t xml:space="preserve">Galvan</t>
  </si>
  <si>
    <t xml:space="preserve">Belkis Elisabet</t>
  </si>
  <si>
    <t xml:space="preserve">beluycahio@gmail.com</t>
  </si>
  <si>
    <t xml:space="preserve">Gamarra</t>
  </si>
  <si>
    <t xml:space="preserve">Floriana</t>
  </si>
  <si>
    <t xml:space="preserve">gamarra_floriana@hotmail.com</t>
  </si>
  <si>
    <t xml:space="preserve">José leonidas</t>
  </si>
  <si>
    <t xml:space="preserve">vairox24@hotmail.com.ar</t>
  </si>
  <si>
    <t xml:space="preserve">Gamboa</t>
  </si>
  <si>
    <t xml:space="preserve">Vanina Soledad</t>
  </si>
  <si>
    <t xml:space="preserve">vaninagamboa_@hotmail.com</t>
  </si>
  <si>
    <t xml:space="preserve">Gandin</t>
  </si>
  <si>
    <t xml:space="preserve">Ana Belen</t>
  </si>
  <si>
    <t xml:space="preserve">lapiku_10@hotmail.com</t>
  </si>
  <si>
    <t xml:space="preserve">Ganduglia</t>
  </si>
  <si>
    <t xml:space="preserve">angelrc_1989@hotmail.com</t>
  </si>
  <si>
    <t xml:space="preserve">Garbezza</t>
  </si>
  <si>
    <t xml:space="preserve">guiligan_69@hotmail.com</t>
  </si>
  <si>
    <t xml:space="preserve">albertomotorizada34@gmail.com</t>
  </si>
  <si>
    <t xml:space="preserve">andres832000@hotmail.com</t>
  </si>
  <si>
    <t xml:space="preserve">Carlos Eamnuel</t>
  </si>
  <si>
    <t xml:space="preserve">charlykabod@hotmail.com</t>
  </si>
  <si>
    <t xml:space="preserve">fede.14.16@hotmail.com</t>
  </si>
  <si>
    <t xml:space="preserve">gabriel.francisco-garcia@hotmail.com</t>
  </si>
  <si>
    <t xml:space="preserve">leonardogarcia92@gmail.com</t>
  </si>
  <si>
    <t xml:space="preserve">la_lis_77@hotmail.com</t>
  </si>
  <si>
    <t xml:space="preserve">oktubre-1986@outlook.com</t>
  </si>
  <si>
    <t xml:space="preserve">elpela022@hotmail.com</t>
  </si>
  <si>
    <t xml:space="preserve">Silvana Natalí</t>
  </si>
  <si>
    <t xml:space="preserve">silavana8@hotmail.com</t>
  </si>
  <si>
    <t xml:space="preserve">Garcia Areco</t>
  </si>
  <si>
    <t xml:space="preserve">Susana</t>
  </si>
  <si>
    <t xml:space="preserve">garciaareco@hotmail.com</t>
  </si>
  <si>
    <t xml:space="preserve">Garcia Rogido</t>
  </si>
  <si>
    <t xml:space="preserve">Juan Alberto</t>
  </si>
  <si>
    <t xml:space="preserve">garciarogido@gmail.com</t>
  </si>
  <si>
    <t xml:space="preserve">Garcilazo</t>
  </si>
  <si>
    <t xml:space="preserve">cintiaygarcilazo@hotmail.com</t>
  </si>
  <si>
    <t xml:space="preserve">Gariboldi</t>
  </si>
  <si>
    <t xml:space="preserve">rociogariboldi.rg@gmail.com</t>
  </si>
  <si>
    <t xml:space="preserve">Santiago</t>
  </si>
  <si>
    <t xml:space="preserve">santigaribildi87@gmail.com</t>
  </si>
  <si>
    <t xml:space="preserve">Garigliano</t>
  </si>
  <si>
    <t xml:space="preserve">Juan Franc</t>
  </si>
  <si>
    <t xml:space="preserve">cologarigliano@gmail.com</t>
  </si>
  <si>
    <t xml:space="preserve">Gauchat</t>
  </si>
  <si>
    <t xml:space="preserve">Fabián Alberto</t>
  </si>
  <si>
    <t xml:space="preserve">fabiangauchat@hotmail.com</t>
  </si>
  <si>
    <t xml:space="preserve">Gabriela Irene</t>
  </si>
  <si>
    <t xml:space="preserve">ggautto@yahoo.com</t>
  </si>
  <si>
    <t xml:space="preserve">Geted</t>
  </si>
  <si>
    <t xml:space="preserve">Daniel Alejandro</t>
  </si>
  <si>
    <t xml:space="preserve">daniale27@hotmail.es</t>
  </si>
  <si>
    <t xml:space="preserve">Ghiglia</t>
  </si>
  <si>
    <t xml:space="preserve">jesy25_2010@hotmail.com</t>
  </si>
  <si>
    <t xml:space="preserve">Giauque</t>
  </si>
  <si>
    <t xml:space="preserve">Maria del Valle</t>
  </si>
  <si>
    <t xml:space="preserve">delvallegiauque@hotmail.com</t>
  </si>
  <si>
    <t xml:space="preserve">Giavedoni</t>
  </si>
  <si>
    <t xml:space="preserve">Gonzalo Maximiliano</t>
  </si>
  <si>
    <t xml:space="preserve">gonza.giave.1982@gmail.com</t>
  </si>
  <si>
    <t xml:space="preserve">Gigante</t>
  </si>
  <si>
    <t xml:space="preserve">mariano2349@gmail.com</t>
  </si>
  <si>
    <t xml:space="preserve">Gigliotti</t>
  </si>
  <si>
    <t xml:space="preserve">ceciliagigliotti34@gmail.com</t>
  </si>
  <si>
    <t xml:space="preserve">Gil</t>
  </si>
  <si>
    <t xml:space="preserve">Ricardo</t>
  </si>
  <si>
    <t xml:space="preserve">maxi49755668@gmail.com</t>
  </si>
  <si>
    <t xml:space="preserve">paolacuaranta@yahoo.com.ar</t>
  </si>
  <si>
    <t xml:space="preserve">Emiliano Gerardo</t>
  </si>
  <si>
    <t xml:space="preserve">emiliano22@live.com</t>
  </si>
  <si>
    <t xml:space="preserve">luisgimenez.luiss@gmail.com</t>
  </si>
  <si>
    <t xml:space="preserve">mariogimenez140@gmail.com</t>
  </si>
  <si>
    <t xml:space="preserve">mtg1993@outlook.es</t>
  </si>
  <si>
    <t xml:space="preserve">Gioria</t>
  </si>
  <si>
    <t xml:space="preserve">Ivana</t>
  </si>
  <si>
    <t xml:space="preserve">ivanagioriaq@gmail.com</t>
  </si>
  <si>
    <t xml:space="preserve">Giuliano</t>
  </si>
  <si>
    <t xml:space="preserve">Daniel Dardo</t>
  </si>
  <si>
    <t xml:space="preserve">danielgiuliano72@hotmail.com</t>
  </si>
  <si>
    <t xml:space="preserve">fedegodoy1@hotmail.com</t>
  </si>
  <si>
    <t xml:space="preserve">Gogman</t>
  </si>
  <si>
    <t xml:space="preserve">Hugo Dario</t>
  </si>
  <si>
    <t xml:space="preserve">hugodgogman@hotmail.com</t>
  </si>
  <si>
    <t xml:space="preserve">Abel Dario</t>
  </si>
  <si>
    <t xml:space="preserve">abelgomez1@live.com</t>
  </si>
  <si>
    <t xml:space="preserve">Abel Omar</t>
  </si>
  <si>
    <t xml:space="preserve">abelomargomez1995@hotmail.com</t>
  </si>
  <si>
    <t xml:space="preserve">Daniel Gustavo</t>
  </si>
  <si>
    <t xml:space="preserve">flia_gomgoy4@live.com.ar</t>
  </si>
  <si>
    <t xml:space="preserve">Fernando Daniel</t>
  </si>
  <si>
    <t xml:space="preserve">gomezfernandodaniel727@gmail.com</t>
  </si>
  <si>
    <t xml:space="preserve">Fernando Jose</t>
  </si>
  <si>
    <t xml:space="preserve">ferjosgo5@hotmail.com.ar</t>
  </si>
  <si>
    <t xml:space="preserve">jesica-211188@hotmail.com</t>
  </si>
  <si>
    <t xml:space="preserve">Jorge Andres</t>
  </si>
  <si>
    <t xml:space="preserve">jagdisenio@gmail.com</t>
  </si>
  <si>
    <t xml:space="preserve">Mauricio Andres</t>
  </si>
  <si>
    <t xml:space="preserve">mauriciogomez236@gmail.com</t>
  </si>
  <si>
    <t xml:space="preserve">Nora Guadalupe</t>
  </si>
  <si>
    <t xml:space="preserve">guadamaximo8@gmail.com</t>
  </si>
  <si>
    <t xml:space="preserve">Roberto Concepcion</t>
  </si>
  <si>
    <t xml:space="preserve">riogavia@hotmail.com</t>
  </si>
  <si>
    <t xml:space="preserve">Roxana Noemi</t>
  </si>
  <si>
    <t xml:space="preserve">roxig25@gmail.com</t>
  </si>
  <si>
    <t xml:space="preserve">Florencia Jackeline</t>
  </si>
  <si>
    <t xml:space="preserve">florg7764@gmail.com</t>
  </si>
  <si>
    <t xml:space="preserve">GOMEZ</t>
  </si>
  <si>
    <t xml:space="preserve">JAVIER ANDRES</t>
  </si>
  <si>
    <t xml:space="preserve">javitatengue.jg@gmail.com</t>
  </si>
  <si>
    <t xml:space="preserve">Walter Andrés</t>
  </si>
  <si>
    <t xml:space="preserve">gomezwalter1991@gmail.com</t>
  </si>
  <si>
    <t xml:space="preserve">Goncebatt</t>
  </si>
  <si>
    <t xml:space="preserve">Sebastian Gabriel</t>
  </si>
  <si>
    <t xml:space="preserve">sebagabriel_85@hotmail.com</t>
  </si>
  <si>
    <t xml:space="preserve">Florencia Estefania</t>
  </si>
  <si>
    <t xml:space="preserve">florcha_g.1992@hotmail.com</t>
  </si>
  <si>
    <t xml:space="preserve">Alejandra Noemi</t>
  </si>
  <si>
    <t xml:space="preserve">alegpico@hotmail.com</t>
  </si>
  <si>
    <t xml:space="preserve">Alexis Lionel</t>
  </si>
  <si>
    <t xml:space="preserve">alexislionelgonzalez@gmail.com</t>
  </si>
  <si>
    <t xml:space="preserve">Alvaro Miguel</t>
  </si>
  <si>
    <t xml:space="preserve">alvarospsf@gmail.com</t>
  </si>
  <si>
    <t xml:space="preserve">betogonzalez0104@gmail.com</t>
  </si>
  <si>
    <t xml:space="preserve">Claudia Alejandra</t>
  </si>
  <si>
    <t xml:space="preserve">claug1984_@hotmail.com</t>
  </si>
  <si>
    <t xml:space="preserve">Eduardo Ariel</t>
  </si>
  <si>
    <t xml:space="preserve">ellokoeduardo22@gmail.com</t>
  </si>
  <si>
    <t xml:space="preserve">mijanor.np@gmail.com</t>
  </si>
  <si>
    <t xml:space="preserve">Ramiro Emiliano</t>
  </si>
  <si>
    <t xml:space="preserve">ramiroykaty@hotmail.com</t>
  </si>
  <si>
    <t xml:space="preserve">Martín Jose</t>
  </si>
  <si>
    <t xml:space="preserve">martinjoselopez_08@hotmail.com</t>
  </si>
  <si>
    <t xml:space="preserve">Loseco</t>
  </si>
  <si>
    <t xml:space="preserve">Gerardo</t>
  </si>
  <si>
    <t xml:space="preserve">ninoloseco23@gmail.com</t>
  </si>
  <si>
    <t xml:space="preserve">Lostumbo</t>
  </si>
  <si>
    <t xml:space="preserve">Rodrigo Luis</t>
  </si>
  <si>
    <t xml:space="preserve">rodrigolostumbo@hotmail.com</t>
  </si>
  <si>
    <t xml:space="preserve">Lozano</t>
  </si>
  <si>
    <t xml:space="preserve">lozzergrafica@hotmail.com</t>
  </si>
  <si>
    <t xml:space="preserve">Lucci</t>
  </si>
  <si>
    <t xml:space="preserve">valeluz1978@hotmail.com</t>
  </si>
  <si>
    <t xml:space="preserve">Lucena</t>
  </si>
  <si>
    <t xml:space="preserve">Diego Germán</t>
  </si>
  <si>
    <t xml:space="preserve">diegolucena@live.com.ar</t>
  </si>
  <si>
    <t xml:space="preserve">Lucero</t>
  </si>
  <si>
    <t xml:space="preserve">Julio Alberto</t>
  </si>
  <si>
    <t xml:space="preserve">julioalbertolucero@hotmail.com</t>
  </si>
  <si>
    <t xml:space="preserve">Gamarra Ludueña</t>
  </si>
  <si>
    <t xml:space="preserve">Isabel Itati</t>
  </si>
  <si>
    <t xml:space="preserve">isabel_gamarra@hotmail.com</t>
  </si>
  <si>
    <t xml:space="preserve">Lugo</t>
  </si>
  <si>
    <t xml:space="preserve">luisitolugo08@gmail.com</t>
  </si>
  <si>
    <t xml:space="preserve">Marcelo Ariel</t>
  </si>
  <si>
    <t xml:space="preserve">marceloalugo2@gmail.com</t>
  </si>
  <si>
    <t xml:space="preserve">Lujan</t>
  </si>
  <si>
    <t xml:space="preserve">gaby40@live.com.ar</t>
  </si>
  <si>
    <t xml:space="preserve">Gustavo Javier</t>
  </si>
  <si>
    <t xml:space="preserve">arkantosubers@hotmail.com</t>
  </si>
  <si>
    <t xml:space="preserve">Luque</t>
  </si>
  <si>
    <t xml:space="preserve">Demis Jonatan</t>
  </si>
  <si>
    <t xml:space="preserve">demisjonata@gmail.com</t>
  </si>
  <si>
    <t xml:space="preserve">Rosana Vanesa</t>
  </si>
  <si>
    <t xml:space="preserve">rosanavanesa1984@gmail.com</t>
  </si>
  <si>
    <t xml:space="preserve">Machado</t>
  </si>
  <si>
    <t xml:space="preserve">Romina Guadalupe</t>
  </si>
  <si>
    <t xml:space="preserve">romi-z586@hotmail.com</t>
  </si>
  <si>
    <t xml:space="preserve">union_amor@hotmail.com.ar</t>
  </si>
  <si>
    <t xml:space="preserve">Maciel</t>
  </si>
  <si>
    <t xml:space="preserve">Hugo Horacio</t>
  </si>
  <si>
    <t xml:space="preserve">peladohhmpelo@gmail.com</t>
  </si>
  <si>
    <t xml:space="preserve">Roxana Veronica</t>
  </si>
  <si>
    <t xml:space="preserve">dballznacho@hotmail.com</t>
  </si>
  <si>
    <t xml:space="preserve">Maglianesi</t>
  </si>
  <si>
    <t xml:space="preserve">belum_17@hotmail.com</t>
  </si>
  <si>
    <t xml:space="preserve">Magnani</t>
  </si>
  <si>
    <t xml:space="preserve">Carolina Beatriz</t>
  </si>
  <si>
    <t xml:space="preserve">bebesay36@gmail.com</t>
  </si>
  <si>
    <t xml:space="preserve">Maidana</t>
  </si>
  <si>
    <t xml:space="preserve">ivanaretamozo17@hotmail.com</t>
  </si>
  <si>
    <t xml:space="preserve">Sergio Gabriel</t>
  </si>
  <si>
    <t xml:space="preserve">checho_sgm@hotmail.com</t>
  </si>
  <si>
    <t xml:space="preserve">Maldonado</t>
  </si>
  <si>
    <t xml:space="preserve">Ivan Pablo</t>
  </si>
  <si>
    <t xml:space="preserve">ivanpm_3@hotmail.com</t>
  </si>
  <si>
    <t xml:space="preserve">Malfanti</t>
  </si>
  <si>
    <t xml:space="preserve">Alberto Roman</t>
  </si>
  <si>
    <t xml:space="preserve">malfantialberto82@gmail.com</t>
  </si>
  <si>
    <t xml:space="preserve">Mamani Garcia</t>
  </si>
  <si>
    <t xml:space="preserve">Margarita</t>
  </si>
  <si>
    <t xml:space="preserve">desiremorena@outlook.com</t>
  </si>
  <si>
    <t xml:space="preserve">Mancilla</t>
  </si>
  <si>
    <t xml:space="preserve">Brian Alan</t>
  </si>
  <si>
    <t xml:space="preserve">brianmancilla49@gmail.com</t>
  </si>
  <si>
    <t xml:space="preserve">Mandli</t>
  </si>
  <si>
    <t xml:space="preserve">marianoariel_666@hotmail.com.ar</t>
  </si>
  <si>
    <t xml:space="preserve">Mandolini</t>
  </si>
  <si>
    <t xml:space="preserve">Jeronimo</t>
  </si>
  <si>
    <t xml:space="preserve">jjm507@yahoo.com.ar</t>
  </si>
  <si>
    <t xml:space="preserve">Mansilla</t>
  </si>
  <si>
    <t xml:space="preserve">albertocarlosmansilla41@outlook.com</t>
  </si>
  <si>
    <t xml:space="preserve">Carlos Ruben Dario</t>
  </si>
  <si>
    <t xml:space="preserve">carlosrumansilla1114@gmail.com</t>
  </si>
  <si>
    <t xml:space="preserve">Manzi</t>
  </si>
  <si>
    <t xml:space="preserve">Ariana</t>
  </si>
  <si>
    <t xml:space="preserve">arianadanielamanzi29@gmail.com</t>
  </si>
  <si>
    <t xml:space="preserve">Marangoni</t>
  </si>
  <si>
    <t xml:space="preserve">marianomarlock@hotmail.com</t>
  </si>
  <si>
    <t xml:space="preserve">Giupponi</t>
  </si>
  <si>
    <t xml:space="preserve">antonelamartinez_guipponii@hotmail.com</t>
  </si>
  <si>
    <t xml:space="preserve">Nieves</t>
  </si>
  <si>
    <t xml:space="preserve">nievesaracelifontana@gmail.com</t>
  </si>
  <si>
    <t xml:space="preserve">Paulino</t>
  </si>
  <si>
    <t xml:space="preserve">paulino_gonzalez2835@hotmail.com</t>
  </si>
  <si>
    <t xml:space="preserve">Gabriel Gustavo</t>
  </si>
  <si>
    <t xml:space="preserve">gabrielggonzalez1975@gmail.com</t>
  </si>
  <si>
    <t xml:space="preserve">Gaston</t>
  </si>
  <si>
    <t xml:space="preserve">gastonrc_neof13@hotmail.com</t>
  </si>
  <si>
    <t xml:space="preserve">Jimena</t>
  </si>
  <si>
    <t xml:space="preserve">jime_gonzalez@live.com.ar</t>
  </si>
  <si>
    <t xml:space="preserve">Jose Ariel</t>
  </si>
  <si>
    <t xml:space="preserve">gonzalez.jose.ariel@hotmail.com</t>
  </si>
  <si>
    <t xml:space="preserve">Julian</t>
  </si>
  <si>
    <t xml:space="preserve">juliantoe@hotmail.es</t>
  </si>
  <si>
    <t xml:space="preserve">mbgonzalez3110@hotmail.com</t>
  </si>
  <si>
    <t xml:space="preserve">gabianacar@gmail.com</t>
  </si>
  <si>
    <t xml:space="preserve">gonzalez_1207@outlook.es</t>
  </si>
  <si>
    <t xml:space="preserve">Rocio Belen</t>
  </si>
  <si>
    <t xml:space="preserve">gonzalezrocio2011@hotmail.com</t>
  </si>
  <si>
    <t xml:space="preserve">sebagonzalez1985@hotmail.com</t>
  </si>
  <si>
    <t xml:space="preserve">Sebastian Ariel</t>
  </si>
  <si>
    <t xml:space="preserve">seberogonzalez11@gmail.com</t>
  </si>
  <si>
    <t xml:space="preserve">sergio.sergio050106@gmail.com</t>
  </si>
  <si>
    <t xml:space="preserve">González</t>
  </si>
  <si>
    <t xml:space="preserve">Gaston Rodrigo</t>
  </si>
  <si>
    <t xml:space="preserve">gonzalezgastonrodrigo@gmail.com</t>
  </si>
  <si>
    <t xml:space="preserve">German Ariel</t>
  </si>
  <si>
    <t xml:space="preserve">brianvalentinocamila@gmail.com</t>
  </si>
  <si>
    <t xml:space="preserve">Germán Rodolfo</t>
  </si>
  <si>
    <t xml:space="preserve">turinob@hotmail.com</t>
  </si>
  <si>
    <t xml:space="preserve">kalucolon@hotmail.com</t>
  </si>
  <si>
    <t xml:space="preserve">Gordillo</t>
  </si>
  <si>
    <t xml:space="preserve">Ayelén</t>
  </si>
  <si>
    <t xml:space="preserve">ayelengordillo@outlook.com</t>
  </si>
  <si>
    <t xml:space="preserve">Gorria</t>
  </si>
  <si>
    <t xml:space="preserve">Juan Domingo</t>
  </si>
  <si>
    <t xml:space="preserve">tallersanjuan@hotmail.com</t>
  </si>
  <si>
    <t xml:space="preserve">Granado</t>
  </si>
  <si>
    <t xml:space="preserve">Oscar Marcelo</t>
  </si>
  <si>
    <t xml:space="preserve">osmargra73@gmail.com</t>
  </si>
  <si>
    <t xml:space="preserve">Nerina Paola</t>
  </si>
  <si>
    <t xml:space="preserve">neryna07@hotmail.com</t>
  </si>
  <si>
    <t xml:space="preserve">Gregori</t>
  </si>
  <si>
    <t xml:space="preserve">Brenda Guadalupe</t>
  </si>
  <si>
    <t xml:space="preserve">gregoribrenda@gmail.com</t>
  </si>
  <si>
    <t xml:space="preserve">Groendijk</t>
  </si>
  <si>
    <t xml:space="preserve">Sandra</t>
  </si>
  <si>
    <t xml:space="preserve">groendijksandra@gmail.com</t>
  </si>
  <si>
    <t xml:space="preserve">Gromico</t>
  </si>
  <si>
    <t xml:space="preserve">Ivana Mayra</t>
  </si>
  <si>
    <t xml:space="preserve">ivymay30@hotmail.com</t>
  </si>
  <si>
    <t xml:space="preserve">Gualdoni</t>
  </si>
  <si>
    <t xml:space="preserve">Martín Maximiliano</t>
  </si>
  <si>
    <t xml:space="preserve">maxgualdo@outlook.com</t>
  </si>
  <si>
    <t xml:space="preserve">Gualdoni Orellano</t>
  </si>
  <si>
    <t xml:space="preserve">Diana Veronica</t>
  </si>
  <si>
    <t xml:space="preserve">dianavero1982@outlook.com</t>
  </si>
  <si>
    <t xml:space="preserve">Gualtieri</t>
  </si>
  <si>
    <t xml:space="preserve">cristiangualtieri.cg@gmail.com</t>
  </si>
  <si>
    <t xml:space="preserve">Guastavino</t>
  </si>
  <si>
    <t xml:space="preserve">Jonatan Maximiliano</t>
  </si>
  <si>
    <t xml:space="preserve">jonatan.guastavino@gmail.com</t>
  </si>
  <si>
    <t xml:space="preserve">Guindon</t>
  </si>
  <si>
    <t xml:space="preserve">Valeria Gladis</t>
  </si>
  <si>
    <t xml:space="preserve">valeriaguindon@hotmail.com</t>
  </si>
  <si>
    <t xml:space="preserve">Cintia Evelyn</t>
  </si>
  <si>
    <t xml:space="preserve">sharlotgutierrez@gmail.com</t>
  </si>
  <si>
    <t xml:space="preserve">Gabriel Alberto</t>
  </si>
  <si>
    <t xml:space="preserve">gabiguti127@gmail.com</t>
  </si>
  <si>
    <t xml:space="preserve">Jose Sebastian</t>
  </si>
  <si>
    <t xml:space="preserve">sebastiangutierrez327@yahoo.com.ar</t>
  </si>
  <si>
    <t xml:space="preserve">Mauro Ariel</t>
  </si>
  <si>
    <t xml:space="preserve">titi2001mona@hotmail.com</t>
  </si>
  <si>
    <t xml:space="preserve">Paulo Eduardo</t>
  </si>
  <si>
    <t xml:space="preserve">gutierrezpaulo070990@gmail.com</t>
  </si>
  <si>
    <t xml:space="preserve">Gutierrez Poratti</t>
  </si>
  <si>
    <t xml:space="preserve">Soledad Analia</t>
  </si>
  <si>
    <t xml:space="preserve">sagporatti@hotmail.com</t>
  </si>
  <si>
    <t xml:space="preserve">Hammerly</t>
  </si>
  <si>
    <t xml:space="preserve">gerardfh77@yahoo.com.ar</t>
  </si>
  <si>
    <t xml:space="preserve">Haspert</t>
  </si>
  <si>
    <t xml:space="preserve">Diego Miguel</t>
  </si>
  <si>
    <t xml:space="preserve">diego_h1988@hotmail.com</t>
  </si>
  <si>
    <t xml:space="preserve">Heinzen</t>
  </si>
  <si>
    <t xml:space="preserve">chechuuj23@gmail.com</t>
  </si>
  <si>
    <t xml:space="preserve">Heizemreder</t>
  </si>
  <si>
    <t xml:space="preserve">Cristian Marcelo</t>
  </si>
  <si>
    <t xml:space="preserve">heizenreder03@gmail.com</t>
  </si>
  <si>
    <t xml:space="preserve">Helmboldt</t>
  </si>
  <si>
    <t xml:space="preserve">Lorena Patricia</t>
  </si>
  <si>
    <t xml:space="preserve">loreespera83@hotmail.com.ar</t>
  </si>
  <si>
    <t xml:space="preserve">Henny</t>
  </si>
  <si>
    <t xml:space="preserve">Emiliano Nicolas</t>
  </si>
  <si>
    <t xml:space="preserve">hennyemiliano@gmail.com</t>
  </si>
  <si>
    <t xml:space="preserve">Herbel</t>
  </si>
  <si>
    <t xml:space="preserve">Lisandro</t>
  </si>
  <si>
    <t xml:space="preserve">lisan.herbel@gmail.com</t>
  </si>
  <si>
    <t xml:space="preserve">Hernandez</t>
  </si>
  <si>
    <t xml:space="preserve">murphy.22@hotmail.com</t>
  </si>
  <si>
    <t xml:space="preserve">Hugo Fabricio</t>
  </si>
  <si>
    <t xml:space="preserve">gadiel_elk_po022@hotmail.com</t>
  </si>
  <si>
    <t xml:space="preserve">pepohernandez2008@hotmail.com</t>
  </si>
  <si>
    <t xml:space="preserve">amh4813@gmail.com</t>
  </si>
  <si>
    <t xml:space="preserve">valehernandezdp@hotmail.com</t>
  </si>
  <si>
    <t xml:space="preserve">Carolina Graciela</t>
  </si>
  <si>
    <t xml:space="preserve">caruhernandez80@hotmail.com</t>
  </si>
  <si>
    <t xml:space="preserve">Analia Veronica</t>
  </si>
  <si>
    <t xml:space="preserve">a-v-h-@live.com.ar</t>
  </si>
  <si>
    <t xml:space="preserve">Ezequiel Alberto</t>
  </si>
  <si>
    <t xml:space="preserve">ezequielherrera_737@hotmail.com</t>
  </si>
  <si>
    <t xml:space="preserve">juancoyote2010@hotmail.com</t>
  </si>
  <si>
    <t xml:space="preserve">Horacio</t>
  </si>
  <si>
    <t xml:space="preserve">martinpeldoherrera2015@gmail.com</t>
  </si>
  <si>
    <t xml:space="preserve">sebastiangerman@hotmail.es</t>
  </si>
  <si>
    <t xml:space="preserve">Herrlein</t>
  </si>
  <si>
    <t xml:space="preserve">Maximiliano Emanuel</t>
  </si>
  <si>
    <t xml:space="preserve">maxy.herrlein@gmail.com</t>
  </si>
  <si>
    <t xml:space="preserve">Hidalgo</t>
  </si>
  <si>
    <t xml:space="preserve">matihidalgo1982@gmail.com</t>
  </si>
  <si>
    <t xml:space="preserve">Hischier</t>
  </si>
  <si>
    <t xml:space="preserve">Gabriela de los Milagros</t>
  </si>
  <si>
    <t xml:space="preserve">lagordy_3@hotmail.com</t>
  </si>
  <si>
    <t xml:space="preserve">Hoppeler</t>
  </si>
  <si>
    <t xml:space="preserve">Vanina del Valle</t>
  </si>
  <si>
    <t xml:space="preserve">vanihoppeler2@hotmail.com</t>
  </si>
  <si>
    <t xml:space="preserve">Huppenmeyer</t>
  </si>
  <si>
    <t xml:space="preserve">Roberto</t>
  </si>
  <si>
    <t xml:space="preserve">robertohuppenmeyer@gmail.com</t>
  </si>
  <si>
    <t xml:space="preserve">Hus</t>
  </si>
  <si>
    <t xml:space="preserve">Víctor Manuel</t>
  </si>
  <si>
    <t xml:space="preserve">husvictor@gmail.com</t>
  </si>
  <si>
    <t xml:space="preserve">Nadia Brunela</t>
  </si>
  <si>
    <t xml:space="preserve">nadiabrunelai@gmail.com</t>
  </si>
  <si>
    <t xml:space="preserve">Rosalia Melina</t>
  </si>
  <si>
    <t xml:space="preserve">melina_ibarra25@yahoo.com.ar</t>
  </si>
  <si>
    <t xml:space="preserve">Iglesias</t>
  </si>
  <si>
    <t xml:space="preserve">Maria Eugenia</t>
  </si>
  <si>
    <t xml:space="preserve">iglesiaseugenia33@gmail.com</t>
  </si>
  <si>
    <t xml:space="preserve">Ilari</t>
  </si>
  <si>
    <t xml:space="preserve">Sergio Dario</t>
  </si>
  <si>
    <t xml:space="preserve">solida93@gmail.com</t>
  </si>
  <si>
    <t xml:space="preserve">Imhof</t>
  </si>
  <si>
    <t xml:space="preserve">Jesica Maria</t>
  </si>
  <si>
    <t xml:space="preserve">jarroida1304@gmail.com</t>
  </si>
  <si>
    <t xml:space="preserve">Mariela</t>
  </si>
  <si>
    <t xml:space="preserve">marielabelen275@gmail.com</t>
  </si>
  <si>
    <t xml:space="preserve">Jaime</t>
  </si>
  <si>
    <t xml:space="preserve">fernandojaime.nob@gmail.com</t>
  </si>
  <si>
    <t xml:space="preserve">Jazmin</t>
  </si>
  <si>
    <t xml:space="preserve">Exequiel Ignacio</t>
  </si>
  <si>
    <t xml:space="preserve">exequiel_jamin20@hotmail.com</t>
  </si>
  <si>
    <t xml:space="preserve">Jerez</t>
  </si>
  <si>
    <t xml:space="preserve">Dario Martin</t>
  </si>
  <si>
    <t xml:space="preserve">dariocogote@outlook.es</t>
  </si>
  <si>
    <t xml:space="preserve">Jobson</t>
  </si>
  <si>
    <t xml:space="preserve">Carolina Debora</t>
  </si>
  <si>
    <t xml:space="preserve">jobsoncarolinadebora@gmail.com</t>
  </si>
  <si>
    <t xml:space="preserve">belujarro28@gmail.com</t>
  </si>
  <si>
    <t xml:space="preserve">Jovellano</t>
  </si>
  <si>
    <t xml:space="preserve">Martín Leandro</t>
  </si>
  <si>
    <t xml:space="preserve">martinjovellano31@gmail.com</t>
  </si>
  <si>
    <t xml:space="preserve">Juan Francisco</t>
  </si>
  <si>
    <t xml:space="preserve">Quaranta</t>
  </si>
  <si>
    <t xml:space="preserve">juanquaranta@hotmail.com</t>
  </si>
  <si>
    <t xml:space="preserve">Alejandro David</t>
  </si>
  <si>
    <t xml:space="preserve">david_ale6@hotmail.com.ar</t>
  </si>
  <si>
    <t xml:space="preserve">Nestor</t>
  </si>
  <si>
    <t xml:space="preserve">nestito31@hotmail.com</t>
  </si>
  <si>
    <t xml:space="preserve">Diego</t>
  </si>
  <si>
    <t xml:space="preserve">eldiegojunco@hotmail.com</t>
  </si>
  <si>
    <t xml:space="preserve">Jurado Salgado</t>
  </si>
  <si>
    <t xml:space="preserve">Andres Antonio</t>
  </si>
  <si>
    <t xml:space="preserve">juradoandres@hotmail.com</t>
  </si>
  <si>
    <t xml:space="preserve">Kaczorak</t>
  </si>
  <si>
    <t xml:space="preserve">Lucia Soledad</t>
  </si>
  <si>
    <t xml:space="preserve">kaczoraklucia.s@gmail.com</t>
  </si>
  <si>
    <t xml:space="preserve">santiagojanibalpereyra@hotmail.com</t>
  </si>
  <si>
    <t xml:space="preserve">Kaufmann</t>
  </si>
  <si>
    <t xml:space="preserve">Ivana Natalia</t>
  </si>
  <si>
    <t xml:space="preserve">ivanakaufmann@hotmail.com</t>
  </si>
  <si>
    <t xml:space="preserve">Kern</t>
  </si>
  <si>
    <t xml:space="preserve">Lorena</t>
  </si>
  <si>
    <t xml:space="preserve">lorenakern151115@gmail.com</t>
  </si>
  <si>
    <t xml:space="preserve">Kirschink</t>
  </si>
  <si>
    <t xml:space="preserve">Javier</t>
  </si>
  <si>
    <t xml:space="preserve">kirschink_javier@hotmail.com</t>
  </si>
  <si>
    <t xml:space="preserve">Kremser</t>
  </si>
  <si>
    <t xml:space="preserve">Adalberto Ivan</t>
  </si>
  <si>
    <t xml:space="preserve">ivanyemilcekremser@live.com</t>
  </si>
  <si>
    <t xml:space="preserve">Lagrost</t>
  </si>
  <si>
    <t xml:space="preserve">Luis Mariano</t>
  </si>
  <si>
    <t xml:space="preserve">elcheo7@hotmail.com</t>
  </si>
  <si>
    <t xml:space="preserve">Lallana</t>
  </si>
  <si>
    <t xml:space="preserve">Maria de los Angeles</t>
  </si>
  <si>
    <t xml:space="preserve">marialallanapc@outlook.com</t>
  </si>
  <si>
    <t xml:space="preserve">Lamanna</t>
  </si>
  <si>
    <t xml:space="preserve">mely_lamanna@hotmail.com</t>
  </si>
  <si>
    <t xml:space="preserve">Lammertyn</t>
  </si>
  <si>
    <t xml:space="preserve">Yanet Lea</t>
  </si>
  <si>
    <t xml:space="preserve">papamarcelo.ga@hotmail.com</t>
  </si>
  <si>
    <t xml:space="preserve">Landa</t>
  </si>
  <si>
    <t xml:space="preserve">noelia_landa@hotmail.com</t>
  </si>
  <si>
    <t xml:space="preserve">Lartiga</t>
  </si>
  <si>
    <t xml:space="preserve">Sebastián</t>
  </si>
  <si>
    <t xml:space="preserve">sebastianlartiga@hotmail.com.ar</t>
  </si>
  <si>
    <t xml:space="preserve">mario534@outlook.es</t>
  </si>
  <si>
    <t xml:space="preserve">Lastra</t>
  </si>
  <si>
    <t xml:space="preserve">Jesica Anabel</t>
  </si>
  <si>
    <t xml:space="preserve">jesi2204@hotmail.com</t>
  </si>
  <si>
    <t xml:space="preserve">Lastre</t>
  </si>
  <si>
    <t xml:space="preserve">sebastianlastre@gmail.com</t>
  </si>
  <si>
    <t xml:space="preserve">natilaudati@hotmail.com</t>
  </si>
  <si>
    <t xml:space="preserve">Lavega</t>
  </si>
  <si>
    <t xml:space="preserve">matiaslavega89@hotmail.com</t>
  </si>
  <si>
    <t xml:space="preserve">Lazaro</t>
  </si>
  <si>
    <t xml:space="preserve">Patricio</t>
  </si>
  <si>
    <t xml:space="preserve">tequebike07@hotmail.com</t>
  </si>
  <si>
    <t xml:space="preserve">Leal</t>
  </si>
  <si>
    <t xml:space="preserve">Rene Gustavo</t>
  </si>
  <si>
    <t xml:space="preserve">lavacars_leal@hotmail.com</t>
  </si>
  <si>
    <t xml:space="preserve">Leclerc</t>
  </si>
  <si>
    <t xml:space="preserve">Gabriela Soledad</t>
  </si>
  <si>
    <t xml:space="preserve">leclercgabriela@gmail.com</t>
  </si>
  <si>
    <t xml:space="preserve">cristian_03_2014@hotmail.com</t>
  </si>
  <si>
    <t xml:space="preserve">nanoledesma_23@hotmail.com</t>
  </si>
  <si>
    <t xml:space="preserve">pelau_lxc@hotmail.com</t>
  </si>
  <si>
    <t xml:space="preserve">Leonardo David</t>
  </si>
  <si>
    <t xml:space="preserve">noeordo31@gmail.com</t>
  </si>
  <si>
    <t xml:space="preserve">Maresca</t>
  </si>
  <si>
    <t xml:space="preserve">Jose Oscar</t>
  </si>
  <si>
    <t xml:space="preserve">josepalmeras2008@hotmail.com</t>
  </si>
  <si>
    <t xml:space="preserve">Marfioleti</t>
  </si>
  <si>
    <t xml:space="preserve">hernanmarfioleti@hotmail.com</t>
  </si>
  <si>
    <t xml:space="preserve">Marfioletti</t>
  </si>
  <si>
    <t xml:space="preserve">Flavio Maximiliano</t>
  </si>
  <si>
    <t xml:space="preserve">fmarfioletti@hotmail.com</t>
  </si>
  <si>
    <t xml:space="preserve">Mariajosejahuares@outlook.com</t>
  </si>
  <si>
    <t xml:space="preserve">mariajosejahuares@outlook.com</t>
  </si>
  <si>
    <t xml:space="preserve">Marin</t>
  </si>
  <si>
    <t xml:space="preserve">Bruno</t>
  </si>
  <si>
    <t xml:space="preserve">brunogmarin@gmail.com</t>
  </si>
  <si>
    <t xml:space="preserve">Marioni</t>
  </si>
  <si>
    <t xml:space="preserve">Mauro Gaston</t>
  </si>
  <si>
    <t xml:space="preserve">mauromarioni82@gmail.com</t>
  </si>
  <si>
    <t xml:space="preserve">Marizcurena</t>
  </si>
  <si>
    <t xml:space="preserve">luismarizcu@outlook.com</t>
  </si>
  <si>
    <t xml:space="preserve">Marquez</t>
  </si>
  <si>
    <t xml:space="preserve">marquezgabriela99@hotmail.com</t>
  </si>
  <si>
    <t xml:space="preserve">Marraiso</t>
  </si>
  <si>
    <t xml:space="preserve">nicomarraiso@hotmail.com</t>
  </si>
  <si>
    <t xml:space="preserve">Martinez</t>
  </si>
  <si>
    <t xml:space="preserve">Alberto Nicolas</t>
  </si>
  <si>
    <t xml:space="preserve">nicolasmartinez58@hotmail.com</t>
  </si>
  <si>
    <t xml:space="preserve">gustavoisaias9@gmail.com</t>
  </si>
  <si>
    <t xml:space="preserve">Jose Luis</t>
  </si>
  <si>
    <t xml:space="preserve">joselo77joseluismartinez@gmail.com</t>
  </si>
  <si>
    <t xml:space="preserve">Ma. Alejandra</t>
  </si>
  <si>
    <t xml:space="preserve">a.martinezsisterna@gmail.com</t>
  </si>
  <si>
    <t xml:space="preserve">Mauro Antonio</t>
  </si>
  <si>
    <t xml:space="preserve">mauroantoniomartinez@hotmail.com</t>
  </si>
  <si>
    <t xml:space="preserve">Ramon Andres</t>
  </si>
  <si>
    <t xml:space="preserve">andresmartinez_300@hotmail.com</t>
  </si>
  <si>
    <t xml:space="preserve">Martino</t>
  </si>
  <si>
    <t xml:space="preserve">Juan Ignacio</t>
  </si>
  <si>
    <t xml:space="preserve">juanimartino@outlook.es</t>
  </si>
  <si>
    <t xml:space="preserve">Massin</t>
  </si>
  <si>
    <t xml:space="preserve">Analia Soledad</t>
  </si>
  <si>
    <t xml:space="preserve">alasol08@hotmail.com</t>
  </si>
  <si>
    <t xml:space="preserve">Mauri</t>
  </si>
  <si>
    <t xml:space="preserve">djmauri18@gmail.com</t>
  </si>
  <si>
    <t xml:space="preserve">Medina</t>
  </si>
  <si>
    <t xml:space="preserve">Humberto Cesar</t>
  </si>
  <si>
    <t xml:space="preserve">cesarmedina1973@hotmail.com</t>
  </si>
  <si>
    <t xml:space="preserve">Ricardo Emanuel</t>
  </si>
  <si>
    <t xml:space="preserve">ricardoemedina1991@gmail.com</t>
  </si>
  <si>
    <t xml:space="preserve">Mencia</t>
  </si>
  <si>
    <t xml:space="preserve">matis1985@outlook.com</t>
  </si>
  <si>
    <t xml:space="preserve">Mendoza</t>
  </si>
  <si>
    <t xml:space="preserve">va-k77@hotmail.com</t>
  </si>
  <si>
    <t xml:space="preserve">Daniel Alcides</t>
  </si>
  <si>
    <t xml:space="preserve">dany70_mendoza@hotmail.com</t>
  </si>
  <si>
    <t xml:space="preserve">deboram_28@outlook.com</t>
  </si>
  <si>
    <t xml:space="preserve">Maria Veronica</t>
  </si>
  <si>
    <t xml:space="preserve">mveronica83mendoza@gmail.com</t>
  </si>
  <si>
    <t xml:space="preserve">Gerardo Jonatan</t>
  </si>
  <si>
    <t xml:space="preserve">gerardo.jmendoza@hotmail.com</t>
  </si>
  <si>
    <t xml:space="preserve">Menent</t>
  </si>
  <si>
    <t xml:space="preserve">Flavia Daniela</t>
  </si>
  <si>
    <t xml:space="preserve">flaviadanielamenent@hotmail.com</t>
  </si>
  <si>
    <t xml:space="preserve">Menichelli</t>
  </si>
  <si>
    <t xml:space="preserve">Johana Aylen</t>
  </si>
  <si>
    <t xml:space="preserve">johanamenichelli@gmail.com</t>
  </si>
  <si>
    <t xml:space="preserve">Merip</t>
  </si>
  <si>
    <t xml:space="preserve">María Cecilia</t>
  </si>
  <si>
    <t xml:space="preserve">meripita@hotmail.com</t>
  </si>
  <si>
    <t xml:space="preserve">Meza</t>
  </si>
  <si>
    <t xml:space="preserve">Yanina Vanesa</t>
  </si>
  <si>
    <t xml:space="preserve">yaninavmeza_35@hotmail.com</t>
  </si>
  <si>
    <t xml:space="preserve">Micheloud</t>
  </si>
  <si>
    <t xml:space="preserve">sebastianmicheloud0@gmail.com</t>
  </si>
  <si>
    <t xml:space="preserve">Miquere</t>
  </si>
  <si>
    <t xml:space="preserve">Ema</t>
  </si>
  <si>
    <t xml:space="preserve">miquereema@gmail.com</t>
  </si>
  <si>
    <t xml:space="preserve">Miranda</t>
  </si>
  <si>
    <t xml:space="preserve">Jose Adrian Alberto</t>
  </si>
  <si>
    <t xml:space="preserve">jaam529@hotmail.com</t>
  </si>
  <si>
    <t xml:space="preserve">Nicolas Orlando</t>
  </si>
  <si>
    <t xml:space="preserve">nico.newepisode@gmail.com</t>
  </si>
  <si>
    <t xml:space="preserve">Ramiro</t>
  </si>
  <si>
    <t xml:space="preserve">ramirodaniel82@gmail.com</t>
  </si>
  <si>
    <t xml:space="preserve">Leguiza</t>
  </si>
  <si>
    <t xml:space="preserve">Carla Maricel</t>
  </si>
  <si>
    <t xml:space="preserve">carla977919@outlook.com.ar</t>
  </si>
  <si>
    <t xml:space="preserve">Carlos Dante</t>
  </si>
  <si>
    <t xml:space="preserve">carlitosdante88@gmail.com</t>
  </si>
  <si>
    <t xml:space="preserve">Evangelina</t>
  </si>
  <si>
    <t xml:space="preserve">evaleg1@hotmail.com</t>
  </si>
  <si>
    <t xml:space="preserve">Luis Fernando</t>
  </si>
  <si>
    <t xml:space="preserve">luis_rc_79@hotmail.com</t>
  </si>
  <si>
    <t xml:space="preserve">Leguizamón</t>
  </si>
  <si>
    <t xml:space="preserve">Lucas David</t>
  </si>
  <si>
    <t xml:space="preserve">luks28x3@gmail.com</t>
  </si>
  <si>
    <t xml:space="preserve">Leis</t>
  </si>
  <si>
    <t xml:space="preserve">Romina Belen</t>
  </si>
  <si>
    <t xml:space="preserve">romina.leis@hotmail.com</t>
  </si>
  <si>
    <t xml:space="preserve">Dora Isabel</t>
  </si>
  <si>
    <t xml:space="preserve">doraisabelleiva17@gmail.com</t>
  </si>
  <si>
    <t xml:space="preserve">Federico Gerard</t>
  </si>
  <si>
    <t xml:space="preserve">leivagfede@gmail.com</t>
  </si>
  <si>
    <t xml:space="preserve">Perla Carina</t>
  </si>
  <si>
    <t xml:space="preserve">carbenjor@gmail.com</t>
  </si>
  <si>
    <t xml:space="preserve">Hugo Mario Jose</t>
  </si>
  <si>
    <t xml:space="preserve">lemoshmj@gmail.com</t>
  </si>
  <si>
    <t xml:space="preserve">Leila Evelin</t>
  </si>
  <si>
    <t xml:space="preserve">leilalemos08@hotmail.com</t>
  </si>
  <si>
    <t xml:space="preserve">Jesica Lorena</t>
  </si>
  <si>
    <t xml:space="preserve">yesilen71@gmail.com</t>
  </si>
  <si>
    <t xml:space="preserve">Leno</t>
  </si>
  <si>
    <t xml:space="preserve">Maria Noelia Rita</t>
  </si>
  <si>
    <t xml:space="preserve">nolile@hotmail.com.ar</t>
  </si>
  <si>
    <t xml:space="preserve">Leon</t>
  </si>
  <si>
    <t xml:space="preserve">ale.87.10@hotmail.com</t>
  </si>
  <si>
    <t xml:space="preserve">Leandro Ruben</t>
  </si>
  <si>
    <t xml:space="preserve">leon.28554@gmail.com</t>
  </si>
  <si>
    <t xml:space="preserve">Leonardi</t>
  </si>
  <si>
    <t xml:space="preserve">Adriana</t>
  </si>
  <si>
    <t xml:space="preserve">adrilamejor23@gmail.com</t>
  </si>
  <si>
    <t xml:space="preserve">Lescano</t>
  </si>
  <si>
    <t xml:space="preserve">fer841@hotmail.com</t>
  </si>
  <si>
    <t xml:space="preserve">LESCANO</t>
  </si>
  <si>
    <t xml:space="preserve">JOANA GUADALUPE</t>
  </si>
  <si>
    <t xml:space="preserve">joanalescano7@gmail.com</t>
  </si>
  <si>
    <t xml:space="preserve">Litterio</t>
  </si>
  <si>
    <t xml:space="preserve">José</t>
  </si>
  <si>
    <t xml:space="preserve">jarroluz09@gmail.com</t>
  </si>
  <si>
    <t xml:space="preserve">Lobaiza</t>
  </si>
  <si>
    <t xml:space="preserve">chanchilobaiza@gmail.com</t>
  </si>
  <si>
    <t xml:space="preserve">Locatelli</t>
  </si>
  <si>
    <t xml:space="preserve">lokato1979@yahoo.com.ar</t>
  </si>
  <si>
    <t xml:space="preserve">Francisco Javier</t>
  </si>
  <si>
    <t xml:space="preserve">pancheus@hotmail.com</t>
  </si>
  <si>
    <t xml:space="preserve">Lomagno</t>
  </si>
  <si>
    <t xml:space="preserve">Fernanda Belen</t>
  </si>
  <si>
    <t xml:space="preserve">belenlomagno88@gmail.com</t>
  </si>
  <si>
    <t xml:space="preserve">Longoni</t>
  </si>
  <si>
    <t xml:space="preserve">monicalongoni@hotmail.com</t>
  </si>
  <si>
    <t xml:space="preserve">Alberto Exequiel</t>
  </si>
  <si>
    <t xml:space="preserve">lopezalbertoexequiel@gmail.com</t>
  </si>
  <si>
    <t xml:space="preserve">aly_california@hotmail.com</t>
  </si>
  <si>
    <t xml:space="preserve">Alejandro Martin</t>
  </si>
  <si>
    <t xml:space="preserve">alejandrommlopezore@gmail.com</t>
  </si>
  <si>
    <t xml:space="preserve">Antonela Cecilia</t>
  </si>
  <si>
    <t xml:space="preserve">antonelaalmalopez@hotmail.com</t>
  </si>
  <si>
    <t xml:space="preserve">Daniel Marcelo</t>
  </si>
  <si>
    <t xml:space="preserve">danichupa77@gmail.com</t>
  </si>
  <si>
    <t xml:space="preserve">Elbio</t>
  </si>
  <si>
    <t xml:space="preserve">elbiolopez74@hotmail.com</t>
  </si>
  <si>
    <t xml:space="preserve">Joaquin</t>
  </si>
  <si>
    <t xml:space="preserve">joakolo1995@gmail.com</t>
  </si>
  <si>
    <t xml:space="preserve">Jorge Fabricio</t>
  </si>
  <si>
    <t xml:space="preserve">jorfalop@gmail.com</t>
  </si>
  <si>
    <t xml:space="preserve">Nelson Yair</t>
  </si>
  <si>
    <t xml:space="preserve">yairlop@gmail.com</t>
  </si>
  <si>
    <t xml:space="preserve">lopez</t>
  </si>
  <si>
    <t xml:space="preserve">Ricardo Tomas</t>
  </si>
  <si>
    <t xml:space="preserve">ricardolopez1129@hotmail.com</t>
  </si>
  <si>
    <t xml:space="preserve">Eliana Belén</t>
  </si>
  <si>
    <t xml:space="preserve">eli_lopez@outlook.com.ar</t>
  </si>
  <si>
    <t xml:space="preserve">Hipólito</t>
  </si>
  <si>
    <t xml:space="preserve">hipofralo2013@gmail.com</t>
  </si>
  <si>
    <t xml:space="preserve">kve_15@hotmail.com</t>
  </si>
  <si>
    <t xml:space="preserve">Lopez Saco</t>
  </si>
  <si>
    <t xml:space="preserve">Manuel Alberto</t>
  </si>
  <si>
    <t xml:space="preserve">mls3044@gmail.com</t>
  </si>
  <si>
    <t xml:space="preserve">Lorca</t>
  </si>
  <si>
    <t xml:space="preserve">Cristian Ariel</t>
  </si>
  <si>
    <t xml:space="preserve">ariel_r-c@hotmail.com</t>
  </si>
  <si>
    <t xml:space="preserve">Lorens</t>
  </si>
  <si>
    <t xml:space="preserve">eleze_1941@hotmail.com</t>
  </si>
  <si>
    <t xml:space="preserve">Lovey</t>
  </si>
  <si>
    <t xml:space="preserve">loveydaniel385@gmail.com</t>
  </si>
  <si>
    <t xml:space="preserve">Loza</t>
  </si>
  <si>
    <t xml:space="preserve">lozagisela26@gmail.com</t>
  </si>
  <si>
    <t xml:space="preserve">Saul</t>
  </si>
  <si>
    <t xml:space="preserve">sauleduardoloza89@gmail.com</t>
  </si>
  <si>
    <t xml:space="preserve">Alba Romina</t>
  </si>
  <si>
    <t xml:space="preserve">albalozano81@gmail.com</t>
  </si>
  <si>
    <t xml:space="preserve">lozano.danielozano@hotmail.com</t>
  </si>
  <si>
    <t xml:space="preserve">Lucca</t>
  </si>
  <si>
    <t xml:space="preserve">Jorge Daniel</t>
  </si>
  <si>
    <t xml:space="preserve">jorgelucca@hotmail.com.ar</t>
  </si>
  <si>
    <t xml:space="preserve">Ludueña</t>
  </si>
  <si>
    <t xml:space="preserve">Analia Fernanda</t>
  </si>
  <si>
    <t xml:space="preserve">analita-33@hotmail.com</t>
  </si>
  <si>
    <t xml:space="preserve">Manuela Leonor</t>
  </si>
  <si>
    <t xml:space="preserve">manueludu@hotmail.com</t>
  </si>
  <si>
    <t xml:space="preserve">Rodrio javier</t>
  </si>
  <si>
    <t xml:space="preserve">rodrigosamuel6@hotmail.com</t>
  </si>
  <si>
    <t xml:space="preserve">Yoana</t>
  </si>
  <si>
    <t xml:space="preserve">yoanaluduena88@gmail.com</t>
  </si>
  <si>
    <t xml:space="preserve">Silvia Noemi</t>
  </si>
  <si>
    <t xml:space="preserve">chivi_lugo@hotmail.com</t>
  </si>
  <si>
    <t xml:space="preserve">Luna</t>
  </si>
  <si>
    <t xml:space="preserve">Beatriz Soledad</t>
  </si>
  <si>
    <t xml:space="preserve">sole25luna@hotmail.com</t>
  </si>
  <si>
    <t xml:space="preserve">claulluna@outlook.com</t>
  </si>
  <si>
    <t xml:space="preserve">Florentina De Carmen</t>
  </si>
  <si>
    <t xml:space="preserve">florluna111@gmail.com</t>
  </si>
  <si>
    <t xml:space="preserve">Facundo Dario</t>
  </si>
  <si>
    <t xml:space="preserve">lunafacundo98@gmail.com</t>
  </si>
  <si>
    <t xml:space="preserve">Lupich</t>
  </si>
  <si>
    <t xml:space="preserve">diegolupich061@gmail.com</t>
  </si>
  <si>
    <t xml:space="preserve">Fabiana Ruth Belen</t>
  </si>
  <si>
    <t xml:space="preserve">fabi_l25@hotmail.com</t>
  </si>
  <si>
    <t xml:space="preserve">Maceda</t>
  </si>
  <si>
    <t xml:space="preserve">mariybri@hotmail.com</t>
  </si>
  <si>
    <t xml:space="preserve">Natalia Veronica</t>
  </si>
  <si>
    <t xml:space="preserve">nataliaveronicamaceda@live.com.mx</t>
  </si>
  <si>
    <t xml:space="preserve">Macedo</t>
  </si>
  <si>
    <t xml:space="preserve">mariasoledadmacedo123@gmail.com</t>
  </si>
  <si>
    <t xml:space="preserve">Claudia Andrea</t>
  </si>
  <si>
    <t xml:space="preserve">clauyroci@gmail.com</t>
  </si>
  <si>
    <t xml:space="preserve">vanigisela34@gmail.com</t>
  </si>
  <si>
    <t xml:space="preserve">Mariano Ernesto</t>
  </si>
  <si>
    <t xml:space="preserve">nano_miglionico89@hotmail.com</t>
  </si>
  <si>
    <t xml:space="preserve">MACHICOTE</t>
  </si>
  <si>
    <t xml:space="preserve">FEDERICO MANUEL</t>
  </si>
  <si>
    <t xml:space="preserve">federico_machicote@hotmail.com</t>
  </si>
  <si>
    <t xml:space="preserve">Machuca</t>
  </si>
  <si>
    <t xml:space="preserve">Leandro Ariel</t>
  </si>
  <si>
    <t xml:space="preserve">leandromachucaariel@gmail.com</t>
  </si>
  <si>
    <t xml:space="preserve">Alejandro Sebastian</t>
  </si>
  <si>
    <t xml:space="preserve">macielalejandro958@gmail.com</t>
  </si>
  <si>
    <t xml:space="preserve">Andres Dario</t>
  </si>
  <si>
    <t xml:space="preserve">manager1077@hotmail.com</t>
  </si>
  <si>
    <t xml:space="preserve">Cynthia Lorena</t>
  </si>
  <si>
    <t xml:space="preserve">leylajduarte@hotmail.com</t>
  </si>
  <si>
    <t xml:space="preserve">francogastonmaciel10@gmail.com</t>
  </si>
  <si>
    <t xml:space="preserve">Macua</t>
  </si>
  <si>
    <t xml:space="preserve">Maria Vanesa</t>
  </si>
  <si>
    <t xml:space="preserve">mellis_09@hotmail.com</t>
  </si>
  <si>
    <t xml:space="preserve">Madole</t>
  </si>
  <si>
    <t xml:space="preserve">germanmadole@hotmail.com</t>
  </si>
  <si>
    <t xml:space="preserve">Magagnini</t>
  </si>
  <si>
    <t xml:space="preserve">Adrian Ezequiel</t>
  </si>
  <si>
    <t xml:space="preserve">adrian10_92@live.com.ar</t>
  </si>
  <si>
    <t xml:space="preserve">Mahuad</t>
  </si>
  <si>
    <t xml:space="preserve">María Florencia</t>
  </si>
  <si>
    <t xml:space="preserve">turqui_29@yahoo.com.ar</t>
  </si>
  <si>
    <t xml:space="preserve">Georgina</t>
  </si>
  <si>
    <t xml:space="preserve">ely_84_791@hotmail.com</t>
  </si>
  <si>
    <t xml:space="preserve">Leandro Rafael</t>
  </si>
  <si>
    <t xml:space="preserve">carita21@hotmail.com.ar</t>
  </si>
  <si>
    <t xml:space="preserve">maidanarocionoemi@gmail.com</t>
  </si>
  <si>
    <t xml:space="preserve">Malagueño</t>
  </si>
  <si>
    <t xml:space="preserve">Adriana Regina</t>
  </si>
  <si>
    <t xml:space="preserve">valentino-zoe@hotmail.com</t>
  </si>
  <si>
    <t xml:space="preserve">Diego Abel</t>
  </si>
  <si>
    <t xml:space="preserve">solangeyfrancesca7@gmail.com</t>
  </si>
  <si>
    <t xml:space="preserve">Julio</t>
  </si>
  <si>
    <t xml:space="preserve">julio_maldonado11@hotmail.com</t>
  </si>
  <si>
    <t xml:space="preserve">Malisani</t>
  </si>
  <si>
    <t xml:space="preserve">Monica Beatriz</t>
  </si>
  <si>
    <t xml:space="preserve">monica_malisani@hotmail.com</t>
  </si>
  <si>
    <t xml:space="preserve">Malizia</t>
  </si>
  <si>
    <t xml:space="preserve">matomalizia@hotmail.com</t>
  </si>
  <si>
    <t xml:space="preserve">Malvestite</t>
  </si>
  <si>
    <t xml:space="preserve">malvestitesebastiang@hotmail.com</t>
  </si>
  <si>
    <t xml:space="preserve">Manchado</t>
  </si>
  <si>
    <t xml:space="preserve">Mariela Alejandra</t>
  </si>
  <si>
    <t xml:space="preserve">marielaalejandramanchado@gmail.com</t>
  </si>
  <si>
    <t xml:space="preserve">Mancuello</t>
  </si>
  <si>
    <t xml:space="preserve">Margarita Beatriz</t>
  </si>
  <si>
    <t xml:space="preserve">margaritamancuello@outlook.com</t>
  </si>
  <si>
    <t xml:space="preserve">Mandar</t>
  </si>
  <si>
    <t xml:space="preserve">ricardomandar@gmail.com</t>
  </si>
  <si>
    <t xml:space="preserve">Damian Agustin</t>
  </si>
  <si>
    <t xml:space="preserve">blasme87@hotmail.com</t>
  </si>
  <si>
    <t xml:space="preserve">Mandril</t>
  </si>
  <si>
    <t xml:space="preserve">Hector</t>
  </si>
  <si>
    <t xml:space="preserve">elector22@hotmail.com</t>
  </si>
  <si>
    <t xml:space="preserve">Mangold</t>
  </si>
  <si>
    <t xml:space="preserve">Daiana</t>
  </si>
  <si>
    <t xml:space="preserve">judithmangold12@gmail.com</t>
  </si>
  <si>
    <t xml:space="preserve">Adrián Pablo</t>
  </si>
  <si>
    <t xml:space="preserve">alfapapamike39@gmail.com</t>
  </si>
  <si>
    <t xml:space="preserve">diego82asm@hotmail.com</t>
  </si>
  <si>
    <t xml:space="preserve">mansilla-maximiliano@outlook.com.ar</t>
  </si>
  <si>
    <t xml:space="preserve">Rodrigo Dario</t>
  </si>
  <si>
    <t xml:space="preserve">rodrigo23lv2@gmail.com</t>
  </si>
  <si>
    <t xml:space="preserve">Mantica</t>
  </si>
  <si>
    <t xml:space="preserve">Paolo Elias</t>
  </si>
  <si>
    <t xml:space="preserve">manticaelias@outlook.com</t>
  </si>
  <si>
    <t xml:space="preserve">Manzano</t>
  </si>
  <si>
    <t xml:space="preserve">gabymanzano.gm.gm@gmail.com</t>
  </si>
  <si>
    <t xml:space="preserve">Marchi</t>
  </si>
  <si>
    <t xml:space="preserve">Raul Daniel</t>
  </si>
  <si>
    <t xml:space="preserve">rdmarchi45@outlook.es</t>
  </si>
  <si>
    <t xml:space="preserve">Marchini</t>
  </si>
  <si>
    <t xml:space="preserve">Natalia Julieta</t>
  </si>
  <si>
    <t xml:space="preserve">natita.0@hotmail.com</t>
  </si>
  <si>
    <t xml:space="preserve">Mareco</t>
  </si>
  <si>
    <t xml:space="preserve">jesusmareco042@gmail.com</t>
  </si>
  <si>
    <t xml:space="preserve">Marega</t>
  </si>
  <si>
    <t xml:space="preserve">Walter Hugo</t>
  </si>
  <si>
    <t xml:space="preserve">hugo_walt@hotmail.com.ar</t>
  </si>
  <si>
    <t xml:space="preserve">Marengo</t>
  </si>
  <si>
    <t xml:space="preserve">Mauricio Javier</t>
  </si>
  <si>
    <t xml:space="preserve">mauzma62@gmail.com</t>
  </si>
  <si>
    <t xml:space="preserve">Moggi</t>
  </si>
  <si>
    <t xml:space="preserve">Karla Lorena</t>
  </si>
  <si>
    <t xml:space="preserve">karlamoggi@hotmail.com</t>
  </si>
  <si>
    <t xml:space="preserve">Molina</t>
  </si>
  <si>
    <t xml:space="preserve">alejandro_exequiel_molina@hotmail.com</t>
  </si>
  <si>
    <t xml:space="preserve">Exequiel</t>
  </si>
  <si>
    <t xml:space="preserve">exemolina89@hotmail.com</t>
  </si>
  <si>
    <t xml:space="preserve">Javier Alfredo</t>
  </si>
  <si>
    <t xml:space="preserve">jampsi38@gmail.com</t>
  </si>
  <si>
    <t xml:space="preserve">mercedesmdy@hotmail.com</t>
  </si>
  <si>
    <t xml:space="preserve">Virginia Eliana</t>
  </si>
  <si>
    <t xml:space="preserve">mvicky771@gmail.com</t>
  </si>
  <si>
    <t xml:space="preserve">Monje</t>
  </si>
  <si>
    <t xml:space="preserve">belenmonje19@gmail.com</t>
  </si>
  <si>
    <t xml:space="preserve">Montana</t>
  </si>
  <si>
    <t xml:space="preserve">Leonardo Alejandro</t>
  </si>
  <si>
    <t xml:space="preserve">matatatengues_10@hotmail.com</t>
  </si>
  <si>
    <t xml:space="preserve">Montenegro</t>
  </si>
  <si>
    <t xml:space="preserve">marce77monte@gmail.com</t>
  </si>
  <si>
    <t xml:space="preserve">Monzon</t>
  </si>
  <si>
    <t xml:space="preserve">Carolina</t>
  </si>
  <si>
    <t xml:space="preserve">caro-linamonzon@hotmail.com</t>
  </si>
  <si>
    <t xml:space="preserve">monzonjuanantonio1983@gmail.com</t>
  </si>
  <si>
    <t xml:space="preserve">Marcela Amelia</t>
  </si>
  <si>
    <t xml:space="preserve">marce-41@hotmail.com</t>
  </si>
  <si>
    <t xml:space="preserve">lore_bru_gi@hotmail.com</t>
  </si>
  <si>
    <t xml:space="preserve">Nicolas Miguel</t>
  </si>
  <si>
    <t xml:space="preserve">monzonnicolas240@gmail.com</t>
  </si>
  <si>
    <t xml:space="preserve">Mora</t>
  </si>
  <si>
    <t xml:space="preserve">mauricio-1111@hotmail.com</t>
  </si>
  <si>
    <t xml:space="preserve">Morales</t>
  </si>
  <si>
    <t xml:space="preserve">Javier Claudio</t>
  </si>
  <si>
    <t xml:space="preserve">javiermorales1989jv@gmail.com</t>
  </si>
  <si>
    <t xml:space="preserve">14.luis.morales@gmail.com</t>
  </si>
  <si>
    <t xml:space="preserve">Moran</t>
  </si>
  <si>
    <t xml:space="preserve">Edel</t>
  </si>
  <si>
    <t xml:space="preserve">raulooo_86@hotmail.com</t>
  </si>
  <si>
    <t xml:space="preserve">Moreira</t>
  </si>
  <si>
    <t xml:space="preserve">anto.moreira1994@gmail.com</t>
  </si>
  <si>
    <t xml:space="preserve">Moreyra</t>
  </si>
  <si>
    <t xml:space="preserve">Alejandro Daniel</t>
  </si>
  <si>
    <t xml:space="preserve">adam26_@hotmail.com</t>
  </si>
  <si>
    <t xml:space="preserve">Paola</t>
  </si>
  <si>
    <t xml:space="preserve">pao_bj19@hotmail.com</t>
  </si>
  <si>
    <t xml:space="preserve">Morinigo</t>
  </si>
  <si>
    <t xml:space="preserve">silviamorinigo99@gmail.com</t>
  </si>
  <si>
    <t xml:space="preserve">Morro</t>
  </si>
  <si>
    <t xml:space="preserve">dragonbzeta@outlook.com</t>
  </si>
  <si>
    <t xml:space="preserve">Moyano</t>
  </si>
  <si>
    <t xml:space="preserve">Evelyn Carmen Ayelen</t>
  </si>
  <si>
    <t xml:space="preserve">moyanoevelyn75@gmail.com</t>
  </si>
  <si>
    <t xml:space="preserve">marcos_moyano_80@hotmail.com</t>
  </si>
  <si>
    <t xml:space="preserve">moyano.nestor@yahoo.com.ar</t>
  </si>
  <si>
    <t xml:space="preserve">Mucci</t>
  </si>
  <si>
    <t xml:space="preserve">Guillermo Jesus</t>
  </si>
  <si>
    <t xml:space="preserve">willymucci87@gmail.com</t>
  </si>
  <si>
    <t xml:space="preserve">Muga</t>
  </si>
  <si>
    <t xml:space="preserve">Rocio Soledad</t>
  </si>
  <si>
    <t xml:space="preserve">rrocimg.13@hotmail.com</t>
  </si>
  <si>
    <t xml:space="preserve">Mugica</t>
  </si>
  <si>
    <t xml:space="preserve">Humberto Jose Ramon</t>
  </si>
  <si>
    <t xml:space="preserve">pipimugica@hotmail.com</t>
  </si>
  <si>
    <t xml:space="preserve">Mujica</t>
  </si>
  <si>
    <t xml:space="preserve">Valeria Alejandra</t>
  </si>
  <si>
    <t xml:space="preserve">vaalmuji@hotmail.com</t>
  </si>
  <si>
    <t xml:space="preserve">Müller</t>
  </si>
  <si>
    <t xml:space="preserve">hernanleandromuller@yahoo.com.ar</t>
  </si>
  <si>
    <t xml:space="preserve">Muñoz</t>
  </si>
  <si>
    <t xml:space="preserve">Crhistian Gabriel</t>
  </si>
  <si>
    <t xml:space="preserve">oesteinsumosaccesorios@hotmail.com</t>
  </si>
  <si>
    <t xml:space="preserve">lahiena96@hotmail.com</t>
  </si>
  <si>
    <t xml:space="preserve">ÚLTIMA ACTUALIZACIÓN 16/11 08:46HS</t>
  </si>
  <si>
    <t xml:space="preserve">Notificar</t>
  </si>
  <si>
    <t xml:space="preserve">Maggio</t>
  </si>
  <si>
    <t xml:space="preserve">lore-maggio@hotmail.com</t>
  </si>
  <si>
    <t xml:space="preserve">Marianela</t>
  </si>
  <si>
    <t xml:space="preserve">neladoblemar@gmail.com</t>
  </si>
  <si>
    <t xml:space="preserve">Marotte</t>
  </si>
  <si>
    <t xml:space="preserve">Lorena Paola</t>
  </si>
  <si>
    <t xml:space="preserve">lorenamarotte@hotmail.com</t>
  </si>
  <si>
    <t xml:space="preserve">Miguel</t>
  </si>
  <si>
    <t xml:space="preserve">miguelmatiasmarquez@hotmail.com</t>
  </si>
  <si>
    <t xml:space="preserve">Anabel María</t>
  </si>
  <si>
    <t xml:space="preserve">lapoli_05@hotmail.com</t>
  </si>
  <si>
    <t xml:space="preserve">Martel</t>
  </si>
  <si>
    <t xml:space="preserve">mati_17_k_po@hotmail.com</t>
  </si>
  <si>
    <t xml:space="preserve">Cintia Lorena</t>
  </si>
  <si>
    <t xml:space="preserve">lorenaloli1984@hotmail.com</t>
  </si>
  <si>
    <t xml:space="preserve">Martines</t>
  </si>
  <si>
    <t xml:space="preserve">nesty1328@gmail.com</t>
  </si>
  <si>
    <t xml:space="preserve">alan_javier_martinez@hotmail.com</t>
  </si>
  <si>
    <t xml:space="preserve">Barbara Victoria</t>
  </si>
  <si>
    <t xml:space="preserve">barbii.lud@gmail.com</t>
  </si>
  <si>
    <t xml:space="preserve">car_101_1@hotmail.com</t>
  </si>
  <si>
    <t xml:space="preserve">Claudia Carina</t>
  </si>
  <si>
    <t xml:space="preserve">carinamartinezzoe@hotmail.com</t>
  </si>
  <si>
    <t xml:space="preserve">SI</t>
  </si>
  <si>
    <t xml:space="preserve">Claudia Soledad</t>
  </si>
  <si>
    <t xml:space="preserve">clausole2020@gmail.com</t>
  </si>
  <si>
    <t xml:space="preserve">cristian-772011@hotmail.com</t>
  </si>
  <si>
    <t xml:space="preserve">claritacorrea2018@gmail.com</t>
  </si>
  <si>
    <t xml:space="preserve">Gabriela Silvina</t>
  </si>
  <si>
    <t xml:space="preserve">gabrisa2013@hotmail.es</t>
  </si>
  <si>
    <t xml:space="preserve">Gerardo Raul</t>
  </si>
  <si>
    <t xml:space="preserve">gerardo_89_@hotmail.com</t>
  </si>
  <si>
    <t xml:space="preserve">Lucas Santiago Damian</t>
  </si>
  <si>
    <t xml:space="preserve">luks_tae@yahoo.com</t>
  </si>
  <si>
    <t xml:space="preserve">locurasabalera22@hotmail.com</t>
  </si>
  <si>
    <t xml:space="preserve">Martin Roque</t>
  </si>
  <si>
    <t xml:space="preserve">martin_honda_519@hotmail.com</t>
  </si>
  <si>
    <t xml:space="preserve">Omar</t>
  </si>
  <si>
    <t xml:space="preserve">tatenguemal@gmail.com</t>
  </si>
  <si>
    <t xml:space="preserve">Soledad Rosalia</t>
  </si>
  <si>
    <t xml:space="preserve">sol2979@hotmail.es</t>
  </si>
  <si>
    <t xml:space="preserve">Marzo</t>
  </si>
  <si>
    <t xml:space="preserve">Abigail Desiré</t>
  </si>
  <si>
    <t xml:space="preserve">abigailmrz@gmail.com</t>
  </si>
  <si>
    <t xml:space="preserve">Masjoan</t>
  </si>
  <si>
    <t xml:space="preserve">Milton</t>
  </si>
  <si>
    <t xml:space="preserve">miltonata@hotmail.com</t>
  </si>
  <si>
    <t xml:space="preserve">Maturano</t>
  </si>
  <si>
    <t xml:space="preserve">Raúl Hugo</t>
  </si>
  <si>
    <t xml:space="preserve">raulitomatu@hotmail.com</t>
  </si>
  <si>
    <t xml:space="preserve">Mautone</t>
  </si>
  <si>
    <t xml:space="preserve">tonexxxx@hotmail.com</t>
  </si>
  <si>
    <t xml:space="preserve">Mazza</t>
  </si>
  <si>
    <t xml:space="preserve">nunezmariana@live.com.ar</t>
  </si>
  <si>
    <t xml:space="preserve">Mazzeo</t>
  </si>
  <si>
    <t xml:space="preserve">Francisco Damian</t>
  </si>
  <si>
    <t xml:space="preserve">cuape22.fm@gmail.com</t>
  </si>
  <si>
    <t xml:space="preserve">Mazzola</t>
  </si>
  <si>
    <t xml:space="preserve">popys80@hotmail.com</t>
  </si>
  <si>
    <t xml:space="preserve">REPROBADO</t>
  </si>
  <si>
    <t xml:space="preserve">Angel Maria</t>
  </si>
  <si>
    <t xml:space="preserve">medinacgi@hotmail.com</t>
  </si>
  <si>
    <t xml:space="preserve">marco_sm_2008@hotmail.com</t>
  </si>
  <si>
    <t xml:space="preserve">nataliactmedina@yahoo.com</t>
  </si>
  <si>
    <t xml:space="preserve">Renzo Dario</t>
  </si>
  <si>
    <t xml:space="preserve">renzoyayelen@hotmail.com</t>
  </si>
  <si>
    <t xml:space="preserve">Rosana Mariel</t>
  </si>
  <si>
    <t xml:space="preserve">rosanam84@hotmail.com</t>
  </si>
  <si>
    <t xml:space="preserve">carlamedina68@yahoo.com.ar</t>
  </si>
  <si>
    <t xml:space="preserve">Medrano</t>
  </si>
  <si>
    <t xml:space="preserve">marianelamedrano2014@hotmail.com</t>
  </si>
  <si>
    <t xml:space="preserve">Verónica</t>
  </si>
  <si>
    <t xml:space="preserve">veronica.medrano@hotmail.com.ar</t>
  </si>
  <si>
    <t xml:space="preserve">Verónica Natali</t>
  </si>
  <si>
    <t xml:space="preserve">natalimedra14@gmail.com</t>
  </si>
  <si>
    <t xml:space="preserve">Mehaudy</t>
  </si>
  <si>
    <t xml:space="preserve">Andrés</t>
  </si>
  <si>
    <t xml:space="preserve">andresmehaudy@gmail.com</t>
  </si>
  <si>
    <t xml:space="preserve">Mehauod</t>
  </si>
  <si>
    <t xml:space="preserve">Lucas Luis Hernán</t>
  </si>
  <si>
    <t xml:space="preserve">lucashernanmehauod20@outlook.com.ar</t>
  </si>
  <si>
    <t xml:space="preserve">Melgarejo</t>
  </si>
  <si>
    <t xml:space="preserve">Gladis Andrea</t>
  </si>
  <si>
    <t xml:space="preserve">lagladismelga@hotmail.com</t>
  </si>
  <si>
    <t xml:space="preserve">Leonel Gervasio</t>
  </si>
  <si>
    <t xml:space="preserve">leo233@yahoo.com</t>
  </si>
  <si>
    <t xml:space="preserve">Mena</t>
  </si>
  <si>
    <t xml:space="preserve">Miguel Carlos</t>
  </si>
  <si>
    <t xml:space="preserve">carsi1979@hotmail.com</t>
  </si>
  <si>
    <t xml:space="preserve">mena79782@gmail.com</t>
  </si>
  <si>
    <t xml:space="preserve">Mendez</t>
  </si>
  <si>
    <t xml:space="preserve">Natalia Carolina</t>
  </si>
  <si>
    <t xml:space="preserve">mhar@live.com.ar</t>
  </si>
  <si>
    <t xml:space="preserve">mendez.romi.07@gmail.com</t>
  </si>
  <si>
    <t xml:space="preserve">Mendieta</t>
  </si>
  <si>
    <t xml:space="preserve">clau_gm2011@hotmail.com</t>
  </si>
  <si>
    <t xml:space="preserve">frankitoo090@gmail.com</t>
  </si>
  <si>
    <t xml:space="preserve">Gustavo Martin</t>
  </si>
  <si>
    <t xml:space="preserve">gustavo-mendoza83@hotmail.com</t>
  </si>
  <si>
    <t xml:space="preserve">Pamela Soledad</t>
  </si>
  <si>
    <t xml:space="preserve">pameepolii@gmail.com</t>
  </si>
  <si>
    <t xml:space="preserve">Mariluz Beatriz</t>
  </si>
  <si>
    <t xml:space="preserve">mendozamariluz@outlook.es</t>
  </si>
  <si>
    <t xml:space="preserve">Menor</t>
  </si>
  <si>
    <t xml:space="preserve">Carlos Pedro Jose</t>
  </si>
  <si>
    <t xml:space="preserve">cacho227488@gmail.com</t>
  </si>
  <si>
    <t xml:space="preserve">Menotti</t>
  </si>
  <si>
    <t xml:space="preserve">lucasmenotti2011@gmail.com</t>
  </si>
  <si>
    <t xml:space="preserve">Merlo</t>
  </si>
  <si>
    <t xml:space="preserve">Guillermo Andres</t>
  </si>
  <si>
    <t xml:space="preserve">gamscc22@gmail.com</t>
  </si>
  <si>
    <t xml:space="preserve">Mertes</t>
  </si>
  <si>
    <t xml:space="preserve">Diego Nicolás</t>
  </si>
  <si>
    <t xml:space="preserve">mertes76@gmail.com</t>
  </si>
  <si>
    <t xml:space="preserve">Meynet</t>
  </si>
  <si>
    <t xml:space="preserve">Darío</t>
  </si>
  <si>
    <t xml:space="preserve">darhiooo@hotmail.com</t>
  </si>
  <si>
    <t xml:space="preserve">Walter Tomas</t>
  </si>
  <si>
    <t xml:space="preserve">waltertmicheloud@hotmail.com</t>
  </si>
  <si>
    <t xml:space="preserve">Miguel Lagger</t>
  </si>
  <si>
    <t xml:space="preserve">Alejandro Nicolas</t>
  </si>
  <si>
    <t xml:space="preserve">alejandro.miguel.lagger@gmail.com</t>
  </si>
  <si>
    <t xml:space="preserve">Milioto</t>
  </si>
  <si>
    <t xml:space="preserve">rodrigomilioto@yahoo.com.ar</t>
  </si>
  <si>
    <t xml:space="preserve">Miller</t>
  </si>
  <si>
    <t xml:space="preserve">Nicolas Ezequiel</t>
  </si>
  <si>
    <t xml:space="preserve">nicomania130@hotmail.com</t>
  </si>
  <si>
    <t xml:space="preserve">Minella</t>
  </si>
  <si>
    <t xml:space="preserve">dminella@hotmail.com</t>
  </si>
  <si>
    <t xml:space="preserve">Minetti</t>
  </si>
  <si>
    <t xml:space="preserve">Gabriel Fabian</t>
  </si>
  <si>
    <t xml:space="preserve">gfminetti@hotmail.com</t>
  </si>
  <si>
    <t xml:space="preserve">Minnucci</t>
  </si>
  <si>
    <t xml:space="preserve">mminnucci@hotmail.com</t>
  </si>
  <si>
    <t xml:space="preserve">Minutti</t>
  </si>
  <si>
    <t xml:space="preserve">marce-minutti-30@hotmail.com</t>
  </si>
  <si>
    <t xml:space="preserve">Miño</t>
  </si>
  <si>
    <t xml:space="preserve">Domingo Maximiliano</t>
  </si>
  <si>
    <t xml:space="preserve">maximino375poli@gmail.com</t>
  </si>
  <si>
    <t xml:space="preserve">José Luis</t>
  </si>
  <si>
    <t xml:space="preserve">jarromar11@gmail.com</t>
  </si>
  <si>
    <t xml:space="preserve">Miñoz</t>
  </si>
  <si>
    <t xml:space="preserve">Alfonso Andres</t>
  </si>
  <si>
    <t xml:space="preserve">ponyminoz@gmail.com</t>
  </si>
  <si>
    <t xml:space="preserve">Alejandra Lorena</t>
  </si>
  <si>
    <t xml:space="preserve">mirandaalejandra49@gmail.com</t>
  </si>
  <si>
    <t xml:space="preserve">Aneley</t>
  </si>
  <si>
    <t xml:space="preserve">ane.mellis03@gmail.com</t>
  </si>
  <si>
    <t xml:space="preserve">Natali Marcela</t>
  </si>
  <si>
    <t xml:space="preserve">nm_miranda@hotmail.com</t>
  </si>
  <si>
    <t xml:space="preserve">Mirassou</t>
  </si>
  <si>
    <t xml:space="preserve">mirassougisela@gmail.com</t>
  </si>
  <si>
    <t xml:space="preserve">Modica</t>
  </si>
  <si>
    <t xml:space="preserve">Nicolás Gastón</t>
  </si>
  <si>
    <t xml:space="preserve">nicongm.ngm@gmail.com</t>
  </si>
  <si>
    <t xml:space="preserve">Mojetta</t>
  </si>
  <si>
    <t xml:space="preserve">Emilio</t>
  </si>
  <si>
    <t xml:space="preserve">emilio_mojetta@hotmail.com</t>
  </si>
  <si>
    <t xml:space="preserve">Ariel Leonardo</t>
  </si>
  <si>
    <t xml:space="preserve">ariel_morza@hotmail.com</t>
  </si>
  <si>
    <t xml:space="preserve">Elias gaston</t>
  </si>
  <si>
    <t xml:space="preserve">elias25.4@hotmail.com</t>
  </si>
  <si>
    <t xml:space="preserve">molinagustavoa@hotmail.com</t>
  </si>
  <si>
    <t xml:space="preserve">Omar Alberto</t>
  </si>
  <si>
    <t xml:space="preserve">capyom@hotmail.com</t>
  </si>
  <si>
    <t xml:space="preserve">Rubén</t>
  </si>
  <si>
    <t xml:space="preserve">rub-lospiojos-0103mar@hotmail.com</t>
  </si>
  <si>
    <t xml:space="preserve">Molteni</t>
  </si>
  <si>
    <t xml:space="preserve">rubenmolteni@hotmail.com</t>
  </si>
  <si>
    <t xml:space="preserve">Monge</t>
  </si>
  <si>
    <t xml:space="preserve">Yamila Maria Jose</t>
  </si>
  <si>
    <t xml:space="preserve">yamilamonge5c@gmail.com</t>
  </si>
  <si>
    <t xml:space="preserve">Estefania</t>
  </si>
  <si>
    <t xml:space="preserve">estefaniabmonje@gmail.com</t>
  </si>
  <si>
    <t xml:space="preserve">Monjes</t>
  </si>
  <si>
    <t xml:space="preserve">nataliasolemonjes23@gmail.com</t>
  </si>
  <si>
    <t xml:space="preserve">Monserrat</t>
  </si>
  <si>
    <t xml:space="preserve">María De Los Angeles</t>
  </si>
  <si>
    <t xml:space="preserve">maia_galvez@hotmail.com</t>
  </si>
  <si>
    <t xml:space="preserve">Montanari</t>
  </si>
  <si>
    <t xml:space="preserve">montanari26@gmail.com</t>
  </si>
  <si>
    <t xml:space="preserve">Montegrosso</t>
  </si>
  <si>
    <t xml:space="preserve">Laura Taiana</t>
  </si>
  <si>
    <t xml:space="preserve">laura89taia@gmail.com</t>
  </si>
  <si>
    <t xml:space="preserve">Fausto</t>
  </si>
  <si>
    <t xml:space="preserve">fausto_em@hotmail.com</t>
  </si>
  <si>
    <t xml:space="preserve">Maria Victoria</t>
  </si>
  <si>
    <t xml:space="preserve">3y1.mnt@gmail.com</t>
  </si>
  <si>
    <t xml:space="preserve">Juliana Victoria</t>
  </si>
  <si>
    <t xml:space="preserve">juvimo26@gmail.com</t>
  </si>
  <si>
    <t xml:space="preserve">Montero</t>
  </si>
  <si>
    <t xml:space="preserve">Joan Fabricio</t>
  </si>
  <si>
    <t xml:space="preserve">joanfabriciomontero@gmail.com</t>
  </si>
  <si>
    <t xml:space="preserve">Monti</t>
  </si>
  <si>
    <t xml:space="preserve">Gladis Maria Rosa</t>
  </si>
  <si>
    <t xml:space="preserve">gladismonti_3008@hotmail.com</t>
  </si>
  <si>
    <t xml:space="preserve">Joaquín</t>
  </si>
  <si>
    <t xml:space="preserve">joako6633@gmail.com</t>
  </si>
  <si>
    <t xml:space="preserve">Sebastian Eloy</t>
  </si>
  <si>
    <t xml:space="preserve">eloy-monti@hotmail.com</t>
  </si>
  <si>
    <t xml:space="preserve">Montiel</t>
  </si>
  <si>
    <t xml:space="preserve">juanirc2003@hotmail.com</t>
  </si>
  <si>
    <t xml:space="preserve">Montoya</t>
  </si>
  <si>
    <t xml:space="preserve">Aldo Mariano</t>
  </si>
  <si>
    <t xml:space="preserve">aldomontoya09@gmail.com</t>
  </si>
  <si>
    <t xml:space="preserve">Alejandra Andrea</t>
  </si>
  <si>
    <t xml:space="preserve">elu2.5@hotmail.com</t>
  </si>
  <si>
    <t xml:space="preserve">rodrigo.monzon@hotmail.es</t>
  </si>
  <si>
    <t xml:space="preserve">Moore</t>
  </si>
  <si>
    <t xml:space="preserve">Mariano Andres</t>
  </si>
  <si>
    <t xml:space="preserve">evi_mb_05@hotmail.com</t>
  </si>
  <si>
    <t xml:space="preserve">cristian76_mora@hotmail.com</t>
  </si>
  <si>
    <t xml:space="preserve">Muringa</t>
  </si>
  <si>
    <t xml:space="preserve">brendamuringa@gmail.com</t>
  </si>
  <si>
    <t xml:space="preserve">Nadal</t>
  </si>
  <si>
    <t xml:space="preserve">Tania</t>
  </si>
  <si>
    <t xml:space="preserve">tanii_@hotmail.com</t>
  </si>
  <si>
    <t xml:space="preserve">Navarro</t>
  </si>
  <si>
    <t xml:space="preserve">Pablo Ezequiel</t>
  </si>
  <si>
    <t xml:space="preserve">romina.benavente@hotmail.com</t>
  </si>
  <si>
    <t xml:space="preserve">Geraldine Antonela</t>
  </si>
  <si>
    <t xml:space="preserve">antonela0544@gmail.com</t>
  </si>
  <si>
    <t xml:space="preserve">Nicolelli</t>
  </si>
  <si>
    <t xml:space="preserve">Soledad</t>
  </si>
  <si>
    <t xml:space="preserve">soledadnicolelli@gmail.com</t>
  </si>
  <si>
    <t xml:space="preserve">Nieva</t>
  </si>
  <si>
    <t xml:space="preserve">Maximiliano Martin</t>
  </si>
  <si>
    <t xml:space="preserve">maxi_nieva@hotmail.com</t>
  </si>
  <si>
    <t xml:space="preserve">Nievas</t>
  </si>
  <si>
    <t xml:space="preserve">Germán Daniel</t>
  </si>
  <si>
    <t xml:space="preserve">sherman21021@gmail.com</t>
  </si>
  <si>
    <t xml:space="preserve">Nigra</t>
  </si>
  <si>
    <t xml:space="preserve">Nahuel Nicolás</t>
  </si>
  <si>
    <t xml:space="preserve">nahuel.nf_990@outlook.com</t>
  </si>
  <si>
    <t xml:space="preserve">Noriega</t>
  </si>
  <si>
    <t xml:space="preserve">David Horacio</t>
  </si>
  <si>
    <t xml:space="preserve">david_whilly@hotmail.com</t>
  </si>
  <si>
    <t xml:space="preserve">Nuñez</t>
  </si>
  <si>
    <t xml:space="preserve">César Exequiel</t>
  </si>
  <si>
    <t xml:space="preserve">exewil@hotmail.com</t>
  </si>
  <si>
    <t xml:space="preserve">Matías Ezequiel</t>
  </si>
  <si>
    <t xml:space="preserve">ezeq25@outlook.com</t>
  </si>
  <si>
    <t xml:space="preserve">Ricardo Walter</t>
  </si>
  <si>
    <t xml:space="preserve">ricardopoli39@outlook.com</t>
  </si>
  <si>
    <t xml:space="preserve">Roberto Alejandro</t>
  </si>
  <si>
    <t xml:space="preserve">betoanunez@hotmail.com</t>
  </si>
  <si>
    <t xml:space="preserve">Rodrigo Javier</t>
  </si>
  <si>
    <t xml:space="preserve">rodrigo_nz@hotmail.com</t>
  </si>
  <si>
    <t xml:space="preserve">Ocampo</t>
  </si>
  <si>
    <t xml:space="preserve">Alina Soledad</t>
  </si>
  <si>
    <t xml:space="preserve">alinaocampo@live.com</t>
  </si>
  <si>
    <t xml:space="preserve">César Gonzalo</t>
  </si>
  <si>
    <t xml:space="preserve">cesargonzalo@outlook.com</t>
  </si>
  <si>
    <t xml:space="preserve">Ochoa</t>
  </si>
  <si>
    <t xml:space="preserve">carolina1980melin@hotmail.com</t>
  </si>
  <si>
    <t xml:space="preserve">Oggier</t>
  </si>
  <si>
    <t xml:space="preserve">Rodrigo Exequiel</t>
  </si>
  <si>
    <t xml:space="preserve">roggier320@gmail.com</t>
  </si>
  <si>
    <t xml:space="preserve">Ojeda</t>
  </si>
  <si>
    <t xml:space="preserve">Alicia Mabel</t>
  </si>
  <si>
    <t xml:space="preserve">aliciaojeda1978@gmail.com</t>
  </si>
  <si>
    <t xml:space="preserve">Franco Nicolás</t>
  </si>
  <si>
    <t xml:space="preserve">franojeda129@gmail.com</t>
  </si>
  <si>
    <t xml:space="preserve">María Soledad</t>
  </si>
  <si>
    <t xml:space="preserve">msojeda@hotmail.com</t>
  </si>
  <si>
    <t xml:space="preserve">Oliva</t>
  </si>
  <si>
    <t xml:space="preserve">migueolivafotografia@gmail.com</t>
  </si>
  <si>
    <t xml:space="preserve">Muriel Soledad</t>
  </si>
  <si>
    <t xml:space="preserve">muri_gnr@hotmail.com</t>
  </si>
  <si>
    <t xml:space="preserve">Olocco</t>
  </si>
  <si>
    <t xml:space="preserve">romiolocco83@gmail.com</t>
  </si>
  <si>
    <t xml:space="preserve">Ordina</t>
  </si>
  <si>
    <t xml:space="preserve">Ismael</t>
  </si>
  <si>
    <t xml:space="preserve">seba5535@outlook.com</t>
  </si>
  <si>
    <t xml:space="preserve">Ordoñez</t>
  </si>
  <si>
    <t xml:space="preserve">René Oscar</t>
  </si>
  <si>
    <t xml:space="preserve">profesorcoronda@hotmail.com.ar</t>
  </si>
  <si>
    <t xml:space="preserve">Orellano</t>
  </si>
  <si>
    <t xml:space="preserve">Gustavo David</t>
  </si>
  <si>
    <t xml:space="preserve">gustavorellano4026@gmail.com</t>
  </si>
  <si>
    <t xml:space="preserve">Oscar Iván</t>
  </si>
  <si>
    <t xml:space="preserve">oscarorellano68@gmail.com</t>
  </si>
  <si>
    <t xml:space="preserve">Oria Nolla</t>
  </si>
  <si>
    <t xml:space="preserve">Rosalia</t>
  </si>
  <si>
    <t xml:space="preserve">rosaliaoria@yahoo.com.ar</t>
  </si>
  <si>
    <t xml:space="preserve">Orlandoni</t>
  </si>
  <si>
    <t xml:space="preserve">Gisela Emilce</t>
  </si>
  <si>
    <t xml:space="preserve">nahuel_colon@hotmail.com</t>
  </si>
  <si>
    <t xml:space="preserve">Ortega</t>
  </si>
  <si>
    <t xml:space="preserve">Celeste Estefanía</t>
  </si>
  <si>
    <t xml:space="preserve">celeortega09@gmail.com</t>
  </si>
  <si>
    <t xml:space="preserve">Ortiz</t>
  </si>
  <si>
    <t xml:space="preserve">monoassis@hotmail.com</t>
  </si>
  <si>
    <t xml:space="preserve">ÚLTIMA ACTUALIZACIÓN 14/11 09:17HS</t>
  </si>
  <si>
    <t xml:space="preserve">Marizaldi</t>
  </si>
  <si>
    <t xml:space="preserve">Marianela Ramona</t>
  </si>
  <si>
    <t xml:space="preserve">titilamejor_26@hotmail.com</t>
  </si>
  <si>
    <t xml:space="preserve">caravril@hotmail.es</t>
  </si>
  <si>
    <t xml:space="preserve">erimorales87@gmail.com</t>
  </si>
  <si>
    <t xml:space="preserve">Hernan Gustavo</t>
  </si>
  <si>
    <t xml:space="preserve">hernangmorales_73@hotmail.com</t>
  </si>
  <si>
    <t xml:space="preserve">morfea79@yahoo.com.ar</t>
  </si>
  <si>
    <t xml:space="preserve">Moretto</t>
  </si>
  <si>
    <t xml:space="preserve">Mario Juan</t>
  </si>
  <si>
    <t xml:space="preserve">majuamoretto@gmail.com</t>
  </si>
  <si>
    <t xml:space="preserve">Diego Lisandro</t>
  </si>
  <si>
    <t xml:space="preserve">eldiego17_7@hotmail.com</t>
  </si>
  <si>
    <t xml:space="preserve">Morilla</t>
  </si>
  <si>
    <t xml:space="preserve">Juan Marcelo</t>
  </si>
  <si>
    <t xml:space="preserve">juan_marcelomorilla@hotmail.com</t>
  </si>
  <si>
    <t xml:space="preserve">Morizon</t>
  </si>
  <si>
    <t xml:space="preserve">Ivana Mariela</t>
  </si>
  <si>
    <t xml:space="preserve">imorizon@santafe.gov.ar</t>
  </si>
  <si>
    <t xml:space="preserve">Morzán</t>
  </si>
  <si>
    <t xml:space="preserve">Brian</t>
  </si>
  <si>
    <t xml:space="preserve">bfm-1992@hotmail.com</t>
  </si>
  <si>
    <t xml:space="preserve">Mosca</t>
  </si>
  <si>
    <t xml:space="preserve">Angel Eduardo</t>
  </si>
  <si>
    <t xml:space="preserve">mosca_km@hotmail.com</t>
  </si>
  <si>
    <t xml:space="preserve">Mosqueda</t>
  </si>
  <si>
    <t xml:space="preserve">loremoskeda78@gmail.com</t>
  </si>
  <si>
    <t xml:space="preserve">Motura</t>
  </si>
  <si>
    <t xml:space="preserve">Alan Exequiel</t>
  </si>
  <si>
    <t xml:space="preserve">alan.exequiel9motura@gmail.com</t>
  </si>
  <si>
    <t xml:space="preserve">cecimoyano15@hotmail.com</t>
  </si>
  <si>
    <t xml:space="preserve">moyanoalejandro7@gmail.com</t>
  </si>
  <si>
    <t xml:space="preserve">luckas2106@gmail.com</t>
  </si>
  <si>
    <t xml:space="preserve">Muchiut</t>
  </si>
  <si>
    <t xml:space="preserve">yanimuchiut@hotmail.com</t>
  </si>
  <si>
    <t xml:space="preserve">Diego Ruben Alfredo</t>
  </si>
  <si>
    <t xml:space="preserve">mugadiego-05@outlook.com.ar</t>
  </si>
  <si>
    <t xml:space="preserve">Muiño</t>
  </si>
  <si>
    <t xml:space="preserve">leandromuino123@gmail.com</t>
  </si>
  <si>
    <t xml:space="preserve">Muller</t>
  </si>
  <si>
    <t xml:space="preserve">Milton Gastón</t>
  </si>
  <si>
    <t xml:space="preserve">mullermilton348@gmail.com</t>
  </si>
  <si>
    <t xml:space="preserve">ru.bmar@live.com</t>
  </si>
  <si>
    <t xml:space="preserve">Muñiz</t>
  </si>
  <si>
    <t xml:space="preserve">franciscojaviermuniz87@gmail.com</t>
  </si>
  <si>
    <t xml:space="preserve">MuÑoz</t>
  </si>
  <si>
    <t xml:space="preserve">munozdanielalejandro22@gmail.com</t>
  </si>
  <si>
    <t xml:space="preserve">Muratore</t>
  </si>
  <si>
    <t xml:space="preserve">María Belén</t>
  </si>
  <si>
    <t xml:space="preserve">mariabelenmuratore@outlook.com</t>
  </si>
  <si>
    <t xml:space="preserve">Murcia</t>
  </si>
  <si>
    <t xml:space="preserve">Micaela Josefina</t>
  </si>
  <si>
    <t xml:space="preserve">micamurcia2139@gmail.com</t>
  </si>
  <si>
    <t xml:space="preserve">sabriimurmur@gmail.com</t>
  </si>
  <si>
    <t xml:space="preserve">Murillo</t>
  </si>
  <si>
    <t xml:space="preserve">Marcelo Cesar</t>
  </si>
  <si>
    <t xml:space="preserve">marcelomurillo756@hotmail.com</t>
  </si>
  <si>
    <t xml:space="preserve">Mustapich</t>
  </si>
  <si>
    <t xml:space="preserve">jm_musta@hotmail.com</t>
  </si>
  <si>
    <t xml:space="preserve">Muzo</t>
  </si>
  <si>
    <t xml:space="preserve">sebastianmuzo@hotmail.com.ar</t>
  </si>
  <si>
    <t xml:space="preserve">Nardone</t>
  </si>
  <si>
    <t xml:space="preserve">Vanesa Alicia</t>
  </si>
  <si>
    <t xml:space="preserve">vanardone@hotmail.com</t>
  </si>
  <si>
    <t xml:space="preserve">Nassivera</t>
  </si>
  <si>
    <t xml:space="preserve">Facundo</t>
  </si>
  <si>
    <t xml:space="preserve">facundo_bike@hotmail.com</t>
  </si>
  <si>
    <t xml:space="preserve">Navarrete</t>
  </si>
  <si>
    <t xml:space="preserve">Alejandra María</t>
  </si>
  <si>
    <t xml:space="preserve">alejandranavarrete20@gmail.com</t>
  </si>
  <si>
    <t xml:space="preserve">Karina Soraya</t>
  </si>
  <si>
    <t xml:space="preserve">karinasnavarro@hotmail.com</t>
  </si>
  <si>
    <t xml:space="preserve">Leonel</t>
  </si>
  <si>
    <t xml:space="preserve">leoneladriann@gmail.com</t>
  </si>
  <si>
    <t xml:space="preserve">Neder</t>
  </si>
  <si>
    <t xml:space="preserve">Matías</t>
  </si>
  <si>
    <t xml:space="preserve">matineder@hotmail.com</t>
  </si>
  <si>
    <t xml:space="preserve">Negri</t>
  </si>
  <si>
    <t xml:space="preserve">Estefano</t>
  </si>
  <si>
    <t xml:space="preserve">negriestefano6@gmail.com</t>
  </si>
  <si>
    <t xml:space="preserve">Negro</t>
  </si>
  <si>
    <t xml:space="preserve">neanmig@yahoo.com.ar</t>
  </si>
  <si>
    <t xml:space="preserve">Nerbutti</t>
  </si>
  <si>
    <t xml:space="preserve">nerbuttifranco@hotmail.com.ar</t>
  </si>
  <si>
    <t xml:space="preserve">juanjonerbutti@hotmail.com</t>
  </si>
  <si>
    <t xml:space="preserve">Nicolorich</t>
  </si>
  <si>
    <t xml:space="preserve">Bernardo Martin</t>
  </si>
  <si>
    <t xml:space="preserve">bernardonicolorich@hotmail.com</t>
  </si>
  <si>
    <t xml:space="preserve">Nieto</t>
  </si>
  <si>
    <t xml:space="preserve">maxynieto@hotmail.com</t>
  </si>
  <si>
    <t xml:space="preserve">Hugo Alberto</t>
  </si>
  <si>
    <t xml:space="preserve">hugolili51@outlook.com</t>
  </si>
  <si>
    <t xml:space="preserve">Nitigui</t>
  </si>
  <si>
    <t xml:space="preserve">Jorge Alcides</t>
  </si>
  <si>
    <t xml:space="preserve">jorge_nitis@hotmail.com</t>
  </si>
  <si>
    <t xml:space="preserve">Niz</t>
  </si>
  <si>
    <t xml:space="preserve">pitu_lxc_018@hotmail.com</t>
  </si>
  <si>
    <t xml:space="preserve">Nocera</t>
  </si>
  <si>
    <t xml:space="preserve">Nora</t>
  </si>
  <si>
    <t xml:space="preserve">nora_9mm@hotmail.com</t>
  </si>
  <si>
    <t xml:space="preserve">Amanda</t>
  </si>
  <si>
    <t xml:space="preserve">yaque_92_07@outlook.com</t>
  </si>
  <si>
    <t xml:space="preserve">Jean Carlos</t>
  </si>
  <si>
    <t xml:space="preserve">jean_norieg@hotmail.com</t>
  </si>
  <si>
    <t xml:space="preserve">Malvina Soledad</t>
  </si>
  <si>
    <t xml:space="preserve">dra.soledadnoriega@gmail.com</t>
  </si>
  <si>
    <t xml:space="preserve">Eva Elizabet</t>
  </si>
  <si>
    <t xml:space="preserve">nunezeva651@gmail.com</t>
  </si>
  <si>
    <t xml:space="preserve">Humberto Jesús</t>
  </si>
  <si>
    <t xml:space="preserve">super.agente.humberto@gmail.com</t>
  </si>
  <si>
    <t xml:space="preserve">alakran27@gmail.com</t>
  </si>
  <si>
    <t xml:space="preserve">belenalia_shows@hotmail.com</t>
  </si>
  <si>
    <t xml:space="preserve">Sergio Nicolás</t>
  </si>
  <si>
    <t xml:space="preserve">nico_2779@hotmail.com</t>
  </si>
  <si>
    <t xml:space="preserve">Walter Enrique</t>
  </si>
  <si>
    <t xml:space="preserve">poca_22@yahoo.com.ar</t>
  </si>
  <si>
    <t xml:space="preserve">Núñez</t>
  </si>
  <si>
    <t xml:space="preserve">Juan Daniel</t>
  </si>
  <si>
    <t xml:space="preserve">danielnune@hotmail.com</t>
  </si>
  <si>
    <t xml:space="preserve">Obermann</t>
  </si>
  <si>
    <t xml:space="preserve">obermann969@gmail.com</t>
  </si>
  <si>
    <t xml:space="preserve">Obregon</t>
  </si>
  <si>
    <t xml:space="preserve">Héctor Mauricio</t>
  </si>
  <si>
    <t xml:space="preserve">mauricioobregon04@gmail.com</t>
  </si>
  <si>
    <t xml:space="preserve">Germán</t>
  </si>
  <si>
    <t xml:space="preserve">germangaocampo@gmail.com</t>
  </si>
  <si>
    <t xml:space="preserve">Lucas Rubén</t>
  </si>
  <si>
    <t xml:space="preserve">lucasochito@outlook.com</t>
  </si>
  <si>
    <t xml:space="preserve">maocampo20@hotmail.com</t>
  </si>
  <si>
    <t xml:space="preserve">Paolo Diego Leonel</t>
  </si>
  <si>
    <t xml:space="preserve">cria7masaltogrande@hotmail.com</t>
  </si>
  <si>
    <t xml:space="preserve">Walter Carmelo</t>
  </si>
  <si>
    <t xml:space="preserve">ocampowalter79@gmail.com</t>
  </si>
  <si>
    <t xml:space="preserve">Ocampos</t>
  </si>
  <si>
    <t xml:space="preserve">Héctor</t>
  </si>
  <si>
    <t xml:space="preserve">rmo.hector98@hotmail.com</t>
  </si>
  <si>
    <t xml:space="preserve">Ocanto</t>
  </si>
  <si>
    <t xml:space="preserve">rodo_1015@live.com.ar</t>
  </si>
  <si>
    <t xml:space="preserve">Matias Emanuel</t>
  </si>
  <si>
    <t xml:space="preserve">ochoamatiasemanuel@gmail.com</t>
  </si>
  <si>
    <t xml:space="preserve">Esteban</t>
  </si>
  <si>
    <t xml:space="preserve">teban1492@gmail.com</t>
  </si>
  <si>
    <t xml:space="preserve">Gloria Isabel</t>
  </si>
  <si>
    <t xml:space="preserve">gloriaojeda402@gmail.com</t>
  </si>
  <si>
    <t xml:space="preserve">ivana.la.mejor@hotmail.com</t>
  </si>
  <si>
    <t xml:space="preserve">tomasteamo.mlo@gmail.com</t>
  </si>
  <si>
    <t xml:space="preserve">Matías Ricardo</t>
  </si>
  <si>
    <t xml:space="preserve">matiiasricardoojeda@hotmail.com</t>
  </si>
  <si>
    <t xml:space="preserve">Pablo Andres</t>
  </si>
  <si>
    <t xml:space="preserve">emiojda@gmail.com</t>
  </si>
  <si>
    <t xml:space="preserve">Olariaga</t>
  </si>
  <si>
    <t xml:space="preserve">David Alejandro</t>
  </si>
  <si>
    <t xml:space="preserve">david_a_olariaga@hotmail.com</t>
  </si>
  <si>
    <t xml:space="preserve">Olbinsky</t>
  </si>
  <si>
    <t xml:space="preserve">César</t>
  </si>
  <si>
    <t xml:space="preserve">golbinsky@hotmail.com</t>
  </si>
  <si>
    <t xml:space="preserve">Olguin</t>
  </si>
  <si>
    <t xml:space="preserve">Carmen Leonor</t>
  </si>
  <si>
    <t xml:space="preserve">karmapolis76@hotmail.com</t>
  </si>
  <si>
    <t xml:space="preserve">olivamauro4@outlook.es</t>
  </si>
  <si>
    <t xml:space="preserve">Olivares</t>
  </si>
  <si>
    <t xml:space="preserve">Nicolás</t>
  </si>
  <si>
    <t xml:space="preserve">olivaresnicolas614@gmail.com</t>
  </si>
  <si>
    <t xml:space="preserve">Olivarez</t>
  </si>
  <si>
    <t xml:space="preserve">cristianolivarez@hotmail.com</t>
  </si>
  <si>
    <t xml:space="preserve">Olivari</t>
  </si>
  <si>
    <t xml:space="preserve">Rosana</t>
  </si>
  <si>
    <t xml:space="preserve">ro30081974@gmail.com</t>
  </si>
  <si>
    <t xml:space="preserve">Olivera</t>
  </si>
  <si>
    <t xml:space="preserve">colivera20@yahoo.com.ar</t>
  </si>
  <si>
    <t xml:space="preserve">Olivera Torres</t>
  </si>
  <si>
    <t xml:space="preserve">María Fernanda</t>
  </si>
  <si>
    <t xml:space="preserve">fernandaolivera@hotmail.com</t>
  </si>
  <si>
    <t xml:space="preserve">Olivieri</t>
  </si>
  <si>
    <t xml:space="preserve">laponderosa4774@gmail.com</t>
  </si>
  <si>
    <t xml:space="preserve">olivieri_susana@hotmail.com</t>
  </si>
  <si>
    <t xml:space="preserve">Olmos</t>
  </si>
  <si>
    <t xml:space="preserve">Caren</t>
  </si>
  <si>
    <t xml:space="preserve">caren_16mo@hotmail.com</t>
  </si>
  <si>
    <t xml:space="preserve">Mariela Soledad</t>
  </si>
  <si>
    <t xml:space="preserve">mariela.s_82@hotmail.com</t>
  </si>
  <si>
    <t xml:space="preserve">Monica Jorgelina</t>
  </si>
  <si>
    <t xml:space="preserve">jorgelinaorellano@hotmail.com</t>
  </si>
  <si>
    <t xml:space="preserve">Santiago David</t>
  </si>
  <si>
    <t xml:space="preserve">dayromero18@hotmail.com</t>
  </si>
  <si>
    <t xml:space="preserve">Liza Inés</t>
  </si>
  <si>
    <t xml:space="preserve">lizaorellano@hotmail.com</t>
  </si>
  <si>
    <t xml:space="preserve">Oromez</t>
  </si>
  <si>
    <t xml:space="preserve">alfonso1917@live.com.ar</t>
  </si>
  <si>
    <t xml:space="preserve">Oronao</t>
  </si>
  <si>
    <t xml:space="preserve">Fabiana Carolina</t>
  </si>
  <si>
    <t xml:space="preserve">oronaofabiana@hotmail.com</t>
  </si>
  <si>
    <t xml:space="preserve">santi_oronao@hotmail.com</t>
  </si>
  <si>
    <t xml:space="preserve">diegolocoxcolon@hotmail.com</t>
  </si>
  <si>
    <t xml:space="preserve">Germán Marcelo</t>
  </si>
  <si>
    <t xml:space="preserve">ortega_german10@hotmail.com</t>
  </si>
  <si>
    <t xml:space="preserve">Rogelio</t>
  </si>
  <si>
    <t xml:space="preserve">rogeliofranciscoortega@gmail.com</t>
  </si>
  <si>
    <t xml:space="preserve">hammer_69@outlook.es</t>
  </si>
  <si>
    <t xml:space="preserve">ortiz</t>
  </si>
  <si>
    <t xml:space="preserve">diego_ortiz24@hotmail.com</t>
  </si>
  <si>
    <t xml:space="preserve">giselaortiz1982@gmail.com</t>
  </si>
  <si>
    <t xml:space="preserve">Julian Matías Iván</t>
  </si>
  <si>
    <t xml:space="preserve">ortiz.julian.m@hotmail.com</t>
  </si>
  <si>
    <t xml:space="preserve">Maira Soledad Guadalupe</t>
  </si>
  <si>
    <t xml:space="preserve">mairasgobra@gmail.com</t>
  </si>
  <si>
    <t xml:space="preserve">Micaela Marlene</t>
  </si>
  <si>
    <t xml:space="preserve">mikaela04iki@gmail.com</t>
  </si>
  <si>
    <t xml:space="preserve">nestorortiz00@gmail.com</t>
  </si>
  <si>
    <t xml:space="preserve">Ruben Gustavo</t>
  </si>
  <si>
    <t xml:space="preserve">ruortiz134@gmail.com</t>
  </si>
  <si>
    <t xml:space="preserve">Ortiz de Zarate</t>
  </si>
  <si>
    <t xml:space="preserve">Dario Felipe</t>
  </si>
  <si>
    <t xml:space="preserve">dariomusico2@hotmail.com</t>
  </si>
  <si>
    <t xml:space="preserve">Orzusa</t>
  </si>
  <si>
    <t xml:space="preserve">Cesar Emiliano</t>
  </si>
  <si>
    <t xml:space="preserve">ce-luar@hotmail.com</t>
  </si>
  <si>
    <t xml:space="preserve">Osores</t>
  </si>
  <si>
    <t xml:space="preserve">Alejandro Maximiliano</t>
  </si>
  <si>
    <t xml:space="preserve">ale_13_jocceline@hotmail.com</t>
  </si>
  <si>
    <t xml:space="preserve">Elias Enrique</t>
  </si>
  <si>
    <t xml:space="preserve">eliasosores01@gmail.com</t>
  </si>
  <si>
    <t xml:space="preserve">Ostre</t>
  </si>
  <si>
    <t xml:space="preserve">Tamara Soledad</t>
  </si>
  <si>
    <t xml:space="preserve">soledadostre032@hotmail.com</t>
  </si>
  <si>
    <t xml:space="preserve">Osuna</t>
  </si>
  <si>
    <t xml:space="preserve">javierosuna553@gmail.com</t>
  </si>
  <si>
    <t xml:space="preserve">Ovejero</t>
  </si>
  <si>
    <t xml:space="preserve">Fernando Fidel</t>
  </si>
  <si>
    <t xml:space="preserve">fernandovejero_2015@hotmail.com</t>
  </si>
  <si>
    <t xml:space="preserve">Oviedo</t>
  </si>
  <si>
    <t xml:space="preserve">Rubén Marcelo</t>
  </si>
  <si>
    <t xml:space="preserve">rubenoviedo1978@hotmail.com</t>
  </si>
  <si>
    <t xml:space="preserve">aldanasalay@gmail.com</t>
  </si>
  <si>
    <t xml:space="preserve">Pacheco</t>
  </si>
  <si>
    <t xml:space="preserve">María Nazaret</t>
  </si>
  <si>
    <t xml:space="preserve">mnpacheco@santafe.gov.ar</t>
  </si>
  <si>
    <t xml:space="preserve">Palacios</t>
  </si>
  <si>
    <t xml:space="preserve">Mercedes Andrea</t>
  </si>
  <si>
    <t xml:space="preserve">andypalacios_m@hotmail.com</t>
  </si>
  <si>
    <t xml:space="preserve">patricioopalacios9@gmail.com</t>
  </si>
  <si>
    <t xml:space="preserve">Ivan Oscar</t>
  </si>
  <si>
    <t xml:space="preserve">ivanpalacios570@gmail.com</t>
  </si>
  <si>
    <t xml:space="preserve">Palavecino</t>
  </si>
  <si>
    <t xml:space="preserve">Veronica Marcela</t>
  </si>
  <si>
    <t xml:space="preserve">vero_1977yo@outlook.com</t>
  </si>
  <si>
    <t xml:space="preserve">Pascua</t>
  </si>
  <si>
    <t xml:space="preserve">Maria Andrea</t>
  </si>
  <si>
    <t xml:space="preserve">mandreapascua@hotmail.com</t>
  </si>
  <si>
    <t xml:space="preserve">Pavesi</t>
  </si>
  <si>
    <t xml:space="preserve">adrianapavesimartin@gmail.com</t>
  </si>
  <si>
    <t xml:space="preserve">Pay</t>
  </si>
  <si>
    <t xml:space="preserve">Martin Oscar</t>
  </si>
  <si>
    <t xml:space="preserve">gabipay07@gmail.com</t>
  </si>
  <si>
    <t xml:space="preserve">Paye</t>
  </si>
  <si>
    <t xml:space="preserve">Fernando Maximiliano</t>
  </si>
  <si>
    <t xml:space="preserve">fernapaye@gmail.com</t>
  </si>
  <si>
    <t xml:space="preserve">Payero</t>
  </si>
  <si>
    <t xml:space="preserve">juanpayero@hotmail.com</t>
  </si>
  <si>
    <t xml:space="preserve">Pedernera</t>
  </si>
  <si>
    <t xml:space="preserve">pedernerachapa@hotmail.com</t>
  </si>
  <si>
    <t xml:space="preserve">Pegorin</t>
  </si>
  <si>
    <t xml:space="preserve">Daiana Macarena</t>
  </si>
  <si>
    <t xml:space="preserve">macu.pegorinn@hotmail.com</t>
  </si>
  <si>
    <t xml:space="preserve">Peironel</t>
  </si>
  <si>
    <t xml:space="preserve">diegis_35@hotmail.com</t>
  </si>
  <si>
    <t xml:space="preserve">Pelayo</t>
  </si>
  <si>
    <t xml:space="preserve">Eduardo Adrian Exequiel</t>
  </si>
  <si>
    <t xml:space="preserve">exequiel_pelayo07@live.com.ar</t>
  </si>
  <si>
    <t xml:space="preserve">Perez</t>
  </si>
  <si>
    <t xml:space="preserve">Antonela</t>
  </si>
  <si>
    <t xml:space="preserve">aanto.cjs@gmail.com</t>
  </si>
  <si>
    <t xml:space="preserve">arielp.11@live.com</t>
  </si>
  <si>
    <t xml:space="preserve">Mauricio Maximiliano</t>
  </si>
  <si>
    <t xml:space="preserve">maurip404@hotmail.com</t>
  </si>
  <si>
    <t xml:space="preserve">Milena</t>
  </si>
  <si>
    <t xml:space="preserve">mileeneas@gmail.com</t>
  </si>
  <si>
    <t xml:space="preserve">pablito29_elmas@hotmail.com</t>
  </si>
  <si>
    <t xml:space="preserve">Maximiiano Dario</t>
  </si>
  <si>
    <t xml:space="preserve">maximilianoperez-05@hotmail.com</t>
  </si>
  <si>
    <t xml:space="preserve">Perez Moyano</t>
  </si>
  <si>
    <t xml:space="preserve">César Gustavo</t>
  </si>
  <si>
    <t xml:space="preserve">perezmoyano_santafe@hotmail.com.ar</t>
  </si>
  <si>
    <t xml:space="preserve">Pergazere</t>
  </si>
  <si>
    <t xml:space="preserve">Jonatan</t>
  </si>
  <si>
    <t xml:space="preserve">tonas652@gmail.com</t>
  </si>
  <si>
    <t xml:space="preserve">Perrotta</t>
  </si>
  <si>
    <t xml:space="preserve">veronicaperrotta33@outlook.com</t>
  </si>
  <si>
    <t xml:space="preserve">Pes</t>
  </si>
  <si>
    <t xml:space="preserve">Lucas Matías</t>
  </si>
  <si>
    <t xml:space="preserve">lorenavgallina@gmail.com</t>
  </si>
  <si>
    <t xml:space="preserve">ÚLTIMA ACTUALIZACIÓN 14/11 10:15HS</t>
  </si>
  <si>
    <t xml:space="preserve">poty_19@msn.com</t>
  </si>
  <si>
    <t xml:space="preserve">Maximiliano Matias a</t>
  </si>
  <si>
    <t xml:space="preserve">osuna6100@gmail.com</t>
  </si>
  <si>
    <t xml:space="preserve">Otero</t>
  </si>
  <si>
    <t xml:space="preserve">oteropablo08@hotmail.com</t>
  </si>
  <si>
    <t xml:space="preserve">oviedo.m414@gmail.com</t>
  </si>
  <si>
    <t xml:space="preserve">Nestor Fabián</t>
  </si>
  <si>
    <t xml:space="preserve">nestyfa@hotmail.com</t>
  </si>
  <si>
    <t xml:space="preserve">Oyarzabal</t>
  </si>
  <si>
    <t xml:space="preserve">pablooyar@hotmail.com</t>
  </si>
  <si>
    <t xml:space="preserve">Ozan</t>
  </si>
  <si>
    <t xml:space="preserve">naty_sol_24@hotmail.com</t>
  </si>
  <si>
    <t xml:space="preserve">alemacaleo@outlook.es</t>
  </si>
  <si>
    <t xml:space="preserve">Paez</t>
  </si>
  <si>
    <t xml:space="preserve">alespaez.12@gmail.com</t>
  </si>
  <si>
    <t xml:space="preserve">danicarmelopaez33@hotmail.com</t>
  </si>
  <si>
    <t xml:space="preserve">paezm87@gmail.com</t>
  </si>
  <si>
    <t xml:space="preserve">Pagliarella</t>
  </si>
  <si>
    <t xml:space="preserve">Héctor Hugo</t>
  </si>
  <si>
    <t xml:space="preserve">hector_hp_022@hotmail.com</t>
  </si>
  <si>
    <t xml:space="preserve">Pagliero</t>
  </si>
  <si>
    <t xml:space="preserve">Leonela</t>
  </si>
  <si>
    <t xml:space="preserve">paglieroleonela@gmail.com</t>
  </si>
  <si>
    <t xml:space="preserve">Paiva</t>
  </si>
  <si>
    <t xml:space="preserve">josepipi2@hotmail.com</t>
  </si>
  <si>
    <t xml:space="preserve">Palacio</t>
  </si>
  <si>
    <t xml:space="preserve">Leonardo Alberto</t>
  </si>
  <si>
    <t xml:space="preserve">kicopalacio@gmail.com</t>
  </si>
  <si>
    <t xml:space="preserve">Fabricio José</t>
  </si>
  <si>
    <t xml:space="preserve">fabriciopalacio848@gmail.com</t>
  </si>
  <si>
    <t xml:space="preserve">Gabriel Fernando</t>
  </si>
  <si>
    <t xml:space="preserve">gabrielpalacios99@hotmail.com</t>
  </si>
  <si>
    <t xml:space="preserve">ricardopalacios_76@hotmail.com</t>
  </si>
  <si>
    <t xml:space="preserve">Juan Cruz</t>
  </si>
  <si>
    <t xml:space="preserve">jcpacios32@gmail.com</t>
  </si>
  <si>
    <t xml:space="preserve">jpp1418@hotmail.com</t>
  </si>
  <si>
    <t xml:space="preserve">luispalavecino620@gmail.com</t>
  </si>
  <si>
    <t xml:space="preserve">Palermo</t>
  </si>
  <si>
    <t xml:space="preserve">javierpalermo_5@hotmail.com</t>
  </si>
  <si>
    <t xml:space="preserve">Palopoli</t>
  </si>
  <si>
    <t xml:space="preserve">federicopalopoli15@gmail.com</t>
  </si>
  <si>
    <t xml:space="preserve">Palos</t>
  </si>
  <si>
    <t xml:space="preserve">Joel Alejandro</t>
  </si>
  <si>
    <t xml:space="preserve">joel.ale.palos@hotmail.com</t>
  </si>
  <si>
    <t xml:space="preserve">Panattieri</t>
  </si>
  <si>
    <t xml:space="preserve">Mario Amado</t>
  </si>
  <si>
    <t xml:space="preserve">mario-panattieri@hotmail.com</t>
  </si>
  <si>
    <t xml:space="preserve">Papini</t>
  </si>
  <si>
    <t xml:space="preserve">nego.papini.20@gmail.com</t>
  </si>
  <si>
    <t xml:space="preserve">Parola</t>
  </si>
  <si>
    <t xml:space="preserve">claron80@hotmail.com</t>
  </si>
  <si>
    <t xml:space="preserve">chequi31@hotmail.com</t>
  </si>
  <si>
    <t xml:space="preserve">Parra Torres</t>
  </si>
  <si>
    <t xml:space="preserve">Andrés Leonidas</t>
  </si>
  <si>
    <t xml:space="preserve">mundoredondo34@hotmail.com</t>
  </si>
  <si>
    <t xml:space="preserve">Pastrello</t>
  </si>
  <si>
    <t xml:space="preserve">Marco Luciano</t>
  </si>
  <si>
    <t xml:space="preserve">marcolucianopastrello@gmail.com</t>
  </si>
  <si>
    <t xml:space="preserve">Patrone</t>
  </si>
  <si>
    <t xml:space="preserve">Luis Leandro</t>
  </si>
  <si>
    <t xml:space="preserve">leandropat1810@gmail.com</t>
  </si>
  <si>
    <t xml:space="preserve">Pavon</t>
  </si>
  <si>
    <t xml:space="preserve">Favio</t>
  </si>
  <si>
    <t xml:space="preserve">faviopavon30@gmail.com</t>
  </si>
  <si>
    <t xml:space="preserve">Paya</t>
  </si>
  <si>
    <t xml:space="preserve">mariano_pico36@hotmail.com</t>
  </si>
  <si>
    <t xml:space="preserve">Paz</t>
  </si>
  <si>
    <t xml:space="preserve">Esteban Nicolas</t>
  </si>
  <si>
    <t xml:space="preserve">estebannpaz@hotmail.com</t>
  </si>
  <si>
    <t xml:space="preserve">Pecker</t>
  </si>
  <si>
    <t xml:space="preserve">hectorfpecker@outlook.com</t>
  </si>
  <si>
    <t xml:space="preserve">Pedemonte</t>
  </si>
  <si>
    <t xml:space="preserve">pedemonte.dario76@gmail.com</t>
  </si>
  <si>
    <t xml:space="preserve">Pedriel</t>
  </si>
  <si>
    <t xml:space="preserve">Walter Sebastian</t>
  </si>
  <si>
    <t xml:space="preserve">sebapedriel@hotmail.com</t>
  </si>
  <si>
    <t xml:space="preserve">Cristian Damian Alejandro</t>
  </si>
  <si>
    <t xml:space="preserve">damian_pelayo@hotmail.com</t>
  </si>
  <si>
    <t xml:space="preserve">Peleato</t>
  </si>
  <si>
    <t xml:space="preserve">Mariana</t>
  </si>
  <si>
    <t xml:space="preserve">peleatomariana@gmail.com</t>
  </si>
  <si>
    <t xml:space="preserve">Peloso</t>
  </si>
  <si>
    <t xml:space="preserve">Elias Emanuel</t>
  </si>
  <si>
    <t xml:space="preserve">nayigiane3@gmail.com</t>
  </si>
  <si>
    <t xml:space="preserve">Pelozo</t>
  </si>
  <si>
    <t xml:space="preserve">Andrea Noemi</t>
  </si>
  <si>
    <t xml:space="preserve">andreanoemipelozo@gmail.com</t>
  </si>
  <si>
    <t xml:space="preserve">Penayo</t>
  </si>
  <si>
    <t xml:space="preserve">penchonicolas@hotmail.com</t>
  </si>
  <si>
    <t xml:space="preserve">Peña</t>
  </si>
  <si>
    <t xml:space="preserve">Luis Martín</t>
  </si>
  <si>
    <t xml:space="preserve">martin_millonario08@hotmail.com</t>
  </si>
  <si>
    <t xml:space="preserve">Peñaloza</t>
  </si>
  <si>
    <t xml:space="preserve">Stefania</t>
  </si>
  <si>
    <t xml:space="preserve">fanny_10_92@hotmail.com</t>
  </si>
  <si>
    <t xml:space="preserve">Peralta</t>
  </si>
  <si>
    <t xml:space="preserve">Daniela Celeste</t>
  </si>
  <si>
    <t xml:space="preserve">daniela151@live.com.ar</t>
  </si>
  <si>
    <t xml:space="preserve">Hernán Eduardo</t>
  </si>
  <si>
    <t xml:space="preserve">hernanperalta10@gmail.com</t>
  </si>
  <si>
    <t xml:space="preserve">Jonatan Nahuel</t>
  </si>
  <si>
    <t xml:space="preserve">jonaperalta1634@gmail.com</t>
  </si>
  <si>
    <t xml:space="preserve">Jose Miguel</t>
  </si>
  <si>
    <t xml:space="preserve">toto22_peralta@hotmail.com</t>
  </si>
  <si>
    <t xml:space="preserve">Lucas Pablo</t>
  </si>
  <si>
    <t xml:space="preserve">colonlucasperalta@hotmail.com</t>
  </si>
  <si>
    <t xml:space="preserve">Raul Dario</t>
  </si>
  <si>
    <t xml:space="preserve">raul78dario@hotmail.com</t>
  </si>
  <si>
    <t xml:space="preserve">Sabrina Mariel</t>
  </si>
  <si>
    <t xml:space="preserve">saabrinaperalta@hotmail.com</t>
  </si>
  <si>
    <t xml:space="preserve">Sergio Alejandro</t>
  </si>
  <si>
    <t xml:space="preserve">sergioperalta733@gmail.com</t>
  </si>
  <si>
    <t xml:space="preserve">Peraltan</t>
  </si>
  <si>
    <t xml:space="preserve">husepe_@hotmail.com</t>
  </si>
  <si>
    <t xml:space="preserve">Pereyra</t>
  </si>
  <si>
    <t xml:space="preserve">leonardo_pereyra_2013@hotmail.com</t>
  </si>
  <si>
    <t xml:space="preserve">Norberto</t>
  </si>
  <si>
    <t xml:space="preserve">betojamaica-22@hotmail.com</t>
  </si>
  <si>
    <t xml:space="preserve">silvinama_09@hotmail.com</t>
  </si>
  <si>
    <t xml:space="preserve">Adan</t>
  </si>
  <si>
    <t xml:space="preserve">adanperez50@hotmail.com</t>
  </si>
  <si>
    <t xml:space="preserve">pajaroperez78@hotmail.com</t>
  </si>
  <si>
    <t xml:space="preserve">cintiaperez2311@outlook.com</t>
  </si>
  <si>
    <t xml:space="preserve">Elisabet Guadalupe</t>
  </si>
  <si>
    <t xml:space="preserve">elisabetperez666@gmail.com</t>
  </si>
  <si>
    <t xml:space="preserve">emiperez9@gmail.com</t>
  </si>
  <si>
    <t xml:space="preserve">ery.perez99@gmail.com</t>
  </si>
  <si>
    <t xml:space="preserve">Gisela Elisabet</t>
  </si>
  <si>
    <t xml:space="preserve">natividadblanc@gmail.com</t>
  </si>
  <si>
    <t xml:space="preserve">ivanperezgato@hotmail.com</t>
  </si>
  <si>
    <t xml:space="preserve">Juan Ramon</t>
  </si>
  <si>
    <t xml:space="preserve">juano81@live.com.ar</t>
  </si>
  <si>
    <t xml:space="preserve">lean_dro28@hotmail.com</t>
  </si>
  <si>
    <t xml:space="preserve">Priscila</t>
  </si>
  <si>
    <t xml:space="preserve">prisciperez1727@gmail.com</t>
  </si>
  <si>
    <t xml:space="preserve">imhotep44chicho@hotmail.com</t>
  </si>
  <si>
    <t xml:space="preserve">rominacelesteperez@gmail.com</t>
  </si>
  <si>
    <t xml:space="preserve">Perezlindo</t>
  </si>
  <si>
    <t xml:space="preserve">Pedro Alberto Martin</t>
  </si>
  <si>
    <t xml:space="preserve">periquillogoe@hotmail.com</t>
  </si>
  <si>
    <t xml:space="preserve">Perezlindo Aguilera</t>
  </si>
  <si>
    <t xml:space="preserve">Walter Nahuel</t>
  </si>
  <si>
    <t xml:space="preserve">nahuel_wpa@hotmail.com</t>
  </si>
  <si>
    <t xml:space="preserve">Peri</t>
  </si>
  <si>
    <t xml:space="preserve">Nelida Roxana</t>
  </si>
  <si>
    <t xml:space="preserve">roxanatomas1@hotmail.com</t>
  </si>
  <si>
    <t xml:space="preserve">Perlman</t>
  </si>
  <si>
    <t xml:space="preserve">Diego Enrique</t>
  </si>
  <si>
    <t xml:space="preserve">diegote.22@hotmail.com</t>
  </si>
  <si>
    <t xml:space="preserve">Pescatore</t>
  </si>
  <si>
    <t xml:space="preserve">Claudia</t>
  </si>
  <si>
    <t xml:space="preserve">claudiapescatore@hotmail.com</t>
  </si>
  <si>
    <t xml:space="preserve">Pestaña</t>
  </si>
  <si>
    <t xml:space="preserve">Anahi</t>
  </si>
  <si>
    <t xml:space="preserve">pestarosario2018@gmail.com</t>
  </si>
  <si>
    <t xml:space="preserve">Peturro</t>
  </si>
  <si>
    <t xml:space="preserve">Pablo Damian Cesar</t>
  </si>
  <si>
    <t xml:space="preserve">pdcp2000@hotmail.com</t>
  </si>
  <si>
    <t xml:space="preserve">Pfaffen Puchetta</t>
  </si>
  <si>
    <t xml:space="preserve">Sebastián Ariel</t>
  </si>
  <si>
    <t xml:space="preserve">sebitapfaffen@gmail.com</t>
  </si>
  <si>
    <t xml:space="preserve">Piacenza</t>
  </si>
  <si>
    <t xml:space="preserve">patriciopiacenza@hotmail.com</t>
  </si>
  <si>
    <t xml:space="preserve">Piccinini</t>
  </si>
  <si>
    <t xml:space="preserve">pychynyny@hotmail.com</t>
  </si>
  <si>
    <t xml:space="preserve">Piccirillo</t>
  </si>
  <si>
    <t xml:space="preserve">fabriziolisandro.30@gmail.com</t>
  </si>
  <si>
    <t xml:space="preserve">Pichinelli</t>
  </si>
  <si>
    <t xml:space="preserve">Emilio Juan Manuel</t>
  </si>
  <si>
    <t xml:space="preserve">trabajosemilio@hotmail.com</t>
  </si>
  <si>
    <t xml:space="preserve">Piedra</t>
  </si>
  <si>
    <t xml:space="preserve">Brenda Elizabeth</t>
  </si>
  <si>
    <t xml:space="preserve">piedrabrenda78@gmail.com</t>
  </si>
  <si>
    <t xml:space="preserve">claudia_piedra@hotmail.com</t>
  </si>
  <si>
    <t xml:space="preserve">Piedrabuena</t>
  </si>
  <si>
    <t xml:space="preserve">Maria Gabriela</t>
  </si>
  <si>
    <t xml:space="preserve">gabrielapiedrabuena@hotmail.com</t>
  </si>
  <si>
    <t xml:space="preserve">Pieretti</t>
  </si>
  <si>
    <t xml:space="preserve">Gabriela María</t>
  </si>
  <si>
    <t xml:space="preserve">gabrielampieretti@gmail.com</t>
  </si>
  <si>
    <t xml:space="preserve">Pighetti</t>
  </si>
  <si>
    <t xml:space="preserve">Inés</t>
  </si>
  <si>
    <t xml:space="preserve">pighettiines527@gmail.com</t>
  </si>
  <si>
    <t xml:space="preserve">Pilheu</t>
  </si>
  <si>
    <t xml:space="preserve">Luis Ezequiel</t>
  </si>
  <si>
    <t xml:space="preserve">zpilheu@gmail.com</t>
  </si>
  <si>
    <t xml:space="preserve">Pino</t>
  </si>
  <si>
    <t xml:space="preserve">Fernando Ezequiel</t>
  </si>
  <si>
    <t xml:space="preserve">ferpino2@hotmail.com</t>
  </si>
  <si>
    <t xml:space="preserve">Pinto</t>
  </si>
  <si>
    <t xml:space="preserve">carlatrabsoc@hotmail.com.ar</t>
  </si>
  <si>
    <t xml:space="preserve">Pintos</t>
  </si>
  <si>
    <t xml:space="preserve">Joel Emiliano</t>
  </si>
  <si>
    <t xml:space="preserve">joelpintos22@gmail.com</t>
  </si>
  <si>
    <t xml:space="preserve">Piris</t>
  </si>
  <si>
    <t xml:space="preserve">jesicaalbarengo@outlook.com</t>
  </si>
  <si>
    <t xml:space="preserve">Pistarelli</t>
  </si>
  <si>
    <t xml:space="preserve">Maria de los Milagros</t>
  </si>
  <si>
    <t xml:space="preserve">eriso_0204@hotmail.com</t>
  </si>
  <si>
    <t xml:space="preserve">Pividori</t>
  </si>
  <si>
    <t xml:space="preserve">Lucia Elisabet</t>
  </si>
  <si>
    <t xml:space="preserve">lucie05@hotmail.com</t>
  </si>
  <si>
    <t xml:space="preserve">Pizarro</t>
  </si>
  <si>
    <t xml:space="preserve">Ana Cecilia</t>
  </si>
  <si>
    <t xml:space="preserve">aceciliapizarro@hotmail.com</t>
  </si>
  <si>
    <t xml:space="preserve">florenciapizarro05@gmail.com</t>
  </si>
  <si>
    <t xml:space="preserve">Podevyls</t>
  </si>
  <si>
    <t xml:space="preserve">franco_2019@live.com</t>
  </si>
  <si>
    <t xml:space="preserve">Pogliani</t>
  </si>
  <si>
    <t xml:space="preserve">nicolas17_lxu@hotmail.com</t>
  </si>
  <si>
    <t xml:space="preserve">Poldi</t>
  </si>
  <si>
    <t xml:space="preserve">Evelyn</t>
  </si>
  <si>
    <t xml:space="preserve">evepol.33@gmail.com</t>
  </si>
  <si>
    <t xml:space="preserve">Polenta</t>
  </si>
  <si>
    <t xml:space="preserve">polentamauricio407@gmail.com</t>
  </si>
  <si>
    <t xml:space="preserve">Poli</t>
  </si>
  <si>
    <t xml:space="preserve">Rita Soledad</t>
  </si>
  <si>
    <t xml:space="preserve">ritapoli09@gmail.com</t>
  </si>
  <si>
    <t xml:space="preserve">Poloni</t>
  </si>
  <si>
    <t xml:space="preserve">poloniricardo1987@hotmail.com</t>
  </si>
  <si>
    <t xml:space="preserve">Ponce</t>
  </si>
  <si>
    <t xml:space="preserve">Brian Ezequiel</t>
  </si>
  <si>
    <t xml:space="preserve">braian.ponce@hotmail.com</t>
  </si>
  <si>
    <t xml:space="preserve">Maria Fabiana</t>
  </si>
  <si>
    <t xml:space="preserve">fabi_0032@hotmail.com</t>
  </si>
  <si>
    <t xml:space="preserve">Ponte</t>
  </si>
  <si>
    <t xml:space="preserve">dante_vanesa@hotmail.com</t>
  </si>
  <si>
    <t xml:space="preserve">Ponzio</t>
  </si>
  <si>
    <t xml:space="preserve">Melisa Sofia</t>
  </si>
  <si>
    <t xml:space="preserve">mp_petty@hotmail.com</t>
  </si>
  <si>
    <t xml:space="preserve">Portales</t>
  </si>
  <si>
    <t xml:space="preserve">Natalia Clara</t>
  </si>
  <si>
    <t xml:space="preserve">portalesnatalia0@gmail.com</t>
  </si>
  <si>
    <t xml:space="preserve">Portaneri</t>
  </si>
  <si>
    <t xml:space="preserve">sebatrombonportaneri@gmail.com</t>
  </si>
  <si>
    <t xml:space="preserve">Portillo</t>
  </si>
  <si>
    <t xml:space="preserve">Paola Roxana</t>
  </si>
  <si>
    <t xml:space="preserve">pao_rp81@hotmail.com</t>
  </si>
  <si>
    <t xml:space="preserve">Portorreal</t>
  </si>
  <si>
    <t xml:space="preserve">Luis Marcos</t>
  </si>
  <si>
    <t xml:space="preserve">brujamixdj01@hotmail.com</t>
  </si>
  <si>
    <t xml:space="preserve">Postma</t>
  </si>
  <si>
    <t xml:space="preserve">familiapostma@hotmail.com</t>
  </si>
  <si>
    <t xml:space="preserve">Potenza</t>
  </si>
  <si>
    <t xml:space="preserve">Micaela</t>
  </si>
  <si>
    <t xml:space="preserve">agus_mica_2@hotmail.com</t>
  </si>
  <si>
    <t xml:space="preserve">Prado</t>
  </si>
  <si>
    <t xml:space="preserve">German Eduardo</t>
  </si>
  <si>
    <t xml:space="preserve">germa_ed@hotmail.com</t>
  </si>
  <si>
    <t xml:space="preserve">ivanaprado469@gmail.com</t>
  </si>
  <si>
    <t xml:space="preserve">Pratto</t>
  </si>
  <si>
    <t xml:space="preserve">Nicolás Noel</t>
  </si>
  <si>
    <t xml:space="preserve">nacarpico09@gmail.com</t>
  </si>
  <si>
    <t xml:space="preserve">Preto</t>
  </si>
  <si>
    <t xml:space="preserve">delpetro30@gmail.com</t>
  </si>
  <si>
    <t xml:space="preserve">Pretto</t>
  </si>
  <si>
    <t xml:space="preserve">Adrian Norberto</t>
  </si>
  <si>
    <t xml:space="preserve">destacasalegnon3@cosmol.com.ar</t>
  </si>
  <si>
    <t xml:space="preserve">Proietto</t>
  </si>
  <si>
    <t xml:space="preserve">proiettoleandro@gmail.com</t>
  </si>
  <si>
    <t xml:space="preserve">Puchetta</t>
  </si>
  <si>
    <t xml:space="preserve">Laura Jorgelina</t>
  </si>
  <si>
    <t xml:space="preserve">laurapuchetta81@hotmail.com</t>
  </si>
  <si>
    <t xml:space="preserve">Puis</t>
  </si>
  <si>
    <t xml:space="preserve">Jesús Anibal</t>
  </si>
  <si>
    <t xml:space="preserve">jesuspuis@outlook.com</t>
  </si>
  <si>
    <t xml:space="preserve">Puntarello</t>
  </si>
  <si>
    <t xml:space="preserve">mariopuntarello@hotmail.com</t>
  </si>
  <si>
    <t xml:space="preserve">Quinteros</t>
  </si>
  <si>
    <t xml:space="preserve">Virginia</t>
  </si>
  <si>
    <t xml:space="preserve">guadalupe.v.quinteros@hotmail.com</t>
  </si>
  <si>
    <t xml:space="preserve">Esta en Jujuy con problemas de señal</t>
  </si>
  <si>
    <t xml:space="preserve">Quintian</t>
  </si>
  <si>
    <t xml:space="preserve">cari-79-2012@outlook.com.ar</t>
  </si>
  <si>
    <t xml:space="preserve">Quiroga</t>
  </si>
  <si>
    <t xml:space="preserve">María Sol</t>
  </si>
  <si>
    <t xml:space="preserve">gilarimsq@hotmail.com</t>
  </si>
  <si>
    <t xml:space="preserve">meluquiluci32@gmail.com</t>
  </si>
  <si>
    <t xml:space="preserve">Ramayon</t>
  </si>
  <si>
    <t xml:space="preserve">paulaisabelaramay18@gmail.com</t>
  </si>
  <si>
    <t xml:space="preserve">Ramirez</t>
  </si>
  <si>
    <t xml:space="preserve">estudiojuridicoanaliaramirez@yahoo.com.ar</t>
  </si>
  <si>
    <t xml:space="preserve">Erika Eva</t>
  </si>
  <si>
    <t xml:space="preserve">ramirezerikaeva@gmail.com</t>
  </si>
  <si>
    <t xml:space="preserve">Estefanía Noemi</t>
  </si>
  <si>
    <t xml:space="preserve">seba-abi@hotmail.com</t>
  </si>
  <si>
    <t xml:space="preserve">rodri14_337@hotmail.com</t>
  </si>
  <si>
    <t xml:space="preserve">Ramos</t>
  </si>
  <si>
    <t xml:space="preserve">María Magdalena</t>
  </si>
  <si>
    <t xml:space="preserve">magdagalo@hotmail.com</t>
  </si>
  <si>
    <t xml:space="preserve">Randisi</t>
  </si>
  <si>
    <t xml:space="preserve">personalrandi@hotmail.com</t>
  </si>
  <si>
    <t xml:space="preserve">Raposo</t>
  </si>
  <si>
    <t xml:space="preserve">David Hernan</t>
  </si>
  <si>
    <t xml:space="preserve">davidinhumation@gmail.com</t>
  </si>
  <si>
    <t xml:space="preserve">Rascon</t>
  </si>
  <si>
    <t xml:space="preserve">Dirce Arai</t>
  </si>
  <si>
    <t xml:space="preserve">rascondirce@gmail.com</t>
  </si>
  <si>
    <t xml:space="preserve">Recchio</t>
  </si>
  <si>
    <t xml:space="preserve">lorenarecchio@gmail.com</t>
  </si>
  <si>
    <t xml:space="preserve">ÚLTIMA ACTUALIZACIÓN 14/11 10:26HS</t>
  </si>
  <si>
    <t xml:space="preserve">Rabez</t>
  </si>
  <si>
    <t xml:space="preserve">Juliana</t>
  </si>
  <si>
    <t xml:space="preserve">lu.lee.09@gmail.com</t>
  </si>
  <si>
    <t xml:space="preserve">Pusterla</t>
  </si>
  <si>
    <t xml:space="preserve">María Virginia</t>
  </si>
  <si>
    <t xml:space="preserve">pusviru87@gmail.com</t>
  </si>
  <si>
    <t xml:space="preserve">Quaglia</t>
  </si>
  <si>
    <t xml:space="preserve">Solano</t>
  </si>
  <si>
    <t xml:space="preserve">solanoquaglia@gmail.com</t>
  </si>
  <si>
    <t xml:space="preserve">Quevedo</t>
  </si>
  <si>
    <t xml:space="preserve">queja15@hotmail.com</t>
  </si>
  <si>
    <t xml:space="preserve">Quintana</t>
  </si>
  <si>
    <t xml:space="preserve">jorgequin43@gmail.com</t>
  </si>
  <si>
    <t xml:space="preserve">micaela19461@outlook.es</t>
  </si>
  <si>
    <t xml:space="preserve">Quintero</t>
  </si>
  <si>
    <t xml:space="preserve">Javier Eladio</t>
  </si>
  <si>
    <t xml:space="preserve">quinteroderiver@gmail.com</t>
  </si>
  <si>
    <t xml:space="preserve">Quirico</t>
  </si>
  <si>
    <t xml:space="preserve">Andres Alberto</t>
  </si>
  <si>
    <t xml:space="preserve">quiricoandres1@gmail.com</t>
  </si>
  <si>
    <t xml:space="preserve">amarillo_261@hotmail.com</t>
  </si>
  <si>
    <t xml:space="preserve">jorgluisquiroga@gmail.com</t>
  </si>
  <si>
    <t xml:space="preserve">marceloquiroga93@gmail.com</t>
  </si>
  <si>
    <t xml:space="preserve">Silvana Mariela</t>
  </si>
  <si>
    <t xml:space="preserve">silluci@hotmail.com</t>
  </si>
  <si>
    <t xml:space="preserve">Quirós</t>
  </si>
  <si>
    <t xml:space="preserve">Alejandro José</t>
  </si>
  <si>
    <t xml:space="preserve">aq344@hotmail.com</t>
  </si>
  <si>
    <t xml:space="preserve">Raffaelli</t>
  </si>
  <si>
    <t xml:space="preserve">emrcau@hotmail.com</t>
  </si>
  <si>
    <t xml:space="preserve">Raffo</t>
  </si>
  <si>
    <t xml:space="preserve">Verónica Itatí Raffo</t>
  </si>
  <si>
    <t xml:space="preserve">veronica871@live.com</t>
  </si>
  <si>
    <t xml:space="preserve">Ramallo</t>
  </si>
  <si>
    <t xml:space="preserve">Vanesa Soledad</t>
  </si>
  <si>
    <t xml:space="preserve">vanesaramallo14@gmail.com</t>
  </si>
  <si>
    <t xml:space="preserve">Ramatti</t>
  </si>
  <si>
    <t xml:space="preserve">andrearamatti@hotmail.com</t>
  </si>
  <si>
    <t xml:space="preserve">Ramayo</t>
  </si>
  <si>
    <t xml:space="preserve">Valeria Noelia</t>
  </si>
  <si>
    <t xml:space="preserve">maximo250213@gmail.com</t>
  </si>
  <si>
    <t xml:space="preserve">Ramira</t>
  </si>
  <si>
    <t xml:space="preserve">paolaramira@hotmail.com</t>
  </si>
  <si>
    <t xml:space="preserve">alexiswaldemarramirez@gmail.com</t>
  </si>
  <si>
    <t xml:space="preserve">Antonela Marisel</t>
  </si>
  <si>
    <t xml:space="preserve">soy1marissel.317@gmail.com</t>
  </si>
  <si>
    <t xml:space="preserve">Gisela Lorena</t>
  </si>
  <si>
    <t xml:space="preserve">lacorondina@gmail.com</t>
  </si>
  <si>
    <t xml:space="preserve">Ramírez</t>
  </si>
  <si>
    <t xml:space="preserve">gfr185@hotmail.com</t>
  </si>
  <si>
    <t xml:space="preserve">Hector Antonio</t>
  </si>
  <si>
    <t xml:space="preserve">bien.casero.rmg@hotmail.com</t>
  </si>
  <si>
    <t xml:space="preserve">Liliana Antonela</t>
  </si>
  <si>
    <t xml:space="preserve">lilianasants.1mundo@gmail.com</t>
  </si>
  <si>
    <t xml:space="preserve">marielaramirez_psf@hotmail.com</t>
  </si>
  <si>
    <t xml:space="preserve">Martin Ricardo</t>
  </si>
  <si>
    <t xml:space="preserve">martinrr75@hotmail.com</t>
  </si>
  <si>
    <t xml:space="preserve">Pablo Alberto</t>
  </si>
  <si>
    <t xml:space="preserve">pico1984rio@hotmail.com</t>
  </si>
  <si>
    <t xml:space="preserve">Pablo Andrés</t>
  </si>
  <si>
    <t xml:space="preserve">poly840@hotmail.com</t>
  </si>
  <si>
    <t xml:space="preserve">Pedro Oscar</t>
  </si>
  <si>
    <t xml:space="preserve">pepomono03@gmail.com</t>
  </si>
  <si>
    <t xml:space="preserve">Irene María</t>
  </si>
  <si>
    <t xml:space="preserve">irenestefyramirez@gmail.com</t>
  </si>
  <si>
    <t xml:space="preserve">Ramon Cabrera</t>
  </si>
  <si>
    <t xml:space="preserve">Gustavo Antonio</t>
  </si>
  <si>
    <t xml:space="preserve">gustavocristina@outlook.cl</t>
  </si>
  <si>
    <t xml:space="preserve">Monica Estela</t>
  </si>
  <si>
    <t xml:space="preserve">monica_ramos708@hotmail.com</t>
  </si>
  <si>
    <t xml:space="preserve">carinaaramos@outlook.com</t>
  </si>
  <si>
    <t xml:space="preserve">ramosclaudia27204@gmail.com</t>
  </si>
  <si>
    <t xml:space="preserve">Ricardo Daniel</t>
  </si>
  <si>
    <t xml:space="preserve">lgserie7@gmail.com</t>
  </si>
  <si>
    <t xml:space="preserve">Rampello</t>
  </si>
  <si>
    <t xml:space="preserve">Diego Fernando</t>
  </si>
  <si>
    <t xml:space="preserve">diegoxe@hotmail.com</t>
  </si>
  <si>
    <t xml:space="preserve">Reboledo</t>
  </si>
  <si>
    <t xml:space="preserve">Mariela Verónica</t>
  </si>
  <si>
    <t xml:space="preserve">mar_u016@hotmail.com</t>
  </si>
  <si>
    <t xml:space="preserve">Recaman</t>
  </si>
  <si>
    <t xml:space="preserve">Jesica Maria Belen</t>
  </si>
  <si>
    <t xml:space="preserve">jesicambrecaman@gmail.com</t>
  </si>
  <si>
    <t xml:space="preserve">Recio</t>
  </si>
  <si>
    <t xml:space="preserve">vanina1904@hotmail.com</t>
  </si>
  <si>
    <t xml:space="preserve">Regaña</t>
  </si>
  <si>
    <t xml:space="preserve">Jonatan Martín</t>
  </si>
  <si>
    <t xml:space="preserve">jonalomas_30@hotmail.com</t>
  </si>
  <si>
    <t xml:space="preserve">Regginelli</t>
  </si>
  <si>
    <t xml:space="preserve">xtreme945@gmail.com</t>
  </si>
  <si>
    <t xml:space="preserve">Rego</t>
  </si>
  <si>
    <t xml:space="preserve">Rodrigo Leonardo</t>
  </si>
  <si>
    <t xml:space="preserve">elrodri.13.rr@gmail.com</t>
  </si>
  <si>
    <t xml:space="preserve">reinoso</t>
  </si>
  <si>
    <t xml:space="preserve">Ever</t>
  </si>
  <si>
    <t xml:space="preserve">everareinoso@gmail.com</t>
  </si>
  <si>
    <t xml:space="preserve">Rendil</t>
  </si>
  <si>
    <t xml:space="preserve">rendilemanuel@hotmail.com</t>
  </si>
  <si>
    <t xml:space="preserve">Rendo</t>
  </si>
  <si>
    <t xml:space="preserve">Oscar Mauricio</t>
  </si>
  <si>
    <t xml:space="preserve">rendomauricio@gmail.com</t>
  </si>
  <si>
    <t xml:space="preserve">Requel</t>
  </si>
  <si>
    <t xml:space="preserve">cristian_requel@hotmail.com</t>
  </si>
  <si>
    <t xml:space="preserve">Requena</t>
  </si>
  <si>
    <t xml:space="preserve">Eduardo Sebastián</t>
  </si>
  <si>
    <t xml:space="preserve">sebarequena79@hotmail.com</t>
  </si>
  <si>
    <t xml:space="preserve">Retamozo</t>
  </si>
  <si>
    <t xml:space="preserve">Gustavo Raúl</t>
  </si>
  <si>
    <t xml:space="preserve">keco_r@hotmail.com</t>
  </si>
  <si>
    <t xml:space="preserve">Rey</t>
  </si>
  <si>
    <t xml:space="preserve">valeriarey698@gmail.com</t>
  </si>
  <si>
    <t xml:space="preserve">Reyes</t>
  </si>
  <si>
    <t xml:space="preserve">elciclodelamariposa@gmail.com</t>
  </si>
  <si>
    <t xml:space="preserve">Soledad Ofelia</t>
  </si>
  <si>
    <t xml:space="preserve">soledadofelia@gmail.com</t>
  </si>
  <si>
    <t xml:space="preserve">Reynaudo</t>
  </si>
  <si>
    <t xml:space="preserve">reynaudopabloa@gmail.com</t>
  </si>
  <si>
    <t xml:space="preserve">Reynoso</t>
  </si>
  <si>
    <t xml:space="preserve">Ariel Oscar</t>
  </si>
  <si>
    <t xml:space="preserve">ariel-rey29@hotmail.com</t>
  </si>
  <si>
    <t xml:space="preserve">Rocio Sandra Celeste</t>
  </si>
  <si>
    <t xml:space="preserve">roci_55_03@hotmail.com</t>
  </si>
  <si>
    <t xml:space="preserve">Ribecco</t>
  </si>
  <si>
    <t xml:space="preserve">Marina</t>
  </si>
  <si>
    <t xml:space="preserve">marinedulce@hotmail.com</t>
  </si>
  <si>
    <t xml:space="preserve">Ribotta</t>
  </si>
  <si>
    <t xml:space="preserve">silvinanribotta@hotmail.com</t>
  </si>
  <si>
    <t xml:space="preserve">Andrea Valeria</t>
  </si>
  <si>
    <t xml:space="preserve">ribottaandrea515@gmail.com</t>
  </si>
  <si>
    <t xml:space="preserve">Ricca</t>
  </si>
  <si>
    <t xml:space="preserve">maxi_87271@hotmail.com</t>
  </si>
  <si>
    <t xml:space="preserve">Ricci</t>
  </si>
  <si>
    <t xml:space="preserve">Claudia Liliana</t>
  </si>
  <si>
    <t xml:space="preserve">claudiar_577@hotmail.com</t>
  </si>
  <si>
    <t xml:space="preserve">Guillermo Fabián</t>
  </si>
  <si>
    <t xml:space="preserve">guille-ri@hotmail.es</t>
  </si>
  <si>
    <t xml:space="preserve">Rinaldi</t>
  </si>
  <si>
    <t xml:space="preserve">Maximiliano Luis</t>
  </si>
  <si>
    <t xml:space="preserve">maxi3.rinaldi@gmail.com</t>
  </si>
  <si>
    <t xml:space="preserve">rodrigorinaldi11@gmail.com</t>
  </si>
  <si>
    <t xml:space="preserve">Rinero</t>
  </si>
  <si>
    <t xml:space="preserve">mi_titi_1079@hotmail.com</t>
  </si>
  <si>
    <t xml:space="preserve">javirinero@hotmail.com</t>
  </si>
  <si>
    <t xml:space="preserve">Rio</t>
  </si>
  <si>
    <t xml:space="preserve">riojuanmanuel@hotmail.com</t>
  </si>
  <si>
    <t xml:space="preserve">Rios</t>
  </si>
  <si>
    <t xml:space="preserve">gonzalodanielrios@outlook.com</t>
  </si>
  <si>
    <t xml:space="preserve">Rocío</t>
  </si>
  <si>
    <t xml:space="preserve">rociocelesterios01@gmail.com</t>
  </si>
  <si>
    <t xml:space="preserve">Ripani</t>
  </si>
  <si>
    <t xml:space="preserve">colu06@hotmail.com</t>
  </si>
  <si>
    <t xml:space="preserve">Riquelme</t>
  </si>
  <si>
    <t xml:space="preserve">Maximiliano David</t>
  </si>
  <si>
    <t xml:space="preserve">maximilianoriquelme76@gmail.com</t>
  </si>
  <si>
    <t xml:space="preserve">Risaletto</t>
  </si>
  <si>
    <t xml:space="preserve">Humberto Ricardo</t>
  </si>
  <si>
    <t xml:space="preserve">humbertoricardorisaletto@hotmail.com</t>
  </si>
  <si>
    <t xml:space="preserve">Riuli</t>
  </si>
  <si>
    <t xml:space="preserve">giselariuli@hotmail.com.ar</t>
  </si>
  <si>
    <t xml:space="preserve">Rivas</t>
  </si>
  <si>
    <t xml:space="preserve">Alejandro Miguel</t>
  </si>
  <si>
    <t xml:space="preserve">janorivas14@gmail.com</t>
  </si>
  <si>
    <t xml:space="preserve">cesar1810oct@gmail.com</t>
  </si>
  <si>
    <t xml:space="preserve">Ingrid Gisell</t>
  </si>
  <si>
    <t xml:space="preserve">exid_04@hotmail.com</t>
  </si>
  <si>
    <t xml:space="preserve">Rivero</t>
  </si>
  <si>
    <t xml:space="preserve">Ainalen</t>
  </si>
  <si>
    <t xml:space="preserve">aarivero2015@gmail.com</t>
  </si>
  <si>
    <t xml:space="preserve">riveroainalen@gmail.com</t>
  </si>
  <si>
    <t xml:space="preserve">Gastón Fernando</t>
  </si>
  <si>
    <t xml:space="preserve">gastonfernandorivero64@gmail.com</t>
  </si>
  <si>
    <t xml:space="preserve">nataliacarolinarivero@outlook.es</t>
  </si>
  <si>
    <t xml:space="preserve">Rebeca Sonia</t>
  </si>
  <si>
    <t xml:space="preserve">beca.02@hotmail.com</t>
  </si>
  <si>
    <t xml:space="preserve">vanriv75@hotmail.com</t>
  </si>
  <si>
    <t xml:space="preserve">Verónica Guadalupe</t>
  </si>
  <si>
    <t xml:space="preserve">veronicarivero080@gmail.com</t>
  </si>
  <si>
    <t xml:space="preserve">Rizzi</t>
  </si>
  <si>
    <t xml:space="preserve">Carlos Raúl</t>
  </si>
  <si>
    <t xml:space="preserve">carlitosfir@hotmail.com</t>
  </si>
  <si>
    <t xml:space="preserve">Roa</t>
  </si>
  <si>
    <t xml:space="preserve">diego.roa56@gmail.com</t>
  </si>
  <si>
    <t xml:space="preserve">Robledo</t>
  </si>
  <si>
    <t xml:space="preserve">Damian Andres</t>
  </si>
  <si>
    <t xml:space="preserve">damianolvido777@gmail.com</t>
  </si>
  <si>
    <t xml:space="preserve">olgarobledoolga-edit2014@outlook.es</t>
  </si>
  <si>
    <t xml:space="preserve">Sebastián Ernesto</t>
  </si>
  <si>
    <t xml:space="preserve">sebarobledo2010@hotmail.com</t>
  </si>
  <si>
    <t xml:space="preserve">Danilo Gabriel</t>
  </si>
  <si>
    <t xml:space="preserve">danilogabrielrobledo@gmail.com</t>
  </si>
  <si>
    <t xml:space="preserve">Robles</t>
  </si>
  <si>
    <t xml:space="preserve">andrea_ro85@hotmail.com</t>
  </si>
  <si>
    <t xml:space="preserve">Roccia</t>
  </si>
  <si>
    <t xml:space="preserve">Melani</t>
  </si>
  <si>
    <t xml:space="preserve">melaniroccia12@hotmail.com</t>
  </si>
  <si>
    <t xml:space="preserve">Rocillo</t>
  </si>
  <si>
    <t xml:space="preserve">Analia Monica</t>
  </si>
  <si>
    <t xml:space="preserve">analiarocillo@hotmail.com</t>
  </si>
  <si>
    <t xml:space="preserve">Federico Ariel</t>
  </si>
  <si>
    <t xml:space="preserve">federicoarielrodrigo@gmail.com</t>
  </si>
  <si>
    <t xml:space="preserve">roxylaley1763@gmail.com</t>
  </si>
  <si>
    <t xml:space="preserve">Rodriguez</t>
  </si>
  <si>
    <t xml:space="preserve">Adrián</t>
  </si>
  <si>
    <t xml:space="preserve">adrianrodriguez813@gmail.com</t>
  </si>
  <si>
    <t xml:space="preserve">aleom82@hotmail.com</t>
  </si>
  <si>
    <t xml:space="preserve">Carina Guadalupe</t>
  </si>
  <si>
    <t xml:space="preserve">carina.guadalupe.111294@gmail.com</t>
  </si>
  <si>
    <t xml:space="preserve">construccionescnd@hotmail.com</t>
  </si>
  <si>
    <t xml:space="preserve">Damian Sergio</t>
  </si>
  <si>
    <t xml:space="preserve">timycolon@gmail.com</t>
  </si>
  <si>
    <t xml:space="preserve">Domingo</t>
  </si>
  <si>
    <t xml:space="preserve">domingofaustinorodriguez11@hotmail.com</t>
  </si>
  <si>
    <t xml:space="preserve">Emilce</t>
  </si>
  <si>
    <t xml:space="preserve">emilcerodriguez47@hotmail.com</t>
  </si>
  <si>
    <t xml:space="preserve">Fabiana</t>
  </si>
  <si>
    <t xml:space="preserve">fabivalen2011@hotmail.com.ar</t>
  </si>
  <si>
    <t xml:space="preserve">franrod_7833@hotmail.com</t>
  </si>
  <si>
    <t xml:space="preserve">Franco Carlos</t>
  </si>
  <si>
    <t xml:space="preserve">franco.carlos.rodriguez@gmail.com</t>
  </si>
  <si>
    <t xml:space="preserve">Gonzalo Ezequiel Roberto</t>
  </si>
  <si>
    <t xml:space="preserve">gonza_caro_2014@hotmail.com</t>
  </si>
  <si>
    <t xml:space="preserve">Hugo José</t>
  </si>
  <si>
    <t xml:space="preserve">hugo1703rodriguez@gmail.com</t>
  </si>
  <si>
    <t xml:space="preserve">Humberto Adrian</t>
  </si>
  <si>
    <t xml:space="preserve">rodriguezhumberto061@gmail.com</t>
  </si>
  <si>
    <t xml:space="preserve">Joaquín Manuel</t>
  </si>
  <si>
    <t xml:space="preserve">rodriguezjoaquin451@gmail.com</t>
  </si>
  <si>
    <t xml:space="preserve">María José</t>
  </si>
  <si>
    <t xml:space="preserve">maria_mjr_1706@hotmail.com</t>
  </si>
  <si>
    <t xml:space="preserve">María Josefina</t>
  </si>
  <si>
    <t xml:space="preserve">josefinarodriguez702@gmail.com</t>
  </si>
  <si>
    <t xml:space="preserve">Maricel Yanina</t>
  </si>
  <si>
    <t xml:space="preserve">rodriguezyaninamaricel@outlook.com</t>
  </si>
  <si>
    <t xml:space="preserve">Nicolás Daniel</t>
  </si>
  <si>
    <t xml:space="preserve">nico74-cupefuego@hotmail.com</t>
  </si>
  <si>
    <t xml:space="preserve">Pedro David</t>
  </si>
  <si>
    <t xml:space="preserve">pedrodavidrodriguez84@hotmail.com</t>
  </si>
  <si>
    <t xml:space="preserve">Rodolfo Ariel</t>
  </si>
  <si>
    <t xml:space="preserve">arielr_02@hotmail.com</t>
  </si>
  <si>
    <t xml:space="preserve">Rodolfo Federico</t>
  </si>
  <si>
    <t xml:space="preserve">bechicrausz_10@hotmail.com</t>
  </si>
  <si>
    <t xml:space="preserve">Rogiano</t>
  </si>
  <si>
    <t xml:space="preserve">rogiano965@hotmail.com.ar</t>
  </si>
  <si>
    <t xml:space="preserve">Rojas</t>
  </si>
  <si>
    <t xml:space="preserve">Erika</t>
  </si>
  <si>
    <t xml:space="preserve">andyrojas@live.com.ar</t>
  </si>
  <si>
    <t xml:space="preserve">lauritajona@gmail.com</t>
  </si>
  <si>
    <t xml:space="preserve">Maria Laura</t>
  </si>
  <si>
    <t xml:space="preserve">rojasmlaura24@gmail.com</t>
  </si>
  <si>
    <t xml:space="preserve">rojassabrina04@gmail.com</t>
  </si>
  <si>
    <t xml:space="preserve">Sebastian Armando</t>
  </si>
  <si>
    <t xml:space="preserve">sebadelfi1003@gmail.com</t>
  </si>
  <si>
    <t xml:space="preserve">Roldan</t>
  </si>
  <si>
    <t xml:space="preserve">carlos219roldan@outlook.es</t>
  </si>
  <si>
    <t xml:space="preserve">florenciaaroldan@gmail.com</t>
  </si>
  <si>
    <t xml:space="preserve">Jesica Vanina</t>
  </si>
  <si>
    <t xml:space="preserve">jessivaninaroldan@hotmail.com.ar</t>
  </si>
  <si>
    <t xml:space="preserve">Marcela Fabiana</t>
  </si>
  <si>
    <t xml:space="preserve">marcelafabianaroldan@gmail.com</t>
  </si>
  <si>
    <t xml:space="preserve">Roldán</t>
  </si>
  <si>
    <t xml:space="preserve">marian_2395@hotmail.com.ar</t>
  </si>
  <si>
    <t xml:space="preserve">Rolon</t>
  </si>
  <si>
    <t xml:space="preserve">Micaela Judith</t>
  </si>
  <si>
    <t xml:space="preserve">micaela0922@hotmail.com</t>
  </si>
  <si>
    <t xml:space="preserve">Rolón</t>
  </si>
  <si>
    <t xml:space="preserve">Raúl</t>
  </si>
  <si>
    <t xml:space="preserve">rolonraul81@gmail.com</t>
  </si>
  <si>
    <t xml:space="preserve">Roman</t>
  </si>
  <si>
    <t xml:space="preserve">Ezequiel A.</t>
  </si>
  <si>
    <t xml:space="preserve">pituroman@hotmail.com.ar</t>
  </si>
  <si>
    <t xml:space="preserve">Rodrigo Sebastian</t>
  </si>
  <si>
    <t xml:space="preserve">romansebarodrigo@outlook.com</t>
  </si>
  <si>
    <t xml:space="preserve">Romano</t>
  </si>
  <si>
    <t xml:space="preserve">Aníbal</t>
  </si>
  <si>
    <t xml:space="preserve">romanoignacio@hotmail.com</t>
  </si>
  <si>
    <t xml:space="preserve">carolinaromano2014@hotmail.com</t>
  </si>
  <si>
    <t xml:space="preserve">Saldivar</t>
  </si>
  <si>
    <t xml:space="preserve">Andrés Ezequiel</t>
  </si>
  <si>
    <t xml:space="preserve">asaldivar351@gmail.com</t>
  </si>
  <si>
    <t xml:space="preserve">Vivas</t>
  </si>
  <si>
    <t xml:space="preserve">rosaliavivas@hotmail.com</t>
  </si>
  <si>
    <t xml:space="preserve">ÚLTIMA ACTUALIZACIÓN 14/11 10:32HS</t>
  </si>
  <si>
    <t xml:space="preserve">Carlucci</t>
  </si>
  <si>
    <t xml:space="preserve">Celeste</t>
  </si>
  <si>
    <t xml:space="preserve">celestecarlucci@hotmail.com</t>
  </si>
  <si>
    <t xml:space="preserve">marianasr-1@hotmail.com</t>
  </si>
  <si>
    <t xml:space="preserve">tony-2115@hotmail.com</t>
  </si>
  <si>
    <t xml:space="preserve">Veronica Maria</t>
  </si>
  <si>
    <t xml:space="preserve">veronica.m.rodriguez@hotmail.com</t>
  </si>
  <si>
    <t xml:space="preserve">Melani Elizabeth</t>
  </si>
  <si>
    <t xml:space="preserve">melaniirodriguez30@gmail.com</t>
  </si>
  <si>
    <t xml:space="preserve">Rodriguez Baraona</t>
  </si>
  <si>
    <t xml:space="preserve">Emiliano Andres</t>
  </si>
  <si>
    <t xml:space="preserve">pitu_colon04@hotmail.com</t>
  </si>
  <si>
    <t xml:space="preserve">Héctor Lionel</t>
  </si>
  <si>
    <t xml:space="preserve">rojashectorlionel@gmail.com</t>
  </si>
  <si>
    <t xml:space="preserve">José Diego</t>
  </si>
  <si>
    <t xml:space="preserve">rojasjose5.jr@gmail.com</t>
  </si>
  <si>
    <t xml:space="preserve">jotaderre@hotmail.com</t>
  </si>
  <si>
    <t xml:space="preserve">Leandro Arturo</t>
  </si>
  <si>
    <t xml:space="preserve">leandroroldan2009@hotmail.com</t>
  </si>
  <si>
    <t xml:space="preserve">Leonel Fabio</t>
  </si>
  <si>
    <t xml:space="preserve">leonelroldan5@gmail.com</t>
  </si>
  <si>
    <t xml:space="preserve">mroldan@live.com.ar</t>
  </si>
  <si>
    <t xml:space="preserve">Verónica Vanina</t>
  </si>
  <si>
    <t xml:space="preserve">veronicaroldan922@gmail.com</t>
  </si>
  <si>
    <t xml:space="preserve">csrroldan7@gmail.com</t>
  </si>
  <si>
    <t xml:space="preserve">Federico Ramón Eliseo</t>
  </si>
  <si>
    <t xml:space="preserve">fede-15-85@hotmail.com</t>
  </si>
  <si>
    <t xml:space="preserve">Romagnoli</t>
  </si>
  <si>
    <t xml:space="preserve">Jesica Valeria</t>
  </si>
  <si>
    <t xml:space="preserve">jesiromag@gmail.com</t>
  </si>
  <si>
    <t xml:space="preserve">Emiliano Jesús</t>
  </si>
  <si>
    <t xml:space="preserve">emirimano2005@gmail.com</t>
  </si>
  <si>
    <t xml:space="preserve">jromano_20@hotmail.com</t>
  </si>
  <si>
    <t xml:space="preserve">machivi1971@hotmail.com</t>
  </si>
  <si>
    <t xml:space="preserve">Romei</t>
  </si>
  <si>
    <t xml:space="preserve">Ernesto</t>
  </si>
  <si>
    <t xml:space="preserve">romeiadrian@hotmail.com</t>
  </si>
  <si>
    <t xml:space="preserve">Romero</t>
  </si>
  <si>
    <t xml:space="preserve">Carlos Daniel</t>
  </si>
  <si>
    <t xml:space="preserve">daniel_of_36@hotmail.com.ar</t>
  </si>
  <si>
    <t xml:space="preserve">emanuelromero_82@hotmail.com</t>
  </si>
  <si>
    <t xml:space="preserve">Gabriel Eduardo</t>
  </si>
  <si>
    <t xml:space="preserve">gabeduroaj@gmail.com</t>
  </si>
  <si>
    <t xml:space="preserve">José María</t>
  </si>
  <si>
    <t xml:space="preserve">jose_romero07@outlook.com</t>
  </si>
  <si>
    <t xml:space="preserve">gabichu631@gmail.com</t>
  </si>
  <si>
    <t xml:space="preserve">leandroromero755@gmail.com</t>
  </si>
  <si>
    <t xml:space="preserve">Luis Javier</t>
  </si>
  <si>
    <t xml:space="preserve">luzluzjarrojarroriorio@gmail.com</t>
  </si>
  <si>
    <t xml:space="preserve">romeromanuelesteban@hotmail.com</t>
  </si>
  <si>
    <t xml:space="preserve">Maximiliano Juan</t>
  </si>
  <si>
    <t xml:space="preserve">judith-maxi@hotmail.com</t>
  </si>
  <si>
    <t xml:space="preserve">natalia_ciudades@hotmail.com</t>
  </si>
  <si>
    <t xml:space="preserve">Nehemias José</t>
  </si>
  <si>
    <t xml:space="preserve">nacarjarrorio1997ynj@gmail.com</t>
  </si>
  <si>
    <t xml:space="preserve">Pablo Enrique</t>
  </si>
  <si>
    <t xml:space="preserve">carlosfelices@live.com</t>
  </si>
  <si>
    <t xml:space="preserve">Rolando Javier</t>
  </si>
  <si>
    <t xml:space="preserve">rjrgestoria@hotmail.com</t>
  </si>
  <si>
    <t xml:space="preserve">r_d_romero@hotmail.com</t>
  </si>
  <si>
    <t xml:space="preserve">Romero-</t>
  </si>
  <si>
    <t xml:space="preserve">Elfio, Hernán</t>
  </si>
  <si>
    <t xml:space="preserve">elfio_10@hotmail.com</t>
  </si>
  <si>
    <t xml:space="preserve">Jonatan Fernando</t>
  </si>
  <si>
    <t xml:space="preserve">joni.sj@live.com.ar</t>
  </si>
  <si>
    <t xml:space="preserve">jr2090908@gmail.com</t>
  </si>
  <si>
    <t xml:space="preserve">Romero Martínez</t>
  </si>
  <si>
    <t xml:space="preserve">Roberto Carlos</t>
  </si>
  <si>
    <t xml:space="preserve">romeromartinezcarlos.176@gmail.com</t>
  </si>
  <si>
    <t xml:space="preserve">Rondan</t>
  </si>
  <si>
    <t xml:space="preserve">davidrondan@hotmail.com</t>
  </si>
  <si>
    <t xml:space="preserve">Róppulo</t>
  </si>
  <si>
    <t xml:space="preserve">Flavio David</t>
  </si>
  <si>
    <t xml:space="preserve">falufotofilms@gmail.com</t>
  </si>
  <si>
    <t xml:space="preserve">Rosado</t>
  </si>
  <si>
    <t xml:space="preserve">Bruno Damián</t>
  </si>
  <si>
    <t xml:space="preserve">brunodrosado@gmail.com</t>
  </si>
  <si>
    <t xml:space="preserve">Rosillo</t>
  </si>
  <si>
    <t xml:space="preserve">gonzalo.rosillo16@hotmail.com</t>
  </si>
  <si>
    <t xml:space="preserve">Rositto</t>
  </si>
  <si>
    <t xml:space="preserve">brunobateria85@gmail.com</t>
  </si>
  <si>
    <t xml:space="preserve">Rotela</t>
  </si>
  <si>
    <t xml:space="preserve">Silvia Fabiana</t>
  </si>
  <si>
    <t xml:space="preserve">silviarotela@hotmail.com.ar</t>
  </si>
  <si>
    <t xml:space="preserve">Rotundo</t>
  </si>
  <si>
    <t xml:space="preserve">Rafael Alcide</t>
  </si>
  <si>
    <t xml:space="preserve">claubb26@outlook.com</t>
  </si>
  <si>
    <t xml:space="preserve">Rozzatti</t>
  </si>
  <si>
    <t xml:space="preserve">David Eduardo</t>
  </si>
  <si>
    <t xml:space="preserve">davidrozzatti@hotmail.com</t>
  </si>
  <si>
    <t xml:space="preserve">Rua</t>
  </si>
  <si>
    <t xml:space="preserve">rfcarolina@hotmail.com</t>
  </si>
  <si>
    <t xml:space="preserve">Ruá</t>
  </si>
  <si>
    <t xml:space="preserve">Jonatán Roque</t>
  </si>
  <si>
    <t xml:space="preserve">jonatanrua@hotmail.com</t>
  </si>
  <si>
    <t xml:space="preserve">Ruggiero</t>
  </si>
  <si>
    <t xml:space="preserve">Mariela Monica</t>
  </si>
  <si>
    <t xml:space="preserve">mm.ru.ggiero@hotmail.com</t>
  </si>
  <si>
    <t xml:space="preserve">Valeria Patricia</t>
  </si>
  <si>
    <t xml:space="preserve">valeria_ruggiero2003@yahoo.com.ar</t>
  </si>
  <si>
    <t xml:space="preserve">Ruiz</t>
  </si>
  <si>
    <t xml:space="preserve">Cecilia Andrea</t>
  </si>
  <si>
    <t xml:space="preserve">ceciliar18@hotmail.com</t>
  </si>
  <si>
    <t xml:space="preserve">gabyruiz36@outlook.es</t>
  </si>
  <si>
    <t xml:space="preserve">Lorena María Inés</t>
  </si>
  <si>
    <t xml:space="preserve">loreley281980@gmail.com</t>
  </si>
  <si>
    <t xml:space="preserve">María Inés</t>
  </si>
  <si>
    <t xml:space="preserve">chinamiruiz@hotmail.es</t>
  </si>
  <si>
    <t xml:space="preserve">Ruiz Diaz</t>
  </si>
  <si>
    <t xml:space="preserve">Dalila</t>
  </si>
  <si>
    <t xml:space="preserve">dali_eli-31@hotmail.com</t>
  </si>
  <si>
    <t xml:space="preserve">olvr859@gmail.com</t>
  </si>
  <si>
    <t xml:space="preserve">Neri Alcides</t>
  </si>
  <si>
    <t xml:space="preserve">ruizdiazneri23@gmail.com</t>
  </si>
  <si>
    <t xml:space="preserve">Russo</t>
  </si>
  <si>
    <t xml:space="preserve">cesarrusso29@gmail.com</t>
  </si>
  <si>
    <t xml:space="preserve">Saavedra</t>
  </si>
  <si>
    <t xml:space="preserve">joselino1504@gmail.com</t>
  </si>
  <si>
    <t xml:space="preserve">Valeria Soledad</t>
  </si>
  <si>
    <t xml:space="preserve">valeria--saa@hotmail.com</t>
  </si>
  <si>
    <t xml:space="preserve">Sabaño Quintana</t>
  </si>
  <si>
    <t xml:space="preserve">Milton Omar</t>
  </si>
  <si>
    <t xml:space="preserve">payluchi@hotmail.com</t>
  </si>
  <si>
    <t xml:space="preserve">Saganias</t>
  </si>
  <si>
    <t xml:space="preserve">Rodrigo Nicolás</t>
  </si>
  <si>
    <t xml:space="preserve">tiago_union@hotmail.com</t>
  </si>
  <si>
    <t xml:space="preserve">Sagreras</t>
  </si>
  <si>
    <t xml:space="preserve">César Gaspar</t>
  </si>
  <si>
    <t xml:space="preserve">cesargs@hotmail.com.ar</t>
  </si>
  <si>
    <t xml:space="preserve">Saguir</t>
  </si>
  <si>
    <t xml:space="preserve">Martín Santiago</t>
  </si>
  <si>
    <t xml:space="preserve">martinsaguir1212@gmail.com</t>
  </si>
  <si>
    <t xml:space="preserve">Salaberry</t>
  </si>
  <si>
    <t xml:space="preserve">pamesalaberry@hotmail.com</t>
  </si>
  <si>
    <t xml:space="preserve">Saldaña</t>
  </si>
  <si>
    <t xml:space="preserve">lacati_leo@hotmail.com</t>
  </si>
  <si>
    <t xml:space="preserve">Sales Rubio</t>
  </si>
  <si>
    <t xml:space="preserve">Martín Fernando</t>
  </si>
  <si>
    <t xml:space="preserve">martinfernandosalesrubio@gmail.com</t>
  </si>
  <si>
    <t xml:space="preserve">Salgado Y Llambrich</t>
  </si>
  <si>
    <t xml:space="preserve">Alfredo Maximiliano Ramón</t>
  </si>
  <si>
    <t xml:space="preserve">salgadoyllambrichmax@gmail.com</t>
  </si>
  <si>
    <t xml:space="preserve">Salomon</t>
  </si>
  <si>
    <t xml:space="preserve">salomonnatalia@hotmail.com</t>
  </si>
  <si>
    <t xml:space="preserve">Salusso</t>
  </si>
  <si>
    <t xml:space="preserve">german.peraltager@outlook.com</t>
  </si>
  <si>
    <t xml:space="preserve">Samaniego</t>
  </si>
  <si>
    <t xml:space="preserve">lithium.cs@hotmail.com</t>
  </si>
  <si>
    <t xml:space="preserve">Sambade</t>
  </si>
  <si>
    <t xml:space="preserve">Rodrigo Ezequiel</t>
  </si>
  <si>
    <t xml:space="preserve">rodrigoesambade@hotmail.com</t>
  </si>
  <si>
    <t xml:space="preserve">Estela Beatriz</t>
  </si>
  <si>
    <t xml:space="preserve">estelasamu@hotmail.com</t>
  </si>
  <si>
    <t xml:space="preserve">Sanabria</t>
  </si>
  <si>
    <t xml:space="preserve">Verónica Andrea</t>
  </si>
  <si>
    <t xml:space="preserve">verosanabria2914@gmail.com</t>
  </si>
  <si>
    <t xml:space="preserve">Sanchez</t>
  </si>
  <si>
    <t xml:space="preserve">oakisar@yahoo.com.ar</t>
  </si>
  <si>
    <t xml:space="preserve">paloma_eri@hotmail.com</t>
  </si>
  <si>
    <t xml:space="preserve">Gustavo Victor</t>
  </si>
  <si>
    <t xml:space="preserve">1972sanchezgustavo@gmail.com</t>
  </si>
  <si>
    <t xml:space="preserve">julio26392@hotmail.com</t>
  </si>
  <si>
    <t xml:space="preserve">Marina Soledad</t>
  </si>
  <si>
    <t xml:space="preserve">marinasoleramirez4@gmail.com</t>
  </si>
  <si>
    <t xml:space="preserve">pikitosanchez@hotmail.com</t>
  </si>
  <si>
    <t xml:space="preserve">Sanchez Ramirez</t>
  </si>
  <si>
    <t xml:space="preserve">aledel80-22@hotmail.com</t>
  </si>
  <si>
    <t xml:space="preserve">Sandoval</t>
  </si>
  <si>
    <t xml:space="preserve">danielsandoval198922@hotmail.com</t>
  </si>
  <si>
    <t xml:space="preserve">Franco Lionel</t>
  </si>
  <si>
    <t xml:space="preserve">lionel.57@hotmail.com</t>
  </si>
  <si>
    <t xml:space="preserve">horaciosandoval023@gmail.com</t>
  </si>
  <si>
    <t xml:space="preserve">Santa Cruz</t>
  </si>
  <si>
    <t xml:space="preserve">Cristian René</t>
  </si>
  <si>
    <t xml:space="preserve">cristian.santa.cruz@hotmail.com</t>
  </si>
  <si>
    <t xml:space="preserve">Santana</t>
  </si>
  <si>
    <t xml:space="preserve">Walter Daniel</t>
  </si>
  <si>
    <t xml:space="preserve">waltersantana205@hotmail.com</t>
  </si>
  <si>
    <t xml:space="preserve">Santellan</t>
  </si>
  <si>
    <t xml:space="preserve">Claudio Fabián</t>
  </si>
  <si>
    <t xml:space="preserve">pelin4811@gmail.com</t>
  </si>
  <si>
    <t xml:space="preserve">Santillan</t>
  </si>
  <si>
    <t xml:space="preserve">Marcelo Fabián</t>
  </si>
  <si>
    <t xml:space="preserve">marcelosantillan7222@gmail.com</t>
  </si>
  <si>
    <t xml:space="preserve">Santucci</t>
  </si>
  <si>
    <t xml:space="preserve">luca.cele@outlook.es</t>
  </si>
  <si>
    <t xml:space="preserve">Saravia</t>
  </si>
  <si>
    <t xml:space="preserve">Gustavo Alberto</t>
  </si>
  <si>
    <t xml:space="preserve">gustavoalbertosaravia@gmail.com</t>
  </si>
  <si>
    <t xml:space="preserve">miguetay14@gmail.com</t>
  </si>
  <si>
    <t xml:space="preserve">Saucedo</t>
  </si>
  <si>
    <t xml:space="preserve">Jorge Horacio</t>
  </si>
  <si>
    <t xml:space="preserve">sonyjoralberto@gmail.com</t>
  </si>
  <si>
    <t xml:space="preserve">loreagus_14@hotmail.com</t>
  </si>
  <si>
    <t xml:space="preserve">pao-la-poli@hotmail.com</t>
  </si>
  <si>
    <t xml:space="preserve">Rodrigo Ariel</t>
  </si>
  <si>
    <t xml:space="preserve">rodryvane@hotmail.com.ar</t>
  </si>
  <si>
    <t xml:space="preserve">Viviana</t>
  </si>
  <si>
    <t xml:space="preserve">saucedovivianalorena@gmail.com</t>
  </si>
  <si>
    <t xml:space="preserve">Savelli</t>
  </si>
  <si>
    <t xml:space="preserve">sol_ciruja@hotmail.com</t>
  </si>
  <si>
    <t xml:space="preserve">Savini</t>
  </si>
  <si>
    <t xml:space="preserve">Marcos Sebastián</t>
  </si>
  <si>
    <t xml:space="preserve">marcosavini82@gmail.com</t>
  </si>
  <si>
    <t xml:space="preserve">Savorgnani</t>
  </si>
  <si>
    <t xml:space="preserve">melisavor@hotmail.com</t>
  </si>
  <si>
    <t xml:space="preserve">Scarpa</t>
  </si>
  <si>
    <t xml:space="preserve">oscar.marcelo2014@gmail.com</t>
  </si>
  <si>
    <t xml:space="preserve">Schemberger</t>
  </si>
  <si>
    <t xml:space="preserve">Alberto Nazareno</t>
  </si>
  <si>
    <t xml:space="preserve">nazasta@hotmail.com</t>
  </si>
  <si>
    <t xml:space="preserve">Schiozzi</t>
  </si>
  <si>
    <t xml:space="preserve">Yanina Paola</t>
  </si>
  <si>
    <t xml:space="preserve">yanina_pao08@hotmail.com</t>
  </si>
  <si>
    <t xml:space="preserve">SchamAl</t>
  </si>
  <si>
    <t xml:space="preserve">omarschmal@gmail.com</t>
  </si>
  <si>
    <t xml:space="preserve">Schmid</t>
  </si>
  <si>
    <t xml:space="preserve">Norma Graciela</t>
  </si>
  <si>
    <t xml:space="preserve">normaschmid@hotmail.com</t>
  </si>
  <si>
    <t xml:space="preserve">Schmitt</t>
  </si>
  <si>
    <t xml:space="preserve">Silvina Fernanda</t>
  </si>
  <si>
    <t xml:space="preserve">silvinaschmitt@hotmail.com</t>
  </si>
  <si>
    <t xml:space="preserve">Schnidrig</t>
  </si>
  <si>
    <t xml:space="preserve">chequi2003@hotmail.com</t>
  </si>
  <si>
    <t xml:space="preserve">Schwindt</t>
  </si>
  <si>
    <t xml:space="preserve">Julio César</t>
  </si>
  <si>
    <t xml:space="preserve">julio_schwindt@hotmail.com.ar</t>
  </si>
  <si>
    <t xml:space="preserve">Scotta</t>
  </si>
  <si>
    <t xml:space="preserve">miguelscotta@hotmail.com</t>
  </si>
  <si>
    <t xml:space="preserve">Segale</t>
  </si>
  <si>
    <t xml:space="preserve">santiagosegale90210@gmail.com</t>
  </si>
  <si>
    <t xml:space="preserve">Segovia</t>
  </si>
  <si>
    <t xml:space="preserve">Carola</t>
  </si>
  <si>
    <t xml:space="preserve">carosego1980@hotmail.com</t>
  </si>
  <si>
    <t xml:space="preserve">Cristina Daiana</t>
  </si>
  <si>
    <t xml:space="preserve">daisgv@gmail.com</t>
  </si>
  <si>
    <t xml:space="preserve">Gastón Rubén</t>
  </si>
  <si>
    <t xml:space="preserve">gastonrubensegovia@hotmail.com</t>
  </si>
  <si>
    <t xml:space="preserve">eljulidestafe@gmail.com</t>
  </si>
  <si>
    <t xml:space="preserve">guardiaarmadal1@gmail.com</t>
  </si>
  <si>
    <t xml:space="preserve">malala_sill@hotmail.com</t>
  </si>
  <si>
    <t xml:space="preserve">Segretin</t>
  </si>
  <si>
    <t xml:space="preserve">Diego Rito</t>
  </si>
  <si>
    <t xml:space="preserve">diegosegretin@hotmail.com</t>
  </si>
  <si>
    <t xml:space="preserve">Selva</t>
  </si>
  <si>
    <t xml:space="preserve">selva-pablo@hotmail.com</t>
  </si>
  <si>
    <t xml:space="preserve">Sena</t>
  </si>
  <si>
    <t xml:space="preserve">mr.jacksye1311@hotmail.com</t>
  </si>
  <si>
    <t xml:space="preserve">Senn</t>
  </si>
  <si>
    <t xml:space="preserve">Juan Diego</t>
  </si>
  <si>
    <t xml:space="preserve">senn444@hotmail.com</t>
  </si>
  <si>
    <t xml:space="preserve">Senn Baigorria</t>
  </si>
  <si>
    <t xml:space="preserve">josemariasenn@yahoo.com.ar</t>
  </si>
  <si>
    <t xml:space="preserve">Sensevy</t>
  </si>
  <si>
    <t xml:space="preserve">Carlos Marin</t>
  </si>
  <si>
    <t xml:space="preserve">martin_piojos402@hotmail.com</t>
  </si>
  <si>
    <t xml:space="preserve">Serbassi</t>
  </si>
  <si>
    <t xml:space="preserve">carlos_serbassi@hotmail.com</t>
  </si>
  <si>
    <t xml:space="preserve">Serda</t>
  </si>
  <si>
    <t xml:space="preserve">Diego Martin</t>
  </si>
  <si>
    <t xml:space="preserve">recoronda@hotmail.com</t>
  </si>
  <si>
    <t xml:space="preserve">Serpa</t>
  </si>
  <si>
    <t xml:space="preserve">lorenaserpa2015@gmail.com</t>
  </si>
  <si>
    <t xml:space="preserve">Serra</t>
  </si>
  <si>
    <t xml:space="preserve">Ernestina</t>
  </si>
  <si>
    <t xml:space="preserve">serraernestina@gmail.com</t>
  </si>
  <si>
    <t xml:space="preserve">Silva</t>
  </si>
  <si>
    <t xml:space="preserve">brunostafe2012@gmail.com</t>
  </si>
  <si>
    <t xml:space="preserve">carlostrapitopeposilva@gmail.com</t>
  </si>
  <si>
    <t xml:space="preserve">dedosol87@gmail.com</t>
  </si>
  <si>
    <t xml:space="preserve">Norberto Ezequiel</t>
  </si>
  <si>
    <t xml:space="preserve">norberto_140992@hotmail.com</t>
  </si>
  <si>
    <t xml:space="preserve">Silvano</t>
  </si>
  <si>
    <t xml:space="preserve">federicosilvano47@gmail.com</t>
  </si>
  <si>
    <t xml:space="preserve">Silvero</t>
  </si>
  <si>
    <t xml:space="preserve">Walter Adrián</t>
  </si>
  <si>
    <t xml:space="preserve">walter_silvero@hotmail.es</t>
  </si>
  <si>
    <t xml:space="preserve">Silvestre</t>
  </si>
  <si>
    <t xml:space="preserve">Nahuel Oraldo</t>
  </si>
  <si>
    <t xml:space="preserve">nahuesilvestre@hotmail.com</t>
  </si>
  <si>
    <t xml:space="preserve">Simon</t>
  </si>
  <si>
    <t xml:space="preserve">Victor Marcos</t>
  </si>
  <si>
    <t xml:space="preserve">victorsimon_@hotmail.com</t>
  </si>
  <si>
    <t xml:space="preserve">Veron</t>
  </si>
  <si>
    <t xml:space="preserve">luisveron89@yahoo.com</t>
  </si>
  <si>
    <t xml:space="preserve">Zalazar Zoruco</t>
  </si>
  <si>
    <t xml:space="preserve">Lucio Horacio</t>
  </si>
  <si>
    <t xml:space="preserve">luciohoraciosalazar@hotmail.com</t>
  </si>
  <si>
    <t xml:space="preserve">ÚLTIMA ACTUALIZACIÓN 14/11 11:00HS</t>
  </si>
  <si>
    <t xml:space="preserve">Sanchez de Leon</t>
  </si>
  <si>
    <t xml:space="preserve">Melani Loreley</t>
  </si>
  <si>
    <t xml:space="preserve">loreley_riveeer@hotmail.com</t>
  </si>
  <si>
    <t xml:space="preserve">Segura</t>
  </si>
  <si>
    <t xml:space="preserve">cintiakober24@gmail.com</t>
  </si>
  <si>
    <t xml:space="preserve">Salas</t>
  </si>
  <si>
    <t xml:space="preserve">Leandro Matias</t>
  </si>
  <si>
    <t xml:space="preserve">leandroms314@hotmail.com</t>
  </si>
  <si>
    <t xml:space="preserve">salasrocio955@gmail.com</t>
  </si>
  <si>
    <t xml:space="preserve">Salcedo</t>
  </si>
  <si>
    <t xml:space="preserve">Andres Matias</t>
  </si>
  <si>
    <t xml:space="preserve">matigrande725@hotmail.com</t>
  </si>
  <si>
    <t xml:space="preserve">Roxana Gabriela</t>
  </si>
  <si>
    <t xml:space="preserve">roxisanabria12@gmail.com</t>
  </si>
  <si>
    <t xml:space="preserve">damianf_sanchez@hotmail.com</t>
  </si>
  <si>
    <t xml:space="preserve">Edgardo Jose</t>
  </si>
  <si>
    <t xml:space="preserve">edgardojose564@gmail.com</t>
  </si>
  <si>
    <t xml:space="preserve">Ramon Alberto</t>
  </si>
  <si>
    <t xml:space="preserve">ramonalbertosanchez83@gmail.com</t>
  </si>
  <si>
    <t xml:space="preserve">rominita.sanchez@hotmail.com</t>
  </si>
  <si>
    <t xml:space="preserve">71,67</t>
  </si>
  <si>
    <t xml:space="preserve">Roque Oscar</t>
  </si>
  <si>
    <t xml:space="preserve">sanchezroque@hotmail.com</t>
  </si>
  <si>
    <t xml:space="preserve">Victor Isabelino</t>
  </si>
  <si>
    <t xml:space="preserve">victorsanchez197936@gmail.com</t>
  </si>
  <si>
    <t xml:space="preserve">policiacientificaurxii@gmail.com</t>
  </si>
  <si>
    <t xml:space="preserve">Diana Valeria</t>
  </si>
  <si>
    <t xml:space="preserve">catitomy@hotmail.com</t>
  </si>
  <si>
    <t xml:space="preserve">86,67</t>
  </si>
  <si>
    <t xml:space="preserve">Rafael Antonio</t>
  </si>
  <si>
    <t xml:space="preserve">tony.gerz@gmail.com</t>
  </si>
  <si>
    <t xml:space="preserve">Leandro Cristian</t>
  </si>
  <si>
    <t xml:space="preserve">lsantana@santafe.gov.ar</t>
  </si>
  <si>
    <t xml:space="preserve">Gerardo Jose</t>
  </si>
  <si>
    <t xml:space="preserve">gerardo.j.santillan@gmail.com</t>
  </si>
  <si>
    <t xml:space="preserve">Sañudo</t>
  </si>
  <si>
    <t xml:space="preserve">day_quince@hotmail.com</t>
  </si>
  <si>
    <t xml:space="preserve">tamarasanudo541@gmail.com</t>
  </si>
  <si>
    <t xml:space="preserve">Gregorio César</t>
  </si>
  <si>
    <t xml:space="preserve">cesar_saucedo25@hotmail.com</t>
  </si>
  <si>
    <t xml:space="preserve">jorgeschiozzi@hotmail.com</t>
  </si>
  <si>
    <t xml:space="preserve">Schmidt</t>
  </si>
  <si>
    <t xml:space="preserve">arieloscarschmidtsol@gmail.com</t>
  </si>
  <si>
    <t xml:space="preserve">diegohsch@hotmail.com.ar</t>
  </si>
  <si>
    <t xml:space="preserve">96,67</t>
  </si>
  <si>
    <t xml:space="preserve">Laureano</t>
  </si>
  <si>
    <t xml:space="preserve">laurischmidt_10@hotmail.com</t>
  </si>
  <si>
    <t xml:space="preserve">Schminke</t>
  </si>
  <si>
    <t xml:space="preserve">fabiandschminke@hotmail.com</t>
  </si>
  <si>
    <t xml:space="preserve">claudiosegovia090@gmail.com</t>
  </si>
  <si>
    <t xml:space="preserve">deicide66632@gmail.com</t>
  </si>
  <si>
    <t xml:space="preserve">riosakazaki@outlook.com</t>
  </si>
  <si>
    <t xml:space="preserve">Serrano</t>
  </si>
  <si>
    <t xml:space="preserve">Cristian Hernan</t>
  </si>
  <si>
    <t xml:space="preserve">cristiancoy22@hotmail.com</t>
  </si>
  <si>
    <t xml:space="preserve">rodri_cielorazzo@hotmail.com</t>
  </si>
  <si>
    <t xml:space="preserve">SERRAO</t>
  </si>
  <si>
    <t xml:space="preserve">Leonardo Luciano</t>
  </si>
  <si>
    <t xml:space="preserve">leoserrao247@gmail.com</t>
  </si>
  <si>
    <t xml:space="preserve">Servidio</t>
  </si>
  <si>
    <t xml:space="preserve">Alan Jesus</t>
  </si>
  <si>
    <t xml:space="preserve">alanjesus015@gmail.com</t>
  </si>
  <si>
    <t xml:space="preserve">Sobrevilla</t>
  </si>
  <si>
    <t xml:space="preserve">ayesobrevilla@gmail.com</t>
  </si>
  <si>
    <t xml:space="preserve">Soda</t>
  </si>
  <si>
    <t xml:space="preserve">cris_80tian@hotmail.com</t>
  </si>
  <si>
    <t xml:space="preserve">Sola</t>
  </si>
  <si>
    <t xml:space="preserve">Ivan Dario</t>
  </si>
  <si>
    <t xml:space="preserve">ivansola2014@hotmail.com</t>
  </si>
  <si>
    <t xml:space="preserve">Solari</t>
  </si>
  <si>
    <t xml:space="preserve">solari_f@hotmail.com</t>
  </si>
  <si>
    <t xml:space="preserve">Solis</t>
  </si>
  <si>
    <t xml:space="preserve">miguelsolis.28@hotmail.com</t>
  </si>
  <si>
    <t xml:space="preserve">76,67</t>
  </si>
  <si>
    <t xml:space="preserve">Soria</t>
  </si>
  <si>
    <t xml:space="preserve">Melisa</t>
  </si>
  <si>
    <t xml:space="preserve">melissasoria8080@gmail.com</t>
  </si>
  <si>
    <t xml:space="preserve">Barbara Andrea</t>
  </si>
  <si>
    <t xml:space="preserve">barbarasosa94@gmail.com</t>
  </si>
  <si>
    <t xml:space="preserve">Fabiola Nora</t>
  </si>
  <si>
    <t xml:space="preserve">fabiolasosafabi-ola@outlook.com</t>
  </si>
  <si>
    <t xml:space="preserve">Flavia</t>
  </si>
  <si>
    <t xml:space="preserve">facilsol@hotmail.com</t>
  </si>
  <si>
    <t xml:space="preserve">Gustavo Dario</t>
  </si>
  <si>
    <t xml:space="preserve">gusta1304@hotmail.com</t>
  </si>
  <si>
    <t xml:space="preserve">sosamatiasf@outlook.com</t>
  </si>
  <si>
    <t xml:space="preserve">Pablo Isaias</t>
  </si>
  <si>
    <t xml:space="preserve">pablo_08_01@hotmail.com</t>
  </si>
  <si>
    <t xml:space="preserve">enlastinieblas.987@outlook.com.ar</t>
  </si>
  <si>
    <t xml:space="preserve">Sotelo</t>
  </si>
  <si>
    <t xml:space="preserve">Francisco Nahuel</t>
  </si>
  <si>
    <t xml:space="preserve">sotelonahuel@hotmail.com</t>
  </si>
  <si>
    <t xml:space="preserve">Soto Diaz</t>
  </si>
  <si>
    <t xml:space="preserve">Luisina Alejandra</t>
  </si>
  <si>
    <t xml:space="preserve">luisinasd@gmail.com</t>
  </si>
  <si>
    <t xml:space="preserve">Sottocorno</t>
  </si>
  <si>
    <t xml:space="preserve">ivansottocorno@hotmail.com</t>
  </si>
  <si>
    <t xml:space="preserve">Spesso</t>
  </si>
  <si>
    <t xml:space="preserve">Ailin</t>
  </si>
  <si>
    <t xml:space="preserve">spessoailin@hotmail.com</t>
  </si>
  <si>
    <t xml:space="preserve">Steffani</t>
  </si>
  <si>
    <t xml:space="preserve">steffani_martin@hotmail.com</t>
  </si>
  <si>
    <t xml:space="preserve">Strada</t>
  </si>
  <si>
    <t xml:space="preserve">jose-luis-1984@outlook.com</t>
  </si>
  <si>
    <t xml:space="preserve">Suarez</t>
  </si>
  <si>
    <t xml:space="preserve">enano_canalla09@hotmail.com</t>
  </si>
  <si>
    <t xml:space="preserve">germancolon2@hotmail.com</t>
  </si>
  <si>
    <t xml:space="preserve">Graciela Noemi</t>
  </si>
  <si>
    <t xml:space="preserve">tiyo401@hotmail.com</t>
  </si>
  <si>
    <t xml:space="preserve">Nadia Lilian</t>
  </si>
  <si>
    <t xml:space="preserve">nadia14_p@hotmail.com</t>
  </si>
  <si>
    <t xml:space="preserve">Victor Daniel</t>
  </si>
  <si>
    <t xml:space="preserve">vicmonky1982@gmail.com</t>
  </si>
  <si>
    <t xml:space="preserve">yanisuar@gmail.com</t>
  </si>
  <si>
    <t xml:space="preserve">Emanuel Roberto</t>
  </si>
  <si>
    <t xml:space="preserve">emasuarez19@hotmail.com</t>
  </si>
  <si>
    <t xml:space="preserve">Liroy</t>
  </si>
  <si>
    <t xml:space="preserve">liroysz_73@hotmail.com</t>
  </si>
  <si>
    <t xml:space="preserve">Sueldo</t>
  </si>
  <si>
    <t xml:space="preserve">horaciosueldo@outlook.com</t>
  </si>
  <si>
    <t xml:space="preserve">Sullivan</t>
  </si>
  <si>
    <t xml:space="preserve">Fernanda soledad</t>
  </si>
  <si>
    <t xml:space="preserve">fer_s_sullivan@hotmail.com</t>
  </si>
  <si>
    <t xml:space="preserve">Supertino</t>
  </si>
  <si>
    <t xml:space="preserve">Eduardo Santiago</t>
  </si>
  <si>
    <t xml:space="preserve">santiago-2569@hotmail.com</t>
  </si>
  <si>
    <t xml:space="preserve">germansupertino@gmail.com</t>
  </si>
  <si>
    <t xml:space="preserve">Taborda</t>
  </si>
  <si>
    <t xml:space="preserve">Anibal Alberto</t>
  </si>
  <si>
    <t xml:space="preserve">anibaltaborda@yahoo.com.ar</t>
  </si>
  <si>
    <t xml:space="preserve">Gilda Natalia Soledad</t>
  </si>
  <si>
    <t xml:space="preserve">gildataborda@hotmail.com</t>
  </si>
  <si>
    <t xml:space="preserve">taborda.walquiria.antonella@gmail.com</t>
  </si>
  <si>
    <t xml:space="preserve">Walquiria</t>
  </si>
  <si>
    <t xml:space="preserve">taborda_walquiria@hotmail.com</t>
  </si>
  <si>
    <t xml:space="preserve">Tacundo</t>
  </si>
  <si>
    <t xml:space="preserve">Gaston Ariel</t>
  </si>
  <si>
    <t xml:space="preserve">gastontacundo@hotmail.com</t>
  </si>
  <si>
    <t xml:space="preserve">Tanneur</t>
  </si>
  <si>
    <t xml:space="preserve">María de Lujan</t>
  </si>
  <si>
    <t xml:space="preserve">mariadelujantanneur@gmail.com</t>
  </si>
  <si>
    <t xml:space="preserve">Tapia</t>
  </si>
  <si>
    <t xml:space="preserve">rodata79@hotmail.com</t>
  </si>
  <si>
    <t xml:space="preserve">Ernesto Said</t>
  </si>
  <si>
    <t xml:space="preserve">ernestosaidt@hotmail.com</t>
  </si>
  <si>
    <t xml:space="preserve">Tasori</t>
  </si>
  <si>
    <t xml:space="preserve">nataliatasori@hotmail.com.ar</t>
  </si>
  <si>
    <t xml:space="preserve">Tempo</t>
  </si>
  <si>
    <t xml:space="preserve">alexiron_56@hotmail.com</t>
  </si>
  <si>
    <t xml:space="preserve">Daniel Horacio</t>
  </si>
  <si>
    <t xml:space="preserve">danielhtempo@hotmail.com</t>
  </si>
  <si>
    <t xml:space="preserve">Tessa</t>
  </si>
  <si>
    <t xml:space="preserve">Jorge Victor Hugo</t>
  </si>
  <si>
    <t xml:space="preserve">jorgetessa@outlook.com</t>
  </si>
  <si>
    <t xml:space="preserve">81,67</t>
  </si>
  <si>
    <t xml:space="preserve">Teve</t>
  </si>
  <si>
    <t xml:space="preserve">lucasteve9@hotmail.com</t>
  </si>
  <si>
    <t xml:space="preserve">41,67</t>
  </si>
  <si>
    <t xml:space="preserve">Tisera</t>
  </si>
  <si>
    <t xml:space="preserve">Angela Beatriz</t>
  </si>
  <si>
    <t xml:space="preserve">angela_tisera@hotmail.com</t>
  </si>
  <si>
    <t xml:space="preserve">Cintia Belen</t>
  </si>
  <si>
    <t xml:space="preserve">tiseracintiabelen@gmail.com</t>
  </si>
  <si>
    <t xml:space="preserve">Tobar</t>
  </si>
  <si>
    <t xml:space="preserve">jorgetobar@outlook.com</t>
  </si>
  <si>
    <t xml:space="preserve">Toledo</t>
  </si>
  <si>
    <t xml:space="preserve">Marcos Abraham</t>
  </si>
  <si>
    <t xml:space="preserve">marcost83@hotmail.com</t>
  </si>
  <si>
    <t xml:space="preserve">Yanina Soledad</t>
  </si>
  <si>
    <t xml:space="preserve">yaninasoledadtoledo@gmail.com</t>
  </si>
  <si>
    <t xml:space="preserve">Pablo Luis</t>
  </si>
  <si>
    <t xml:space="preserve">toledopablo463@gmail.com</t>
  </si>
  <si>
    <t xml:space="preserve">Tolosa</t>
  </si>
  <si>
    <t xml:space="preserve">Cesar Rene</t>
  </si>
  <si>
    <t xml:space="preserve">cesar_tolosa10@hotmail.com</t>
  </si>
  <si>
    <t xml:space="preserve">tolosavirginia123@gmail.com</t>
  </si>
  <si>
    <t xml:space="preserve">Toloza</t>
  </si>
  <si>
    <t xml:space="preserve">tolozaluisalberto@hotmail.com</t>
  </si>
  <si>
    <t xml:space="preserve">smt803@hotmail.com</t>
  </si>
  <si>
    <t xml:space="preserve">Tonelli</t>
  </si>
  <si>
    <t xml:space="preserve">Carlos Gaston</t>
  </si>
  <si>
    <t xml:space="preserve">tonelligaston1981@gmail.com</t>
  </si>
  <si>
    <t xml:space="preserve">Topoglou</t>
  </si>
  <si>
    <t xml:space="preserve">ivanatopoglou86@gmail.com</t>
  </si>
  <si>
    <t xml:space="preserve">Torrente</t>
  </si>
  <si>
    <t xml:space="preserve">torrentejose7@gmail.com</t>
  </si>
  <si>
    <t xml:space="preserve">Torres</t>
  </si>
  <si>
    <t xml:space="preserve">Carlos Ezequiel</t>
  </si>
  <si>
    <t xml:space="preserve">ezetorres101010@gmail.com</t>
  </si>
  <si>
    <t xml:space="preserve">claudiomarianotorres@hotmail.com</t>
  </si>
  <si>
    <t xml:space="preserve">Daniel Eduardo</t>
  </si>
  <si>
    <t xml:space="preserve">agussanty@hotmail.com</t>
  </si>
  <si>
    <t xml:space="preserve">Geronimo</t>
  </si>
  <si>
    <t xml:space="preserve">geromartintorres@yahoo.com.ar</t>
  </si>
  <si>
    <t xml:space="preserve">ivana-vicky@hotmail.com</t>
  </si>
  <si>
    <t xml:space="preserve">Marcelo Ignacio</t>
  </si>
  <si>
    <t xml:space="preserve">mimarcelo22@hotmail.com</t>
  </si>
  <si>
    <t xml:space="preserve">Maria Guillermina</t>
  </si>
  <si>
    <t xml:space="preserve">m.guillerminatorres@hotmail.com</t>
  </si>
  <si>
    <t xml:space="preserve">m.guillerminatorres87@gmail.com</t>
  </si>
  <si>
    <t xml:space="preserve">Brian Nicolas</t>
  </si>
  <si>
    <t xml:space="preserve">briantorres_1806@hotmail.com</t>
  </si>
  <si>
    <t xml:space="preserve">Tremarco</t>
  </si>
  <si>
    <t xml:space="preserve">Maria Florencia</t>
  </si>
  <si>
    <t xml:space="preserve">florenciatremarco8@gmail.com</t>
  </si>
  <si>
    <t xml:space="preserve">Trinidad</t>
  </si>
  <si>
    <t xml:space="preserve">Maximo Antonio</t>
  </si>
  <si>
    <t xml:space="preserve">maximotrinidad@outlook.com</t>
  </si>
  <si>
    <t xml:space="preserve">Trobbiani</t>
  </si>
  <si>
    <t xml:space="preserve">Mario Gabriel</t>
  </si>
  <si>
    <t xml:space="preserve">mariotrobbi@gmail.com</t>
  </si>
  <si>
    <t xml:space="preserve">Troncoso</t>
  </si>
  <si>
    <t xml:space="preserve">Mauricio Cristian</t>
  </si>
  <si>
    <t xml:space="preserve">mauricio.troncoso@outlook.com</t>
  </si>
  <si>
    <t xml:space="preserve">Trusik</t>
  </si>
  <si>
    <t xml:space="preserve">maiaymartin010213@gmail.com</t>
  </si>
  <si>
    <t xml:space="preserve">Tula</t>
  </si>
  <si>
    <t xml:space="preserve">juanito_tula@hotmail.com</t>
  </si>
  <si>
    <t xml:space="preserve">Tuma</t>
  </si>
  <si>
    <t xml:space="preserve">Yamil</t>
  </si>
  <si>
    <t xml:space="preserve">chacal_yft@yahoo.com.ar</t>
  </si>
  <si>
    <t xml:space="preserve">Tur</t>
  </si>
  <si>
    <t xml:space="preserve">turjuanantonio@hotmail.com</t>
  </si>
  <si>
    <t xml:space="preserve">Turich</t>
  </si>
  <si>
    <t xml:space="preserve">Heber Luis</t>
  </si>
  <si>
    <t xml:space="preserve">heberlup@hotmail.com</t>
  </si>
  <si>
    <t xml:space="preserve">Ulerich</t>
  </si>
  <si>
    <t xml:space="preserve">luisulerich@gmail.com</t>
  </si>
  <si>
    <t xml:space="preserve">Umere</t>
  </si>
  <si>
    <t xml:space="preserve">Daiana Paola</t>
  </si>
  <si>
    <t xml:space="preserve">daiumere@gmail.com</t>
  </si>
  <si>
    <t xml:space="preserve">Urquiaga</t>
  </si>
  <si>
    <t xml:space="preserve">ositourquiaga@hotmail.com</t>
  </si>
  <si>
    <t xml:space="preserve">Urundez</t>
  </si>
  <si>
    <t xml:space="preserve">Isolina Haydee</t>
  </si>
  <si>
    <t xml:space="preserve">urundezisolina@gmail.com</t>
  </si>
  <si>
    <t xml:space="preserve">Uviedo</t>
  </si>
  <si>
    <t xml:space="preserve">juanmauviedo22@gmail.com</t>
  </si>
  <si>
    <t xml:space="preserve">Vaca</t>
  </si>
  <si>
    <t xml:space="preserve">fliavaca2019@gmail.com</t>
  </si>
  <si>
    <t xml:space="preserve">Vacareza</t>
  </si>
  <si>
    <t xml:space="preserve">mvacareza@gmail.com</t>
  </si>
  <si>
    <t xml:space="preserve">Valdez</t>
  </si>
  <si>
    <t xml:space="preserve">Mario Alberto</t>
  </si>
  <si>
    <t xml:space="preserve">mario_valdez22@hotmail.es</t>
  </si>
  <si>
    <t xml:space="preserve">martinvaldez684@gmail.com</t>
  </si>
  <si>
    <t xml:space="preserve">Valentin</t>
  </si>
  <si>
    <t xml:space="preserve">fabriaylensj@gmail.com</t>
  </si>
  <si>
    <t xml:space="preserve">Valenzuela</t>
  </si>
  <si>
    <t xml:space="preserve">fervalenzuela1988@gmail.com</t>
  </si>
  <si>
    <t xml:space="preserve">Joana Araceli</t>
  </si>
  <si>
    <t xml:space="preserve">araceliboca25@gmail.com</t>
  </si>
  <si>
    <t xml:space="preserve">Vallejos</t>
  </si>
  <si>
    <t xml:space="preserve">vallejosclaudio895@gmail.com</t>
  </si>
  <si>
    <t xml:space="preserve">daianavs22@gmail.com</t>
  </si>
  <si>
    <t xml:space="preserve">Diana Vanesa</t>
  </si>
  <si>
    <t xml:space="preserve">vallejosdianavanesa@gmail.com</t>
  </si>
  <si>
    <t xml:space="preserve">Vaquero</t>
  </si>
  <si>
    <t xml:space="preserve">vvaquero24@hotmail.com</t>
  </si>
  <si>
    <t xml:space="preserve">Vargas</t>
  </si>
  <si>
    <t xml:space="preserve">Daiana Yamil</t>
  </si>
  <si>
    <t xml:space="preserve">dai_chester@hotmail.com</t>
  </si>
  <si>
    <t xml:space="preserve">Vazquez</t>
  </si>
  <si>
    <t xml:space="preserve">estefi_04_221@hotmail.com</t>
  </si>
  <si>
    <t xml:space="preserve">Gustavo Mauricio</t>
  </si>
  <si>
    <t xml:space="preserve">gustavomvazquez1972@gmail.com</t>
  </si>
  <si>
    <t xml:space="preserve">Martin Exequiel</t>
  </si>
  <si>
    <t xml:space="preserve">estelbury@gmail.com</t>
  </si>
  <si>
    <t xml:space="preserve">fabi2881@gmail.com</t>
  </si>
  <si>
    <t xml:space="preserve">Vega</t>
  </si>
  <si>
    <t xml:space="preserve">Betiana Noelia</t>
  </si>
  <si>
    <t xml:space="preserve">betiana84@hotmail.com</t>
  </si>
  <si>
    <t xml:space="preserve">saynomore392@gmail.com</t>
  </si>
  <si>
    <t xml:space="preserve">mianvega2006@hotmail.com</t>
  </si>
  <si>
    <t xml:space="preserve">Vicino</t>
  </si>
  <si>
    <t xml:space="preserve">Nicolas Alejandro</t>
  </si>
  <si>
    <t xml:space="preserve">nicolasvicino92@gmail.com</t>
  </si>
  <si>
    <t xml:space="preserve">ÚLTIMA ACTUALIZACIÓN 14/11 10:55HS</t>
  </si>
  <si>
    <t xml:space="preserve">Abalo</t>
  </si>
  <si>
    <t xml:space="preserve">Nahuel</t>
  </si>
  <si>
    <t xml:space="preserve">nahuelabalo44@gmail.com</t>
  </si>
  <si>
    <t xml:space="preserve">Abbet</t>
  </si>
  <si>
    <t xml:space="preserve">Joana Belen</t>
  </si>
  <si>
    <t xml:space="preserve">joan_belu@hotmail.com</t>
  </si>
  <si>
    <t xml:space="preserve">Erika Mariana Nancy</t>
  </si>
  <si>
    <t xml:space="preserve">mx3_lasamo@live.com.ar</t>
  </si>
  <si>
    <t xml:space="preserve">Acevey</t>
  </si>
  <si>
    <t xml:space="preserve">Pablo Facundo</t>
  </si>
  <si>
    <t xml:space="preserve">aceveypablo7@gmail.com</t>
  </si>
  <si>
    <t xml:space="preserve">Andrea Veronica</t>
  </si>
  <si>
    <t xml:space="preserve">andrea_rosario@hotmail.com.ar</t>
  </si>
  <si>
    <t xml:space="preserve">exe_acosta_406@hotmail.com</t>
  </si>
  <si>
    <t xml:space="preserve">Luciano Rodrigo</t>
  </si>
  <si>
    <t xml:space="preserve">luciano_1634@hotmail.com</t>
  </si>
  <si>
    <t xml:space="preserve">Natalia Evangelina</t>
  </si>
  <si>
    <t xml:space="preserve">valemisol30@hotmail.com</t>
  </si>
  <si>
    <t xml:space="preserve">Patricia Alejandra</t>
  </si>
  <si>
    <t xml:space="preserve">alejandraacosta32@hotmail.com.ar</t>
  </si>
  <si>
    <t xml:space="preserve">Tamara Gisela</t>
  </si>
  <si>
    <t xml:space="preserve">tamara.g.acosta@hotmail.com</t>
  </si>
  <si>
    <t xml:space="preserve">vero_da_vxw@hotmail.com</t>
  </si>
  <si>
    <t xml:space="preserve">Actis</t>
  </si>
  <si>
    <t xml:space="preserve">Fabian Ignacio</t>
  </si>
  <si>
    <t xml:space="preserve">ldc.spam09@gmail.com</t>
  </si>
  <si>
    <t xml:space="preserve">fergavia@hotmail.com</t>
  </si>
  <si>
    <t xml:space="preserve">Karina de los Angeles</t>
  </si>
  <si>
    <t xml:space="preserve">karisacu72@gmail.com</t>
  </si>
  <si>
    <t xml:space="preserve">Sandra Lilian</t>
  </si>
  <si>
    <t xml:space="preserve">sandra_lilian@live.com</t>
  </si>
  <si>
    <t xml:space="preserve">91,67</t>
  </si>
  <si>
    <t xml:space="preserve">Ian Franco</t>
  </si>
  <si>
    <t xml:space="preserve">ifa95@hotmail.com</t>
  </si>
  <si>
    <t xml:space="preserve">Maria Susana</t>
  </si>
  <si>
    <t xml:space="preserve">susanaaguilartoe@hotmail.com</t>
  </si>
  <si>
    <t xml:space="preserve">Andres Adrian</t>
  </si>
  <si>
    <t xml:space="preserve">aguirrepoli@hotmail.com</t>
  </si>
  <si>
    <t xml:space="preserve">Aimini</t>
  </si>
  <si>
    <t xml:space="preserve">Martín</t>
  </si>
  <si>
    <t xml:space="preserve">martinaimini@hotmail.com.ar</t>
  </si>
  <si>
    <t xml:space="preserve">alarconcarlosdaniel5@gmail.com</t>
  </si>
  <si>
    <t xml:space="preserve">jonatan.alarcon@hotmail.com</t>
  </si>
  <si>
    <t xml:space="preserve">Albarengo</t>
  </si>
  <si>
    <t xml:space="preserve">nicolaspiris@outlook.com</t>
  </si>
  <si>
    <t xml:space="preserve">Alberti</t>
  </si>
  <si>
    <t xml:space="preserve">acintia.21@gmail.com</t>
  </si>
  <si>
    <t xml:space="preserve">Matias Sebastian</t>
  </si>
  <si>
    <t xml:space="preserve">matiialb1996@gmail.com</t>
  </si>
  <si>
    <t xml:space="preserve">Alcocer Farfan</t>
  </si>
  <si>
    <t xml:space="preserve">Fernando Nicolás</t>
  </si>
  <si>
    <t xml:space="preserve">fernandoalcocer812@hotmail.com</t>
  </si>
  <si>
    <t xml:space="preserve">ALEGRE</t>
  </si>
  <si>
    <t xml:space="preserve">LUCAS CATRIEL</t>
  </si>
  <si>
    <t xml:space="preserve">alegrelucascatriel@gmail.com</t>
  </si>
  <si>
    <t xml:space="preserve">Romina Natalia</t>
  </si>
  <si>
    <t xml:space="preserve">romina_almiron@hotmail.com</t>
  </si>
  <si>
    <t xml:space="preserve">Adalberto Omar</t>
  </si>
  <si>
    <t xml:space="preserve">adalbertoomaralonso@hotmail.com</t>
  </si>
  <si>
    <t xml:space="preserve">mja404@hotmail.com</t>
  </si>
  <si>
    <t xml:space="preserve">Alvelo</t>
  </si>
  <si>
    <t xml:space="preserve">Ricardo Javier</t>
  </si>
  <si>
    <t xml:space="preserve">rja-347@hotmail.com</t>
  </si>
  <si>
    <t xml:space="preserve">Amoser</t>
  </si>
  <si>
    <t xml:space="preserve">Cintia Lorena Guadalupe</t>
  </si>
  <si>
    <t xml:space="preserve">cintia_asissf@hotmail.com</t>
  </si>
  <si>
    <t xml:space="preserve">Sesma</t>
  </si>
  <si>
    <t xml:space="preserve">andreapsesma@gmail.com</t>
  </si>
  <si>
    <t xml:space="preserve">Severino</t>
  </si>
  <si>
    <t xml:space="preserve">alanjonatanseverino@gmail.com</t>
  </si>
  <si>
    <t xml:space="preserve">Sgarbossa</t>
  </si>
  <si>
    <t xml:space="preserve">antosgarbossa20@gmail.com</t>
  </si>
  <si>
    <t xml:space="preserve">Jonatan Ezequiel</t>
  </si>
  <si>
    <t xml:space="preserve">jonhasilva.js@gmail.com</t>
  </si>
  <si>
    <t xml:space="preserve">miki-75@hotmail.com</t>
  </si>
  <si>
    <t xml:space="preserve">solaseba_@outlook.es</t>
  </si>
  <si>
    <t xml:space="preserve">toti22_93@hotmail.com</t>
  </si>
  <si>
    <t xml:space="preserve">Cesar Marcelo</t>
  </si>
  <si>
    <t xml:space="preserve">lajuanaloca@hotmail.com.ar</t>
  </si>
  <si>
    <t xml:space="preserve">flaviacornejo08@gmail.com</t>
  </si>
  <si>
    <t xml:space="preserve">lalaly_22@hotmail.com</t>
  </si>
  <si>
    <t xml:space="preserve">marielasosaporota@hotmail.com</t>
  </si>
  <si>
    <t xml:space="preserve">Patricia Ivana</t>
  </si>
  <si>
    <t xml:space="preserve">patososa2002@hotmail.com</t>
  </si>
  <si>
    <t xml:space="preserve">Sotar</t>
  </si>
  <si>
    <t xml:space="preserve">Alejandra Soledad</t>
  </si>
  <si>
    <t xml:space="preserve">alesoledad_sotar@hotmail.com</t>
  </si>
  <si>
    <t xml:space="preserve">Stacul</t>
  </si>
  <si>
    <t xml:space="preserve">Nicolas Luis</t>
  </si>
  <si>
    <t xml:space="preserve">staculnicolas@gmail.com</t>
  </si>
  <si>
    <t xml:space="preserve">Stanoss</t>
  </si>
  <si>
    <t xml:space="preserve">Rosaura</t>
  </si>
  <si>
    <t xml:space="preserve">rosi-stanoss@hotmail.com</t>
  </si>
  <si>
    <t xml:space="preserve">Sterli</t>
  </si>
  <si>
    <t xml:space="preserve">Marcelo Alejandro</t>
  </si>
  <si>
    <t xml:space="preserve">sterlimarcelo@gmail.com</t>
  </si>
  <si>
    <t xml:space="preserve">Juan Carlos Suarez</t>
  </si>
  <si>
    <t xml:space="preserve">juanca_raptors@hotmail.com</t>
  </si>
  <si>
    <t xml:space="preserve">Nahuel David</t>
  </si>
  <si>
    <t xml:space="preserve">nahuel_david_suarez_24@hotmail.com</t>
  </si>
  <si>
    <t xml:space="preserve">Nicolas Ivan</t>
  </si>
  <si>
    <t xml:space="preserve">nico98_sueldo@outlook.com</t>
  </si>
  <si>
    <t xml:space="preserve">Maximiliano Sebastian</t>
  </si>
  <si>
    <t xml:space="preserve">sebastiansueldo90@gmail.com</t>
  </si>
  <si>
    <t xml:space="preserve">Suligoy</t>
  </si>
  <si>
    <t xml:space="preserve">Ariel Jose</t>
  </si>
  <si>
    <t xml:space="preserve">arielsuligoyboca@hotmail.com</t>
  </si>
  <si>
    <t xml:space="preserve">Sunagua</t>
  </si>
  <si>
    <t xml:space="preserve">angelica_sunagua@hotmail.com</t>
  </si>
  <si>
    <t xml:space="preserve">Tailleur</t>
  </si>
  <si>
    <t xml:space="preserve">Gustavo Adrian</t>
  </si>
  <si>
    <t xml:space="preserve">divjudicialurxiii@hotmail.com</t>
  </si>
  <si>
    <t xml:space="preserve">Tarnowski</t>
  </si>
  <si>
    <t xml:space="preserve">Roberto Marcelo</t>
  </si>
  <si>
    <t xml:space="preserve">nenut_23@hotmail.com</t>
  </si>
  <si>
    <t xml:space="preserve">Tavella</t>
  </si>
  <si>
    <t xml:space="preserve">tavella.aft@outlook.com</t>
  </si>
  <si>
    <t xml:space="preserve">Tesei</t>
  </si>
  <si>
    <t xml:space="preserve">sebastiantesei@gmail.com</t>
  </si>
  <si>
    <t xml:space="preserve">Testi</t>
  </si>
  <si>
    <t xml:space="preserve">drtestife@hotmail.com</t>
  </si>
  <si>
    <t xml:space="preserve">Theilig</t>
  </si>
  <si>
    <t xml:space="preserve">dara_gero@outlook.com</t>
  </si>
  <si>
    <t xml:space="preserve">Tironi</t>
  </si>
  <si>
    <t xml:space="preserve">Walter Omar</t>
  </si>
  <si>
    <t xml:space="preserve">walter19wot@gmail.com</t>
  </si>
  <si>
    <t xml:space="preserve">Toranza</t>
  </si>
  <si>
    <t xml:space="preserve">Gabriela Luciana</t>
  </si>
  <si>
    <t xml:space="preserve">gabytoranza@hotmail.com</t>
  </si>
  <si>
    <t xml:space="preserve">Toro</t>
  </si>
  <si>
    <t xml:space="preserve">Mariela Raquel</t>
  </si>
  <si>
    <t xml:space="preserve">marielatorom@hotmail.com</t>
  </si>
  <si>
    <t xml:space="preserve">Carlos Hernan</t>
  </si>
  <si>
    <t xml:space="preserve">sojeda679@gmail.com</t>
  </si>
  <si>
    <t xml:space="preserve">TORRES</t>
  </si>
  <si>
    <t xml:space="preserve">claudiatorres-22@hotmail.com</t>
  </si>
  <si>
    <t xml:space="preserve">Veiluva</t>
  </si>
  <si>
    <t xml:space="preserve">Oriana</t>
  </si>
  <si>
    <t xml:space="preserve">oriih.-@live.com.ar</t>
  </si>
  <si>
    <t xml:space="preserve">Velazquez</t>
  </si>
  <si>
    <t xml:space="preserve">brendaiana21@gmail.com</t>
  </si>
  <si>
    <t xml:space="preserve">Vera</t>
  </si>
  <si>
    <t xml:space="preserve">Enzo Ariel</t>
  </si>
  <si>
    <t xml:space="preserve">bachivera@yahoo.com.ar</t>
  </si>
  <si>
    <t xml:space="preserve">Guillermo Pedro</t>
  </si>
  <si>
    <t xml:space="preserve">guille200970@hotmail.com</t>
  </si>
  <si>
    <t xml:space="preserve">veraguillermopedro2@gmail.com</t>
  </si>
  <si>
    <t xml:space="preserve">Marcela</t>
  </si>
  <si>
    <t xml:space="preserve">marsol_80@hotmail.com</t>
  </si>
  <si>
    <t xml:space="preserve">Mauro Emanuel</t>
  </si>
  <si>
    <t xml:space="preserve">mauro.ev02@gmail.com</t>
  </si>
  <si>
    <t xml:space="preserve">josemariagomez33@gmail.com</t>
  </si>
  <si>
    <t xml:space="preserve">Verdun</t>
  </si>
  <si>
    <t xml:space="preserve">maru1973@outlook.com.ar</t>
  </si>
  <si>
    <t xml:space="preserve">Vergara</t>
  </si>
  <si>
    <t xml:space="preserve">Ra</t>
  </si>
  <si>
    <t xml:space="preserve">rvmas26@gmail.com</t>
  </si>
  <si>
    <t xml:space="preserve">Verwimp</t>
  </si>
  <si>
    <t xml:space="preserve">Agustina Soledad</t>
  </si>
  <si>
    <t xml:space="preserve">verwimpagustina@gmail.com</t>
  </si>
  <si>
    <t xml:space="preserve">Vicente</t>
  </si>
  <si>
    <t xml:space="preserve">Ana Alejandrina</t>
  </si>
  <si>
    <t xml:space="preserve">alito_1@live.com</t>
  </si>
  <si>
    <t xml:space="preserve">Vicente Spicher</t>
  </si>
  <si>
    <t xml:space="preserve">Monica Graciela</t>
  </si>
  <si>
    <t xml:space="preserve">spichermoni@hotmail.com</t>
  </si>
  <si>
    <t xml:space="preserve">Vidaurrazaga</t>
  </si>
  <si>
    <t xml:space="preserve">ernestovidaurrazaga@hotmail.com</t>
  </si>
  <si>
    <t xml:space="preserve">Videla</t>
  </si>
  <si>
    <t xml:space="preserve">Sergio Eleuterio</t>
  </si>
  <si>
    <t xml:space="preserve">sergiovidela18@gmail.com</t>
  </si>
  <si>
    <t xml:space="preserve">Viera</t>
  </si>
  <si>
    <t xml:space="preserve">Marcelo Oscar</t>
  </si>
  <si>
    <t xml:space="preserve">marceloviera@outlook.com.ar</t>
  </si>
  <si>
    <t xml:space="preserve">Vietta</t>
  </si>
  <si>
    <t xml:space="preserve">mika_stefy@hotmail.com</t>
  </si>
  <si>
    <t xml:space="preserve">Vilches</t>
  </si>
  <si>
    <t xml:space="preserve">Alberto Rafael</t>
  </si>
  <si>
    <t xml:space="preserve">elchiky95@live.com.ar</t>
  </si>
  <si>
    <t xml:space="preserve">Villa</t>
  </si>
  <si>
    <t xml:space="preserve">Ismaela Zunilda Rut</t>
  </si>
  <si>
    <t xml:space="preserve">ismaelazunildarut@gmail.com</t>
  </si>
  <si>
    <t xml:space="preserve">Villademoros</t>
  </si>
  <si>
    <t xml:space="preserve">molus_@hotmail.com.ar</t>
  </si>
  <si>
    <t xml:space="preserve">Villafañe</t>
  </si>
  <si>
    <t xml:space="preserve">walthino_47@hotmail.com</t>
  </si>
  <si>
    <t xml:space="preserve">Villagra</t>
  </si>
  <si>
    <t xml:space="preserve">Flavio Angel</t>
  </si>
  <si>
    <t xml:space="preserve">angelvillagra@hotmail.com</t>
  </si>
  <si>
    <t xml:space="preserve">Villalba</t>
  </si>
  <si>
    <t xml:space="preserve">Claudia Isabel</t>
  </si>
  <si>
    <t xml:space="preserve">claudiavillalbapaiva@gmail.com</t>
  </si>
  <si>
    <t xml:space="preserve">Hugo Nicolás</t>
  </si>
  <si>
    <t xml:space="preserve">armandoestebanquito2007@hotmail.com</t>
  </si>
  <si>
    <t xml:space="preserve">sebavillalba1987@gmail.com</t>
  </si>
  <si>
    <t xml:space="preserve">VILLALBA</t>
  </si>
  <si>
    <t xml:space="preserve">SABRINA SALOME</t>
  </si>
  <si>
    <t xml:space="preserve">sabry_coronda@hotmail.com</t>
  </si>
  <si>
    <t xml:space="preserve">samuelvillalba165@gmail.com</t>
  </si>
  <si>
    <t xml:space="preserve">Dario Francisco</t>
  </si>
  <si>
    <t xml:space="preserve">dariofvillalba@gmail.com</t>
  </si>
  <si>
    <t xml:space="preserve">Villan</t>
  </si>
  <si>
    <t xml:space="preserve">gustavodaniel@outlook.com.ar</t>
  </si>
  <si>
    <t xml:space="preserve">Villanueva</t>
  </si>
  <si>
    <t xml:space="preserve">anitarvillanueva@gmail.com</t>
  </si>
  <si>
    <t xml:space="preserve">rosariobatucada@hotmail.com</t>
  </si>
  <si>
    <t xml:space="preserve">Villarreal</t>
  </si>
  <si>
    <t xml:space="preserve">Ana</t>
  </si>
  <si>
    <t xml:space="preserve">pvillanueva745@gmail.com</t>
  </si>
  <si>
    <t xml:space="preserve">Villasboas</t>
  </si>
  <si>
    <t xml:space="preserve">manuelvillasboas.ml@outlook.es</t>
  </si>
  <si>
    <t xml:space="preserve">Villaverde</t>
  </si>
  <si>
    <t xml:space="preserve">Jesica Yamila</t>
  </si>
  <si>
    <t xml:space="preserve">jessivillaverde0703@hotmail.com</t>
  </si>
  <si>
    <t xml:space="preserve">josevillaverde94@gmail.com</t>
  </si>
  <si>
    <t xml:space="preserve">Vinderola</t>
  </si>
  <si>
    <t xml:space="preserve">Ulises Catriel</t>
  </si>
  <si>
    <t xml:space="preserve">ulises_vinderola@hotmail.com</t>
  </si>
  <si>
    <t xml:space="preserve">Viristain</t>
  </si>
  <si>
    <t xml:space="preserve">maritaviri@outlook.com</t>
  </si>
  <si>
    <t xml:space="preserve">Vittore</t>
  </si>
  <si>
    <t xml:space="preserve">Cristian Gustavo</t>
  </si>
  <si>
    <t xml:space="preserve">cristianvittore42@gmail.com</t>
  </si>
  <si>
    <t xml:space="preserve">Viubliomnet</t>
  </si>
  <si>
    <t xml:space="preserve">Sebastian Javier</t>
  </si>
  <si>
    <t xml:space="preserve">sebajaviu32@gmail.com</t>
  </si>
  <si>
    <t xml:space="preserve">maxivivas99@gmail.com</t>
  </si>
  <si>
    <t xml:space="preserve">VOLKART</t>
  </si>
  <si>
    <t xml:space="preserve">GERMAN ADOLFO</t>
  </si>
  <si>
    <t xml:space="preserve">germanvolkart@gmail.com</t>
  </si>
  <si>
    <t xml:space="preserve">Weber</t>
  </si>
  <si>
    <t xml:space="preserve">Oscar Alberto</t>
  </si>
  <si>
    <t xml:space="preserve">oscarw_31@hotmail.com</t>
  </si>
  <si>
    <t xml:space="preserve">Wernly</t>
  </si>
  <si>
    <t xml:space="preserve">Pablo Sebastian</t>
  </si>
  <si>
    <t xml:space="preserve">esperanzacullen@hotmail.com</t>
  </si>
  <si>
    <t xml:space="preserve">Wery</t>
  </si>
  <si>
    <t xml:space="preserve">Hector Daniel</t>
  </si>
  <si>
    <t xml:space="preserve">dani_wery@hotmail.com</t>
  </si>
  <si>
    <t xml:space="preserve">Llian Guadalupe</t>
  </si>
  <si>
    <t xml:space="preserve">lilawe@hotmail.com</t>
  </si>
  <si>
    <t xml:space="preserve">Yacob</t>
  </si>
  <si>
    <t xml:space="preserve">Cintia Natali</t>
  </si>
  <si>
    <t xml:space="preserve">cinchu_carca_95@hotmail.com</t>
  </si>
  <si>
    <t xml:space="preserve">isadorita_2011@hotmail.com</t>
  </si>
  <si>
    <t xml:space="preserve">Yappert</t>
  </si>
  <si>
    <t xml:space="preserve">Fabian Dario</t>
  </si>
  <si>
    <t xml:space="preserve">fabianyapper2009@hotmail.com</t>
  </si>
  <si>
    <t xml:space="preserve">Yardin</t>
  </si>
  <si>
    <t xml:space="preserve">pabloyardin39@gmail.com</t>
  </si>
  <si>
    <t xml:space="preserve">68,33</t>
  </si>
  <si>
    <t xml:space="preserve">Ybalo</t>
  </si>
  <si>
    <t xml:space="preserve">ricarybalo1982@gmail.com</t>
  </si>
  <si>
    <t xml:space="preserve">Yeri</t>
  </si>
  <si>
    <t xml:space="preserve">sebastianyeri428@gmail.com</t>
  </si>
  <si>
    <t xml:space="preserve">Yodice</t>
  </si>
  <si>
    <t xml:space="preserve">Yanina Jesus</t>
  </si>
  <si>
    <t xml:space="preserve">yaninajy@hotmail.com</t>
  </si>
  <si>
    <t xml:space="preserve">Yódice</t>
  </si>
  <si>
    <t xml:space="preserve">sebastian1723@hotmail.com.ar</t>
  </si>
  <si>
    <t xml:space="preserve">Yonamine</t>
  </si>
  <si>
    <t xml:space="preserve">Espartaco</t>
  </si>
  <si>
    <t xml:space="preserve">espartacoyonamine2@gmail.com</t>
  </si>
  <si>
    <t xml:space="preserve">Yuan</t>
  </si>
  <si>
    <t xml:space="preserve">Marisa Ines</t>
  </si>
  <si>
    <t xml:space="preserve">myuan504@gmail.com</t>
  </si>
  <si>
    <t xml:space="preserve">Zalazar</t>
  </si>
  <si>
    <t xml:space="preserve">jorgezalazar25@gmail.com</t>
  </si>
  <si>
    <t xml:space="preserve">Zalazar Brest</t>
  </si>
  <si>
    <t xml:space="preserve">Gustavo Franco</t>
  </si>
  <si>
    <t xml:space="preserve">gustavofzalazar@gmail.com</t>
  </si>
  <si>
    <t xml:space="preserve">Zambon</t>
  </si>
  <si>
    <t xml:space="preserve">cacu_1977@yahoo.com.ar</t>
  </si>
  <si>
    <t xml:space="preserve">Zampini</t>
  </si>
  <si>
    <t xml:space="preserve">carloszampini19@gmail.com</t>
  </si>
  <si>
    <t xml:space="preserve">Zanabria</t>
  </si>
  <si>
    <t xml:space="preserve">popys04@hotmail.com</t>
  </si>
  <si>
    <t xml:space="preserve">Sergio Eduardo</t>
  </si>
  <si>
    <t xml:space="preserve">zanabriasergio@gmail.com</t>
  </si>
  <si>
    <t xml:space="preserve">Arturo Antonio</t>
  </si>
  <si>
    <t xml:space="preserve">zanabriaarturo0@gmail.com</t>
  </si>
  <si>
    <t xml:space="preserve">Zanella</t>
  </si>
  <si>
    <t xml:space="preserve">zanellacesarmiguel@gmail.com</t>
  </si>
  <si>
    <t xml:space="preserve">Zanutti</t>
  </si>
  <si>
    <t xml:space="preserve">carlos.zanutti@gmail.com</t>
  </si>
  <si>
    <t xml:space="preserve">Zardi</t>
  </si>
  <si>
    <t xml:space="preserve">Matias Ezequiel</t>
  </si>
  <si>
    <t xml:space="preserve">matizardi@hotmail.com.ar</t>
  </si>
  <si>
    <t xml:space="preserve">Zeballos</t>
  </si>
  <si>
    <t xml:space="preserve">César Nicolás</t>
  </si>
  <si>
    <t xml:space="preserve">zeballoscesar63@gmail.com</t>
  </si>
  <si>
    <t xml:space="preserve">Maria Cristina</t>
  </si>
  <si>
    <t xml:space="preserve">chinazeballos2014@hotmail.com</t>
  </si>
  <si>
    <t xml:space="preserve">ZEBALLOS</t>
  </si>
  <si>
    <t xml:space="preserve">BRIAN ALBERTO</t>
  </si>
  <si>
    <t xml:space="preserve">brianzeballos128@gmail.com</t>
  </si>
  <si>
    <t xml:space="preserve">Zeller</t>
  </si>
  <si>
    <t xml:space="preserve">Marcelo Demetrio</t>
  </si>
  <si>
    <t xml:space="preserve">marcelozeller@yahoo.com.ar</t>
  </si>
  <si>
    <t xml:space="preserve">ÚLTIMA ACTUALIZACIÓN 14/11 10:40HS</t>
  </si>
  <si>
    <t xml:space="preserve">ANDRADA</t>
  </si>
  <si>
    <t xml:space="preserve">ANDREA NOEMI</t>
  </si>
  <si>
    <t xml:space="preserve">andrea_andrada2@hotmail.com</t>
  </si>
  <si>
    <t xml:space="preserve">Andriotti</t>
  </si>
  <si>
    <t xml:space="preserve">ceci_1883@hotmail.com</t>
  </si>
  <si>
    <t xml:space="preserve">Anselmi</t>
  </si>
  <si>
    <t xml:space="preserve">Martin Reinaldo José.</t>
  </si>
  <si>
    <t xml:space="preserve">martin_23_357@hotmail.com</t>
  </si>
  <si>
    <t xml:space="preserve">Aquino</t>
  </si>
  <si>
    <t xml:space="preserve">germanaquino-2011@hotmail.com</t>
  </si>
  <si>
    <t xml:space="preserve">Aramburu</t>
  </si>
  <si>
    <t xml:space="preserve">romii_aramburu@hotmail.com</t>
  </si>
  <si>
    <t xml:space="preserve">alejuer@hotmail.com</t>
  </si>
  <si>
    <t xml:space="preserve">Cesar Adrian</t>
  </si>
  <si>
    <t xml:space="preserve">arandacesarardian@gmail.com</t>
  </si>
  <si>
    <t xml:space="preserve">Aranguis</t>
  </si>
  <si>
    <t xml:space="preserve">Samanta</t>
  </si>
  <si>
    <t xml:space="preserve">samigisela007@gmail.com</t>
  </si>
  <si>
    <t xml:space="preserve">ARBOLEYA</t>
  </si>
  <si>
    <t xml:space="preserve">DAVID EMANUEL</t>
  </si>
  <si>
    <t xml:space="preserve">david.arboleya2018@hotmail.com</t>
  </si>
  <si>
    <t xml:space="preserve">chacha_26ja@hotmail.com</t>
  </si>
  <si>
    <t xml:space="preserve">Arduzzi</t>
  </si>
  <si>
    <t xml:space="preserve">Joana Soledad</t>
  </si>
  <si>
    <t xml:space="preserve">shoa_ard@hotmail.com</t>
  </si>
  <si>
    <t xml:space="preserve">Francisco Martin</t>
  </si>
  <si>
    <t xml:space="preserve">elarzubi@outlook.com</t>
  </si>
  <si>
    <t xml:space="preserve">Argañaraz</t>
  </si>
  <si>
    <t xml:space="preserve">anluchiar8611@live.com.ar</t>
  </si>
  <si>
    <t xml:space="preserve">Jose Maria</t>
  </si>
  <si>
    <t xml:space="preserve">argaelpuma@gmail.com</t>
  </si>
  <si>
    <t xml:space="preserve">Diego Maximiliano</t>
  </si>
  <si>
    <t xml:space="preserve">prefecto100@gmail.com</t>
  </si>
  <si>
    <t xml:space="preserve">arias-mm@hotmail.com</t>
  </si>
  <si>
    <t xml:space="preserve">Silvana Veronica</t>
  </si>
  <si>
    <t xml:space="preserve">elisamubauti@live.com.ar</t>
  </si>
  <si>
    <t xml:space="preserve">Armua</t>
  </si>
  <si>
    <t xml:space="preserve">Janina</t>
  </si>
  <si>
    <t xml:space="preserve">jsarmua@gmail.com</t>
  </si>
  <si>
    <t xml:space="preserve">Juan Andres</t>
  </si>
  <si>
    <t xml:space="preserve">juanandresarmua@gmail.com</t>
  </si>
  <si>
    <t xml:space="preserve">Arnau</t>
  </si>
  <si>
    <t xml:space="preserve">vickyarnau705@gmail.com</t>
  </si>
  <si>
    <t xml:space="preserve">Aron</t>
  </si>
  <si>
    <t xml:space="preserve">mariano18aron@hotmail.com</t>
  </si>
  <si>
    <t xml:space="preserve">ARREDONDO</t>
  </si>
  <si>
    <t xml:space="preserve">FEDERICO MATIAS</t>
  </si>
  <si>
    <t xml:space="preserve">arredondofederico94@gmail.com</t>
  </si>
  <si>
    <t xml:space="preserve">Arrieta Molina</t>
  </si>
  <si>
    <t xml:space="preserve">Feliciano Exequiel</t>
  </si>
  <si>
    <t xml:space="preserve">exequielarrieta@hotmail.com</t>
  </si>
  <si>
    <t xml:space="preserve">Arriola Soto</t>
  </si>
  <si>
    <t xml:space="preserve">denudam15@gmail.com</t>
  </si>
  <si>
    <t xml:space="preserve">natya_287@hotmail.com</t>
  </si>
  <si>
    <t xml:space="preserve">Asebal</t>
  </si>
  <si>
    <t xml:space="preserve">Jesuan Eduardo</t>
  </si>
  <si>
    <t xml:space="preserve">jesuan.asebal@hotmail.com.ar</t>
  </si>
  <si>
    <t xml:space="preserve">Attorresi</t>
  </si>
  <si>
    <t xml:space="preserve">Carolina Sabrina</t>
  </si>
  <si>
    <t xml:space="preserve">caritoattorresi@gmail.com</t>
  </si>
  <si>
    <t xml:space="preserve">elseba-re@hotmail.com</t>
  </si>
  <si>
    <t xml:space="preserve">Luisana</t>
  </si>
  <si>
    <t xml:space="preserve">luisiavila@hotmail.com</t>
  </si>
  <si>
    <t xml:space="preserve">Aviles</t>
  </si>
  <si>
    <t xml:space="preserve">rockyaviles@hotmail.com</t>
  </si>
  <si>
    <t xml:space="preserve">Marcos German</t>
  </si>
  <si>
    <t xml:space="preserve">marcosgermanayala@hotmail.com</t>
  </si>
  <si>
    <t xml:space="preserve">Bachinski</t>
  </si>
  <si>
    <t xml:space="preserve">valebachi@hotmail.com</t>
  </si>
  <si>
    <t xml:space="preserve">Baella</t>
  </si>
  <si>
    <t xml:space="preserve">Delia Agustina</t>
  </si>
  <si>
    <t xml:space="preserve">deliabaella@live.com.ar</t>
  </si>
  <si>
    <t xml:space="preserve">BAELLO</t>
  </si>
  <si>
    <t xml:space="preserve">GASTON ALEXIS</t>
  </si>
  <si>
    <t xml:space="preserve">gastonalexisbaello@gmail.com</t>
  </si>
  <si>
    <t xml:space="preserve">Tereza</t>
  </si>
  <si>
    <t xml:space="preserve">techybaez21@hotmail.com</t>
  </si>
  <si>
    <t xml:space="preserve">Ballestero</t>
  </si>
  <si>
    <t xml:space="preserve">natiballestero@hotmail.com</t>
  </si>
  <si>
    <t xml:space="preserve">Sergio Ivan</t>
  </si>
  <si>
    <t xml:space="preserve">sergio-balma@hotmail.com</t>
  </si>
  <si>
    <t xml:space="preserve">Barrionuevo</t>
  </si>
  <si>
    <t xml:space="preserve">Karen</t>
  </si>
  <si>
    <t xml:space="preserve">barrionuevo.karen.daiana@gmail.com</t>
  </si>
  <si>
    <t xml:space="preserve">Barrios</t>
  </si>
  <si>
    <t xml:space="preserve">Julio Rafael</t>
  </si>
  <si>
    <t xml:space="preserve">juliobarrios1979@hotmail.com</t>
  </si>
  <si>
    <t xml:space="preserve">romi.beti@hotmail.com</t>
  </si>
  <si>
    <t xml:space="preserve">Baucheri</t>
  </si>
  <si>
    <t xml:space="preserve">Daniel Oscar</t>
  </si>
  <si>
    <t xml:space="preserve">baucheri1978@outlook.com</t>
  </si>
  <si>
    <t xml:space="preserve">Susana Noemi</t>
  </si>
  <si>
    <t xml:space="preserve">fmvitalhelvecia@yahoo.com.ar</t>
  </si>
  <si>
    <t xml:space="preserve">noeliabazan24@gmail.com</t>
  </si>
  <si>
    <t xml:space="preserve">Bejarano</t>
  </si>
  <si>
    <t xml:space="preserve">Dario Andres</t>
  </si>
  <si>
    <t xml:space="preserve">bejaranod726@gmail.com</t>
  </si>
  <si>
    <t xml:space="preserve">Beker</t>
  </si>
  <si>
    <t xml:space="preserve">Maria Paola</t>
  </si>
  <si>
    <t xml:space="preserve">paolabeker22@gmail.com</t>
  </si>
  <si>
    <t xml:space="preserve">Bellon</t>
  </si>
  <si>
    <t xml:space="preserve">Ana Laura</t>
  </si>
  <si>
    <t xml:space="preserve">anitabe.23@hotmail.com</t>
  </si>
  <si>
    <t xml:space="preserve">Beltrame</t>
  </si>
  <si>
    <t xml:space="preserve">Laura Vanesa</t>
  </si>
  <si>
    <t xml:space="preserve">lau_vane1@hotmail.com</t>
  </si>
  <si>
    <t xml:space="preserve">Bengler</t>
  </si>
  <si>
    <t xml:space="preserve">lucianabengler@hotmail.com</t>
  </si>
  <si>
    <t xml:space="preserve">Nicolas Hernan</t>
  </si>
  <si>
    <t xml:space="preserve">rrhhnhb@hotmail.com</t>
  </si>
  <si>
    <t xml:space="preserve">Tamara Eliana</t>
  </si>
  <si>
    <t xml:space="preserve">thyara.2020@gmail.com</t>
  </si>
  <si>
    <t xml:space="preserve">Laureana Samanta</t>
  </si>
  <si>
    <t xml:space="preserve">laureana_benitez@hotmail.com</t>
  </si>
  <si>
    <t xml:space="preserve">BERGARA</t>
  </si>
  <si>
    <t xml:space="preserve">JUAN NICOLAS</t>
  </si>
  <si>
    <t xml:space="preserve">juancitobergara@gmail.com</t>
  </si>
  <si>
    <t xml:space="preserve">Bernardo</t>
  </si>
  <si>
    <t xml:space="preserve">bernardojesus707@gmail.com</t>
  </si>
  <si>
    <t xml:space="preserve">Berntz</t>
  </si>
  <si>
    <t xml:space="preserve">berntzjuanma@gmail.com</t>
  </si>
  <si>
    <t xml:space="preserve">Biglia</t>
  </si>
  <si>
    <t xml:space="preserve">German Federico</t>
  </si>
  <si>
    <t xml:space="preserve">gabiabote4@hotmail.com</t>
  </si>
  <si>
    <t xml:space="preserve">Bilicich</t>
  </si>
  <si>
    <t xml:space="preserve">Heber</t>
  </si>
  <si>
    <t xml:space="preserve">ely1205@hotmail.com</t>
  </si>
  <si>
    <t xml:space="preserve">Binjoy</t>
  </si>
  <si>
    <t xml:space="preserve">Mariangeles</t>
  </si>
  <si>
    <t xml:space="preserve">mariabinjoy19882016@gmail.com</t>
  </si>
  <si>
    <t xml:space="preserve">Birollo</t>
  </si>
  <si>
    <t xml:space="preserve">Carlos Rodrigo</t>
  </si>
  <si>
    <t xml:space="preserve">dragontatengue@hotmail.com</t>
  </si>
  <si>
    <t xml:space="preserve">Cynthia</t>
  </si>
  <si>
    <t xml:space="preserve">cynthia.blanche.cb@gmail.com</t>
  </si>
  <si>
    <t xml:space="preserve">valeb9@gmail.com</t>
  </si>
  <si>
    <t xml:space="preserve">73,33</t>
  </si>
  <si>
    <t xml:space="preserve">Boero</t>
  </si>
  <si>
    <t xml:space="preserve">juanjoboero@gmail.com</t>
  </si>
  <si>
    <t xml:space="preserve">Bogari</t>
  </si>
  <si>
    <t xml:space="preserve">Marta Beatriz</t>
  </si>
  <si>
    <t xml:space="preserve">martabogari@hotmail.com</t>
  </si>
  <si>
    <t xml:space="preserve">Bolaño</t>
  </si>
  <si>
    <t xml:space="preserve">bopegon@gmail.com</t>
  </si>
  <si>
    <t xml:space="preserve">Bologna</t>
  </si>
  <si>
    <t xml:space="preserve">juliobologna@hotmail.com</t>
  </si>
  <si>
    <t xml:space="preserve">Borraro</t>
  </si>
  <si>
    <t xml:space="preserve">Araceli Elizabet</t>
  </si>
  <si>
    <t xml:space="preserve">araceli_borraro@hotmail.com.ar</t>
  </si>
  <si>
    <t xml:space="preserve">Bracaccini</t>
  </si>
  <si>
    <t xml:space="preserve">cristianbracaccini@hotmail.com.ar</t>
  </si>
  <si>
    <t xml:space="preserve">Bracamonte</t>
  </si>
  <si>
    <t xml:space="preserve">rosaliaalopez19@gmail.com</t>
  </si>
  <si>
    <t xml:space="preserve">Braidot</t>
  </si>
  <si>
    <t xml:space="preserve">braidotpablo@gmail.com</t>
  </si>
  <si>
    <t xml:space="preserve">Brandolin</t>
  </si>
  <si>
    <t xml:space="preserve">Gonzalo Ariel</t>
  </si>
  <si>
    <t xml:space="preserve">gonzalobrandolin@hotmail.com.ar</t>
  </si>
  <si>
    <t xml:space="preserve">Bravo</t>
  </si>
  <si>
    <t xml:space="preserve">andre.27.11@hotmail.com</t>
  </si>
  <si>
    <t xml:space="preserve">rodrigo11stafe@gmail.com</t>
  </si>
  <si>
    <t xml:space="preserve">Brevetta</t>
  </si>
  <si>
    <t xml:space="preserve">Silvia Natalia</t>
  </si>
  <si>
    <t xml:space="preserve">nataliabrevettaabz@gmail.com</t>
  </si>
  <si>
    <t xml:space="preserve">BRITO RUBEN ALEJANDRO</t>
  </si>
  <si>
    <t xml:space="preserve">Ruben Alejandro</t>
  </si>
  <si>
    <t xml:space="preserve">alejandrobrito1414@gmail.com</t>
  </si>
  <si>
    <t xml:space="preserve">Britos</t>
  </si>
  <si>
    <t xml:space="preserve">Marcos Andres</t>
  </si>
  <si>
    <t xml:space="preserve">marcos_b_ritos@hotmail.com</t>
  </si>
  <si>
    <t xml:space="preserve">Sergio Antonio</t>
  </si>
  <si>
    <t xml:space="preserve">tonyser14@gmail.com</t>
  </si>
  <si>
    <t xml:space="preserve">Brizuela</t>
  </si>
  <si>
    <t xml:space="preserve">Rosana Evelia</t>
  </si>
  <si>
    <t xml:space="preserve">refundo82@hotmail.com</t>
  </si>
  <si>
    <t xml:space="preserve">Brussa</t>
  </si>
  <si>
    <t xml:space="preserve">Brenda Betiana</t>
  </si>
  <si>
    <t xml:space="preserve">lautytadeo@gmail.com</t>
  </si>
  <si>
    <t xml:space="preserve">Budiño</t>
  </si>
  <si>
    <t xml:space="preserve">Héctor Emilio</t>
  </si>
  <si>
    <t xml:space="preserve">hectoremilio_78@live.com</t>
  </si>
  <si>
    <t xml:space="preserve">BUENO</t>
  </si>
  <si>
    <t xml:space="preserve">INDIANA</t>
  </si>
  <si>
    <t xml:space="preserve">indianabueno@gmail.com</t>
  </si>
  <si>
    <t xml:space="preserve">Buffi</t>
  </si>
  <si>
    <t xml:space="preserve">Agustin Sebastian</t>
  </si>
  <si>
    <t xml:space="preserve">agustinsbuffi04@outlook.com</t>
  </si>
  <si>
    <t xml:space="preserve">Bulejes</t>
  </si>
  <si>
    <t xml:space="preserve">fabian090@hotmail.com</t>
  </si>
  <si>
    <t xml:space="preserve">diegogoe26@hotmail.com</t>
  </si>
  <si>
    <t xml:space="preserve">Cabañez</t>
  </si>
  <si>
    <t xml:space="preserve">juancabanez@outlook.com</t>
  </si>
  <si>
    <t xml:space="preserve">Alba Graciela</t>
  </si>
  <si>
    <t xml:space="preserve">cabralalba123@gmail.com</t>
  </si>
  <si>
    <t xml:space="preserve">Cyntia</t>
  </si>
  <si>
    <t xml:space="preserve">aledy08@hotmail.com</t>
  </si>
  <si>
    <t xml:space="preserve">themaxii@live.com.ar</t>
  </si>
  <si>
    <t xml:space="preserve">bc5145726@gmail.com</t>
  </si>
  <si>
    <t xml:space="preserve">caricabrera72@hotmail.com</t>
  </si>
  <si>
    <t xml:space="preserve">Juan Jose Manuel</t>
  </si>
  <si>
    <t xml:space="preserve">manuelmanuelcabrera@outlook.es</t>
  </si>
  <si>
    <t xml:space="preserve">Lorena Vanesa</t>
  </si>
  <si>
    <t xml:space="preserve">lorecab@hotmail.es</t>
  </si>
  <si>
    <t xml:space="preserve">quinacho666@hotmail.com</t>
  </si>
  <si>
    <t xml:space="preserve">Cáceres</t>
  </si>
  <si>
    <t xml:space="preserve">Jonatán</t>
  </si>
  <si>
    <t xml:space="preserve">jonacaceres_16@hotmail.com</t>
  </si>
  <si>
    <t xml:space="preserve">Cainelli</t>
  </si>
  <si>
    <t xml:space="preserve">Eva Maria</t>
  </si>
  <si>
    <t xml:space="preserve">evacainelliabogada@gmail.com</t>
  </si>
  <si>
    <t xml:space="preserve">Candia</t>
  </si>
  <si>
    <t xml:space="preserve">hugoncio1959@outlook.com</t>
  </si>
  <si>
    <t xml:space="preserve">Cantoni</t>
  </si>
  <si>
    <t xml:space="preserve">Angel Maximiliano</t>
  </si>
  <si>
    <t xml:space="preserve">mxcantoni@hotmail.com</t>
  </si>
  <si>
    <t xml:space="preserve">CAPELLO</t>
  </si>
  <si>
    <t xml:space="preserve">BRIAN EXEQUIEL</t>
  </si>
  <si>
    <t xml:space="preserve">capellobrian5@gmail.com</t>
  </si>
  <si>
    <t xml:space="preserve">Carabajal</t>
  </si>
  <si>
    <t xml:space="preserve">Hilda Susana</t>
  </si>
  <si>
    <t xml:space="preserve">susy_shc@hotmail.com</t>
  </si>
  <si>
    <t xml:space="preserve">Ivana Alejandra</t>
  </si>
  <si>
    <t xml:space="preserve">ivanacarabajal48@gmail.com</t>
  </si>
  <si>
    <t xml:space="preserve">Javier Eduardo</t>
  </si>
  <si>
    <t xml:space="preserve">javier.e.caraballo85@gmail.com</t>
  </si>
  <si>
    <t xml:space="preserve">Carballo</t>
  </si>
  <si>
    <t xml:space="preserve">ivicarballo@hotmail.com.ar</t>
  </si>
  <si>
    <t xml:space="preserve">Toselli</t>
  </si>
  <si>
    <t xml:space="preserve">Romina Magali</t>
  </si>
  <si>
    <t xml:space="preserve">roy_17_50@hotmail.com</t>
  </si>
  <si>
    <t xml:space="preserve">Tramontini</t>
  </si>
  <si>
    <t xml:space="preserve">Daniela Noemi</t>
  </si>
  <si>
    <t xml:space="preserve">trdani793@gmail.com</t>
  </si>
  <si>
    <t xml:space="preserve">troncosomarcelo503@gmail.com</t>
  </si>
  <si>
    <t xml:space="preserve">Trouchet</t>
  </si>
  <si>
    <t xml:space="preserve">Emiliano Cesar</t>
  </si>
  <si>
    <t xml:space="preserve">emiliano_trouchet@hotmail.com.ar</t>
  </si>
  <si>
    <t xml:space="preserve">Giselle Ivana</t>
  </si>
  <si>
    <t xml:space="preserve">turgiselle@gmail.com</t>
  </si>
  <si>
    <t xml:space="preserve">melinalagos@live.com.ar</t>
  </si>
  <si>
    <t xml:space="preserve">Andrea Elizabet</t>
  </si>
  <si>
    <t xml:space="preserve">andrea_ev09@hotmail.com</t>
  </si>
  <si>
    <t xml:space="preserve">marvale-22@hotmail.com</t>
  </si>
  <si>
    <t xml:space="preserve">Rocio Maria Noel</t>
  </si>
  <si>
    <t xml:space="preserve">ro.valdez@outlook.es</t>
  </si>
  <si>
    <t xml:space="preserve">monteroglx2.5@gmail.com</t>
  </si>
  <si>
    <t xml:space="preserve">Gustavo Daniel</t>
  </si>
  <si>
    <t xml:space="preserve">gustavoletu_silvi@hotmail.com</t>
  </si>
  <si>
    <t xml:space="preserve">Vallejo</t>
  </si>
  <si>
    <t xml:space="preserve">Sergio Leonel</t>
  </si>
  <si>
    <t xml:space="preserve">vallejosergio17@outlook.es</t>
  </si>
  <si>
    <t xml:space="preserve">Carlos Ariel</t>
  </si>
  <si>
    <t xml:space="preserve">carlos.ariel.vargas@hotmail.com</t>
  </si>
  <si>
    <t xml:space="preserve">Elina Soledad</t>
  </si>
  <si>
    <t xml:space="preserve">elinavargas832@gmail.com</t>
  </si>
  <si>
    <t xml:space="preserve">Varrone</t>
  </si>
  <si>
    <t xml:space="preserve">Silvia Paola Soledad</t>
  </si>
  <si>
    <t xml:space="preserve">chivi25_lamorocha@hotmail.com</t>
  </si>
  <si>
    <t xml:space="preserve">Isabel Edith Elizabeth</t>
  </si>
  <si>
    <t xml:space="preserve">eliivazquez22@gmail.com</t>
  </si>
  <si>
    <t xml:space="preserve">Veas</t>
  </si>
  <si>
    <t xml:space="preserve">Carlos Gustavo</t>
  </si>
  <si>
    <t xml:space="preserve">veasgustavo1986@gmail.com</t>
  </si>
  <si>
    <t xml:space="preserve">Vecchiatto</t>
  </si>
  <si>
    <t xml:space="preserve">miguelavcolon@gmail.com</t>
  </si>
  <si>
    <t xml:space="preserve">maira_ubago@hotmail.com</t>
  </si>
  <si>
    <t xml:space="preserve">Velazco</t>
  </si>
  <si>
    <t xml:space="preserve">Luisa</t>
  </si>
  <si>
    <t xml:space="preserve">luvi_125@outlook.com</t>
  </si>
  <si>
    <t xml:space="preserve">ANDREA MARIA CELESTE</t>
  </si>
  <si>
    <t xml:space="preserve">andy23v@hotmail.com</t>
  </si>
  <si>
    <t xml:space="preserve">sony_1517@hotmail.com</t>
  </si>
  <si>
    <t xml:space="preserve">syd_iv73@yahoo.com.ar</t>
  </si>
  <si>
    <t xml:space="preserve">VERDUN</t>
  </si>
  <si>
    <t xml:space="preserve">MARCOS EMANUEL</t>
  </si>
  <si>
    <t xml:space="preserve">markos_laguna@hotmail.com</t>
  </si>
  <si>
    <t xml:space="preserve">Fabiola</t>
  </si>
  <si>
    <t xml:space="preserve">fabiolavergara@hotmail.com.ar</t>
  </si>
  <si>
    <t xml:space="preserve">Verón</t>
  </si>
  <si>
    <t xml:space="preserve">Marcos Daniel</t>
  </si>
  <si>
    <t xml:space="preserve">marcosveron_1984@hotmail.com</t>
  </si>
  <si>
    <t xml:space="preserve">fiamayanina23@gmail.com</t>
  </si>
  <si>
    <t xml:space="preserve">sergioveron29@hotmail.com</t>
  </si>
  <si>
    <t xml:space="preserve">María Lucila</t>
  </si>
  <si>
    <t xml:space="preserve">luchiveron@hotmail.com</t>
  </si>
  <si>
    <t xml:space="preserve">Verzzali</t>
  </si>
  <si>
    <t xml:space="preserve">javiverzzali@hotmail.com</t>
  </si>
  <si>
    <t xml:space="preserve">Vidosevich</t>
  </si>
  <si>
    <t xml:space="preserve">Noelia Claudia</t>
  </si>
  <si>
    <t xml:space="preserve">vidonoe@hotmail.com</t>
  </si>
  <si>
    <t xml:space="preserve">estebanv378.ev@gmail.com</t>
  </si>
  <si>
    <t xml:space="preserve">Fernando Omar</t>
  </si>
  <si>
    <t xml:space="preserve">fernandovillalba25@yahoo.com.ar</t>
  </si>
  <si>
    <t xml:space="preserve">ÚLTIMA ACTUALIZACIÓN 14/11 10:35HS</t>
  </si>
  <si>
    <t xml:space="preserve">Adrian Alejandro</t>
  </si>
  <si>
    <t xml:space="preserve">adriancardozo89@outlook.com</t>
  </si>
  <si>
    <t xml:space="preserve">yooorryiii@gmail.com</t>
  </si>
  <si>
    <t xml:space="preserve">Cardozo Marotte</t>
  </si>
  <si>
    <t xml:space="preserve">Luca Damian</t>
  </si>
  <si>
    <t xml:space="preserve">luca_daryl_29@outlook.com</t>
  </si>
  <si>
    <t xml:space="preserve">Carena</t>
  </si>
  <si>
    <t xml:space="preserve">cristian_18_90@hotmail.com</t>
  </si>
  <si>
    <t xml:space="preserve">Caro</t>
  </si>
  <si>
    <t xml:space="preserve">Elisabet Rocio</t>
  </si>
  <si>
    <t xml:space="preserve">elisabetrociom@gmail.com</t>
  </si>
  <si>
    <t xml:space="preserve">Carpio</t>
  </si>
  <si>
    <t xml:space="preserve">Jesica Marisel</t>
  </si>
  <si>
    <t xml:space="preserve">jesicarpio_30@hotmail.com</t>
  </si>
  <si>
    <t xml:space="preserve">Carranza</t>
  </si>
  <si>
    <t xml:space="preserve">Jaquelina</t>
  </si>
  <si>
    <t xml:space="preserve">jaqui_carranza@hotmail.com</t>
  </si>
  <si>
    <t xml:space="preserve">Fabricio M</t>
  </si>
  <si>
    <t xml:space="preserve">fmcarry011@yahoo.com.ar</t>
  </si>
  <si>
    <t xml:space="preserve">Silvana Guadalupe</t>
  </si>
  <si>
    <t xml:space="preserve">lupecarru@hotmail.com</t>
  </si>
  <si>
    <t xml:space="preserve">Cartazzo</t>
  </si>
  <si>
    <t xml:space="preserve">Luisa Elba</t>
  </si>
  <si>
    <t xml:space="preserve">luzcartazzo@gmail.com</t>
  </si>
  <si>
    <t xml:space="preserve">Caruso</t>
  </si>
  <si>
    <t xml:space="preserve">carloscaruso@outlook.es</t>
  </si>
  <si>
    <t xml:space="preserve">Casanova</t>
  </si>
  <si>
    <t xml:space="preserve">Andrea Irene</t>
  </si>
  <si>
    <t xml:space="preserve">andreacasa1@hotmail.com</t>
  </si>
  <si>
    <t xml:space="preserve">Aldana</t>
  </si>
  <si>
    <t xml:space="preserve">nani3040@hotmail.com</t>
  </si>
  <si>
    <t xml:space="preserve">Maria Solange</t>
  </si>
  <si>
    <t xml:space="preserve">maxiaixa@hotmail.com</t>
  </si>
  <si>
    <t xml:space="preserve">Castellucchio</t>
  </si>
  <si>
    <t xml:space="preserve">Rodrigo Antonio</t>
  </si>
  <si>
    <t xml:space="preserve">rodrigocaste@hotmail.com.ar</t>
  </si>
  <si>
    <t xml:space="preserve">anagua845@gmail.com</t>
  </si>
  <si>
    <t xml:space="preserve">Eduardo Rodrigo</t>
  </si>
  <si>
    <t xml:space="preserve">rodri_catta@hotmail.com</t>
  </si>
  <si>
    <t xml:space="preserve">Erica Celeste</t>
  </si>
  <si>
    <t xml:space="preserve">celeste.ceballos@outlook.com</t>
  </si>
  <si>
    <t xml:space="preserve">Ceccato</t>
  </si>
  <si>
    <t xml:space="preserve">fceccatogaray@gmail.com</t>
  </si>
  <si>
    <t xml:space="preserve">Cecchetto</t>
  </si>
  <si>
    <t xml:space="preserve">Analía</t>
  </si>
  <si>
    <t xml:space="preserve">anacecchetto15@gmail.com</t>
  </si>
  <si>
    <t xml:space="preserve">Cedres</t>
  </si>
  <si>
    <t xml:space="preserve">martin_elglobo10@hotmail.com</t>
  </si>
  <si>
    <t xml:space="preserve">Celario</t>
  </si>
  <si>
    <t xml:space="preserve">tottil.pciclon@gmail.com</t>
  </si>
  <si>
    <t xml:space="preserve">Cena</t>
  </si>
  <si>
    <t xml:space="preserve">jonatan_cena_25@outlook.com.ar</t>
  </si>
  <si>
    <t xml:space="preserve">Cevallos</t>
  </si>
  <si>
    <t xml:space="preserve">leonela_rw08@hotmail.com</t>
  </si>
  <si>
    <t xml:space="preserve">Leonardo Gabriel</t>
  </si>
  <si>
    <t xml:space="preserve">leo.chamorro@hotmail.com</t>
  </si>
  <si>
    <t xml:space="preserve">Charles.</t>
  </si>
  <si>
    <t xml:space="preserve">Librada.ester.itati.</t>
  </si>
  <si>
    <t xml:space="preserve">eliccitti@hotmail.com</t>
  </si>
  <si>
    <t xml:space="preserve">Chazarreta</t>
  </si>
  <si>
    <t xml:space="preserve">el.chaza.03@outlook.es</t>
  </si>
  <si>
    <t xml:space="preserve">Chelini</t>
  </si>
  <si>
    <t xml:space="preserve">Maria Isabel</t>
  </si>
  <si>
    <t xml:space="preserve">mariaisa38@hotmail.com</t>
  </si>
  <si>
    <t xml:space="preserve">Cheta</t>
  </si>
  <si>
    <t xml:space="preserve">Roberto Ezequiel</t>
  </si>
  <si>
    <t xml:space="preserve">robertoezequiel85@gmail.com</t>
  </si>
  <si>
    <t xml:space="preserve">Chiavassa</t>
  </si>
  <si>
    <t xml:space="preserve">leoderosario@hotmail.com</t>
  </si>
  <si>
    <t xml:space="preserve">Ciccia</t>
  </si>
  <si>
    <t xml:space="preserve">Francisco M</t>
  </si>
  <si>
    <t xml:space="preserve">franciscociccia33@gmail.com</t>
  </si>
  <si>
    <t xml:space="preserve">Cion</t>
  </si>
  <si>
    <t xml:space="preserve">Amaliamirtanoemi</t>
  </si>
  <si>
    <t xml:space="preserve">amaliacion689@gmail.com</t>
  </si>
  <si>
    <t xml:space="preserve">Cóccolo</t>
  </si>
  <si>
    <t xml:space="preserve">Silvana Rita</t>
  </si>
  <si>
    <t xml:space="preserve">silvana2882@gmail.com</t>
  </si>
  <si>
    <t xml:space="preserve">Colasurdo</t>
  </si>
  <si>
    <t xml:space="preserve">Ricardo Juan</t>
  </si>
  <si>
    <t xml:space="preserve">ricardocolasurdo@hotmail.com</t>
  </si>
  <si>
    <t xml:space="preserve">eliana.fran.16@gmail.com</t>
  </si>
  <si>
    <t xml:space="preserve">Colli</t>
  </si>
  <si>
    <t xml:space="preserve">agc_99@hotmail.com</t>
  </si>
  <si>
    <t xml:space="preserve">gisel_colman07@hotmail.com</t>
  </si>
  <si>
    <t xml:space="preserve">Javier Cesar</t>
  </si>
  <si>
    <t xml:space="preserve">javier_coy@hotmail.com</t>
  </si>
  <si>
    <t xml:space="preserve">Condori</t>
  </si>
  <si>
    <t xml:space="preserve">esteban_egc@hotmail.com</t>
  </si>
  <si>
    <t xml:space="preserve">Coquet</t>
  </si>
  <si>
    <t xml:space="preserve">coquetguille@hotmail.com</t>
  </si>
  <si>
    <t xml:space="preserve">jesica.corbalan10@gmail.com</t>
  </si>
  <si>
    <t xml:space="preserve">Sebastian Miguel</t>
  </si>
  <si>
    <t xml:space="preserve">hunter_tor3@hotmail.com</t>
  </si>
  <si>
    <t xml:space="preserve">Victor Alexis</t>
  </si>
  <si>
    <t xml:space="preserve">alexcba@hotmail.com</t>
  </si>
  <si>
    <t xml:space="preserve">Ariel Jose A.</t>
  </si>
  <si>
    <t xml:space="preserve">arieljosecoria@gmail.com</t>
  </si>
  <si>
    <t xml:space="preserve">Cornut</t>
  </si>
  <si>
    <t xml:space="preserve">Erica Romina</t>
  </si>
  <si>
    <t xml:space="preserve">erica-05@outlook.com</t>
  </si>
  <si>
    <t xml:space="preserve">Coronado</t>
  </si>
  <si>
    <t xml:space="preserve">emilianocoronado1@hotmail.com</t>
  </si>
  <si>
    <t xml:space="preserve">Eugenia</t>
  </si>
  <si>
    <t xml:space="preserve">corraleseugenia@yahoo.com.ar</t>
  </si>
  <si>
    <t xml:space="preserve">marce.c.4@hotmail.com</t>
  </si>
  <si>
    <t xml:space="preserve">Cortes</t>
  </si>
  <si>
    <t xml:space="preserve">Cesar Bernardo</t>
  </si>
  <si>
    <t xml:space="preserve">toticortes-2014@hotmail.com</t>
  </si>
  <si>
    <t xml:space="preserve">Corvalán</t>
  </si>
  <si>
    <t xml:space="preserve">corvalanfabian@hotmail.com</t>
  </si>
  <si>
    <t xml:space="preserve">Corvalan</t>
  </si>
  <si>
    <t xml:space="preserve">Israel Martin</t>
  </si>
  <si>
    <t xml:space="preserve">chirra_77@hotmail.com</t>
  </si>
  <si>
    <t xml:space="preserve">rdcdario@hotmail.com</t>
  </si>
  <si>
    <t xml:space="preserve">Nestor Javier</t>
  </si>
  <si>
    <t xml:space="preserve">nestorjaviercuevas@gmail.com</t>
  </si>
  <si>
    <t xml:space="preserve">Curvelo</t>
  </si>
  <si>
    <t xml:space="preserve">coicurvelo@gmail.com</t>
  </si>
  <si>
    <t xml:space="preserve">Dal Lago</t>
  </si>
  <si>
    <t xml:space="preserve">Lucas Andres</t>
  </si>
  <si>
    <t xml:space="preserve">chueco_traverso@hotmail.com</t>
  </si>
  <si>
    <t xml:space="preserve">Sonia Lilia</t>
  </si>
  <si>
    <t xml:space="preserve">el7arte@hotmail.com</t>
  </si>
  <si>
    <t xml:space="preserve">Dallas</t>
  </si>
  <si>
    <t xml:space="preserve">sebastian_dallas@hotmail.com</t>
  </si>
  <si>
    <t xml:space="preserve">Davila</t>
  </si>
  <si>
    <t xml:space="preserve">Jesica Cristina</t>
  </si>
  <si>
    <t xml:space="preserve">jespol17@gmail.com</t>
  </si>
  <si>
    <t xml:space="preserve">de Bernardis</t>
  </si>
  <si>
    <t xml:space="preserve">David Roman</t>
  </si>
  <si>
    <t xml:space="preserve">ddebernardisg@gmail.com</t>
  </si>
  <si>
    <t xml:space="preserve">Degiorgi</t>
  </si>
  <si>
    <t xml:space="preserve">david_degiorgi@hotmail.es</t>
  </si>
  <si>
    <t xml:space="preserve">De Greef</t>
  </si>
  <si>
    <t xml:space="preserve">mdegreef@santafe.gov.ar</t>
  </si>
  <si>
    <t xml:space="preserve">de Juan</t>
  </si>
  <si>
    <t xml:space="preserve">adri_037@hotmail.com</t>
  </si>
  <si>
    <t xml:space="preserve">Del Barco</t>
  </si>
  <si>
    <t xml:space="preserve">Mariana Alejandra</t>
  </si>
  <si>
    <t xml:space="preserve">marianadbarc22@gmail.com</t>
  </si>
  <si>
    <t xml:space="preserve">Delmas</t>
  </si>
  <si>
    <t xml:space="preserve">martadelmas@hotmail.com</t>
  </si>
  <si>
    <t xml:space="preserve">de Lorenzi</t>
  </si>
  <si>
    <t xml:space="preserve">Lucas Raúl</t>
  </si>
  <si>
    <t xml:space="preserve">lucasrauldelorenzi@gmail.com</t>
  </si>
  <si>
    <t xml:space="preserve">Deluca</t>
  </si>
  <si>
    <t xml:space="preserve">jesy_13_19@hotmail.com</t>
  </si>
  <si>
    <t xml:space="preserve">Demiryi</t>
  </si>
  <si>
    <t xml:space="preserve">ferdemiryi@gmail.com</t>
  </si>
  <si>
    <t xml:space="preserve">brendu01709@hotmail.com</t>
  </si>
  <si>
    <t xml:space="preserve">Diego Gabriel</t>
  </si>
  <si>
    <t xml:space="preserve">diegol80@live.com.ar</t>
  </si>
  <si>
    <t xml:space="preserve">Gisela Vanina</t>
  </si>
  <si>
    <t xml:space="preserve">gi-diaz26@hotmail.com</t>
  </si>
  <si>
    <t xml:space="preserve">gustavo_david_diaz015@hotmail.com</t>
  </si>
  <si>
    <t xml:space="preserve">mjdiaz1974@outlook.com</t>
  </si>
  <si>
    <t xml:space="preserve">maxi_ad-85@hotmail.com</t>
  </si>
  <si>
    <t xml:space="preserve">Melina Vanesa</t>
  </si>
  <si>
    <t xml:space="preserve">van-m-d@hotmail.com</t>
  </si>
  <si>
    <t xml:space="preserve">Walter Anibal</t>
  </si>
  <si>
    <t xml:space="preserve">diaz.wa@hotmail.com</t>
  </si>
  <si>
    <t xml:space="preserve">Osmar Diego</t>
  </si>
  <si>
    <t xml:space="preserve">diegoanaeap@gmail.com</t>
  </si>
  <si>
    <t xml:space="preserve">Dieguez</t>
  </si>
  <si>
    <t xml:space="preserve">unelen08@hotmail.com</t>
  </si>
  <si>
    <t xml:space="preserve">Difilipo</t>
  </si>
  <si>
    <t xml:space="preserve">anto_difilipo@hotmail.com.ar</t>
  </si>
  <si>
    <t xml:space="preserve">Di Marco</t>
  </si>
  <si>
    <t xml:space="preserve">raultwd@hotmail.com</t>
  </si>
  <si>
    <t xml:space="preserve">Di Pompo</t>
  </si>
  <si>
    <t xml:space="preserve">ro2385@hotmail.com</t>
  </si>
  <si>
    <t xml:space="preserve">Domenichini</t>
  </si>
  <si>
    <t xml:space="preserve">Silvana Maria</t>
  </si>
  <si>
    <t xml:space="preserve">silvanadomenichi75@gmail.com</t>
  </si>
  <si>
    <t xml:space="preserve">Jairo Sebastian</t>
  </si>
  <si>
    <t xml:space="preserve">jairodonaire13@gmail.com</t>
  </si>
  <si>
    <t xml:space="preserve">Donatiello</t>
  </si>
  <si>
    <t xml:space="preserve">germandonatiello38@gmail.com</t>
  </si>
  <si>
    <t xml:space="preserve">Dovis</t>
  </si>
  <si>
    <t xml:space="preserve">Arnaldo Ceferino</t>
  </si>
  <si>
    <t xml:space="preserve">nanodovis@hotmail.com</t>
  </si>
  <si>
    <t xml:space="preserve">Driuzzi</t>
  </si>
  <si>
    <t xml:space="preserve">Roxana Mabel</t>
  </si>
  <si>
    <t xml:space="preserve">gringachacha@gmail.com</t>
  </si>
  <si>
    <t xml:space="preserve">Duarte</t>
  </si>
  <si>
    <t xml:space="preserve">Carolina Mercedes</t>
  </si>
  <si>
    <t xml:space="preserve">carolinaduarte481@gmail.com</t>
  </si>
  <si>
    <t xml:space="preserve">Marisa Beatriz</t>
  </si>
  <si>
    <t xml:space="preserve">marisabduarte@hotmail.com</t>
  </si>
  <si>
    <t xml:space="preserve">duartesamanta@hotmail.com</t>
  </si>
  <si>
    <t xml:space="preserve">Duch</t>
  </si>
  <si>
    <t xml:space="preserve">Jose Esteban</t>
  </si>
  <si>
    <t xml:space="preserve">esteban_jd_02@hotmail.com</t>
  </si>
  <si>
    <t xml:space="preserve">Dugo</t>
  </si>
  <si>
    <t xml:space="preserve">Martin Ezequiel</t>
  </si>
  <si>
    <t xml:space="preserve">michinomd@gmail.com</t>
  </si>
  <si>
    <t xml:space="preserve">Duran</t>
  </si>
  <si>
    <t xml:space="preserve">Viviana Marina</t>
  </si>
  <si>
    <t xml:space="preserve">vivid02@hotmail.com</t>
  </si>
  <si>
    <t xml:space="preserve">Echarte</t>
  </si>
  <si>
    <t xml:space="preserve">Hugo Daniel</t>
  </si>
  <si>
    <t xml:space="preserve">hugode3@gmail.com</t>
  </si>
  <si>
    <t xml:space="preserve">Diego Hernan</t>
  </si>
  <si>
    <t xml:space="preserve">diego_echeverria@live.com.ar</t>
  </si>
  <si>
    <t xml:space="preserve">Elias</t>
  </si>
  <si>
    <t xml:space="preserve">hernan_elias@hotmail.com.ar</t>
  </si>
  <si>
    <t xml:space="preserve">Enriquez</t>
  </si>
  <si>
    <t xml:space="preserve">Ivo Jose</t>
  </si>
  <si>
    <t xml:space="preserve">enriquezivo@gmail.com</t>
  </si>
  <si>
    <t xml:space="preserve">Escalada</t>
  </si>
  <si>
    <t xml:space="preserve">Gisela Alejandra</t>
  </si>
  <si>
    <t xml:space="preserve">giselaescalada412@gmail.com</t>
  </si>
  <si>
    <t xml:space="preserve">Jonatan Dario</t>
  </si>
  <si>
    <t xml:space="preserve">escobarjonatan625@gmail.com</t>
  </si>
  <si>
    <t xml:space="preserve">Escobedo</t>
  </si>
  <si>
    <t xml:space="preserve">Maximiliano Jesús</t>
  </si>
  <si>
    <t xml:space="preserve">maxesco86@gmail.com</t>
  </si>
  <si>
    <t xml:space="preserve">Edgardo Ariel</t>
  </si>
  <si>
    <t xml:space="preserve">edgardostafe@yahoo.com.ar</t>
  </si>
  <si>
    <t xml:space="preserve">Lucas Fernando</t>
  </si>
  <si>
    <t xml:space="preserve">lucas.esquivel92@hotmail.com</t>
  </si>
  <si>
    <t xml:space="preserve">Jairo Emmanuel</t>
  </si>
  <si>
    <t xml:space="preserve">jairito_anaconda26@hotmail.com</t>
  </si>
  <si>
    <t xml:space="preserve">jobende@outlook.com</t>
  </si>
  <si>
    <t xml:space="preserve">nestorivanvillalba@gmail.com</t>
  </si>
  <si>
    <t xml:space="preserve">Pablo Hernan</t>
  </si>
  <si>
    <t xml:space="preserve">hernanpablovillalba8812@gmail.com</t>
  </si>
  <si>
    <t xml:space="preserve">waltervillalba9@gmail.com</t>
  </si>
  <si>
    <t xml:space="preserve">Villalva</t>
  </si>
  <si>
    <t xml:space="preserve">dariovillalva2@gmail.com</t>
  </si>
  <si>
    <t xml:space="preserve">Alejandra Romina</t>
  </si>
  <si>
    <t xml:space="preserve">rayitodesol_venus22@hotmail.com</t>
  </si>
  <si>
    <t xml:space="preserve">Hugo Walter</t>
  </si>
  <si>
    <t xml:space="preserve">vilwalter@gmail.com</t>
  </si>
  <si>
    <t xml:space="preserve">joseav1975@outlook.com</t>
  </si>
  <si>
    <t xml:space="preserve">66,67</t>
  </si>
  <si>
    <t xml:space="preserve">villanuevasoledad975@gmail.com</t>
  </si>
  <si>
    <t xml:space="preserve">Villar</t>
  </si>
  <si>
    <t xml:space="preserve">fabivillar2002@yahoo.com.ar</t>
  </si>
  <si>
    <t xml:space="preserve">Marcia Zeomara</t>
  </si>
  <si>
    <t xml:space="preserve">marciazvillar@hotmail.com</t>
  </si>
  <si>
    <t xml:space="preserve">Florencia Maria De Lujan</t>
  </si>
  <si>
    <t xml:space="preserve">florenciamariavillarreal@gmail.com</t>
  </si>
  <si>
    <t xml:space="preserve">Viña</t>
  </si>
  <si>
    <t xml:space="preserve">Alejandra Paola</t>
  </si>
  <si>
    <t xml:space="preserve">alejandravina.19@gmail.com</t>
  </si>
  <si>
    <t xml:space="preserve">Volpatti</t>
  </si>
  <si>
    <t xml:space="preserve">Reynaldo Gabriel</t>
  </si>
  <si>
    <t xml:space="preserve">reynaldo052011@hotmail.com</t>
  </si>
  <si>
    <t xml:space="preserve">Vouilloz</t>
  </si>
  <si>
    <t xml:space="preserve">Mauro Fabricio</t>
  </si>
  <si>
    <t xml:space="preserve">maurovouilloz@hotmail.com</t>
  </si>
  <si>
    <t xml:space="preserve">WAGNER</t>
  </si>
  <si>
    <t xml:space="preserve">wagnerjm23@gmail.com</t>
  </si>
  <si>
    <t xml:space="preserve">Walker</t>
  </si>
  <si>
    <t xml:space="preserve">Alejandro Enrique</t>
  </si>
  <si>
    <t xml:space="preserve">elflacowalker@gmail.com</t>
  </si>
  <si>
    <t xml:space="preserve">Willi</t>
  </si>
  <si>
    <t xml:space="preserve">Gabriel R</t>
  </si>
  <si>
    <t xml:space="preserve">18121977willi@gmail.com</t>
  </si>
  <si>
    <t xml:space="preserve">Winkler</t>
  </si>
  <si>
    <t xml:space="preserve">Alexis Nahuel</t>
  </si>
  <si>
    <t xml:space="preserve">ale.nah.win.lop@gmail.com</t>
  </si>
  <si>
    <t xml:space="preserve">Yannelli</t>
  </si>
  <si>
    <t xml:space="preserve">Carolina Daniela</t>
  </si>
  <si>
    <t xml:space="preserve">caritoyannelli14@gmail.com</t>
  </si>
  <si>
    <t xml:space="preserve">juanayardin@gmail.com</t>
  </si>
  <si>
    <t xml:space="preserve">Yensen</t>
  </si>
  <si>
    <t xml:space="preserve">alexisyensen@gmail.com</t>
  </si>
  <si>
    <t xml:space="preserve">Yovanovich</t>
  </si>
  <si>
    <t xml:space="preserve">yova_yerba@hotmail.com.ar</t>
  </si>
  <si>
    <t xml:space="preserve">Zabala</t>
  </si>
  <si>
    <t xml:space="preserve">zabalajuan83@gmail.com</t>
  </si>
  <si>
    <t xml:space="preserve">Natali Gisel</t>
  </si>
  <si>
    <t xml:space="preserve">natalizabala@hotmail.com</t>
  </si>
  <si>
    <t xml:space="preserve">Roque Gustavo</t>
  </si>
  <si>
    <t xml:space="preserve">coqui_3112@hotmail.com</t>
  </si>
  <si>
    <t xml:space="preserve">fernandozabala10@outlook.com</t>
  </si>
  <si>
    <t xml:space="preserve">ZABCZUK</t>
  </si>
  <si>
    <t xml:space="preserve">GERMAN ALEJANDRO</t>
  </si>
  <si>
    <t xml:space="preserve">sherman.zabczuk@hotmail.com</t>
  </si>
  <si>
    <t xml:space="preserve">damian9zalazar@gmail.com</t>
  </si>
  <si>
    <t xml:space="preserve">Zamaro</t>
  </si>
  <si>
    <t xml:space="preserve">silvina.zamaro@gmail.com</t>
  </si>
  <si>
    <t xml:space="preserve">Zanetti</t>
  </si>
  <si>
    <t xml:space="preserve">hdz1984@hotmail.com</t>
  </si>
  <si>
    <t xml:space="preserve">Zarate</t>
  </si>
  <si>
    <t xml:space="preserve">Ivana, Mercedes</t>
  </si>
  <si>
    <t xml:space="preserve">ivazarate@hotmail.com</t>
  </si>
  <si>
    <t xml:space="preserve">Zocco</t>
  </si>
  <si>
    <t xml:space="preserve">jorgezocco@outlook.com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</si>
</sst>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8"/>
      <color rgb="FFF3F3F3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7E3794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&quot;Arial Unicode MS&quot;"/>
      <family val="0"/>
      <charset val="1"/>
    </font>
    <font>
      <sz val="11"/>
      <color rgb="FF333333"/>
      <name val="&quot;PF Beau Sans Pro&quot;"/>
      <family val="0"/>
      <charset val="1"/>
    </font>
    <font>
      <sz val="11"/>
      <color rgb="FF11A9CC"/>
      <name val="Arial"/>
      <family val="0"/>
      <charset val="1"/>
    </font>
    <font>
      <sz val="8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8E7CC3"/>
        <bgColor rgb="FF666699"/>
      </patternFill>
    </fill>
    <fill>
      <patternFill patternType="solid">
        <fgColor rgb="FFD9D9D9"/>
        <bgColor rgb="FFDFCCE4"/>
      </patternFill>
    </fill>
    <fill>
      <patternFill patternType="solid">
        <fgColor rgb="FF9FC5E8"/>
        <bgColor rgb="FFC0C0C0"/>
      </patternFill>
    </fill>
    <fill>
      <patternFill patternType="solid">
        <fgColor rgb="FFCFE2F3"/>
        <bgColor rgb="FFBCE4E5"/>
      </patternFill>
    </fill>
    <fill>
      <patternFill patternType="solid">
        <fgColor rgb="FFB6D7A8"/>
        <bgColor rgb="FFB7E1CD"/>
      </patternFill>
    </fill>
    <fill>
      <patternFill patternType="solid">
        <fgColor rgb="FFE69138"/>
        <bgColor rgb="FFEA9999"/>
      </patternFill>
    </fill>
    <fill>
      <patternFill patternType="solid">
        <fgColor rgb="FFEA9999"/>
        <bgColor rgb="FFD5A6BD"/>
      </patternFill>
    </fill>
    <fill>
      <patternFill patternType="solid">
        <fgColor rgb="FFC0C0C0"/>
        <bgColor rgb="FFB6D7A8"/>
      </patternFill>
    </fill>
    <fill>
      <patternFill patternType="solid">
        <fgColor rgb="FFDFCCE4"/>
        <bgColor rgb="FFD9D9D9"/>
      </patternFill>
    </fill>
    <fill>
      <patternFill patternType="solid">
        <fgColor rgb="FFBCE4E5"/>
        <bgColor rgb="FFB7E1CD"/>
      </patternFill>
    </fill>
    <fill>
      <patternFill patternType="solid">
        <fgColor rgb="FFFFFFFF"/>
        <bgColor rgb="FFF3F3F3"/>
      </patternFill>
    </fill>
    <fill>
      <patternFill patternType="solid">
        <fgColor rgb="FFE0EFD4"/>
        <bgColor rgb="FFF3F3F3"/>
      </patternFill>
    </fill>
    <fill>
      <patternFill patternType="solid">
        <fgColor rgb="FFFFE5CA"/>
        <bgColor rgb="FFFCD4D1"/>
      </patternFill>
    </fill>
    <fill>
      <patternFill patternType="solid">
        <fgColor rgb="FFFFFBCC"/>
        <bgColor rgb="FFF3F3F3"/>
      </patternFill>
    </fill>
    <fill>
      <patternFill patternType="solid">
        <fgColor rgb="FFD5A6BD"/>
        <bgColor rgb="FFEA9999"/>
      </patternFill>
    </fill>
    <fill>
      <patternFill patternType="solid">
        <fgColor rgb="FFFCD4D1"/>
        <bgColor rgb="FFFCD3C1"/>
      </patternFill>
    </fill>
    <fill>
      <patternFill patternType="solid">
        <fgColor rgb="FFFCD3C1"/>
        <bgColor rgb="FFFCD4D1"/>
      </patternFill>
    </fill>
    <fill>
      <patternFill patternType="solid">
        <fgColor rgb="FFF1C232"/>
        <bgColor rgb="FFE69138"/>
      </patternFill>
    </fill>
    <fill>
      <patternFill patternType="solid">
        <fgColor rgb="FFB7E1CD"/>
        <bgColor rgb="FFBCE4E5"/>
      </patternFill>
    </fill>
    <fill>
      <patternFill patternType="solid">
        <fgColor rgb="FFF4C7C3"/>
        <bgColor rgb="FFF4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CD4D1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B7E1CD"/>
      <rgbColor rgb="FF7E3794"/>
      <rgbColor rgb="FFFFFBCC"/>
      <rgbColor rgb="FFCFE2F3"/>
      <rgbColor rgb="FF660066"/>
      <rgbColor rgb="FFF4C7C3"/>
      <rgbColor rgb="FF0066CC"/>
      <rgbColor rgb="FFDFCCE4"/>
      <rgbColor rgb="FF000080"/>
      <rgbColor rgb="FFFF00FF"/>
      <rgbColor rgb="FFF4CCCC"/>
      <rgbColor rgb="FF00FFFF"/>
      <rgbColor rgb="FF800080"/>
      <rgbColor rgb="FF800000"/>
      <rgbColor rgb="FF008080"/>
      <rgbColor rgb="FF0000FF"/>
      <rgbColor rgb="FF00CCFF"/>
      <rgbColor rgb="FFF3F3F3"/>
      <rgbColor rgb="FFE0EFD4"/>
      <rgbColor rgb="FFFFE5CA"/>
      <rgbColor rgb="FF9FC5E8"/>
      <rgbColor rgb="FFEA9999"/>
      <rgbColor rgb="FFD5A6BD"/>
      <rgbColor rgb="FFFCD3C1"/>
      <rgbColor rgb="FF3366FF"/>
      <rgbColor rgb="FF11A9CC"/>
      <rgbColor rgb="FFBCE4E5"/>
      <rgbColor rgb="FFF1C232"/>
      <rgbColor rgb="FFE69138"/>
      <rgbColor rgb="FFFF6600"/>
      <rgbColor rgb="FF666699"/>
      <rgbColor rgb="FFB6D7A8"/>
      <rgbColor rgb="FF003366"/>
      <rgbColor rgb="FFD9D9D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1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10" t="n">
        <v>20317089881</v>
      </c>
      <c r="B5" s="1" t="s">
        <v>18</v>
      </c>
      <c r="C5" s="1" t="s">
        <v>19</v>
      </c>
      <c r="D5" s="1" t="s">
        <v>20</v>
      </c>
      <c r="E5" s="1"/>
      <c r="F5" s="1"/>
      <c r="G5" s="11" t="s">
        <v>21</v>
      </c>
      <c r="H5" s="10" t="n">
        <v>1</v>
      </c>
      <c r="I5" s="12" t="s">
        <v>22</v>
      </c>
      <c r="J5" s="12" t="s">
        <v>22</v>
      </c>
      <c r="K5" s="13" t="n">
        <v>71.67</v>
      </c>
      <c r="L5" s="12" t="s">
        <v>23</v>
      </c>
      <c r="M5" s="14" t="str">
        <f aca="false">IF(AND(OR(I5="Participó",J5="Participó"),AND(K5&gt;64,K5&lt;&gt;"-")),"APROBADO","REPROBADO")</f>
        <v>APROBADO</v>
      </c>
      <c r="N5" s="1"/>
    </row>
    <row r="6" customFormat="false" ht="15.75" hidden="false" customHeight="false" outlineLevel="0" collapsed="false">
      <c r="A6" s="10" t="n">
        <v>20219419105</v>
      </c>
      <c r="B6" s="1" t="s">
        <v>24</v>
      </c>
      <c r="C6" s="1" t="s">
        <v>25</v>
      </c>
      <c r="D6" s="1" t="s">
        <v>26</v>
      </c>
      <c r="E6" s="1"/>
      <c r="F6" s="1"/>
      <c r="G6" s="11" t="s">
        <v>21</v>
      </c>
      <c r="H6" s="10" t="n">
        <v>1</v>
      </c>
      <c r="I6" s="12" t="s">
        <v>22</v>
      </c>
      <c r="J6" s="12" t="s">
        <v>22</v>
      </c>
      <c r="K6" s="13" t="n">
        <v>100</v>
      </c>
      <c r="L6" s="13" t="n">
        <v>100</v>
      </c>
      <c r="M6" s="14" t="str">
        <f aca="false">IF(AND(OR(I6="Participó",J6="Participó"),AND(K6&gt;64,K6&lt;&gt;"-")),"APROBADO","REPROBADO")</f>
        <v>APROBADO</v>
      </c>
      <c r="N6" s="1"/>
    </row>
    <row r="7" customFormat="false" ht="15.75" hidden="false" customHeight="false" outlineLevel="0" collapsed="false">
      <c r="A7" s="10" t="n">
        <v>20287642483</v>
      </c>
      <c r="B7" s="1" t="s">
        <v>24</v>
      </c>
      <c r="C7" s="1" t="s">
        <v>27</v>
      </c>
      <c r="D7" s="1" t="s">
        <v>28</v>
      </c>
      <c r="E7" s="1"/>
      <c r="F7" s="1"/>
      <c r="G7" s="11" t="s">
        <v>21</v>
      </c>
      <c r="H7" s="10" t="n">
        <v>1</v>
      </c>
      <c r="I7" s="12" t="s">
        <v>22</v>
      </c>
      <c r="J7" s="12" t="s">
        <v>22</v>
      </c>
      <c r="K7" s="13" t="n">
        <v>90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</row>
    <row r="8" customFormat="false" ht="15.75" hidden="false" customHeight="false" outlineLevel="0" collapsed="false">
      <c r="A8" s="10" t="n">
        <v>20301853158</v>
      </c>
      <c r="B8" s="1" t="s">
        <v>29</v>
      </c>
      <c r="C8" s="1" t="s">
        <v>30</v>
      </c>
      <c r="D8" s="1" t="s">
        <v>31</v>
      </c>
      <c r="E8" s="1"/>
      <c r="F8" s="1"/>
      <c r="G8" s="11" t="s">
        <v>21</v>
      </c>
      <c r="H8" s="10" t="n">
        <v>1</v>
      </c>
      <c r="I8" s="12" t="s">
        <v>22</v>
      </c>
      <c r="J8" s="12" t="s">
        <v>22</v>
      </c>
      <c r="K8" s="13" t="n">
        <v>80</v>
      </c>
      <c r="L8" s="13" t="n">
        <v>100</v>
      </c>
      <c r="M8" s="14" t="str">
        <f aca="false">IF(AND(OR(I8="Participó",J8="Participó"),AND(K8&gt;64,K8&lt;&gt;"-")),"APROBADO","REPROBADO")</f>
        <v>APROBADO</v>
      </c>
      <c r="N8" s="1"/>
    </row>
    <row r="9" customFormat="false" ht="15.75" hidden="false" customHeight="false" outlineLevel="0" collapsed="false">
      <c r="A9" s="10" t="n">
        <v>20334689302</v>
      </c>
      <c r="B9" s="1" t="s">
        <v>32</v>
      </c>
      <c r="C9" s="1" t="s">
        <v>33</v>
      </c>
      <c r="D9" s="1" t="s">
        <v>34</v>
      </c>
      <c r="E9" s="1"/>
      <c r="F9" s="1"/>
      <c r="G9" s="11" t="s">
        <v>21</v>
      </c>
      <c r="H9" s="10" t="n">
        <v>1</v>
      </c>
      <c r="I9" s="12" t="s">
        <v>22</v>
      </c>
      <c r="J9" s="12" t="s">
        <v>23</v>
      </c>
      <c r="K9" s="12" t="s">
        <v>23</v>
      </c>
      <c r="L9" s="12" t="s">
        <v>23</v>
      </c>
      <c r="M9" s="14" t="str">
        <f aca="false">IF(AND(OR(I9="Participó",J9="Participó"),AND(K9&gt;64,K9&lt;&gt;"-")),"APROBADO","REPROBADO")</f>
        <v>REPROBADO</v>
      </c>
      <c r="N9" s="1" t="s">
        <v>35</v>
      </c>
    </row>
    <row r="10" customFormat="false" ht="15.75" hidden="false" customHeight="false" outlineLevel="0" collapsed="false">
      <c r="A10" s="10" t="n">
        <v>20360121217</v>
      </c>
      <c r="B10" s="1" t="s">
        <v>32</v>
      </c>
      <c r="C10" s="1" t="s">
        <v>36</v>
      </c>
      <c r="D10" s="1" t="s">
        <v>37</v>
      </c>
      <c r="E10" s="1"/>
      <c r="F10" s="1"/>
      <c r="G10" s="11" t="s">
        <v>21</v>
      </c>
      <c r="H10" s="10" t="n">
        <v>1</v>
      </c>
      <c r="I10" s="12" t="s">
        <v>22</v>
      </c>
      <c r="J10" s="12" t="s">
        <v>22</v>
      </c>
      <c r="K10" s="13" t="n">
        <v>70</v>
      </c>
      <c r="L10" s="13" t="n">
        <v>100</v>
      </c>
      <c r="M10" s="14" t="str">
        <f aca="false">IF(AND(OR(I10="Participó",J10="Participó"),AND(K10&gt;64,K10&lt;&gt;"-")),"APROBADO","REPROBADO")</f>
        <v>APROBADO</v>
      </c>
      <c r="N10" s="1"/>
    </row>
    <row r="11" customFormat="false" ht="15.75" hidden="false" customHeight="false" outlineLevel="0" collapsed="false">
      <c r="A11" s="10" t="n">
        <v>20300266143</v>
      </c>
      <c r="B11" s="1" t="s">
        <v>38</v>
      </c>
      <c r="C11" s="1" t="s">
        <v>39</v>
      </c>
      <c r="D11" s="1" t="s">
        <v>40</v>
      </c>
      <c r="E11" s="1"/>
      <c r="F11" s="1"/>
      <c r="G11" s="11" t="s">
        <v>21</v>
      </c>
      <c r="H11" s="10" t="n">
        <v>1</v>
      </c>
      <c r="I11" s="12" t="s">
        <v>22</v>
      </c>
      <c r="J11" s="12" t="s">
        <v>22</v>
      </c>
      <c r="K11" s="13" t="n">
        <v>85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</row>
    <row r="12" customFormat="false" ht="15.75" hidden="false" customHeight="false" outlineLevel="0" collapsed="false">
      <c r="A12" s="10" t="n">
        <v>23331227854</v>
      </c>
      <c r="B12" s="1" t="s">
        <v>38</v>
      </c>
      <c r="C12" s="1" t="s">
        <v>41</v>
      </c>
      <c r="D12" s="1" t="s">
        <v>42</v>
      </c>
      <c r="E12" s="1"/>
      <c r="G12" s="11" t="s">
        <v>43</v>
      </c>
      <c r="H12" s="10" t="n">
        <v>1</v>
      </c>
      <c r="I12" s="12" t="s">
        <v>22</v>
      </c>
      <c r="J12" s="12" t="s">
        <v>22</v>
      </c>
      <c r="K12" s="13" t="n">
        <v>70</v>
      </c>
      <c r="L12" s="12" t="s">
        <v>23</v>
      </c>
      <c r="M12" s="14" t="str">
        <f aca="false">IF(AND(OR(I12="Participó",J12="Participó"),AND(K12&gt;64,K12&lt;&gt;"-")),"APROBADO","REPROBADO")</f>
        <v>APROBADO</v>
      </c>
      <c r="N12" s="1"/>
    </row>
    <row r="13" customFormat="false" ht="15.75" hidden="false" customHeight="false" outlineLevel="0" collapsed="false">
      <c r="A13" s="10" t="n">
        <v>27286841215</v>
      </c>
      <c r="B13" s="1" t="s">
        <v>38</v>
      </c>
      <c r="C13" s="1" t="s">
        <v>44</v>
      </c>
      <c r="D13" s="1" t="s">
        <v>45</v>
      </c>
      <c r="E13" s="1"/>
      <c r="F13" s="1"/>
      <c r="G13" s="11" t="s">
        <v>43</v>
      </c>
      <c r="H13" s="10" t="n">
        <v>1</v>
      </c>
      <c r="I13" s="12" t="s">
        <v>22</v>
      </c>
      <c r="J13" s="12" t="s">
        <v>22</v>
      </c>
      <c r="K13" s="13" t="n">
        <v>70</v>
      </c>
      <c r="L13" s="13" t="n">
        <v>100</v>
      </c>
      <c r="M13" s="14" t="str">
        <f aca="false">IF(AND(OR(I13="Participó",J13="Participó"),AND(K13&gt;64,K13&lt;&gt;"-")),"APROBADO","REPROBADO")</f>
        <v>APROBADO</v>
      </c>
      <c r="N13" s="1"/>
    </row>
    <row r="14" customFormat="false" ht="15.75" hidden="false" customHeight="false" outlineLevel="0" collapsed="false">
      <c r="A14" s="10" t="n">
        <v>27367503764</v>
      </c>
      <c r="B14" s="1" t="s">
        <v>38</v>
      </c>
      <c r="C14" s="1" t="s">
        <v>46</v>
      </c>
      <c r="D14" s="1" t="s">
        <v>47</v>
      </c>
      <c r="E14" s="1"/>
      <c r="F14" s="1"/>
      <c r="G14" s="11" t="s">
        <v>43</v>
      </c>
      <c r="H14" s="10" t="n">
        <v>1</v>
      </c>
      <c r="I14" s="12" t="s">
        <v>22</v>
      </c>
      <c r="J14" s="12" t="s">
        <v>22</v>
      </c>
      <c r="K14" s="13" t="n">
        <v>90</v>
      </c>
      <c r="L14" s="13" t="n">
        <v>100</v>
      </c>
      <c r="M14" s="14" t="str">
        <f aca="false">IF(AND(OR(I14="Participó",J14="Participó"),AND(K14&gt;64,K14&lt;&gt;"-")),"APROBADO","REPROBADO")</f>
        <v>APROBADO</v>
      </c>
      <c r="N14" s="1"/>
    </row>
    <row r="15" customFormat="false" ht="15.75" hidden="false" customHeight="false" outlineLevel="0" collapsed="false">
      <c r="A15" s="10" t="n">
        <v>20315661227</v>
      </c>
      <c r="B15" s="1" t="s">
        <v>38</v>
      </c>
      <c r="C15" s="1" t="s">
        <v>48</v>
      </c>
      <c r="D15" s="1" t="s">
        <v>49</v>
      </c>
      <c r="E15" s="1"/>
      <c r="F15" s="1"/>
      <c r="G15" s="11" t="s">
        <v>21</v>
      </c>
      <c r="H15" s="10" t="n">
        <v>1</v>
      </c>
      <c r="I15" s="12" t="s">
        <v>22</v>
      </c>
      <c r="J15" s="12" t="s">
        <v>22</v>
      </c>
      <c r="K15" s="13" t="n">
        <v>90</v>
      </c>
      <c r="L15" s="13" t="n">
        <v>100</v>
      </c>
      <c r="M15" s="14" t="s">
        <v>50</v>
      </c>
      <c r="N15" s="1" t="s">
        <v>35</v>
      </c>
    </row>
    <row r="16" customFormat="false" ht="15.75" hidden="false" customHeight="false" outlineLevel="0" collapsed="false">
      <c r="A16" s="10" t="n">
        <v>20281504550</v>
      </c>
      <c r="B16" s="1" t="s">
        <v>38</v>
      </c>
      <c r="C16" s="1" t="s">
        <v>48</v>
      </c>
      <c r="D16" s="1" t="s">
        <v>51</v>
      </c>
      <c r="E16" s="1"/>
      <c r="F16" s="1"/>
      <c r="G16" s="11" t="s">
        <v>21</v>
      </c>
      <c r="H16" s="10" t="n">
        <v>1</v>
      </c>
      <c r="I16" s="12" t="s">
        <v>23</v>
      </c>
      <c r="J16" s="12" t="s">
        <v>23</v>
      </c>
      <c r="K16" s="12" t="s">
        <v>23</v>
      </c>
      <c r="L16" s="12" t="s">
        <v>23</v>
      </c>
      <c r="M16" s="14" t="str">
        <f aca="false">IF(AND(OR(I16="Participó",J16="Participó"),AND(K16&gt;64,K16&lt;&gt;"-")),"APROBADO","REPROBADO")</f>
        <v>REPROBADO</v>
      </c>
      <c r="N16" s="1"/>
    </row>
    <row r="17" customFormat="false" ht="15.75" hidden="false" customHeight="false" outlineLevel="0" collapsed="false">
      <c r="A17" s="10" t="n">
        <v>20274315785</v>
      </c>
      <c r="B17" s="1" t="s">
        <v>38</v>
      </c>
      <c r="C17" s="1" t="s">
        <v>52</v>
      </c>
      <c r="D17" s="1" t="s">
        <v>53</v>
      </c>
      <c r="E17" s="1"/>
      <c r="F17" s="1"/>
      <c r="G17" s="11" t="s">
        <v>21</v>
      </c>
      <c r="H17" s="10" t="n">
        <v>1</v>
      </c>
      <c r="I17" s="12" t="s">
        <v>22</v>
      </c>
      <c r="J17" s="12" t="s">
        <v>22</v>
      </c>
      <c r="K17" s="13" t="n">
        <v>86.67</v>
      </c>
      <c r="L17" s="13" t="n">
        <v>100</v>
      </c>
      <c r="M17" s="14" t="str">
        <f aca="false">IF(AND(OR(I17="Participó",J17="Participó"),AND(K17&gt;64,K17&lt;&gt;"-")),"APROBADO","REPROBADO")</f>
        <v>APROBADO</v>
      </c>
      <c r="N17" s="1"/>
    </row>
    <row r="18" customFormat="false" ht="15.75" hidden="false" customHeight="false" outlineLevel="0" collapsed="false">
      <c r="A18" s="10" t="n">
        <v>23392470794</v>
      </c>
      <c r="B18" s="1" t="s">
        <v>38</v>
      </c>
      <c r="C18" s="1" t="s">
        <v>54</v>
      </c>
      <c r="D18" s="1" t="s">
        <v>55</v>
      </c>
      <c r="E18" s="1"/>
      <c r="F18" s="1"/>
      <c r="G18" s="11" t="s">
        <v>43</v>
      </c>
      <c r="H18" s="10" t="n">
        <v>1</v>
      </c>
      <c r="I18" s="12" t="s">
        <v>22</v>
      </c>
      <c r="J18" s="12" t="s">
        <v>22</v>
      </c>
      <c r="K18" s="13" t="n">
        <v>90</v>
      </c>
      <c r="L18" s="12" t="s">
        <v>23</v>
      </c>
      <c r="M18" s="14" t="str">
        <f aca="false">IF(AND(OR(I18="Participó",J18="Participó"),AND(K18&gt;64,K18&lt;&gt;"-")),"APROBADO","REPROBADO")</f>
        <v>APROBADO</v>
      </c>
      <c r="N18" s="1"/>
    </row>
    <row r="19" customFormat="false" ht="15.75" hidden="false" customHeight="false" outlineLevel="0" collapsed="false">
      <c r="A19" s="10" t="n">
        <v>20282178401</v>
      </c>
      <c r="B19" s="1" t="s">
        <v>38</v>
      </c>
      <c r="C19" s="1" t="s">
        <v>56</v>
      </c>
      <c r="D19" s="1" t="s">
        <v>57</v>
      </c>
      <c r="E19" s="1"/>
      <c r="F19" s="1"/>
      <c r="G19" s="11" t="s">
        <v>21</v>
      </c>
      <c r="H19" s="10" t="n">
        <v>1</v>
      </c>
      <c r="I19" s="12" t="s">
        <v>22</v>
      </c>
      <c r="J19" s="12" t="s">
        <v>22</v>
      </c>
      <c r="K19" s="13" t="n">
        <v>100</v>
      </c>
      <c r="L19" s="13" t="n">
        <v>100</v>
      </c>
      <c r="M19" s="14" t="s">
        <v>50</v>
      </c>
      <c r="N19" s="1" t="s">
        <v>35</v>
      </c>
    </row>
    <row r="20" customFormat="false" ht="15.75" hidden="false" customHeight="false" outlineLevel="0" collapsed="false">
      <c r="A20" s="10" t="n">
        <v>27260937281</v>
      </c>
      <c r="B20" s="1" t="s">
        <v>38</v>
      </c>
      <c r="C20" s="1" t="s">
        <v>58</v>
      </c>
      <c r="D20" s="1" t="s">
        <v>59</v>
      </c>
      <c r="E20" s="1"/>
      <c r="F20" s="1"/>
      <c r="G20" s="11" t="s">
        <v>43</v>
      </c>
      <c r="H20" s="10" t="n">
        <v>1</v>
      </c>
      <c r="I20" s="12" t="s">
        <v>22</v>
      </c>
      <c r="J20" s="12" t="s">
        <v>23</v>
      </c>
      <c r="K20" s="12" t="s">
        <v>23</v>
      </c>
      <c r="L20" s="12" t="s">
        <v>23</v>
      </c>
      <c r="M20" s="14" t="str">
        <f aca="false">IF(AND(OR(I20="Participó",J20="Participó"),AND(K20&gt;64,K20&lt;&gt;"-")),"APROBADO","REPROBADO")</f>
        <v>REPROBADO</v>
      </c>
      <c r="N20" s="1"/>
    </row>
    <row r="21" customFormat="false" ht="15.75" hidden="false" customHeight="false" outlineLevel="0" collapsed="false">
      <c r="A21" s="10" t="n">
        <v>20396291240</v>
      </c>
      <c r="B21" s="1" t="s">
        <v>38</v>
      </c>
      <c r="C21" s="1" t="s">
        <v>60</v>
      </c>
      <c r="D21" s="1" t="s">
        <v>61</v>
      </c>
      <c r="E21" s="1"/>
      <c r="F21" s="1"/>
      <c r="G21" s="11" t="s">
        <v>21</v>
      </c>
      <c r="H21" s="10" t="n">
        <v>1</v>
      </c>
      <c r="I21" s="12" t="s">
        <v>22</v>
      </c>
      <c r="J21" s="12" t="s">
        <v>23</v>
      </c>
      <c r="K21" s="13" t="n">
        <v>86.67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</row>
    <row r="22" customFormat="false" ht="15.75" hidden="false" customHeight="false" outlineLevel="0" collapsed="false">
      <c r="A22" s="10" t="n">
        <v>20398155360</v>
      </c>
      <c r="B22" s="1" t="s">
        <v>38</v>
      </c>
      <c r="C22" s="1" t="s">
        <v>62</v>
      </c>
      <c r="D22" s="1" t="s">
        <v>63</v>
      </c>
      <c r="E22" s="1"/>
      <c r="F22" s="1"/>
      <c r="G22" s="11" t="s">
        <v>21</v>
      </c>
      <c r="H22" s="10" t="n">
        <v>1</v>
      </c>
      <c r="I22" s="12" t="s">
        <v>22</v>
      </c>
      <c r="J22" s="12" t="s">
        <v>23</v>
      </c>
      <c r="K22" s="13" t="n">
        <v>75</v>
      </c>
      <c r="L22" s="13" t="n">
        <v>100</v>
      </c>
      <c r="M22" s="14" t="str">
        <f aca="false">IF(AND(OR(I22="Participó",J22="Participó"),AND(K22&gt;64,K22&lt;&gt;"-")),"APROBADO","REPROBADO")</f>
        <v>APROBADO</v>
      </c>
      <c r="N22" s="1"/>
    </row>
    <row r="23" customFormat="false" ht="15.75" hidden="false" customHeight="false" outlineLevel="0" collapsed="false">
      <c r="A23" s="10" t="n">
        <v>20365453803</v>
      </c>
      <c r="B23" s="1" t="s">
        <v>64</v>
      </c>
      <c r="C23" s="1" t="s">
        <v>65</v>
      </c>
      <c r="D23" s="1" t="s">
        <v>66</v>
      </c>
      <c r="E23" s="1"/>
      <c r="F23" s="1"/>
      <c r="G23" s="11" t="s">
        <v>21</v>
      </c>
      <c r="H23" s="10" t="n">
        <v>1</v>
      </c>
      <c r="I23" s="12" t="s">
        <v>23</v>
      </c>
      <c r="J23" s="12" t="s">
        <v>23</v>
      </c>
      <c r="K23" s="12" t="s">
        <v>23</v>
      </c>
      <c r="L23" s="12" t="s">
        <v>23</v>
      </c>
      <c r="M23" s="14" t="str">
        <f aca="false">IF(AND(OR(I23="Participó",J23="Participó"),AND(K23&gt;64,K23&lt;&gt;"-")),"APROBADO","REPROBADO")</f>
        <v>REPROBADO</v>
      </c>
      <c r="N23" s="1"/>
    </row>
    <row r="24" customFormat="false" ht="15.75" hidden="false" customHeight="false" outlineLevel="0" collapsed="false">
      <c r="A24" s="10" t="n">
        <v>20308942555</v>
      </c>
      <c r="B24" s="1" t="s">
        <v>67</v>
      </c>
      <c r="C24" s="1" t="s">
        <v>68</v>
      </c>
      <c r="D24" s="1" t="s">
        <v>69</v>
      </c>
      <c r="E24" s="1"/>
      <c r="F24" s="1"/>
      <c r="G24" s="11" t="s">
        <v>21</v>
      </c>
      <c r="H24" s="10" t="n">
        <v>1</v>
      </c>
      <c r="I24" s="12" t="s">
        <v>22</v>
      </c>
      <c r="J24" s="12" t="s">
        <v>22</v>
      </c>
      <c r="K24" s="12" t="s">
        <v>23</v>
      </c>
      <c r="L24" s="12" t="s">
        <v>23</v>
      </c>
      <c r="M24" s="14" t="str">
        <f aca="false">IF(AND(OR(I24="Participó",J24="Participó"),AND(K24&gt;64,K24&lt;&gt;"-")),"APROBADO","REPROBADO")</f>
        <v>REPROBADO</v>
      </c>
      <c r="N24" s="1" t="s">
        <v>35</v>
      </c>
    </row>
    <row r="25" customFormat="false" ht="15.75" hidden="false" customHeight="false" outlineLevel="0" collapsed="false">
      <c r="A25" s="10" t="n">
        <v>27334965339</v>
      </c>
      <c r="B25" s="1" t="s">
        <v>67</v>
      </c>
      <c r="C25" s="1" t="s">
        <v>70</v>
      </c>
      <c r="D25" s="1" t="s">
        <v>71</v>
      </c>
      <c r="E25" s="1"/>
      <c r="F25" s="1"/>
      <c r="G25" s="11" t="s">
        <v>43</v>
      </c>
      <c r="H25" s="10" t="n">
        <v>1</v>
      </c>
      <c r="I25" s="12" t="s">
        <v>22</v>
      </c>
      <c r="J25" s="12" t="s">
        <v>23</v>
      </c>
      <c r="K25" s="13" t="n">
        <v>90</v>
      </c>
      <c r="L25" s="12" t="s">
        <v>23</v>
      </c>
      <c r="M25" s="14" t="str">
        <f aca="false">IF(AND(OR(I25="Participó",J25="Participó"),AND(K25&gt;64,K25&lt;&gt;"-")),"APROBADO","REPROBADO")</f>
        <v>APROBADO</v>
      </c>
      <c r="N25" s="1"/>
    </row>
    <row r="26" customFormat="false" ht="15.75" hidden="false" customHeight="false" outlineLevel="0" collapsed="false">
      <c r="A26" s="10" t="n">
        <v>20233580792</v>
      </c>
      <c r="B26" s="1" t="s">
        <v>72</v>
      </c>
      <c r="C26" s="1" t="s">
        <v>73</v>
      </c>
      <c r="D26" s="1" t="s">
        <v>74</v>
      </c>
      <c r="E26" s="1"/>
      <c r="F26" s="1"/>
      <c r="G26" s="11" t="s">
        <v>21</v>
      </c>
      <c r="H26" s="10" t="n">
        <v>1</v>
      </c>
      <c r="I26" s="12" t="s">
        <v>22</v>
      </c>
      <c r="J26" s="12" t="s">
        <v>22</v>
      </c>
      <c r="K26" s="13" t="n">
        <v>80</v>
      </c>
      <c r="L26" s="12" t="s">
        <v>23</v>
      </c>
      <c r="M26" s="14" t="str">
        <f aca="false">IF(AND(OR(I26="Participó",J26="Participó"),AND(K26&gt;64,K26&lt;&gt;"-")),"APROBADO","REPROBADO")</f>
        <v>APROBADO</v>
      </c>
      <c r="N26" s="1"/>
    </row>
    <row r="27" customFormat="false" ht="15.75" hidden="false" customHeight="false" outlineLevel="0" collapsed="false">
      <c r="A27" s="10" t="n">
        <v>23298487829</v>
      </c>
      <c r="B27" s="1" t="s">
        <v>75</v>
      </c>
      <c r="C27" s="1" t="s">
        <v>76</v>
      </c>
      <c r="D27" s="1" t="s">
        <v>77</v>
      </c>
      <c r="E27" s="1"/>
      <c r="F27" s="1"/>
      <c r="G27" s="11" t="s">
        <v>21</v>
      </c>
      <c r="H27" s="10" t="n">
        <v>2</v>
      </c>
      <c r="I27" s="12" t="s">
        <v>22</v>
      </c>
      <c r="J27" s="12" t="s">
        <v>23</v>
      </c>
      <c r="K27" s="13" t="n">
        <v>66.67</v>
      </c>
      <c r="L27" s="13" t="n">
        <v>100</v>
      </c>
      <c r="M27" s="14" t="str">
        <f aca="false">IF(AND(OR(I27="Participó",J27="Participó"),AND(K27&gt;64,K27&lt;&gt;"-")),"APROBADO","REPROBADO")</f>
        <v>APROBADO</v>
      </c>
      <c r="N27" s="1" t="s">
        <v>35</v>
      </c>
    </row>
    <row r="28" customFormat="false" ht="15.75" hidden="false" customHeight="false" outlineLevel="0" collapsed="false">
      <c r="A28" s="10" t="n">
        <v>20289396021</v>
      </c>
      <c r="B28" s="1" t="s">
        <v>78</v>
      </c>
      <c r="C28" s="1" t="s">
        <v>79</v>
      </c>
      <c r="D28" s="1" t="s">
        <v>80</v>
      </c>
      <c r="E28" s="1"/>
      <c r="F28" s="1"/>
      <c r="G28" s="11" t="s">
        <v>21</v>
      </c>
      <c r="H28" s="10" t="n">
        <v>2</v>
      </c>
      <c r="I28" s="12" t="s">
        <v>22</v>
      </c>
      <c r="J28" s="12" t="s">
        <v>23</v>
      </c>
      <c r="K28" s="13" t="n">
        <v>70</v>
      </c>
      <c r="L28" s="12" t="s">
        <v>23</v>
      </c>
      <c r="M28" s="14" t="str">
        <f aca="false">IF(AND(OR(I28="Participó",J28="Participó"),AND(K28&gt;64,K28&lt;&gt;"-")),"APROBADO","REPROBADO")</f>
        <v>APROBADO</v>
      </c>
      <c r="N28" s="1"/>
    </row>
    <row r="29" customFormat="false" ht="15.75" hidden="false" customHeight="false" outlineLevel="0" collapsed="false">
      <c r="A29" s="10" t="n">
        <v>20396589045</v>
      </c>
      <c r="B29" s="1" t="s">
        <v>78</v>
      </c>
      <c r="C29" s="1" t="s">
        <v>81</v>
      </c>
      <c r="D29" s="1" t="s">
        <v>82</v>
      </c>
      <c r="E29" s="1"/>
      <c r="F29" s="1"/>
      <c r="G29" s="11" t="s">
        <v>21</v>
      </c>
      <c r="H29" s="10" t="n">
        <v>2</v>
      </c>
      <c r="I29" s="12" t="s">
        <v>22</v>
      </c>
      <c r="J29" s="12" t="s">
        <v>22</v>
      </c>
      <c r="K29" s="13" t="n">
        <v>80</v>
      </c>
      <c r="L29" s="12" t="s">
        <v>23</v>
      </c>
      <c r="M29" s="14" t="str">
        <f aca="false">IF(AND(OR(I29="Participó",J29="Participó"),AND(K29&gt;64,K29&lt;&gt;"-")),"APROBADO","REPROBADO")</f>
        <v>APROBADO</v>
      </c>
      <c r="N29" s="1"/>
    </row>
    <row r="30" customFormat="false" ht="15.75" hidden="false" customHeight="false" outlineLevel="0" collapsed="false">
      <c r="A30" s="10" t="n">
        <v>20356540515</v>
      </c>
      <c r="B30" s="1" t="s">
        <v>83</v>
      </c>
      <c r="C30" s="1" t="s">
        <v>84</v>
      </c>
      <c r="D30" s="1" t="s">
        <v>85</v>
      </c>
      <c r="E30" s="1"/>
      <c r="F30" s="1"/>
      <c r="G30" s="11" t="s">
        <v>21</v>
      </c>
      <c r="H30" s="10" t="n">
        <v>2</v>
      </c>
      <c r="I30" s="12" t="s">
        <v>22</v>
      </c>
      <c r="J30" s="12" t="s">
        <v>22</v>
      </c>
      <c r="K30" s="13" t="n">
        <v>60</v>
      </c>
      <c r="L30" s="13" t="n">
        <v>100</v>
      </c>
      <c r="M30" s="14" t="s">
        <v>50</v>
      </c>
      <c r="N30" s="1" t="s">
        <v>35</v>
      </c>
    </row>
    <row r="31" customFormat="false" ht="15.75" hidden="false" customHeight="false" outlineLevel="0" collapsed="false">
      <c r="A31" s="10" t="n">
        <v>20272372242</v>
      </c>
      <c r="B31" s="1" t="s">
        <v>86</v>
      </c>
      <c r="C31" s="1" t="s">
        <v>87</v>
      </c>
      <c r="D31" s="1" t="s">
        <v>88</v>
      </c>
      <c r="E31" s="1"/>
      <c r="F31" s="1"/>
      <c r="G31" s="11" t="s">
        <v>21</v>
      </c>
      <c r="H31" s="10" t="n">
        <v>2</v>
      </c>
      <c r="I31" s="12" t="s">
        <v>22</v>
      </c>
      <c r="J31" s="12" t="s">
        <v>23</v>
      </c>
      <c r="K31" s="13" t="n">
        <v>80</v>
      </c>
      <c r="L31" s="12" t="s">
        <v>23</v>
      </c>
      <c r="M31" s="14" t="str">
        <f aca="false">IF(AND(OR(I31="Participó",J31="Participó"),AND(K31&gt;64,K31&lt;&gt;"-")),"APROBADO","REPROBADO")</f>
        <v>APROBADO</v>
      </c>
      <c r="N31" s="1"/>
    </row>
    <row r="32" customFormat="false" ht="15.75" hidden="false" customHeight="false" outlineLevel="0" collapsed="false">
      <c r="A32" s="10" t="n">
        <v>27343794474</v>
      </c>
      <c r="B32" s="1" t="s">
        <v>89</v>
      </c>
      <c r="C32" s="1" t="s">
        <v>90</v>
      </c>
      <c r="D32" s="1" t="s">
        <v>91</v>
      </c>
      <c r="E32" s="1"/>
      <c r="F32" s="1"/>
      <c r="G32" s="11" t="s">
        <v>43</v>
      </c>
      <c r="H32" s="10" t="n">
        <v>1</v>
      </c>
      <c r="I32" s="12" t="s">
        <v>22</v>
      </c>
      <c r="J32" s="12" t="s">
        <v>22</v>
      </c>
      <c r="K32" s="13" t="n">
        <v>68.33</v>
      </c>
      <c r="L32" s="12" t="s">
        <v>23</v>
      </c>
      <c r="M32" s="14" t="str">
        <f aca="false">IF(AND(OR(I32="Participó",J32="Participó"),AND(K32&gt;64,K32&lt;&gt;"-")),"APROBADO","REPROBADO")</f>
        <v>APROBADO</v>
      </c>
      <c r="N32" s="1"/>
    </row>
    <row r="33" customFormat="false" ht="15.75" hidden="false" customHeight="false" outlineLevel="0" collapsed="false">
      <c r="A33" s="10" t="n">
        <v>20316286071</v>
      </c>
      <c r="B33" s="1" t="s">
        <v>89</v>
      </c>
      <c r="C33" s="1" t="s">
        <v>92</v>
      </c>
      <c r="D33" s="1" t="s">
        <v>93</v>
      </c>
      <c r="E33" s="1"/>
      <c r="F33" s="1"/>
      <c r="G33" s="11" t="s">
        <v>21</v>
      </c>
      <c r="H33" s="10" t="n">
        <v>2</v>
      </c>
      <c r="I33" s="12" t="s">
        <v>22</v>
      </c>
      <c r="J33" s="12" t="s">
        <v>22</v>
      </c>
      <c r="K33" s="13" t="n">
        <v>80</v>
      </c>
      <c r="L33" s="13" t="n">
        <v>100</v>
      </c>
      <c r="M33" s="14" t="str">
        <f aca="false">IF(AND(OR(I33="Participó",J33="Participó"),AND(K33&gt;64,K33&lt;&gt;"-")),"APROBADO","REPROBADO")</f>
        <v>APROBADO</v>
      </c>
      <c r="N33" s="1"/>
    </row>
    <row r="34" customFormat="false" ht="15.75" hidden="false" customHeight="false" outlineLevel="0" collapsed="false">
      <c r="A34" s="10" t="n">
        <v>20261477441</v>
      </c>
      <c r="B34" s="1" t="s">
        <v>89</v>
      </c>
      <c r="C34" s="1" t="s">
        <v>94</v>
      </c>
      <c r="D34" s="1" t="s">
        <v>95</v>
      </c>
      <c r="E34" s="1"/>
      <c r="F34" s="1"/>
      <c r="G34" s="11" t="s">
        <v>21</v>
      </c>
      <c r="H34" s="10" t="n">
        <v>2</v>
      </c>
      <c r="I34" s="12" t="s">
        <v>22</v>
      </c>
      <c r="J34" s="12" t="s">
        <v>22</v>
      </c>
      <c r="K34" s="13" t="n">
        <v>100</v>
      </c>
      <c r="L34" s="13" t="n">
        <v>100</v>
      </c>
      <c r="M34" s="14" t="str">
        <f aca="false">IF(AND(OR(I34="Participó",J34="Participó"),AND(K34&gt;64,K34&lt;&gt;"-")),"APROBADO","REPROBADO")</f>
        <v>APROBADO</v>
      </c>
      <c r="N34" s="1"/>
    </row>
    <row r="35" customFormat="false" ht="15.75" hidden="false" customHeight="false" outlineLevel="0" collapsed="false">
      <c r="A35" s="10" t="n">
        <v>27273347912</v>
      </c>
      <c r="B35" s="1" t="s">
        <v>89</v>
      </c>
      <c r="C35" s="1" t="s">
        <v>96</v>
      </c>
      <c r="D35" s="1" t="s">
        <v>97</v>
      </c>
      <c r="E35" s="1"/>
      <c r="F35" s="1"/>
      <c r="G35" s="11" t="s">
        <v>43</v>
      </c>
      <c r="H35" s="10" t="n">
        <v>1</v>
      </c>
      <c r="I35" s="12" t="s">
        <v>23</v>
      </c>
      <c r="J35" s="12" t="s">
        <v>23</v>
      </c>
      <c r="K35" s="12" t="s">
        <v>23</v>
      </c>
      <c r="L35" s="12" t="s">
        <v>23</v>
      </c>
      <c r="M35" s="14" t="str">
        <f aca="false">IF(AND(OR(I35="Participó",J35="Participó"),AND(K35&gt;64,K35&lt;&gt;"-")),"APROBADO","REPROBADO")</f>
        <v>REPROBADO</v>
      </c>
      <c r="N35" s="1"/>
    </row>
    <row r="36" customFormat="false" ht="15.75" hidden="false" customHeight="false" outlineLevel="0" collapsed="false">
      <c r="A36" s="10" t="n">
        <v>20275395715</v>
      </c>
      <c r="B36" s="1" t="s">
        <v>89</v>
      </c>
      <c r="C36" s="1" t="s">
        <v>98</v>
      </c>
      <c r="D36" s="1" t="s">
        <v>99</v>
      </c>
      <c r="E36" s="1"/>
      <c r="F36" s="1"/>
      <c r="G36" s="11" t="s">
        <v>21</v>
      </c>
      <c r="H36" s="10" t="n">
        <v>2</v>
      </c>
      <c r="I36" s="12" t="s">
        <v>22</v>
      </c>
      <c r="J36" s="12" t="s">
        <v>22</v>
      </c>
      <c r="K36" s="13" t="n">
        <v>85</v>
      </c>
      <c r="L36" s="13" t="n">
        <v>100</v>
      </c>
      <c r="M36" s="14" t="str">
        <f aca="false">IF(AND(OR(I36="Participó",J36="Participó"),AND(K36&gt;64,K36&lt;&gt;"-")),"APROBADO","REPROBADO")</f>
        <v>APROBADO</v>
      </c>
      <c r="N36" s="1"/>
    </row>
    <row r="37" customFormat="false" ht="15.75" hidden="false" customHeight="false" outlineLevel="0" collapsed="false">
      <c r="A37" s="10" t="n">
        <v>23299021084</v>
      </c>
      <c r="B37" s="1" t="s">
        <v>89</v>
      </c>
      <c r="C37" s="1" t="s">
        <v>100</v>
      </c>
      <c r="D37" s="1" t="s">
        <v>101</v>
      </c>
      <c r="E37" s="1"/>
      <c r="F37" s="1" t="s">
        <v>102</v>
      </c>
      <c r="G37" s="11" t="s">
        <v>43</v>
      </c>
      <c r="H37" s="10" t="n">
        <v>1</v>
      </c>
      <c r="I37" s="12" t="s">
        <v>22</v>
      </c>
      <c r="J37" s="12" t="s">
        <v>22</v>
      </c>
      <c r="K37" s="13" t="n">
        <v>80</v>
      </c>
      <c r="L37" s="13" t="n">
        <v>100</v>
      </c>
      <c r="M37" s="14" t="str">
        <f aca="false">IF(AND(OR(I37="Participó",J37="Participó"),AND(K37&gt;64,K37&lt;&gt;"-")),"APROBADO","REPROBADO")</f>
        <v>APROBADO</v>
      </c>
      <c r="N37" s="1"/>
    </row>
    <row r="38" customFormat="false" ht="15.75" hidden="false" customHeight="false" outlineLevel="0" collapsed="false">
      <c r="A38" s="10" t="n">
        <v>27247221676</v>
      </c>
      <c r="B38" s="1" t="s">
        <v>103</v>
      </c>
      <c r="C38" s="1" t="s">
        <v>104</v>
      </c>
      <c r="D38" s="1" t="s">
        <v>105</v>
      </c>
      <c r="E38" s="1"/>
      <c r="F38" s="1"/>
      <c r="G38" s="11" t="s">
        <v>43</v>
      </c>
      <c r="H38" s="10" t="n">
        <v>1</v>
      </c>
      <c r="I38" s="12" t="s">
        <v>23</v>
      </c>
      <c r="J38" s="12" t="s">
        <v>23</v>
      </c>
      <c r="K38" s="13" t="n">
        <v>95</v>
      </c>
      <c r="L38" s="13" t="n">
        <v>100</v>
      </c>
      <c r="M38" s="14" t="str">
        <f aca="false">IF(AND(OR(I38="Participó",J38="Participó"),AND(K38&gt;64,K38&lt;&gt;"-")),"APROBADO","REPROBADO")</f>
        <v>REPROBADO</v>
      </c>
      <c r="N38" s="1"/>
    </row>
    <row r="39" customFormat="false" ht="15.75" hidden="false" customHeight="false" outlineLevel="0" collapsed="false">
      <c r="A39" s="10" t="n">
        <v>20415149388</v>
      </c>
      <c r="B39" s="1" t="s">
        <v>106</v>
      </c>
      <c r="C39" s="1" t="s">
        <v>107</v>
      </c>
      <c r="D39" s="1" t="s">
        <v>108</v>
      </c>
      <c r="E39" s="1"/>
      <c r="F39" s="1"/>
      <c r="G39" s="11" t="s">
        <v>21</v>
      </c>
      <c r="H39" s="10" t="n">
        <v>2</v>
      </c>
      <c r="I39" s="12" t="s">
        <v>22</v>
      </c>
      <c r="J39" s="12" t="s">
        <v>23</v>
      </c>
      <c r="K39" s="13" t="n">
        <v>100</v>
      </c>
      <c r="L39" s="13" t="n">
        <v>100</v>
      </c>
      <c r="M39" s="14" t="str">
        <f aca="false">IF(AND(OR(I39="Participó",J39="Participó"),AND(K39&gt;64,K39&lt;&gt;"-")),"APROBADO","REPROBADO")</f>
        <v>APROBADO</v>
      </c>
      <c r="N39" s="1"/>
    </row>
    <row r="40" customFormat="false" ht="15.75" hidden="false" customHeight="false" outlineLevel="0" collapsed="false">
      <c r="A40" s="10" t="n">
        <v>20257127649</v>
      </c>
      <c r="B40" s="1" t="s">
        <v>109</v>
      </c>
      <c r="C40" s="1" t="s">
        <v>110</v>
      </c>
      <c r="D40" s="1" t="s">
        <v>111</v>
      </c>
      <c r="E40" s="1"/>
      <c r="F40" s="1"/>
      <c r="G40" s="11" t="s">
        <v>21</v>
      </c>
      <c r="H40" s="10" t="n">
        <v>2</v>
      </c>
      <c r="I40" s="12" t="s">
        <v>22</v>
      </c>
      <c r="J40" s="12" t="s">
        <v>22</v>
      </c>
      <c r="K40" s="13" t="n">
        <v>90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</row>
    <row r="41" customFormat="false" ht="15.75" hidden="false" customHeight="false" outlineLevel="0" collapsed="false">
      <c r="A41" s="10" t="n">
        <v>23329377369</v>
      </c>
      <c r="B41" s="1" t="s">
        <v>112</v>
      </c>
      <c r="C41" s="1" t="s">
        <v>36</v>
      </c>
      <c r="D41" s="1" t="s">
        <v>113</v>
      </c>
      <c r="E41" s="1"/>
      <c r="F41" s="1"/>
      <c r="G41" s="11" t="s">
        <v>21</v>
      </c>
      <c r="H41" s="10" t="n">
        <v>2</v>
      </c>
      <c r="I41" s="12" t="s">
        <v>22</v>
      </c>
      <c r="J41" s="12" t="s">
        <v>23</v>
      </c>
      <c r="K41" s="13" t="n">
        <v>65</v>
      </c>
      <c r="L41" s="13" t="n">
        <v>100</v>
      </c>
      <c r="M41" s="14" t="str">
        <f aca="false">IF(AND(OR(I41="Participó",J41="Participó"),AND(K41&gt;64,K41&lt;&gt;"-")),"APROBADO","REPROBADO")</f>
        <v>APROBADO</v>
      </c>
      <c r="N41" s="1"/>
    </row>
    <row r="42" customFormat="false" ht="15.75" hidden="false" customHeight="false" outlineLevel="0" collapsed="false">
      <c r="A42" s="10" t="n">
        <v>23317086644</v>
      </c>
      <c r="B42" s="1" t="s">
        <v>112</v>
      </c>
      <c r="C42" s="1" t="s">
        <v>114</v>
      </c>
      <c r="D42" s="1" t="s">
        <v>115</v>
      </c>
      <c r="E42" s="1"/>
      <c r="F42" s="1"/>
      <c r="G42" s="11" t="s">
        <v>43</v>
      </c>
      <c r="H42" s="10" t="n">
        <v>2</v>
      </c>
      <c r="I42" s="12" t="s">
        <v>22</v>
      </c>
      <c r="J42" s="12" t="s">
        <v>22</v>
      </c>
      <c r="K42" s="13" t="n">
        <v>75</v>
      </c>
      <c r="L42" s="13" t="n">
        <v>100</v>
      </c>
      <c r="M42" s="14" t="str">
        <f aca="false">IF(AND(OR(I42="Participó",J42="Participó"),AND(K42&gt;64,K42&lt;&gt;"-")),"APROBADO","REPROBADO")</f>
        <v>APROBADO</v>
      </c>
      <c r="N42" s="1"/>
    </row>
    <row r="43" customFormat="false" ht="15.75" hidden="false" customHeight="false" outlineLevel="0" collapsed="false">
      <c r="A43" s="10" t="n">
        <v>20291091904</v>
      </c>
      <c r="B43" s="1" t="s">
        <v>116</v>
      </c>
      <c r="C43" s="1" t="s">
        <v>117</v>
      </c>
      <c r="D43" s="1" t="s">
        <v>118</v>
      </c>
      <c r="E43" s="1"/>
      <c r="F43" s="1"/>
      <c r="G43" s="11" t="s">
        <v>21</v>
      </c>
      <c r="H43" s="10" t="n">
        <v>2</v>
      </c>
      <c r="I43" s="12" t="s">
        <v>22</v>
      </c>
      <c r="J43" s="12" t="s">
        <v>22</v>
      </c>
      <c r="K43" s="13" t="n">
        <v>100</v>
      </c>
      <c r="L43" s="12" t="s">
        <v>23</v>
      </c>
      <c r="M43" s="14" t="str">
        <f aca="false">IF(AND(OR(I43="Participó",J43="Participó"),AND(K43&gt;64,K43&lt;&gt;"-")),"APROBADO","REPROBADO")</f>
        <v>APROBADO</v>
      </c>
      <c r="N43" s="1"/>
    </row>
    <row r="44" customFormat="false" ht="15.75" hidden="false" customHeight="false" outlineLevel="0" collapsed="false">
      <c r="A44" s="10" t="n">
        <v>27338367460</v>
      </c>
      <c r="B44" s="1" t="s">
        <v>119</v>
      </c>
      <c r="C44" s="1" t="s">
        <v>120</v>
      </c>
      <c r="D44" s="1" t="s">
        <v>121</v>
      </c>
      <c r="E44" s="1"/>
      <c r="F44" s="1"/>
      <c r="G44" s="11" t="s">
        <v>43</v>
      </c>
      <c r="H44" s="10" t="n">
        <v>2</v>
      </c>
      <c r="I44" s="12" t="s">
        <v>22</v>
      </c>
      <c r="J44" s="12" t="s">
        <v>22</v>
      </c>
      <c r="K44" s="13" t="n">
        <v>76.67</v>
      </c>
      <c r="L44" s="13" t="n">
        <v>100</v>
      </c>
      <c r="M44" s="14" t="str">
        <f aca="false">IF(AND(OR(I44="Participó",J44="Participó"),AND(K44&gt;64,K44&lt;&gt;"-")),"APROBADO","REPROBADO")</f>
        <v>APROBADO</v>
      </c>
      <c r="N44" s="1"/>
    </row>
    <row r="45" customFormat="false" ht="15.75" hidden="false" customHeight="false" outlineLevel="0" collapsed="false">
      <c r="A45" s="10" t="n">
        <v>20304581469</v>
      </c>
      <c r="B45" s="1" t="s">
        <v>122</v>
      </c>
      <c r="C45" s="1" t="s">
        <v>123</v>
      </c>
      <c r="D45" s="1" t="s">
        <v>124</v>
      </c>
      <c r="E45" s="1"/>
      <c r="F45" s="1"/>
      <c r="G45" s="11" t="s">
        <v>21</v>
      </c>
      <c r="H45" s="10" t="n">
        <v>2</v>
      </c>
      <c r="I45" s="12" t="s">
        <v>22</v>
      </c>
      <c r="J45" s="12" t="s">
        <v>23</v>
      </c>
      <c r="K45" s="12" t="s">
        <v>23</v>
      </c>
      <c r="L45" s="12" t="s">
        <v>23</v>
      </c>
      <c r="M45" s="14" t="str">
        <f aca="false">IF(AND(OR(I45="Participó",J45="Participó"),AND(K45&gt;64,K45&lt;&gt;"-")),"APROBADO","REPROBADO")</f>
        <v>REPROBADO</v>
      </c>
      <c r="N45" s="1" t="s">
        <v>35</v>
      </c>
    </row>
    <row r="46" customFormat="false" ht="15.75" hidden="false" customHeight="false" outlineLevel="0" collapsed="false">
      <c r="A46" s="10" t="n">
        <v>20381353746</v>
      </c>
      <c r="B46" s="1" t="s">
        <v>125</v>
      </c>
      <c r="C46" s="1" t="s">
        <v>126</v>
      </c>
      <c r="D46" s="1" t="s">
        <v>127</v>
      </c>
      <c r="E46" s="1"/>
      <c r="F46" s="1"/>
      <c r="G46" s="11" t="s">
        <v>21</v>
      </c>
      <c r="H46" s="10" t="n">
        <v>2</v>
      </c>
      <c r="I46" s="12" t="s">
        <v>22</v>
      </c>
      <c r="J46" s="12" t="s">
        <v>22</v>
      </c>
      <c r="K46" s="13" t="n">
        <v>90</v>
      </c>
      <c r="L46" s="12" t="s">
        <v>23</v>
      </c>
      <c r="M46" s="14" t="str">
        <f aca="false">IF(AND(OR(I46="Participó",J46="Participó"),AND(K46&gt;64,K46&lt;&gt;"-")),"APROBADO","REPROBADO")</f>
        <v>APROBADO</v>
      </c>
      <c r="N46" s="1"/>
    </row>
    <row r="47" customFormat="false" ht="15.75" hidden="false" customHeight="false" outlineLevel="0" collapsed="false">
      <c r="A47" s="10" t="n">
        <v>27338297020</v>
      </c>
      <c r="B47" s="1" t="s">
        <v>128</v>
      </c>
      <c r="C47" s="1" t="s">
        <v>129</v>
      </c>
      <c r="D47" s="1" t="s">
        <v>130</v>
      </c>
      <c r="E47" s="1"/>
      <c r="F47" s="1"/>
      <c r="G47" s="11" t="s">
        <v>43</v>
      </c>
      <c r="H47" s="10" t="n">
        <v>2</v>
      </c>
      <c r="I47" s="12" t="s">
        <v>22</v>
      </c>
      <c r="J47" s="12" t="s">
        <v>22</v>
      </c>
      <c r="K47" s="13" t="n">
        <v>45</v>
      </c>
      <c r="L47" s="13" t="n">
        <v>100</v>
      </c>
      <c r="M47" s="14" t="str">
        <f aca="false">IF(AND(OR(I47="Participó",J47="Participó"),AND(K47&gt;64,K47&lt;&gt;"-")),"APROBADO","REPROBADO")</f>
        <v>REPROBADO</v>
      </c>
      <c r="N47" s="1" t="s">
        <v>35</v>
      </c>
    </row>
    <row r="48" customFormat="false" ht="15.75" hidden="false" customHeight="false" outlineLevel="0" collapsed="false">
      <c r="A48" s="10" t="n">
        <v>20341485151</v>
      </c>
      <c r="B48" s="1" t="s">
        <v>131</v>
      </c>
      <c r="C48" s="1" t="s">
        <v>122</v>
      </c>
      <c r="D48" s="1" t="s">
        <v>132</v>
      </c>
      <c r="E48" s="1"/>
      <c r="F48" s="1" t="s">
        <v>133</v>
      </c>
      <c r="G48" s="11" t="s">
        <v>21</v>
      </c>
      <c r="H48" s="10" t="n">
        <v>3</v>
      </c>
      <c r="I48" s="12" t="s">
        <v>22</v>
      </c>
      <c r="J48" s="12" t="s">
        <v>22</v>
      </c>
      <c r="K48" s="13" t="n">
        <v>85</v>
      </c>
      <c r="L48" s="13" t="n">
        <v>100</v>
      </c>
      <c r="M48" s="14" t="str">
        <f aca="false">IF(AND(OR(I48="Participó",J48="Participó"),AND(K48&gt;64,K48&lt;&gt;"-")),"APROBADO","REPROBADO")</f>
        <v>APROBADO</v>
      </c>
      <c r="N48" s="1"/>
    </row>
    <row r="49" customFormat="false" ht="15.75" hidden="false" customHeight="false" outlineLevel="0" collapsed="false">
      <c r="A49" s="10" t="n">
        <v>20307861314</v>
      </c>
      <c r="B49" s="1" t="s">
        <v>131</v>
      </c>
      <c r="C49" s="1" t="s">
        <v>134</v>
      </c>
      <c r="D49" s="1" t="s">
        <v>135</v>
      </c>
      <c r="E49" s="1"/>
      <c r="F49" s="1"/>
      <c r="G49" s="11" t="s">
        <v>21</v>
      </c>
      <c r="H49" s="10" t="n">
        <v>3</v>
      </c>
      <c r="I49" s="12" t="s">
        <v>22</v>
      </c>
      <c r="J49" s="12" t="s">
        <v>22</v>
      </c>
      <c r="K49" s="13" t="n">
        <v>90</v>
      </c>
      <c r="L49" s="13" t="n">
        <v>100</v>
      </c>
      <c r="M49" s="14" t="str">
        <f aca="false">IF(AND(OR(I49="Participó",J49="Participó"),AND(K49&gt;64,K49&lt;&gt;"-")),"APROBADO","REPROBADO")</f>
        <v>APROBADO</v>
      </c>
      <c r="N49" s="1"/>
    </row>
    <row r="50" customFormat="false" ht="15.75" hidden="false" customHeight="false" outlineLevel="0" collapsed="false">
      <c r="A50" s="10" t="n">
        <v>20295267624</v>
      </c>
      <c r="B50" s="1" t="s">
        <v>131</v>
      </c>
      <c r="C50" s="1" t="s">
        <v>136</v>
      </c>
      <c r="D50" s="1" t="s">
        <v>137</v>
      </c>
      <c r="E50" s="1"/>
      <c r="F50" s="1"/>
      <c r="G50" s="11" t="s">
        <v>21</v>
      </c>
      <c r="H50" s="10" t="n">
        <v>3</v>
      </c>
      <c r="I50" s="12" t="s">
        <v>22</v>
      </c>
      <c r="J50" s="12" t="s">
        <v>22</v>
      </c>
      <c r="K50" s="13" t="n">
        <v>100</v>
      </c>
      <c r="L50" s="13" t="n">
        <v>100</v>
      </c>
      <c r="M50" s="14" t="str">
        <f aca="false">IF(AND(OR(I50="Participó",J50="Participó"),AND(K50&gt;64,K50&lt;&gt;"-")),"APROBADO","REPROBADO")</f>
        <v>APROBADO</v>
      </c>
      <c r="N50" s="1"/>
    </row>
    <row r="51" customFormat="false" ht="15.75" hidden="false" customHeight="false" outlineLevel="0" collapsed="false">
      <c r="A51" s="10" t="n">
        <v>20258287917</v>
      </c>
      <c r="B51" s="1" t="s">
        <v>138</v>
      </c>
      <c r="C51" s="1" t="s">
        <v>139</v>
      </c>
      <c r="D51" s="1" t="s">
        <v>140</v>
      </c>
      <c r="E51" s="1"/>
      <c r="F51" s="1"/>
      <c r="G51" s="11" t="s">
        <v>21</v>
      </c>
      <c r="H51" s="10" t="n">
        <v>3</v>
      </c>
      <c r="I51" s="12" t="s">
        <v>22</v>
      </c>
      <c r="J51" s="12" t="s">
        <v>22</v>
      </c>
      <c r="K51" s="13" t="n">
        <v>85</v>
      </c>
      <c r="L51" s="13" t="n">
        <v>100</v>
      </c>
      <c r="M51" s="14" t="str">
        <f aca="false">IF(AND(OR(I51="Participó",J51="Participó"),AND(K51&gt;64,K51&lt;&gt;"-")),"APROBADO","REPROBADO")</f>
        <v>APROBADO</v>
      </c>
      <c r="N51" s="1"/>
    </row>
    <row r="52" customFormat="false" ht="15.75" hidden="false" customHeight="false" outlineLevel="0" collapsed="false">
      <c r="A52" s="10" t="n">
        <v>27383739921</v>
      </c>
      <c r="B52" s="1" t="s">
        <v>141</v>
      </c>
      <c r="C52" s="1" t="s">
        <v>142</v>
      </c>
      <c r="D52" s="1" t="s">
        <v>143</v>
      </c>
      <c r="E52" s="1"/>
      <c r="F52" s="1"/>
      <c r="G52" s="11" t="s">
        <v>43</v>
      </c>
      <c r="H52" s="10" t="n">
        <v>2</v>
      </c>
      <c r="I52" s="12" t="s">
        <v>22</v>
      </c>
      <c r="J52" s="12" t="s">
        <v>23</v>
      </c>
      <c r="K52" s="13" t="n">
        <v>90</v>
      </c>
      <c r="L52" s="12" t="s">
        <v>23</v>
      </c>
      <c r="M52" s="14" t="str">
        <f aca="false">IF(AND(OR(I52="Participó",J52="Participó"),AND(K52&gt;64,K52&lt;&gt;"-")),"APROBADO","REPROBADO")</f>
        <v>APROBADO</v>
      </c>
      <c r="N52" s="1"/>
    </row>
    <row r="53" customFormat="false" ht="15.75" hidden="false" customHeight="false" outlineLevel="0" collapsed="false">
      <c r="A53" s="10" t="n">
        <v>27325213928</v>
      </c>
      <c r="B53" s="1" t="s">
        <v>141</v>
      </c>
      <c r="C53" s="1" t="s">
        <v>144</v>
      </c>
      <c r="D53" s="1" t="s">
        <v>145</v>
      </c>
      <c r="E53" s="1"/>
      <c r="F53" s="1"/>
      <c r="G53" s="11" t="s">
        <v>43</v>
      </c>
      <c r="H53" s="10" t="n">
        <v>2</v>
      </c>
      <c r="I53" s="12" t="s">
        <v>22</v>
      </c>
      <c r="J53" s="12" t="s">
        <v>23</v>
      </c>
      <c r="K53" s="13" t="n">
        <v>100</v>
      </c>
      <c r="L53" s="12" t="s">
        <v>23</v>
      </c>
      <c r="M53" s="14" t="str">
        <f aca="false">IF(AND(OR(I53="Participó",J53="Participó"),AND(K53&gt;64,K53&lt;&gt;"-")),"APROBADO","REPROBADO")</f>
        <v>APROBADO</v>
      </c>
      <c r="N53" s="1"/>
    </row>
    <row r="54" customFormat="false" ht="15.75" hidden="false" customHeight="false" outlineLevel="0" collapsed="false">
      <c r="A54" s="10" t="n">
        <v>23265946364</v>
      </c>
      <c r="B54" s="1" t="s">
        <v>146</v>
      </c>
      <c r="C54" s="1" t="s">
        <v>142</v>
      </c>
      <c r="D54" s="1" t="s">
        <v>147</v>
      </c>
      <c r="E54" s="1"/>
      <c r="F54" s="1"/>
      <c r="G54" s="11" t="s">
        <v>43</v>
      </c>
      <c r="H54" s="10" t="n">
        <v>2</v>
      </c>
      <c r="I54" s="12" t="s">
        <v>22</v>
      </c>
      <c r="J54" s="12" t="s">
        <v>22</v>
      </c>
      <c r="K54" s="13" t="n">
        <v>100</v>
      </c>
      <c r="L54" s="13" t="n">
        <v>100</v>
      </c>
      <c r="M54" s="14" t="str">
        <f aca="false">IF(AND(OR(I54="Participó",J54="Participó"),AND(K54&gt;64,K54&lt;&gt;"-")),"APROBADO","REPROBADO")</f>
        <v>APROBADO</v>
      </c>
      <c r="N54" s="1"/>
    </row>
    <row r="55" customFormat="false" ht="15.75" hidden="false" customHeight="false" outlineLevel="0" collapsed="false">
      <c r="A55" s="10" t="n">
        <v>27398579874</v>
      </c>
      <c r="B55" s="1" t="s">
        <v>146</v>
      </c>
      <c r="C55" s="1" t="s">
        <v>148</v>
      </c>
      <c r="D55" s="1" t="s">
        <v>149</v>
      </c>
      <c r="E55" s="1"/>
      <c r="F55" s="1" t="s">
        <v>150</v>
      </c>
      <c r="G55" s="11" t="s">
        <v>43</v>
      </c>
      <c r="H55" s="10" t="n">
        <v>2</v>
      </c>
      <c r="I55" s="12" t="s">
        <v>22</v>
      </c>
      <c r="J55" s="12" t="s">
        <v>22</v>
      </c>
      <c r="K55" s="13" t="n">
        <v>80</v>
      </c>
      <c r="L55" s="13" t="n">
        <v>100</v>
      </c>
      <c r="M55" s="14" t="str">
        <f aca="false">IF(AND(OR(I55="Participó",J55="Participó"),AND(K55&gt;64,K55&lt;&gt;"-")),"APROBADO","REPROBADO")</f>
        <v>APROBADO</v>
      </c>
      <c r="N55" s="1"/>
    </row>
    <row r="56" customFormat="false" ht="15.75" hidden="false" customHeight="false" outlineLevel="0" collapsed="false">
      <c r="A56" s="10" t="n">
        <v>20317216808</v>
      </c>
      <c r="B56" s="1" t="s">
        <v>146</v>
      </c>
      <c r="C56" s="1" t="s">
        <v>151</v>
      </c>
      <c r="D56" s="1" t="s">
        <v>152</v>
      </c>
      <c r="E56" s="1"/>
      <c r="F56" s="1"/>
      <c r="G56" s="11" t="s">
        <v>21</v>
      </c>
      <c r="H56" s="10" t="n">
        <v>3</v>
      </c>
      <c r="I56" s="12" t="s">
        <v>22</v>
      </c>
      <c r="J56" s="12" t="s">
        <v>23</v>
      </c>
      <c r="K56" s="13" t="n">
        <v>100</v>
      </c>
      <c r="L56" s="13" t="n">
        <v>100</v>
      </c>
      <c r="M56" s="14" t="str">
        <f aca="false">IF(AND(OR(I56="Participó",J56="Participó"),AND(K56&gt;64,K56&lt;&gt;"-")),"APROBADO","REPROBADO")</f>
        <v>APROBADO</v>
      </c>
      <c r="N56" s="1" t="s">
        <v>35</v>
      </c>
    </row>
    <row r="57" customFormat="false" ht="15.75" hidden="false" customHeight="false" outlineLevel="0" collapsed="false">
      <c r="A57" s="10" t="n">
        <v>23221916409</v>
      </c>
      <c r="B57" s="1" t="s">
        <v>146</v>
      </c>
      <c r="C57" s="1" t="s">
        <v>153</v>
      </c>
      <c r="D57" s="1" t="s">
        <v>154</v>
      </c>
      <c r="E57" s="1"/>
      <c r="F57" s="1"/>
      <c r="G57" s="11" t="s">
        <v>43</v>
      </c>
      <c r="H57" s="10" t="n">
        <v>2</v>
      </c>
      <c r="I57" s="12" t="s">
        <v>22</v>
      </c>
      <c r="J57" s="12" t="s">
        <v>22</v>
      </c>
      <c r="K57" s="13" t="n">
        <v>81.67</v>
      </c>
      <c r="L57" s="13" t="n">
        <v>100</v>
      </c>
      <c r="M57" s="14" t="str">
        <f aca="false">IF(AND(OR(I57="Participó",J57="Participó"),AND(K57&gt;64,K57&lt;&gt;"-")),"APROBADO","REPROBADO")</f>
        <v>APROBADO</v>
      </c>
      <c r="N57" s="1"/>
    </row>
    <row r="58" customFormat="false" ht="15.75" hidden="false" customHeight="false" outlineLevel="0" collapsed="false">
      <c r="A58" s="10" t="n">
        <v>27303626021</v>
      </c>
      <c r="B58" s="1" t="s">
        <v>155</v>
      </c>
      <c r="C58" s="1" t="s">
        <v>156</v>
      </c>
      <c r="D58" s="1" t="s">
        <v>157</v>
      </c>
      <c r="E58" s="1"/>
      <c r="F58" s="1"/>
      <c r="G58" s="11" t="s">
        <v>43</v>
      </c>
      <c r="H58" s="10" t="n">
        <v>2</v>
      </c>
      <c r="I58" s="12" t="s">
        <v>22</v>
      </c>
      <c r="J58" s="12" t="s">
        <v>22</v>
      </c>
      <c r="K58" s="13" t="n">
        <v>71.67</v>
      </c>
      <c r="L58" s="13" t="n">
        <v>100</v>
      </c>
      <c r="M58" s="14" t="str">
        <f aca="false">IF(AND(OR(I58="Participó",J58="Participó"),AND(K58&gt;64,K58&lt;&gt;"-")),"APROBADO","REPROBADO")</f>
        <v>APROBADO</v>
      </c>
      <c r="N58" s="1"/>
    </row>
    <row r="59" customFormat="false" ht="15.75" hidden="false" customHeight="false" outlineLevel="0" collapsed="false">
      <c r="A59" s="10" t="n">
        <v>20299247628</v>
      </c>
      <c r="B59" s="1" t="s">
        <v>158</v>
      </c>
      <c r="C59" s="1" t="s">
        <v>159</v>
      </c>
      <c r="D59" s="1" t="s">
        <v>160</v>
      </c>
      <c r="E59" s="1"/>
      <c r="F59" s="1"/>
      <c r="G59" s="11" t="s">
        <v>21</v>
      </c>
      <c r="H59" s="10" t="n">
        <v>3</v>
      </c>
      <c r="I59" s="12" t="s">
        <v>22</v>
      </c>
      <c r="J59" s="12" t="s">
        <v>23</v>
      </c>
      <c r="K59" s="12" t="s">
        <v>23</v>
      </c>
      <c r="L59" s="12" t="s">
        <v>23</v>
      </c>
      <c r="M59" s="14" t="str">
        <f aca="false">IF(AND(OR(I59="Participó",J59="Participó"),AND(K59&gt;64,K59&lt;&gt;"-")),"APROBADO","REPROBADO")</f>
        <v>REPROBADO</v>
      </c>
      <c r="N59" s="1" t="s">
        <v>35</v>
      </c>
    </row>
    <row r="60" customFormat="false" ht="15.75" hidden="false" customHeight="false" outlineLevel="0" collapsed="false">
      <c r="A60" s="10" t="n">
        <v>20282890896</v>
      </c>
      <c r="B60" s="1" t="s">
        <v>161</v>
      </c>
      <c r="C60" s="1" t="s">
        <v>162</v>
      </c>
      <c r="D60" s="1" t="s">
        <v>163</v>
      </c>
      <c r="E60" s="1"/>
      <c r="F60" s="1"/>
      <c r="G60" s="11" t="s">
        <v>21</v>
      </c>
      <c r="H60" s="10" t="n">
        <v>3</v>
      </c>
      <c r="I60" s="12" t="s">
        <v>22</v>
      </c>
      <c r="J60" s="12" t="s">
        <v>22</v>
      </c>
      <c r="K60" s="13" t="n">
        <v>80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</row>
    <row r="61" customFormat="false" ht="15.75" hidden="false" customHeight="false" outlineLevel="0" collapsed="false">
      <c r="A61" s="10" t="n">
        <v>27320041282</v>
      </c>
      <c r="B61" s="1" t="s">
        <v>161</v>
      </c>
      <c r="C61" s="1" t="s">
        <v>164</v>
      </c>
      <c r="D61" s="1" t="s">
        <v>165</v>
      </c>
      <c r="E61" s="1"/>
      <c r="F61" s="1"/>
      <c r="G61" s="11" t="s">
        <v>43</v>
      </c>
      <c r="H61" s="10" t="n">
        <v>2</v>
      </c>
      <c r="I61" s="12" t="s">
        <v>22</v>
      </c>
      <c r="J61" s="12" t="s">
        <v>22</v>
      </c>
      <c r="K61" s="13" t="n">
        <v>71.67</v>
      </c>
      <c r="L61" s="13" t="n">
        <v>100</v>
      </c>
      <c r="M61" s="14" t="str">
        <f aca="false">IF(AND(OR(I61="Participó",J61="Participó"),AND(K61&gt;64,K61&lt;&gt;"-")),"APROBADO","REPROBADO")</f>
        <v>APROBADO</v>
      </c>
      <c r="N61" s="1"/>
    </row>
    <row r="62" customFormat="false" ht="15.75" hidden="false" customHeight="false" outlineLevel="0" collapsed="false">
      <c r="A62" s="10" t="n">
        <v>20318616400</v>
      </c>
      <c r="B62" s="1" t="s">
        <v>166</v>
      </c>
      <c r="C62" s="1" t="s">
        <v>167</v>
      </c>
      <c r="D62" s="1" t="s">
        <v>168</v>
      </c>
      <c r="E62" s="1"/>
      <c r="F62" s="1"/>
      <c r="G62" s="11" t="s">
        <v>21</v>
      </c>
      <c r="H62" s="10" t="n">
        <v>3</v>
      </c>
      <c r="I62" s="12" t="s">
        <v>22</v>
      </c>
      <c r="J62" s="12" t="s">
        <v>23</v>
      </c>
      <c r="K62" s="13" t="n">
        <v>100</v>
      </c>
      <c r="L62" s="13" t="n">
        <v>100</v>
      </c>
      <c r="M62" s="14" t="str">
        <f aca="false">IF(AND(OR(I62="Participó",J62="Participó"),AND(K62&gt;64,K62&lt;&gt;"-")),"APROBADO","REPROBADO")</f>
        <v>APROBADO</v>
      </c>
      <c r="N62" s="1"/>
    </row>
    <row r="63" customFormat="false" ht="15.75" hidden="false" customHeight="false" outlineLevel="0" collapsed="false">
      <c r="A63" s="10" t="n">
        <v>27300235560</v>
      </c>
      <c r="B63" s="1" t="s">
        <v>169</v>
      </c>
      <c r="C63" s="1" t="s">
        <v>170</v>
      </c>
      <c r="D63" s="1" t="s">
        <v>171</v>
      </c>
      <c r="E63" s="1"/>
      <c r="F63" s="1"/>
      <c r="G63" s="11" t="s">
        <v>43</v>
      </c>
      <c r="H63" s="10" t="n">
        <v>3</v>
      </c>
      <c r="I63" s="12" t="s">
        <v>22</v>
      </c>
      <c r="J63" s="12" t="s">
        <v>22</v>
      </c>
      <c r="K63" s="13" t="n">
        <v>90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</row>
    <row r="64" customFormat="false" ht="15.75" hidden="false" customHeight="false" outlineLevel="0" collapsed="false">
      <c r="A64" s="10" t="n">
        <v>23365454159</v>
      </c>
      <c r="B64" s="1" t="s">
        <v>172</v>
      </c>
      <c r="C64" s="1" t="s">
        <v>173</v>
      </c>
      <c r="D64" s="1" t="s">
        <v>174</v>
      </c>
      <c r="E64" s="1"/>
      <c r="F64" s="1"/>
      <c r="G64" s="11" t="s">
        <v>21</v>
      </c>
      <c r="H64" s="10" t="n">
        <v>3</v>
      </c>
      <c r="I64" s="12" t="s">
        <v>23</v>
      </c>
      <c r="J64" s="12" t="s">
        <v>23</v>
      </c>
      <c r="K64" s="13" t="n">
        <v>90</v>
      </c>
      <c r="L64" s="13" t="n">
        <v>100</v>
      </c>
      <c r="M64" s="14" t="str">
        <f aca="false">IF(AND(OR(I64="Participó",J64="Participó"),AND(K64&gt;64,K64&lt;&gt;"-")),"APROBADO","REPROBADO")</f>
        <v>REPROBADO</v>
      </c>
      <c r="N64" s="1"/>
    </row>
    <row r="65" customFormat="false" ht="15.75" hidden="false" customHeight="false" outlineLevel="0" collapsed="false">
      <c r="A65" s="10" t="n">
        <v>20247220799</v>
      </c>
      <c r="B65" s="1" t="s">
        <v>175</v>
      </c>
      <c r="C65" s="1" t="s">
        <v>176</v>
      </c>
      <c r="D65" s="1" t="s">
        <v>177</v>
      </c>
      <c r="E65" s="1"/>
      <c r="F65" s="1"/>
      <c r="G65" s="11" t="s">
        <v>21</v>
      </c>
      <c r="H65" s="10" t="n">
        <v>3</v>
      </c>
      <c r="I65" s="12" t="s">
        <v>22</v>
      </c>
      <c r="J65" s="12" t="s">
        <v>23</v>
      </c>
      <c r="K65" s="12" t="s">
        <v>23</v>
      </c>
      <c r="L65" s="12" t="s">
        <v>23</v>
      </c>
      <c r="M65" s="14" t="str">
        <f aca="false">IF(AND(OR(I65="Participó",J65="Participó"),AND(K65&gt;64,K65&lt;&gt;"-")),"APROBADO","REPROBADO")</f>
        <v>REPROBADO</v>
      </c>
      <c r="N65" s="1" t="s">
        <v>35</v>
      </c>
    </row>
    <row r="66" customFormat="false" ht="15.75" hidden="false" customHeight="false" outlineLevel="0" collapsed="false">
      <c r="A66" s="10" t="n">
        <v>27335682748</v>
      </c>
      <c r="B66" s="1" t="s">
        <v>175</v>
      </c>
      <c r="C66" s="1" t="s">
        <v>178</v>
      </c>
      <c r="D66" s="1" t="s">
        <v>179</v>
      </c>
      <c r="E66" s="1"/>
      <c r="F66" s="1"/>
      <c r="G66" s="11" t="s">
        <v>43</v>
      </c>
      <c r="H66" s="10" t="n">
        <v>3</v>
      </c>
      <c r="I66" s="12" t="s">
        <v>22</v>
      </c>
      <c r="J66" s="12" t="s">
        <v>22</v>
      </c>
      <c r="K66" s="13" t="n">
        <v>100</v>
      </c>
      <c r="L66" s="13" t="n">
        <v>100</v>
      </c>
      <c r="M66" s="14" t="str">
        <f aca="false">IF(AND(OR(I66="Participó",J66="Participó"),AND(K66&gt;64,K66&lt;&gt;"-")),"APROBADO","REPROBADO")</f>
        <v>APROBADO</v>
      </c>
      <c r="N66" s="1"/>
    </row>
    <row r="67" customFormat="false" ht="15.75" hidden="false" customHeight="false" outlineLevel="0" collapsed="false">
      <c r="A67" s="10" t="n">
        <v>27321767139</v>
      </c>
      <c r="B67" s="1" t="s">
        <v>180</v>
      </c>
      <c r="C67" s="1" t="s">
        <v>181</v>
      </c>
      <c r="D67" s="1" t="s">
        <v>182</v>
      </c>
      <c r="E67" s="1"/>
      <c r="F67" s="1"/>
      <c r="G67" s="11" t="s">
        <v>43</v>
      </c>
      <c r="H67" s="10" t="n">
        <v>3</v>
      </c>
      <c r="I67" s="12" t="s">
        <v>22</v>
      </c>
      <c r="J67" s="12" t="s">
        <v>23</v>
      </c>
      <c r="K67" s="13" t="n">
        <v>70</v>
      </c>
      <c r="L67" s="12" t="s">
        <v>23</v>
      </c>
      <c r="M67" s="14" t="str">
        <f aca="false">IF(AND(OR(I67="Participó",J67="Participó"),AND(K67&gt;64,K67&lt;&gt;"-")),"APROBADO","REPROBADO")</f>
        <v>APROBADO</v>
      </c>
      <c r="N67" s="1"/>
    </row>
    <row r="68" customFormat="false" ht="15.75" hidden="false" customHeight="false" outlineLevel="0" collapsed="false">
      <c r="A68" s="10" t="n">
        <v>20321771476</v>
      </c>
      <c r="B68" s="1" t="s">
        <v>183</v>
      </c>
      <c r="C68" s="1" t="s">
        <v>184</v>
      </c>
      <c r="D68" s="1" t="s">
        <v>185</v>
      </c>
      <c r="E68" s="1"/>
      <c r="F68" s="1"/>
      <c r="G68" s="11" t="s">
        <v>21</v>
      </c>
      <c r="H68" s="10" t="n">
        <v>3</v>
      </c>
      <c r="I68" s="12" t="s">
        <v>22</v>
      </c>
      <c r="J68" s="12" t="s">
        <v>22</v>
      </c>
      <c r="K68" s="13" t="n">
        <v>80</v>
      </c>
      <c r="L68" s="12" t="s">
        <v>23</v>
      </c>
      <c r="M68" s="14" t="str">
        <f aca="false">IF(AND(OR(I68="Participó",J68="Participó"),AND(K68&gt;64,K68&lt;&gt;"-")),"APROBADO","REPROBADO")</f>
        <v>APROBADO</v>
      </c>
      <c r="N68" s="1"/>
    </row>
    <row r="69" customFormat="false" ht="15.75" hidden="false" customHeight="false" outlineLevel="0" collapsed="false">
      <c r="A69" s="10" t="n">
        <v>20253261855</v>
      </c>
      <c r="B69" s="1" t="s">
        <v>183</v>
      </c>
      <c r="C69" s="1" t="s">
        <v>186</v>
      </c>
      <c r="D69" s="1" t="s">
        <v>187</v>
      </c>
      <c r="E69" s="1"/>
      <c r="F69" s="1"/>
      <c r="G69" s="11" t="s">
        <v>21</v>
      </c>
      <c r="H69" s="10" t="n">
        <v>3</v>
      </c>
      <c r="I69" s="12" t="s">
        <v>22</v>
      </c>
      <c r="J69" s="12" t="s">
        <v>23</v>
      </c>
      <c r="K69" s="13" t="n">
        <v>90</v>
      </c>
      <c r="L69" s="12" t="s">
        <v>23</v>
      </c>
      <c r="M69" s="14" t="str">
        <f aca="false">IF(AND(OR(I69="Participó",J69="Participó"),AND(K69&gt;64,K69&lt;&gt;"-")),"APROBADO","REPROBADO")</f>
        <v>APROBADO</v>
      </c>
      <c r="N69" s="1"/>
    </row>
    <row r="70" customFormat="false" ht="15.75" hidden="false" customHeight="false" outlineLevel="0" collapsed="false">
      <c r="A70" s="10" t="n">
        <v>20216417047</v>
      </c>
      <c r="B70" s="1" t="s">
        <v>188</v>
      </c>
      <c r="C70" s="1" t="s">
        <v>189</v>
      </c>
      <c r="D70" s="1" t="s">
        <v>190</v>
      </c>
      <c r="E70" s="1"/>
      <c r="F70" s="1"/>
      <c r="G70" s="11" t="s">
        <v>21</v>
      </c>
      <c r="H70" s="10" t="n">
        <v>3</v>
      </c>
      <c r="I70" s="12" t="s">
        <v>23</v>
      </c>
      <c r="J70" s="12" t="s">
        <v>23</v>
      </c>
      <c r="K70" s="12" t="s">
        <v>23</v>
      </c>
      <c r="L70" s="12" t="s">
        <v>23</v>
      </c>
      <c r="M70" s="14" t="str">
        <f aca="false">IF(AND(OR(I70="Participó",J70="Participó"),AND(K70&gt;64,K70&lt;&gt;"-")),"APROBADO","REPROBADO")</f>
        <v>REPROBADO</v>
      </c>
      <c r="N70" s="1"/>
    </row>
    <row r="71" customFormat="false" ht="15.75" hidden="false" customHeight="false" outlineLevel="0" collapsed="false">
      <c r="A71" s="10" t="n">
        <v>20374209761</v>
      </c>
      <c r="B71" s="1" t="s">
        <v>188</v>
      </c>
      <c r="C71" s="1" t="s">
        <v>191</v>
      </c>
      <c r="D71" s="1" t="s">
        <v>192</v>
      </c>
      <c r="E71" s="1"/>
      <c r="F71" s="1"/>
      <c r="G71" s="11" t="s">
        <v>21</v>
      </c>
      <c r="H71" s="10" t="n">
        <v>3</v>
      </c>
      <c r="I71" s="12" t="s">
        <v>22</v>
      </c>
      <c r="J71" s="12" t="s">
        <v>23</v>
      </c>
      <c r="K71" s="13" t="n">
        <v>50</v>
      </c>
      <c r="L71" s="13" t="n">
        <v>100</v>
      </c>
      <c r="M71" s="14" t="str">
        <f aca="false">IF(AND(OR(I71="Participó",J71="Participó"),AND(K71&gt;64,K71&lt;&gt;"-")),"APROBADO","REPROBADO")</f>
        <v>REPROBADO</v>
      </c>
      <c r="N71" s="1" t="s">
        <v>35</v>
      </c>
    </row>
    <row r="72" customFormat="false" ht="15.75" hidden="false" customHeight="false" outlineLevel="0" collapsed="false">
      <c r="A72" s="10" t="n">
        <v>27233390459</v>
      </c>
      <c r="B72" s="1" t="s">
        <v>188</v>
      </c>
      <c r="C72" s="1" t="s">
        <v>193</v>
      </c>
      <c r="D72" s="1" t="s">
        <v>194</v>
      </c>
      <c r="E72" s="1"/>
      <c r="F72" s="1"/>
      <c r="G72" s="11" t="s">
        <v>43</v>
      </c>
      <c r="H72" s="10" t="n">
        <v>3</v>
      </c>
      <c r="I72" s="12" t="s">
        <v>22</v>
      </c>
      <c r="J72" s="12" t="s">
        <v>23</v>
      </c>
      <c r="K72" s="13" t="n">
        <v>70</v>
      </c>
      <c r="L72" s="13" t="n">
        <v>100</v>
      </c>
      <c r="M72" s="14" t="str">
        <f aca="false">IF(AND(OR(I72="Participó",J72="Participó"),AND(K72&gt;64,K72&lt;&gt;"-")),"APROBADO","REPROBADO")</f>
        <v>APROBADO</v>
      </c>
      <c r="N72" s="1"/>
    </row>
    <row r="73" customFormat="false" ht="15.75" hidden="false" customHeight="false" outlineLevel="0" collapsed="false">
      <c r="A73" s="10" t="n">
        <v>20315407746</v>
      </c>
      <c r="B73" s="1" t="s">
        <v>188</v>
      </c>
      <c r="C73" s="1" t="s">
        <v>195</v>
      </c>
      <c r="D73" s="1" t="s">
        <v>196</v>
      </c>
      <c r="E73" s="1"/>
      <c r="F73" s="1"/>
      <c r="G73" s="11" t="s">
        <v>21</v>
      </c>
      <c r="H73" s="10" t="n">
        <v>3</v>
      </c>
      <c r="I73" s="12" t="s">
        <v>22</v>
      </c>
      <c r="J73" s="12" t="s">
        <v>22</v>
      </c>
      <c r="K73" s="13" t="n">
        <v>100</v>
      </c>
      <c r="L73" s="13" t="n">
        <v>100</v>
      </c>
      <c r="M73" s="14" t="str">
        <f aca="false">IF(AND(OR(I73="Participó",J73="Participó"),AND(K73&gt;64,K73&lt;&gt;"-")),"APROBADO","REPROBADO")</f>
        <v>APROBADO</v>
      </c>
      <c r="N73" s="1"/>
    </row>
    <row r="74" customFormat="false" ht="15.75" hidden="false" customHeight="false" outlineLevel="0" collapsed="false">
      <c r="A74" s="10" t="n">
        <v>20256724155</v>
      </c>
      <c r="B74" s="1" t="s">
        <v>188</v>
      </c>
      <c r="C74" s="1" t="s">
        <v>197</v>
      </c>
      <c r="D74" s="1" t="s">
        <v>198</v>
      </c>
      <c r="E74" s="1"/>
      <c r="F74" s="1"/>
      <c r="G74" s="11" t="s">
        <v>21</v>
      </c>
      <c r="H74" s="10" t="n">
        <v>3</v>
      </c>
      <c r="I74" s="12" t="s">
        <v>23</v>
      </c>
      <c r="J74" s="12" t="s">
        <v>23</v>
      </c>
      <c r="K74" s="12" t="s">
        <v>23</v>
      </c>
      <c r="L74" s="12" t="s">
        <v>23</v>
      </c>
      <c r="M74" s="14" t="str">
        <f aca="false">IF(AND(OR(I74="Participó",J74="Participó"),AND(K74&gt;64,K74&lt;&gt;"-")),"APROBADO","REPROBADO")</f>
        <v>REPROBADO</v>
      </c>
      <c r="N74" s="1"/>
    </row>
    <row r="75" customFormat="false" ht="15.75" hidden="false" customHeight="false" outlineLevel="0" collapsed="false">
      <c r="A75" s="10" t="n">
        <v>27323482344</v>
      </c>
      <c r="B75" s="1" t="s">
        <v>188</v>
      </c>
      <c r="C75" s="1" t="s">
        <v>199</v>
      </c>
      <c r="D75" s="1" t="s">
        <v>200</v>
      </c>
      <c r="E75" s="1"/>
      <c r="F75" s="1"/>
      <c r="G75" s="11" t="s">
        <v>43</v>
      </c>
      <c r="H75" s="10" t="n">
        <v>3</v>
      </c>
      <c r="I75" s="12" t="s">
        <v>23</v>
      </c>
      <c r="J75" s="12" t="s">
        <v>23</v>
      </c>
      <c r="K75" s="12" t="s">
        <v>23</v>
      </c>
      <c r="L75" s="12" t="s">
        <v>23</v>
      </c>
      <c r="M75" s="14" t="str">
        <f aca="false">IF(AND(OR(I75="Participó",J75="Participó"),AND(K75&gt;64,K75&lt;&gt;"-")),"APROBADO","REPROBADO")</f>
        <v>REPROBADO</v>
      </c>
      <c r="N75" s="1"/>
    </row>
    <row r="76" customFormat="false" ht="15.75" hidden="false" customHeight="false" outlineLevel="0" collapsed="false">
      <c r="A76" s="10" t="n">
        <v>27367249930</v>
      </c>
      <c r="B76" s="1" t="s">
        <v>188</v>
      </c>
      <c r="C76" s="1" t="s">
        <v>201</v>
      </c>
      <c r="D76" s="1" t="s">
        <v>202</v>
      </c>
      <c r="E76" s="1"/>
      <c r="F76" s="1"/>
      <c r="G76" s="11" t="s">
        <v>43</v>
      </c>
      <c r="H76" s="10" t="n">
        <v>3</v>
      </c>
      <c r="I76" s="12" t="s">
        <v>22</v>
      </c>
      <c r="J76" s="12" t="s">
        <v>22</v>
      </c>
      <c r="K76" s="13" t="n">
        <v>70</v>
      </c>
      <c r="L76" s="12" t="s">
        <v>23</v>
      </c>
      <c r="M76" s="14" t="str">
        <f aca="false">IF(AND(OR(I76="Participó",J76="Participó"),AND(K76&gt;64,K76&lt;&gt;"-")),"APROBADO","REPROBADO")</f>
        <v>APROBADO</v>
      </c>
      <c r="N76" s="1"/>
    </row>
    <row r="77" customFormat="false" ht="15.75" hidden="false" customHeight="false" outlineLevel="0" collapsed="false">
      <c r="A77" s="10" t="n">
        <v>27350165288</v>
      </c>
      <c r="B77" s="1" t="s">
        <v>203</v>
      </c>
      <c r="C77" s="1" t="s">
        <v>204</v>
      </c>
      <c r="D77" s="1" t="s">
        <v>205</v>
      </c>
      <c r="E77" s="1"/>
      <c r="F77" s="1"/>
      <c r="G77" s="11" t="s">
        <v>43</v>
      </c>
      <c r="H77" s="10" t="n">
        <v>3</v>
      </c>
      <c r="I77" s="12" t="s">
        <v>22</v>
      </c>
      <c r="J77" s="12" t="s">
        <v>22</v>
      </c>
      <c r="K77" s="13" t="n">
        <v>90</v>
      </c>
      <c r="L77" s="13" t="n">
        <v>100</v>
      </c>
      <c r="M77" s="14" t="str">
        <f aca="false">IF(AND(OR(I77="Participó",J77="Participó"),AND(K77&gt;64,K77&lt;&gt;"-")),"APROBADO","REPROBADO")</f>
        <v>APROBADO</v>
      </c>
      <c r="N77" s="1"/>
    </row>
    <row r="78" customFormat="false" ht="15.75" hidden="false" customHeight="false" outlineLevel="0" collapsed="false">
      <c r="A78" s="10" t="n">
        <v>20272244104</v>
      </c>
      <c r="B78" s="1" t="s">
        <v>206</v>
      </c>
      <c r="C78" s="1" t="s">
        <v>207</v>
      </c>
      <c r="D78" s="1" t="s">
        <v>208</v>
      </c>
      <c r="E78" s="1"/>
      <c r="F78" s="1"/>
      <c r="G78" s="11" t="s">
        <v>21</v>
      </c>
      <c r="H78" s="10" t="n">
        <v>4</v>
      </c>
      <c r="I78" s="12" t="s">
        <v>22</v>
      </c>
      <c r="J78" s="12" t="s">
        <v>22</v>
      </c>
      <c r="K78" s="13" t="n">
        <v>71.67</v>
      </c>
      <c r="L78" s="13" t="n">
        <v>100</v>
      </c>
      <c r="M78" s="14" t="str">
        <f aca="false">IF(AND(OR(I78="Participó",J78="Participó"),AND(K78&gt;64,K78&lt;&gt;"-")),"APROBADO","REPROBADO")</f>
        <v>APROBADO</v>
      </c>
      <c r="N78" s="1"/>
    </row>
    <row r="79" customFormat="false" ht="15.75" hidden="false" customHeight="false" outlineLevel="0" collapsed="false">
      <c r="A79" s="10" t="n">
        <v>20233173313</v>
      </c>
      <c r="B79" s="1" t="s">
        <v>209</v>
      </c>
      <c r="C79" s="1" t="s">
        <v>210</v>
      </c>
      <c r="D79" s="1" t="s">
        <v>211</v>
      </c>
      <c r="E79" s="1"/>
      <c r="F79" s="1"/>
      <c r="G79" s="11" t="s">
        <v>21</v>
      </c>
      <c r="H79" s="10" t="n">
        <v>4</v>
      </c>
      <c r="I79" s="12" t="s">
        <v>23</v>
      </c>
      <c r="J79" s="12" t="s">
        <v>23</v>
      </c>
      <c r="K79" s="12" t="s">
        <v>23</v>
      </c>
      <c r="L79" s="12" t="s">
        <v>23</v>
      </c>
      <c r="M79" s="14" t="str">
        <f aca="false">IF(AND(OR(I79="Participó",J79="Participó"),AND(K79&gt;64,K79&lt;&gt;"-")),"APROBADO","REPROBADO")</f>
        <v>REPROBADO</v>
      </c>
      <c r="N79" s="1"/>
    </row>
    <row r="80" customFormat="false" ht="15.75" hidden="false" customHeight="false" outlineLevel="0" collapsed="false">
      <c r="A80" s="10" t="n">
        <v>27329027622</v>
      </c>
      <c r="B80" s="1" t="s">
        <v>212</v>
      </c>
      <c r="C80" s="1" t="s">
        <v>213</v>
      </c>
      <c r="D80" s="1" t="s">
        <v>214</v>
      </c>
      <c r="E80" s="1"/>
      <c r="F80" s="1"/>
      <c r="G80" s="11" t="s">
        <v>43</v>
      </c>
      <c r="H80" s="10" t="n">
        <v>3</v>
      </c>
      <c r="I80" s="12" t="s">
        <v>22</v>
      </c>
      <c r="J80" s="12" t="s">
        <v>23</v>
      </c>
      <c r="K80" s="12" t="s">
        <v>23</v>
      </c>
      <c r="L80" s="12" t="s">
        <v>23</v>
      </c>
      <c r="M80" s="14" t="str">
        <f aca="false">IF(AND(OR(I80="Participó",J80="Participó"),AND(K80&gt;64,K80&lt;&gt;"-")),"APROBADO","REPROBADO")</f>
        <v>REPROBADO</v>
      </c>
      <c r="N80" s="1" t="s">
        <v>35</v>
      </c>
    </row>
    <row r="81" customFormat="false" ht="15.75" hidden="false" customHeight="false" outlineLevel="0" collapsed="false">
      <c r="A81" s="10" t="n">
        <v>20261132428</v>
      </c>
      <c r="B81" s="1" t="s">
        <v>215</v>
      </c>
      <c r="C81" s="1" t="s">
        <v>216</v>
      </c>
      <c r="D81" s="1" t="s">
        <v>217</v>
      </c>
      <c r="E81" s="1"/>
      <c r="F81" s="1"/>
      <c r="G81" s="11" t="s">
        <v>21</v>
      </c>
      <c r="H81" s="10" t="n">
        <v>4</v>
      </c>
      <c r="I81" s="12" t="s">
        <v>23</v>
      </c>
      <c r="J81" s="12" t="s">
        <v>23</v>
      </c>
      <c r="K81" s="13" t="n">
        <v>50</v>
      </c>
      <c r="L81" s="12" t="s">
        <v>23</v>
      </c>
      <c r="M81" s="14" t="str">
        <f aca="false">IF(AND(OR(I81="Participó",J81="Participó"),AND(K81&gt;64,K81&lt;&gt;"-")),"APROBADO","REPROBADO")</f>
        <v>REPROBADO</v>
      </c>
      <c r="N81" s="1"/>
    </row>
    <row r="82" customFormat="false" ht="15.75" hidden="false" customHeight="false" outlineLevel="0" collapsed="false">
      <c r="A82" s="10" t="n">
        <v>20356521960</v>
      </c>
      <c r="B82" s="1" t="s">
        <v>218</v>
      </c>
      <c r="C82" s="1" t="s">
        <v>219</v>
      </c>
      <c r="D82" s="1" t="s">
        <v>220</v>
      </c>
      <c r="E82" s="1"/>
      <c r="F82" s="1"/>
      <c r="G82" s="11" t="s">
        <v>21</v>
      </c>
      <c r="H82" s="10" t="n">
        <v>4</v>
      </c>
      <c r="I82" s="12" t="s">
        <v>22</v>
      </c>
      <c r="J82" s="12" t="s">
        <v>22</v>
      </c>
      <c r="K82" s="13" t="n">
        <v>70</v>
      </c>
      <c r="L82" s="12" t="s">
        <v>23</v>
      </c>
      <c r="M82" s="14" t="str">
        <f aca="false">IF(AND(OR(I82="Participó",J82="Participó"),AND(K82&gt;64,K82&lt;&gt;"-")),"APROBADO","REPROBADO")</f>
        <v>APROBADO</v>
      </c>
      <c r="N82" s="1"/>
    </row>
    <row r="83" customFormat="false" ht="15.75" hidden="false" customHeight="false" outlineLevel="0" collapsed="false">
      <c r="A83" s="10" t="n">
        <v>20301659513</v>
      </c>
      <c r="B83" s="1" t="s">
        <v>221</v>
      </c>
      <c r="C83" s="1" t="s">
        <v>222</v>
      </c>
      <c r="D83" s="1" t="s">
        <v>223</v>
      </c>
      <c r="E83" s="1"/>
      <c r="F83" s="1"/>
      <c r="G83" s="11" t="s">
        <v>21</v>
      </c>
      <c r="H83" s="10" t="n">
        <v>4</v>
      </c>
      <c r="I83" s="12" t="s">
        <v>22</v>
      </c>
      <c r="J83" s="12" t="s">
        <v>22</v>
      </c>
      <c r="K83" s="13" t="n">
        <v>96.67</v>
      </c>
      <c r="L83" s="12" t="s">
        <v>23</v>
      </c>
      <c r="M83" s="14" t="str">
        <f aca="false">IF(AND(OR(I83="Participó",J83="Participó"),AND(K83&gt;64,K83&lt;&gt;"-")),"APROBADO","REPROBADO")</f>
        <v>APROBADO</v>
      </c>
      <c r="N83" s="1"/>
    </row>
    <row r="84" customFormat="false" ht="15.75" hidden="false" customHeight="false" outlineLevel="0" collapsed="false">
      <c r="A84" s="10" t="n">
        <v>20321772146</v>
      </c>
      <c r="B84" s="1" t="s">
        <v>224</v>
      </c>
      <c r="C84" s="1" t="s">
        <v>225</v>
      </c>
      <c r="D84" s="1" t="s">
        <v>226</v>
      </c>
      <c r="E84" s="1"/>
      <c r="F84" s="1"/>
      <c r="G84" s="11" t="s">
        <v>21</v>
      </c>
      <c r="H84" s="10" t="n">
        <v>4</v>
      </c>
      <c r="I84" s="12" t="s">
        <v>23</v>
      </c>
      <c r="J84" s="12" t="s">
        <v>22</v>
      </c>
      <c r="K84" s="13" t="n">
        <v>80</v>
      </c>
      <c r="L84" s="13" t="n">
        <v>100</v>
      </c>
      <c r="M84" s="14" t="str">
        <f aca="false">IF(AND(OR(I84="Participó",J84="Participó"),AND(K84&gt;64,K84&lt;&gt;"-")),"APROBADO","REPROBADO")</f>
        <v>APROBADO</v>
      </c>
      <c r="N84" s="1" t="s">
        <v>35</v>
      </c>
    </row>
    <row r="85" customFormat="false" ht="15.75" hidden="false" customHeight="false" outlineLevel="0" collapsed="false">
      <c r="A85" s="10" t="n">
        <v>20341478813</v>
      </c>
      <c r="B85" s="1" t="s">
        <v>227</v>
      </c>
      <c r="C85" s="1" t="s">
        <v>228</v>
      </c>
      <c r="D85" s="1" t="s">
        <v>229</v>
      </c>
      <c r="E85" s="1"/>
      <c r="F85" s="1"/>
      <c r="G85" s="11" t="s">
        <v>21</v>
      </c>
      <c r="H85" s="10" t="n">
        <v>4</v>
      </c>
      <c r="I85" s="12" t="s">
        <v>22</v>
      </c>
      <c r="J85" s="12" t="s">
        <v>23</v>
      </c>
      <c r="K85" s="13" t="n">
        <v>70</v>
      </c>
      <c r="L85" s="13" t="n">
        <v>100</v>
      </c>
      <c r="M85" s="14" t="str">
        <f aca="false">IF(AND(OR(I85="Participó",J85="Participó"),AND(K85&gt;64,K85&lt;&gt;"-")),"APROBADO","REPROBADO")</f>
        <v>APROBADO</v>
      </c>
      <c r="N85" s="1"/>
    </row>
    <row r="86" customFormat="false" ht="15.75" hidden="false" customHeight="false" outlineLevel="0" collapsed="false">
      <c r="A86" s="10" t="n">
        <v>20318791644</v>
      </c>
      <c r="B86" s="1" t="s">
        <v>230</v>
      </c>
      <c r="C86" s="1" t="s">
        <v>231</v>
      </c>
      <c r="D86" s="1" t="s">
        <v>232</v>
      </c>
      <c r="E86" s="1"/>
      <c r="F86" s="1"/>
      <c r="G86" s="11" t="s">
        <v>21</v>
      </c>
      <c r="H86" s="10" t="n">
        <v>4</v>
      </c>
      <c r="I86" s="12" t="s">
        <v>22</v>
      </c>
      <c r="J86" s="12" t="s">
        <v>23</v>
      </c>
      <c r="K86" s="15" t="n">
        <v>100</v>
      </c>
      <c r="L86" s="13" t="n">
        <v>100</v>
      </c>
      <c r="M86" s="14" t="str">
        <f aca="false">IF(AND(OR(I86="Participó",J86="Participó"),AND(K86&gt;64,K86&lt;&gt;"-")),"APROBADO","REPROBADO")</f>
        <v>APROBADO</v>
      </c>
      <c r="N86" s="1"/>
    </row>
    <row r="87" customFormat="false" ht="15.75" hidden="false" customHeight="false" outlineLevel="0" collapsed="false">
      <c r="A87" s="10" t="n">
        <v>20306303857</v>
      </c>
      <c r="B87" s="1" t="s">
        <v>230</v>
      </c>
      <c r="C87" s="1" t="s">
        <v>233</v>
      </c>
      <c r="D87" s="1" t="s">
        <v>234</v>
      </c>
      <c r="E87" s="1"/>
      <c r="F87" s="1"/>
      <c r="G87" s="11" t="s">
        <v>21</v>
      </c>
      <c r="H87" s="10" t="n">
        <v>4</v>
      </c>
      <c r="I87" s="12" t="s">
        <v>22</v>
      </c>
      <c r="J87" s="12" t="s">
        <v>22</v>
      </c>
      <c r="K87" s="13" t="n">
        <v>76.67</v>
      </c>
      <c r="L87" s="13" t="n">
        <v>100</v>
      </c>
      <c r="M87" s="14" t="str">
        <f aca="false">IF(AND(OR(I87="Participó",J87="Participó"),AND(K87&gt;64,K87&lt;&gt;"-")),"APROBADO","REPROBADO")</f>
        <v>APROBADO</v>
      </c>
      <c r="N87" s="1"/>
    </row>
    <row r="88" customFormat="false" ht="15.75" hidden="false" customHeight="false" outlineLevel="0" collapsed="false">
      <c r="A88" s="10" t="n">
        <v>27257501804</v>
      </c>
      <c r="B88" s="1" t="s">
        <v>230</v>
      </c>
      <c r="C88" s="1" t="s">
        <v>235</v>
      </c>
      <c r="D88" s="1" t="s">
        <v>236</v>
      </c>
      <c r="E88" s="1"/>
      <c r="F88" s="1"/>
      <c r="G88" s="11" t="s">
        <v>43</v>
      </c>
      <c r="H88" s="10" t="n">
        <v>3</v>
      </c>
      <c r="I88" s="12" t="s">
        <v>22</v>
      </c>
      <c r="J88" s="12" t="s">
        <v>22</v>
      </c>
      <c r="K88" s="13" t="n">
        <v>100</v>
      </c>
      <c r="L88" s="13" t="n">
        <v>100</v>
      </c>
      <c r="M88" s="14" t="str">
        <f aca="false">IF(AND(OR(I88="Participó",J88="Participó"),AND(K88&gt;64,K88&lt;&gt;"-")),"APROBADO","REPROBADO")</f>
        <v>APROBADO</v>
      </c>
      <c r="N88" s="1"/>
    </row>
    <row r="89" customFormat="false" ht="15.75" hidden="false" customHeight="false" outlineLevel="0" collapsed="false">
      <c r="A89" s="10" t="n">
        <v>27372317375</v>
      </c>
      <c r="B89" s="1" t="s">
        <v>230</v>
      </c>
      <c r="C89" s="1" t="s">
        <v>237</v>
      </c>
      <c r="D89" s="1" t="s">
        <v>238</v>
      </c>
      <c r="E89" s="1"/>
      <c r="F89" s="1"/>
      <c r="G89" s="11" t="s">
        <v>43</v>
      </c>
      <c r="H89" s="10" t="n">
        <v>3</v>
      </c>
      <c r="I89" s="12" t="s">
        <v>22</v>
      </c>
      <c r="J89" s="12" t="s">
        <v>22</v>
      </c>
      <c r="K89" s="13" t="n">
        <v>90</v>
      </c>
      <c r="L89" s="13" t="n">
        <v>100</v>
      </c>
      <c r="M89" s="14" t="str">
        <f aca="false">IF(AND(OR(I89="Participó",J89="Participó"),AND(K89&gt;64,K89&lt;&gt;"-")),"APROBADO","REPROBADO")</f>
        <v>APROBADO</v>
      </c>
      <c r="N89" s="1"/>
    </row>
    <row r="90" customFormat="false" ht="15.75" hidden="false" customHeight="false" outlineLevel="0" collapsed="false">
      <c r="A90" s="10" t="n">
        <v>20303394371</v>
      </c>
      <c r="B90" s="1" t="s">
        <v>239</v>
      </c>
      <c r="C90" s="1" t="s">
        <v>240</v>
      </c>
      <c r="D90" s="1" t="s">
        <v>241</v>
      </c>
      <c r="E90" s="1"/>
      <c r="F90" s="1"/>
      <c r="G90" s="11" t="s">
        <v>21</v>
      </c>
      <c r="H90" s="10" t="n">
        <v>4</v>
      </c>
      <c r="I90" s="12" t="s">
        <v>22</v>
      </c>
      <c r="J90" s="12" t="s">
        <v>22</v>
      </c>
      <c r="K90" s="13" t="n">
        <v>100</v>
      </c>
      <c r="L90" s="12" t="s">
        <v>23</v>
      </c>
      <c r="M90" s="14" t="str">
        <f aca="false">IF(AND(OR(I90="Participó",J90="Participó"),AND(K90&gt;64,K90&lt;&gt;"-")),"APROBADO","REPROBADO")</f>
        <v>APROBADO</v>
      </c>
      <c r="N90" s="1"/>
    </row>
    <row r="91" customFormat="false" ht="15.75" hidden="false" customHeight="false" outlineLevel="0" collapsed="false">
      <c r="A91" s="10" t="n">
        <v>20293531138</v>
      </c>
      <c r="B91" s="1" t="s">
        <v>242</v>
      </c>
      <c r="C91" s="1" t="s">
        <v>159</v>
      </c>
      <c r="D91" s="1" t="s">
        <v>243</v>
      </c>
      <c r="E91" s="1"/>
      <c r="F91" s="1"/>
      <c r="G91" s="11" t="s">
        <v>21</v>
      </c>
      <c r="H91" s="10" t="n">
        <v>4</v>
      </c>
      <c r="I91" s="12" t="s">
        <v>22</v>
      </c>
      <c r="J91" s="12" t="s">
        <v>22</v>
      </c>
      <c r="K91" s="13" t="n">
        <v>85</v>
      </c>
      <c r="L91" s="13" t="n">
        <v>100</v>
      </c>
      <c r="M91" s="14" t="str">
        <f aca="false">IF(AND(OR(I91="Participó",J91="Participó"),AND(K91&gt;64,K91&lt;&gt;"-")),"APROBADO","REPROBADO")</f>
        <v>APROBADO</v>
      </c>
      <c r="N91" s="1"/>
    </row>
    <row r="92" customFormat="false" ht="15.75" hidden="false" customHeight="false" outlineLevel="0" collapsed="false">
      <c r="A92" s="10" t="n">
        <v>27287643344</v>
      </c>
      <c r="B92" s="1" t="s">
        <v>244</v>
      </c>
      <c r="C92" s="1" t="s">
        <v>245</v>
      </c>
      <c r="D92" s="1" t="s">
        <v>246</v>
      </c>
      <c r="E92" s="1"/>
      <c r="F92" s="1"/>
      <c r="G92" s="11" t="s">
        <v>43</v>
      </c>
      <c r="H92" s="10" t="n">
        <v>4</v>
      </c>
      <c r="I92" s="12" t="s">
        <v>23</v>
      </c>
      <c r="J92" s="12" t="s">
        <v>23</v>
      </c>
      <c r="K92" s="12" t="s">
        <v>23</v>
      </c>
      <c r="L92" s="12" t="s">
        <v>23</v>
      </c>
      <c r="M92" s="14" t="str">
        <f aca="false">IF(AND(OR(I92="Participó",J92="Participó"),AND(K92&gt;64,K92&lt;&gt;"-")),"APROBADO","REPROBADO")</f>
        <v>REPROBADO</v>
      </c>
      <c r="N92" s="1"/>
    </row>
    <row r="93" customFormat="false" ht="15.75" hidden="false" customHeight="false" outlineLevel="0" collapsed="false">
      <c r="A93" s="10" t="n">
        <v>27240551263</v>
      </c>
      <c r="B93" s="1" t="s">
        <v>247</v>
      </c>
      <c r="C93" s="1" t="s">
        <v>248</v>
      </c>
      <c r="D93" s="1" t="s">
        <v>249</v>
      </c>
      <c r="E93" s="1"/>
      <c r="F93" s="1"/>
      <c r="G93" s="11" t="s">
        <v>43</v>
      </c>
      <c r="H93" s="10" t="n">
        <v>4</v>
      </c>
      <c r="I93" s="12" t="s">
        <v>22</v>
      </c>
      <c r="J93" s="12" t="s">
        <v>22</v>
      </c>
      <c r="K93" s="13" t="n">
        <v>95</v>
      </c>
      <c r="L93" s="12" t="s">
        <v>23</v>
      </c>
      <c r="M93" s="14" t="str">
        <f aca="false">IF(AND(OR(I93="Participó",J93="Participó"),AND(K93&gt;64,K93&lt;&gt;"-")),"APROBADO","REPROBADO")</f>
        <v>APROBADO</v>
      </c>
      <c r="N93" s="1"/>
    </row>
    <row r="94" customFormat="false" ht="15.75" hidden="false" customHeight="false" outlineLevel="0" collapsed="false">
      <c r="A94" s="10" t="n">
        <v>20372839865</v>
      </c>
      <c r="B94" s="1" t="s">
        <v>250</v>
      </c>
      <c r="C94" s="1" t="s">
        <v>251</v>
      </c>
      <c r="D94" s="1" t="s">
        <v>252</v>
      </c>
      <c r="E94" s="1"/>
      <c r="F94" s="1"/>
      <c r="G94" s="11" t="s">
        <v>21</v>
      </c>
      <c r="H94" s="10" t="n">
        <v>4</v>
      </c>
      <c r="I94" s="12" t="s">
        <v>22</v>
      </c>
      <c r="J94" s="12" t="s">
        <v>23</v>
      </c>
      <c r="K94" s="13" t="n">
        <v>70</v>
      </c>
      <c r="L94" s="13" t="n">
        <v>100</v>
      </c>
      <c r="M94" s="14" t="str">
        <f aca="false">IF(AND(OR(I94="Participó",J94="Participó"),AND(K94&gt;64,K94&lt;&gt;"-")),"APROBADO","REPROBADO")</f>
        <v>APROBADO</v>
      </c>
      <c r="N94" s="1"/>
    </row>
    <row r="95" customFormat="false" ht="15.75" hidden="false" customHeight="false" outlineLevel="0" collapsed="false">
      <c r="A95" s="10" t="n">
        <v>27277612777</v>
      </c>
      <c r="B95" s="1" t="s">
        <v>250</v>
      </c>
      <c r="C95" s="1" t="s">
        <v>253</v>
      </c>
      <c r="D95" s="1" t="s">
        <v>254</v>
      </c>
      <c r="E95" s="1"/>
      <c r="F95" s="1"/>
      <c r="G95" s="11" t="s">
        <v>43</v>
      </c>
      <c r="H95" s="10" t="n">
        <v>4</v>
      </c>
      <c r="I95" s="12" t="s">
        <v>23</v>
      </c>
      <c r="J95" s="12" t="s">
        <v>23</v>
      </c>
      <c r="K95" s="12" t="s">
        <v>23</v>
      </c>
      <c r="L95" s="12" t="s">
        <v>23</v>
      </c>
      <c r="M95" s="14" t="str">
        <f aca="false">IF(AND(OR(I95="Participó",J95="Participó"),AND(K95&gt;64,K95&lt;&gt;"-")),"APROBADO","REPROBADO")</f>
        <v>REPROBADO</v>
      </c>
      <c r="N95" s="1"/>
    </row>
    <row r="96" customFormat="false" ht="15.75" hidden="false" customHeight="false" outlineLevel="0" collapsed="false">
      <c r="A96" s="10" t="n">
        <v>27365234189</v>
      </c>
      <c r="B96" s="1" t="s">
        <v>255</v>
      </c>
      <c r="C96" s="1" t="s">
        <v>256</v>
      </c>
      <c r="D96" s="1" t="s">
        <v>257</v>
      </c>
      <c r="E96" s="1"/>
      <c r="F96" s="1"/>
      <c r="G96" s="11" t="s">
        <v>43</v>
      </c>
      <c r="H96" s="10" t="n">
        <v>4</v>
      </c>
      <c r="I96" s="12" t="s">
        <v>22</v>
      </c>
      <c r="J96" s="12" t="s">
        <v>23</v>
      </c>
      <c r="K96" s="12" t="s">
        <v>23</v>
      </c>
      <c r="L96" s="12" t="s">
        <v>23</v>
      </c>
      <c r="M96" s="14" t="str">
        <f aca="false">IF(AND(OR(I96="Participó",J96="Participó"),AND(K96&gt;64,K96&lt;&gt;"-")),"APROBADO","REPROBADO")</f>
        <v>REPROBADO</v>
      </c>
      <c r="N96" s="1" t="s">
        <v>35</v>
      </c>
    </row>
    <row r="97" customFormat="false" ht="15.75" hidden="false" customHeight="false" outlineLevel="0" collapsed="false">
      <c r="A97" s="10" t="n">
        <v>20383662681</v>
      </c>
      <c r="B97" s="1" t="s">
        <v>255</v>
      </c>
      <c r="C97" s="1" t="s">
        <v>258</v>
      </c>
      <c r="D97" s="1" t="s">
        <v>259</v>
      </c>
      <c r="E97" s="1"/>
      <c r="F97" s="1"/>
      <c r="G97" s="11" t="s">
        <v>21</v>
      </c>
      <c r="H97" s="10" t="n">
        <v>4</v>
      </c>
      <c r="I97" s="12" t="s">
        <v>22</v>
      </c>
      <c r="J97" s="12" t="s">
        <v>22</v>
      </c>
      <c r="K97" s="13" t="n">
        <v>90</v>
      </c>
      <c r="L97" s="13" t="n">
        <v>100</v>
      </c>
      <c r="M97" s="14" t="str">
        <f aca="false">IF(AND(OR(I97="Participó",J97="Participó"),AND(K97&gt;64,K97&lt;&gt;"-")),"APROBADO","REPROBADO")</f>
        <v>APROBADO</v>
      </c>
      <c r="N97" s="1"/>
    </row>
    <row r="98" customFormat="false" ht="15.75" hidden="false" customHeight="false" outlineLevel="0" collapsed="false">
      <c r="A98" s="10" t="n">
        <v>27345652359</v>
      </c>
      <c r="B98" s="1" t="s">
        <v>255</v>
      </c>
      <c r="C98" s="1" t="s">
        <v>260</v>
      </c>
      <c r="D98" s="1" t="s">
        <v>261</v>
      </c>
      <c r="E98" s="1"/>
      <c r="F98" s="1"/>
      <c r="G98" s="11" t="s">
        <v>43</v>
      </c>
      <c r="H98" s="10" t="n">
        <v>4</v>
      </c>
      <c r="I98" s="12" t="s">
        <v>22</v>
      </c>
      <c r="J98" s="12" t="s">
        <v>23</v>
      </c>
      <c r="K98" s="13" t="n">
        <v>80</v>
      </c>
      <c r="L98" s="13" t="n">
        <v>100</v>
      </c>
      <c r="M98" s="14" t="str">
        <f aca="false">IF(AND(OR(I98="Participó",J98="Participó"),AND(K98&gt;64,K98&lt;&gt;"-")),"APROBADO","REPROBADO")</f>
        <v>APROBADO</v>
      </c>
      <c r="N98" s="1" t="s">
        <v>35</v>
      </c>
    </row>
    <row r="99" customFormat="false" ht="15.75" hidden="false" customHeight="false" outlineLevel="0" collapsed="false">
      <c r="A99" s="10" t="n">
        <v>20282179904</v>
      </c>
      <c r="B99" s="1" t="s">
        <v>262</v>
      </c>
      <c r="C99" s="1" t="s">
        <v>263</v>
      </c>
      <c r="D99" s="1" t="s">
        <v>264</v>
      </c>
      <c r="E99" s="1"/>
      <c r="F99" s="1"/>
      <c r="G99" s="11" t="s">
        <v>21</v>
      </c>
      <c r="H99" s="10" t="n">
        <v>4</v>
      </c>
      <c r="I99" s="12" t="s">
        <v>22</v>
      </c>
      <c r="J99" s="12" t="s">
        <v>22</v>
      </c>
      <c r="K99" s="13" t="n">
        <v>90</v>
      </c>
      <c r="L99" s="13" t="n">
        <v>100</v>
      </c>
      <c r="M99" s="14" t="str">
        <f aca="false">IF(AND(OR(I99="Participó",J99="Participó"),AND(K99&gt;64,K99&lt;&gt;"-")),"APROBADO","REPROBADO")</f>
        <v>APROBADO</v>
      </c>
      <c r="N99" s="1"/>
    </row>
    <row r="100" customFormat="false" ht="15.75" hidden="false" customHeight="false" outlineLevel="0" collapsed="false">
      <c r="A100" s="10" t="n">
        <v>20284663390</v>
      </c>
      <c r="B100" s="1" t="s">
        <v>265</v>
      </c>
      <c r="C100" s="1" t="s">
        <v>266</v>
      </c>
      <c r="D100" s="1" t="s">
        <v>267</v>
      </c>
      <c r="E100" s="1"/>
      <c r="F100" s="1"/>
      <c r="G100" s="11" t="s">
        <v>21</v>
      </c>
      <c r="H100" s="10" t="n">
        <v>4</v>
      </c>
      <c r="I100" s="12" t="s">
        <v>22</v>
      </c>
      <c r="J100" s="12" t="s">
        <v>22</v>
      </c>
      <c r="K100" s="13" t="n">
        <v>95</v>
      </c>
      <c r="L100" s="12" t="s">
        <v>23</v>
      </c>
      <c r="M100" s="14" t="str">
        <f aca="false">IF(AND(OR(I100="Participó",J100="Participó"),AND(K100&gt;64,K100&lt;&gt;"-")),"APROBADO","REPROBADO")</f>
        <v>APROBADO</v>
      </c>
      <c r="N100" s="1"/>
    </row>
    <row r="101" customFormat="false" ht="15.75" hidden="false" customHeight="false" outlineLevel="0" collapsed="false">
      <c r="A101" s="10" t="n">
        <v>27258962791</v>
      </c>
      <c r="B101" s="1" t="s">
        <v>268</v>
      </c>
      <c r="C101" s="1" t="s">
        <v>269</v>
      </c>
      <c r="D101" s="1" t="s">
        <v>270</v>
      </c>
      <c r="E101" s="1"/>
      <c r="F101" s="1"/>
      <c r="G101" s="11" t="s">
        <v>43</v>
      </c>
      <c r="H101" s="10" t="n">
        <v>4</v>
      </c>
      <c r="I101" s="12" t="s">
        <v>22</v>
      </c>
      <c r="J101" s="12" t="s">
        <v>22</v>
      </c>
      <c r="K101" s="13" t="n">
        <v>65</v>
      </c>
      <c r="L101" s="13" t="n">
        <v>100</v>
      </c>
      <c r="M101" s="14" t="str">
        <f aca="false">IF(AND(OR(I101="Participó",J101="Participó"),AND(K101&gt;64,K101&lt;&gt;"-")),"APROBADO","REPROBADO")</f>
        <v>APROBADO</v>
      </c>
      <c r="N101" s="1"/>
    </row>
    <row r="102" customFormat="false" ht="15.75" hidden="false" customHeight="false" outlineLevel="0" collapsed="false">
      <c r="A102" s="10" t="n">
        <v>20224994657</v>
      </c>
      <c r="B102" s="1" t="s">
        <v>271</v>
      </c>
      <c r="C102" s="1" t="s">
        <v>272</v>
      </c>
      <c r="D102" s="1" t="s">
        <v>273</v>
      </c>
      <c r="E102" s="1"/>
      <c r="F102" s="1"/>
      <c r="G102" s="11" t="s">
        <v>43</v>
      </c>
      <c r="H102" s="10" t="n">
        <v>4</v>
      </c>
      <c r="I102" s="12" t="s">
        <v>22</v>
      </c>
      <c r="J102" s="12" t="s">
        <v>22</v>
      </c>
      <c r="K102" s="13" t="n">
        <v>80</v>
      </c>
      <c r="L102" s="13" t="n">
        <v>100</v>
      </c>
      <c r="M102" s="14" t="str">
        <f aca="false">IF(AND(OR(I102="Participó",J102="Participó"),AND(K102&gt;64,K102&lt;&gt;"-")),"APROBADO","REPROBADO")</f>
        <v>APROBADO</v>
      </c>
      <c r="N102" s="1"/>
    </row>
    <row r="103" customFormat="false" ht="15.75" hidden="false" customHeight="false" outlineLevel="0" collapsed="false">
      <c r="A103" s="10" t="n">
        <v>20374489543</v>
      </c>
      <c r="B103" s="1" t="s">
        <v>274</v>
      </c>
      <c r="C103" s="1" t="s">
        <v>275</v>
      </c>
      <c r="D103" s="1" t="s">
        <v>276</v>
      </c>
      <c r="E103" s="1"/>
      <c r="F103" s="1"/>
      <c r="G103" s="11"/>
      <c r="H103" s="10" t="n">
        <v>4</v>
      </c>
      <c r="I103" s="12" t="s">
        <v>23</v>
      </c>
      <c r="J103" s="12" t="s">
        <v>23</v>
      </c>
      <c r="K103" s="12" t="s">
        <v>23</v>
      </c>
      <c r="L103" s="12" t="s">
        <v>23</v>
      </c>
      <c r="M103" s="14" t="str">
        <f aca="false">IF(AND(OR(I103="Participó",J103="Participó"),AND(K103&gt;64,K103&lt;&gt;"-")),"APROBADO","REPROBADO")</f>
        <v>REPROBADO</v>
      </c>
      <c r="N103" s="1"/>
    </row>
    <row r="104" customFormat="false" ht="15.75" hidden="false" customHeight="false" outlineLevel="0" collapsed="false">
      <c r="A104" s="10" t="n">
        <v>20268401246</v>
      </c>
      <c r="B104" s="1" t="s">
        <v>277</v>
      </c>
      <c r="C104" s="1" t="s">
        <v>278</v>
      </c>
      <c r="D104" s="1" t="s">
        <v>279</v>
      </c>
      <c r="E104" s="1"/>
      <c r="F104" s="1"/>
      <c r="G104" s="11"/>
      <c r="H104" s="10" t="n">
        <v>4</v>
      </c>
      <c r="I104" s="12" t="s">
        <v>22</v>
      </c>
      <c r="J104" s="12" t="s">
        <v>22</v>
      </c>
      <c r="K104" s="13" t="n">
        <v>90</v>
      </c>
      <c r="L104" s="13" t="n">
        <v>100</v>
      </c>
      <c r="M104" s="14" t="str">
        <f aca="false">IF(AND(OR(I104="Participó",J104="Participó"),AND(K104&gt;64,K104&lt;&gt;"-")),"APROBADO","REPROBADO")</f>
        <v>APROBADO</v>
      </c>
      <c r="N104" s="1"/>
    </row>
    <row r="105" customFormat="false" ht="15.75" hidden="false" customHeight="false" outlineLevel="0" collapsed="false">
      <c r="A105" s="10" t="n">
        <v>20265474323</v>
      </c>
      <c r="B105" s="1" t="s">
        <v>280</v>
      </c>
      <c r="C105" s="1" t="s">
        <v>281</v>
      </c>
      <c r="D105" s="1" t="s">
        <v>282</v>
      </c>
      <c r="E105" s="1"/>
      <c r="F105" s="1"/>
      <c r="G105" s="11"/>
      <c r="H105" s="10" t="n">
        <v>4</v>
      </c>
      <c r="I105" s="12" t="s">
        <v>23</v>
      </c>
      <c r="J105" s="12" t="s">
        <v>23</v>
      </c>
      <c r="K105" s="12" t="s">
        <v>23</v>
      </c>
      <c r="L105" s="12" t="s">
        <v>23</v>
      </c>
      <c r="M105" s="14" t="str">
        <f aca="false">IF(AND(OR(I105="Participó",J105="Participó"),AND(K105&gt;64,K105&lt;&gt;"-")),"APROBADO","REPROBADO")</f>
        <v>REPROBADO</v>
      </c>
      <c r="N105" s="1"/>
    </row>
    <row r="106" customFormat="false" ht="15.75" hidden="false" customHeight="false" outlineLevel="0" collapsed="false">
      <c r="A106" s="10" t="n">
        <v>20331327477</v>
      </c>
      <c r="B106" s="1" t="s">
        <v>283</v>
      </c>
      <c r="C106" s="1" t="s">
        <v>284</v>
      </c>
      <c r="D106" s="1" t="s">
        <v>285</v>
      </c>
      <c r="E106" s="1"/>
      <c r="F106" s="1"/>
      <c r="G106" s="11"/>
      <c r="H106" s="10" t="n">
        <v>4</v>
      </c>
      <c r="I106" s="12" t="s">
        <v>22</v>
      </c>
      <c r="J106" s="12" t="s">
        <v>22</v>
      </c>
      <c r="K106" s="13" t="n">
        <v>90</v>
      </c>
      <c r="L106" s="13" t="n">
        <v>100</v>
      </c>
      <c r="M106" s="14" t="str">
        <f aca="false">IF(AND(OR(I106="Participó",J106="Participó"),AND(K106&gt;64,K106&lt;&gt;"-")),"APROBADO","REPROBADO")</f>
        <v>APROBADO</v>
      </c>
      <c r="N106" s="1"/>
    </row>
    <row r="107" customFormat="false" ht="15.75" hidden="false" customHeight="false" outlineLevel="0" collapsed="false">
      <c r="A107" s="10" t="n">
        <v>20292211164</v>
      </c>
      <c r="B107" s="1" t="s">
        <v>286</v>
      </c>
      <c r="C107" s="1" t="s">
        <v>287</v>
      </c>
      <c r="D107" s="1" t="s">
        <v>288</v>
      </c>
      <c r="E107" s="1"/>
      <c r="F107" s="1"/>
      <c r="G107" s="11"/>
      <c r="H107" s="10" t="n">
        <v>1</v>
      </c>
      <c r="I107" s="12" t="s">
        <v>22</v>
      </c>
      <c r="J107" s="12" t="s">
        <v>22</v>
      </c>
      <c r="K107" s="13" t="n">
        <v>100</v>
      </c>
      <c r="L107" s="13" t="n">
        <v>100</v>
      </c>
      <c r="M107" s="14" t="str">
        <f aca="false">IF(AND(OR(I107="Participó",J107="Participó"),AND(K107&gt;64,K107&lt;&gt;"-")),"APROBADO","REPROBADO")</f>
        <v>APROBADO</v>
      </c>
      <c r="N107" s="1"/>
    </row>
    <row r="108" customFormat="false" ht="15.75" hidden="false" customHeight="false" outlineLevel="0" collapsed="false">
      <c r="A108" s="10" t="n">
        <v>20367310821</v>
      </c>
      <c r="B108" s="1" t="s">
        <v>289</v>
      </c>
      <c r="C108" s="1" t="s">
        <v>290</v>
      </c>
      <c r="D108" s="1" t="s">
        <v>291</v>
      </c>
      <c r="E108" s="1"/>
      <c r="F108" s="1"/>
      <c r="G108" s="11"/>
      <c r="H108" s="10" t="n">
        <v>1</v>
      </c>
      <c r="I108" s="12" t="s">
        <v>22</v>
      </c>
      <c r="J108" s="12" t="s">
        <v>22</v>
      </c>
      <c r="K108" s="13" t="n">
        <v>90</v>
      </c>
      <c r="L108" s="13" t="n">
        <v>100</v>
      </c>
      <c r="M108" s="14" t="str">
        <f aca="false">IF(AND(OR(I108="Participó",J108="Participó"),AND(K108&gt;64,K108&lt;&gt;"-")),"APROBADO","REPROBADO")</f>
        <v>APROBADO</v>
      </c>
      <c r="N108" s="1"/>
    </row>
    <row r="109" customFormat="false" ht="15.75" hidden="false" customHeight="false" outlineLevel="0" collapsed="false">
      <c r="A109" s="10" t="n">
        <v>20374457625</v>
      </c>
      <c r="B109" s="1" t="s">
        <v>292</v>
      </c>
      <c r="C109" s="1" t="s">
        <v>293</v>
      </c>
      <c r="D109" s="1" t="s">
        <v>294</v>
      </c>
      <c r="E109" s="1"/>
      <c r="F109" s="1"/>
      <c r="G109" s="11"/>
      <c r="H109" s="10" t="n">
        <v>1</v>
      </c>
      <c r="I109" s="12" t="s">
        <v>23</v>
      </c>
      <c r="J109" s="12" t="s">
        <v>23</v>
      </c>
      <c r="K109" s="12" t="s">
        <v>23</v>
      </c>
      <c r="L109" s="12" t="s">
        <v>23</v>
      </c>
      <c r="M109" s="14" t="str">
        <f aca="false">IF(AND(OR(I109="Participó",J109="Participó"),AND(K109&gt;64,K109&lt;&gt;"-")),"APROBADO","REPROBADO")</f>
        <v>REPROBADO</v>
      </c>
      <c r="N109" s="1"/>
    </row>
    <row r="110" customFormat="false" ht="15.75" hidden="false" customHeight="false" outlineLevel="0" collapsed="false">
      <c r="A110" s="10" t="n">
        <v>27320756265</v>
      </c>
      <c r="B110" s="1" t="s">
        <v>295</v>
      </c>
      <c r="C110" s="1" t="s">
        <v>296</v>
      </c>
      <c r="D110" s="1" t="s">
        <v>297</v>
      </c>
      <c r="E110" s="1"/>
      <c r="F110" s="1"/>
      <c r="G110" s="11"/>
      <c r="H110" s="10" t="n">
        <v>1</v>
      </c>
      <c r="I110" s="12" t="s">
        <v>23</v>
      </c>
      <c r="J110" s="12" t="s">
        <v>23</v>
      </c>
      <c r="K110" s="13" t="n">
        <v>80</v>
      </c>
      <c r="L110" s="12" t="s">
        <v>23</v>
      </c>
      <c r="M110" s="14" t="str">
        <f aca="false">IF(AND(OR(I110="Participó",J110="Participó"),AND(K110&gt;64,K110&lt;&gt;"-")),"APROBADO","REPROBADO")</f>
        <v>REPROBADO</v>
      </c>
      <c r="N110" s="1"/>
    </row>
    <row r="111" customFormat="false" ht="15.75" hidden="false" customHeight="false" outlineLevel="0" collapsed="false">
      <c r="A111" s="10" t="n">
        <v>27348271534</v>
      </c>
      <c r="B111" s="1" t="s">
        <v>298</v>
      </c>
      <c r="C111" s="1" t="s">
        <v>299</v>
      </c>
      <c r="D111" s="1" t="s">
        <v>300</v>
      </c>
      <c r="E111" s="1"/>
      <c r="F111" s="1"/>
      <c r="G111" s="11"/>
      <c r="H111" s="10" t="n">
        <v>2</v>
      </c>
      <c r="I111" s="12" t="s">
        <v>23</v>
      </c>
      <c r="J111" s="12" t="s">
        <v>23</v>
      </c>
      <c r="K111" s="12" t="s">
        <v>23</v>
      </c>
      <c r="L111" s="12" t="s">
        <v>23</v>
      </c>
      <c r="M111" s="14" t="str">
        <f aca="false">IF(AND(OR(I111="Participó",J111="Participó"),AND(K111&gt;64,K111&lt;&gt;"-")),"APROBADO","REPROBADO")</f>
        <v>REPROBADO</v>
      </c>
      <c r="N111" s="1"/>
    </row>
    <row r="112" customFormat="false" ht="15.75" hidden="false" customHeight="false" outlineLevel="0" collapsed="false">
      <c r="A112" s="10" t="n">
        <v>20371544055</v>
      </c>
      <c r="B112" s="1" t="s">
        <v>298</v>
      </c>
      <c r="C112" s="1" t="s">
        <v>301</v>
      </c>
      <c r="D112" s="1" t="s">
        <v>302</v>
      </c>
      <c r="E112" s="1"/>
      <c r="F112" s="1"/>
      <c r="G112" s="11"/>
      <c r="H112" s="10" t="n">
        <v>2</v>
      </c>
      <c r="I112" s="12" t="s">
        <v>22</v>
      </c>
      <c r="J112" s="12" t="s">
        <v>22</v>
      </c>
      <c r="K112" s="13" t="n">
        <v>90</v>
      </c>
      <c r="L112" s="13" t="n">
        <v>100</v>
      </c>
      <c r="M112" s="14" t="str">
        <f aca="false">IF(AND(OR(I112="Participó",J112="Participó"),AND(K112&gt;64,K112&lt;&gt;"-")),"APROBADO","REPROBADO")</f>
        <v>APROBADO</v>
      </c>
      <c r="N112" s="1"/>
    </row>
    <row r="113" customFormat="false" ht="15.75" hidden="false" customHeight="false" outlineLevel="0" collapsed="false">
      <c r="A113" s="10" t="n">
        <v>27356532746</v>
      </c>
      <c r="B113" s="1" t="s">
        <v>298</v>
      </c>
      <c r="C113" s="1" t="s">
        <v>303</v>
      </c>
      <c r="D113" s="1" t="s">
        <v>304</v>
      </c>
      <c r="E113" s="1"/>
      <c r="F113" s="1"/>
      <c r="G113" s="11"/>
      <c r="H113" s="10" t="n">
        <v>2</v>
      </c>
      <c r="I113" s="12" t="s">
        <v>23</v>
      </c>
      <c r="J113" s="12" t="s">
        <v>23</v>
      </c>
      <c r="K113" s="12" t="s">
        <v>23</v>
      </c>
      <c r="L113" s="12" t="s">
        <v>23</v>
      </c>
      <c r="M113" s="14" t="str">
        <f aca="false">IF(AND(OR(I113="Participó",J113="Participó"),AND(K113&gt;64,K113&lt;&gt;"-")),"APROBADO","REPROBADO")</f>
        <v>REPROBADO</v>
      </c>
      <c r="N113" s="1"/>
    </row>
    <row r="114" customFormat="false" ht="15.75" hidden="false" customHeight="false" outlineLevel="0" collapsed="false">
      <c r="A114" s="10" t="n">
        <v>27374350043</v>
      </c>
      <c r="B114" s="1" t="s">
        <v>298</v>
      </c>
      <c r="C114" s="1" t="s">
        <v>305</v>
      </c>
      <c r="D114" s="1" t="s">
        <v>306</v>
      </c>
      <c r="E114" s="1"/>
      <c r="F114" s="1"/>
      <c r="G114" s="11"/>
      <c r="H114" s="10" t="n">
        <v>2</v>
      </c>
      <c r="I114" s="12" t="s">
        <v>22</v>
      </c>
      <c r="J114" s="12" t="s">
        <v>23</v>
      </c>
      <c r="K114" s="13" t="n">
        <v>66.67</v>
      </c>
      <c r="L114" s="12" t="s">
        <v>23</v>
      </c>
      <c r="M114" s="14" t="str">
        <f aca="false">IF(AND(OR(I114="Participó",J114="Participó"),AND(K114&gt;64,K114&lt;&gt;"-")),"APROBADO","REPROBADO")</f>
        <v>APROBADO</v>
      </c>
      <c r="N114" s="1" t="s">
        <v>35</v>
      </c>
    </row>
    <row r="115" customFormat="false" ht="15.75" hidden="false" customHeight="false" outlineLevel="0" collapsed="false">
      <c r="A115" s="10" t="n">
        <v>27272238583</v>
      </c>
      <c r="B115" s="1" t="s">
        <v>298</v>
      </c>
      <c r="C115" s="1" t="s">
        <v>307</v>
      </c>
      <c r="D115" s="1" t="s">
        <v>308</v>
      </c>
      <c r="E115" s="1"/>
      <c r="F115" s="1"/>
      <c r="G115" s="11"/>
      <c r="H115" s="10" t="n">
        <v>3</v>
      </c>
      <c r="I115" s="12" t="s">
        <v>22</v>
      </c>
      <c r="J115" s="12" t="s">
        <v>22</v>
      </c>
      <c r="K115" s="13" t="n">
        <v>90</v>
      </c>
      <c r="L115" s="13" t="n">
        <v>100</v>
      </c>
      <c r="M115" s="14" t="str">
        <f aca="false">IF(AND(OR(I115="Participó",J115="Participó"),AND(K115&gt;64,K115&lt;&gt;"-")),"APROBADO","REPROBADO")</f>
        <v>APROBADO</v>
      </c>
      <c r="N115" s="1"/>
    </row>
    <row r="116" customFormat="false" ht="15.75" hidden="false" customHeight="false" outlineLevel="0" collapsed="false">
      <c r="A116" s="10" t="n">
        <v>27296870043</v>
      </c>
      <c r="B116" s="1" t="s">
        <v>298</v>
      </c>
      <c r="C116" s="1" t="s">
        <v>309</v>
      </c>
      <c r="D116" s="1" t="s">
        <v>310</v>
      </c>
      <c r="E116" s="1"/>
      <c r="F116" s="1"/>
      <c r="G116" s="11"/>
      <c r="H116" s="10" t="n">
        <v>3</v>
      </c>
      <c r="I116" s="12" t="s">
        <v>22</v>
      </c>
      <c r="J116" s="12" t="s">
        <v>22</v>
      </c>
      <c r="K116" s="13" t="n">
        <v>90</v>
      </c>
      <c r="L116" s="13" t="n">
        <v>100</v>
      </c>
      <c r="M116" s="14" t="str">
        <f aca="false">IF(AND(OR(I116="Participó",J116="Participó"),AND(K116&gt;64,K116&lt;&gt;"-")),"APROBADO","REPROBADO")</f>
        <v>APROBADO</v>
      </c>
      <c r="N116" s="1"/>
    </row>
    <row r="117" customFormat="false" ht="15.75" hidden="false" customHeight="false" outlineLevel="0" collapsed="false">
      <c r="A117" s="10" t="n">
        <v>20357494096</v>
      </c>
      <c r="B117" s="1" t="s">
        <v>298</v>
      </c>
      <c r="C117" s="1" t="s">
        <v>311</v>
      </c>
      <c r="D117" s="1" t="s">
        <v>312</v>
      </c>
      <c r="E117" s="1"/>
      <c r="F117" s="1"/>
      <c r="G117" s="11"/>
      <c r="H117" s="10" t="n">
        <v>3</v>
      </c>
      <c r="I117" s="12" t="s">
        <v>22</v>
      </c>
      <c r="J117" s="12" t="s">
        <v>23</v>
      </c>
      <c r="K117" s="12" t="s">
        <v>23</v>
      </c>
      <c r="L117" s="12" t="s">
        <v>23</v>
      </c>
      <c r="M117" s="14" t="str">
        <f aca="false">IF(AND(OR(I117="Participó",J117="Participó"),AND(K117&gt;64,K117&lt;&gt;"-")),"APROBADO","REPROBADO")</f>
        <v>REPROBADO</v>
      </c>
      <c r="N117" s="1" t="s">
        <v>35</v>
      </c>
    </row>
    <row r="118" customFormat="false" ht="15.75" hidden="false" customHeight="false" outlineLevel="0" collapsed="false">
      <c r="A118" s="10" t="n">
        <v>20294812556</v>
      </c>
      <c r="B118" s="1" t="s">
        <v>298</v>
      </c>
      <c r="C118" s="1" t="s">
        <v>30</v>
      </c>
      <c r="D118" s="1" t="s">
        <v>313</v>
      </c>
      <c r="E118" s="1"/>
      <c r="F118" s="1"/>
      <c r="G118" s="11"/>
      <c r="H118" s="10" t="n">
        <v>3</v>
      </c>
      <c r="I118" s="12" t="s">
        <v>22</v>
      </c>
      <c r="J118" s="12" t="s">
        <v>22</v>
      </c>
      <c r="K118" s="13" t="n">
        <v>81.67</v>
      </c>
      <c r="L118" s="13" t="n">
        <v>100</v>
      </c>
      <c r="M118" s="14" t="str">
        <f aca="false">IF(AND(OR(I118="Participó",J118="Participó"),AND(K118&gt;64,K118&lt;&gt;"-")),"APROBADO","REPROBADO")</f>
        <v>APROBADO</v>
      </c>
      <c r="N118" s="1"/>
    </row>
    <row r="119" customFormat="false" ht="15.75" hidden="false" customHeight="false" outlineLevel="0" collapsed="false">
      <c r="A119" s="10" t="n">
        <v>27237163244</v>
      </c>
      <c r="B119" s="1" t="s">
        <v>314</v>
      </c>
      <c r="C119" s="1" t="s">
        <v>315</v>
      </c>
      <c r="D119" s="1" t="s">
        <v>316</v>
      </c>
      <c r="E119" s="1"/>
      <c r="F119" s="1"/>
      <c r="G119" s="11"/>
      <c r="H119" s="10" t="n">
        <v>4</v>
      </c>
      <c r="I119" s="12" t="s">
        <v>22</v>
      </c>
      <c r="J119" s="12" t="s">
        <v>22</v>
      </c>
      <c r="K119" s="13" t="n">
        <v>90</v>
      </c>
      <c r="L119" s="13" t="n">
        <v>100</v>
      </c>
      <c r="M119" s="14" t="str">
        <f aca="false">IF(AND(OR(I119="Participó",J119="Participó"),AND(K119&gt;64,K119&lt;&gt;"-")),"APROBADO","REPROBADO")</f>
        <v>APROBADO</v>
      </c>
      <c r="N119" s="1"/>
    </row>
    <row r="120" customFormat="false" ht="15.75" hidden="false" customHeight="false" outlineLevel="0" collapsed="false">
      <c r="A120" s="10" t="n">
        <v>20304581310</v>
      </c>
      <c r="B120" s="1" t="s">
        <v>317</v>
      </c>
      <c r="C120" s="1" t="s">
        <v>318</v>
      </c>
      <c r="D120" s="1" t="s">
        <v>319</v>
      </c>
      <c r="E120" s="1"/>
      <c r="F120" s="1"/>
      <c r="G120" s="11"/>
      <c r="H120" s="10" t="n">
        <v>4</v>
      </c>
      <c r="I120" s="12" t="s">
        <v>22</v>
      </c>
      <c r="J120" s="12" t="s">
        <v>22</v>
      </c>
      <c r="K120" s="13" t="n">
        <v>90</v>
      </c>
      <c r="L120" s="13" t="n">
        <v>100</v>
      </c>
      <c r="M120" s="14" t="str">
        <f aca="false">IF(AND(OR(I120="Participó",J120="Participó"),AND(K120&gt;64,K120&lt;&gt;"-")),"APROBADO","REPROBADO")</f>
        <v>APROBADO</v>
      </c>
      <c r="N120" s="1"/>
    </row>
    <row r="121" customFormat="false" ht="15.75" hidden="false" customHeight="false" outlineLevel="0" collapsed="false">
      <c r="A121" s="10" t="n">
        <v>27330820549</v>
      </c>
      <c r="B121" s="1" t="s">
        <v>320</v>
      </c>
      <c r="C121" s="1" t="s">
        <v>321</v>
      </c>
      <c r="D121" s="1" t="s">
        <v>322</v>
      </c>
      <c r="E121" s="1"/>
      <c r="F121" s="1"/>
      <c r="G121" s="11"/>
      <c r="H121" s="10" t="n">
        <v>4</v>
      </c>
      <c r="I121" s="12" t="s">
        <v>22</v>
      </c>
      <c r="J121" s="12" t="s">
        <v>22</v>
      </c>
      <c r="K121" s="13" t="n">
        <v>85</v>
      </c>
      <c r="L121" s="13" t="n">
        <v>100</v>
      </c>
      <c r="M121" s="14" t="str">
        <f aca="false">IF(AND(OR(I121="Participó",J121="Participó"),AND(K121&gt;64,K121&lt;&gt;"-")),"APROBADO","REPROBADO")</f>
        <v>APROBADO</v>
      </c>
      <c r="N121" s="1"/>
    </row>
    <row r="122" customFormat="false" ht="15.75" hidden="false" customHeight="false" outlineLevel="0" collapsed="false">
      <c r="A122" s="10" t="n">
        <v>20271339373</v>
      </c>
      <c r="B122" s="1" t="s">
        <v>323</v>
      </c>
      <c r="C122" s="1" t="s">
        <v>324</v>
      </c>
      <c r="D122" s="1" t="s">
        <v>325</v>
      </c>
      <c r="E122" s="1"/>
      <c r="F122" s="1"/>
      <c r="G122" s="11"/>
      <c r="H122" s="10" t="n">
        <v>4</v>
      </c>
      <c r="I122" s="12" t="s">
        <v>23</v>
      </c>
      <c r="J122" s="12" t="s">
        <v>23</v>
      </c>
      <c r="K122" s="12" t="s">
        <v>23</v>
      </c>
      <c r="L122" s="12" t="s">
        <v>23</v>
      </c>
      <c r="M122" s="14" t="str">
        <f aca="false">IF(AND(OR(I122="Participó",J122="Participó"),AND(K122&gt;64,K122&lt;&gt;"-")),"APROBADO","REPROBADO")</f>
        <v>REPROBADO</v>
      </c>
      <c r="N122" s="1"/>
    </row>
    <row r="123" customFormat="false" ht="15.75" hidden="false" customHeight="false" outlineLevel="0" collapsed="false">
      <c r="A123" s="10" t="n">
        <v>20293707996</v>
      </c>
      <c r="B123" s="1" t="s">
        <v>323</v>
      </c>
      <c r="C123" s="1" t="s">
        <v>326</v>
      </c>
      <c r="D123" s="1" t="s">
        <v>327</v>
      </c>
      <c r="E123" s="1"/>
      <c r="F123" s="1"/>
      <c r="G123" s="11"/>
      <c r="H123" s="10" t="n">
        <v>1</v>
      </c>
      <c r="I123" s="12" t="s">
        <v>22</v>
      </c>
      <c r="J123" s="12" t="s">
        <v>23</v>
      </c>
      <c r="K123" s="12" t="s">
        <v>23</v>
      </c>
      <c r="L123" s="12" t="s">
        <v>23</v>
      </c>
      <c r="M123" s="14" t="str">
        <f aca="false">IF(AND(OR(I123="Participó",J123="Participó"),AND(K123&gt;64,K123&lt;&gt;"-")),"APROBADO","REPROBADO")</f>
        <v>REPROBADO</v>
      </c>
      <c r="N123" s="1" t="s">
        <v>35</v>
      </c>
    </row>
    <row r="124" customFormat="false" ht="15.75" hidden="false" customHeight="false" outlineLevel="0" collapsed="false">
      <c r="A124" s="10" t="n">
        <v>27278620501</v>
      </c>
      <c r="B124" s="1" t="s">
        <v>323</v>
      </c>
      <c r="C124" s="1" t="s">
        <v>328</v>
      </c>
      <c r="D124" s="1" t="s">
        <v>329</v>
      </c>
      <c r="E124" s="1"/>
      <c r="F124" s="1"/>
      <c r="G124" s="11"/>
      <c r="H124" s="10" t="n">
        <v>1</v>
      </c>
      <c r="I124" s="12" t="s">
        <v>23</v>
      </c>
      <c r="J124" s="12" t="s">
        <v>23</v>
      </c>
      <c r="K124" s="12" t="s">
        <v>23</v>
      </c>
      <c r="L124" s="12" t="s">
        <v>23</v>
      </c>
      <c r="M124" s="14" t="str">
        <f aca="false">IF(AND(OR(I124="Participó",J124="Participó"),AND(K124&gt;64,K124&lt;&gt;"-")),"APROBADO","REPROBADO")</f>
        <v>REPROBADO</v>
      </c>
      <c r="N124" s="1"/>
    </row>
    <row r="125" customFormat="false" ht="15.75" hidden="false" customHeight="false" outlineLevel="0" collapsed="false">
      <c r="A125" s="10" t="n">
        <v>20367504782</v>
      </c>
      <c r="B125" s="1" t="s">
        <v>330</v>
      </c>
      <c r="C125" s="1" t="s">
        <v>331</v>
      </c>
      <c r="D125" s="1" t="s">
        <v>332</v>
      </c>
      <c r="E125" s="1"/>
      <c r="F125" s="1"/>
      <c r="G125" s="11"/>
      <c r="H125" s="10" t="n">
        <v>1</v>
      </c>
      <c r="I125" s="12" t="s">
        <v>22</v>
      </c>
      <c r="J125" s="12" t="s">
        <v>22</v>
      </c>
      <c r="K125" s="13" t="n">
        <v>90</v>
      </c>
      <c r="L125" s="13" t="n">
        <v>100</v>
      </c>
      <c r="M125" s="14" t="str">
        <f aca="false">IF(AND(OR(I125="Participó",J125="Participó"),AND(K125&gt;64,K125&lt;&gt;"-")),"APROBADO","REPROBADO")</f>
        <v>APROBADO</v>
      </c>
      <c r="N125" s="1"/>
    </row>
    <row r="126" customFormat="false" ht="15.75" hidden="false" customHeight="false" outlineLevel="0" collapsed="false">
      <c r="A126" s="10" t="n">
        <v>20325918765</v>
      </c>
      <c r="B126" s="1" t="s">
        <v>333</v>
      </c>
      <c r="C126" s="1" t="s">
        <v>334</v>
      </c>
      <c r="D126" s="1" t="s">
        <v>335</v>
      </c>
      <c r="E126" s="1"/>
      <c r="F126" s="1"/>
      <c r="G126" s="11"/>
      <c r="H126" s="10" t="n">
        <v>2</v>
      </c>
      <c r="I126" s="12" t="s">
        <v>23</v>
      </c>
      <c r="J126" s="12" t="s">
        <v>23</v>
      </c>
      <c r="K126" s="13" t="n">
        <v>70</v>
      </c>
      <c r="L126" s="13" t="n">
        <v>100</v>
      </c>
      <c r="M126" s="14" t="str">
        <f aca="false">IF(AND(OR(I126="Participó",J126="Participó"),AND(K126&gt;64,K126&lt;&gt;"-")),"APROBADO","REPROBADO")</f>
        <v>REPROBADO</v>
      </c>
      <c r="N126" s="1"/>
    </row>
    <row r="127" customFormat="false" ht="15.75" hidden="false" customHeight="false" outlineLevel="0" collapsed="false">
      <c r="A127" s="10" t="n">
        <v>20261246199</v>
      </c>
      <c r="B127" s="1" t="s">
        <v>333</v>
      </c>
      <c r="C127" s="1" t="s">
        <v>336</v>
      </c>
      <c r="D127" s="1" t="s">
        <v>337</v>
      </c>
      <c r="E127" s="1"/>
      <c r="F127" s="1"/>
      <c r="G127" s="11"/>
      <c r="H127" s="10" t="n">
        <v>2</v>
      </c>
      <c r="I127" s="12" t="s">
        <v>22</v>
      </c>
      <c r="J127" s="12" t="s">
        <v>23</v>
      </c>
      <c r="K127" s="13" t="n">
        <v>95</v>
      </c>
      <c r="L127" s="13" t="n">
        <v>100</v>
      </c>
      <c r="M127" s="14" t="str">
        <f aca="false">IF(AND(OR(I127="Participó",J127="Participó"),AND(K127&gt;64,K127&lt;&gt;"-")),"APROBADO","REPROBADO")</f>
        <v>APROBADO</v>
      </c>
      <c r="N127" s="1"/>
    </row>
    <row r="128" customFormat="false" ht="15.75" hidden="false" customHeight="false" outlineLevel="0" collapsed="false">
      <c r="A128" s="10" t="n">
        <v>20261781167</v>
      </c>
      <c r="B128" s="1" t="s">
        <v>338</v>
      </c>
      <c r="C128" s="1" t="s">
        <v>339</v>
      </c>
      <c r="D128" s="1" t="s">
        <v>340</v>
      </c>
      <c r="E128" s="1"/>
      <c r="F128" s="1"/>
      <c r="G128" s="11"/>
      <c r="H128" s="10" t="n">
        <v>2</v>
      </c>
      <c r="I128" s="12" t="s">
        <v>23</v>
      </c>
      <c r="J128" s="12" t="s">
        <v>23</v>
      </c>
      <c r="K128" s="12" t="s">
        <v>23</v>
      </c>
      <c r="L128" s="12" t="s">
        <v>23</v>
      </c>
      <c r="M128" s="14" t="str">
        <f aca="false">IF(AND(OR(I128="Participó",J128="Participó"),AND(K128&gt;64,K128&lt;&gt;"-")),"APROBADO","REPROBADO")</f>
        <v>REPROBADO</v>
      </c>
      <c r="N128" s="1"/>
    </row>
    <row r="129" customFormat="false" ht="15.75" hidden="false" customHeight="false" outlineLevel="0" collapsed="false">
      <c r="A129" s="10" t="n">
        <v>20311681231</v>
      </c>
      <c r="B129" s="1" t="s">
        <v>341</v>
      </c>
      <c r="C129" s="1" t="s">
        <v>342</v>
      </c>
      <c r="D129" s="1" t="s">
        <v>343</v>
      </c>
      <c r="E129" s="1"/>
      <c r="F129" s="1"/>
      <c r="G129" s="11"/>
      <c r="H129" s="10" t="n">
        <v>3</v>
      </c>
      <c r="I129" s="12" t="s">
        <v>22</v>
      </c>
      <c r="J129" s="12" t="s">
        <v>22</v>
      </c>
      <c r="K129" s="13" t="n">
        <v>100</v>
      </c>
      <c r="L129" s="13" t="n">
        <v>100</v>
      </c>
      <c r="M129" s="14" t="str">
        <f aca="false">IF(AND(OR(I129="Participó",J129="Participó"),AND(K129&gt;64,K129&lt;&gt;"-")),"APROBADO","REPROBADO")</f>
        <v>APROBADO</v>
      </c>
      <c r="N129" s="1"/>
    </row>
    <row r="130" customFormat="false" ht="15.75" hidden="false" customHeight="false" outlineLevel="0" collapsed="false">
      <c r="A130" s="10" t="n">
        <v>27356533645</v>
      </c>
      <c r="B130" s="1" t="s">
        <v>344</v>
      </c>
      <c r="C130" s="1" t="s">
        <v>345</v>
      </c>
      <c r="D130" s="1" t="s">
        <v>346</v>
      </c>
      <c r="E130" s="1"/>
      <c r="F130" s="1"/>
      <c r="G130" s="11"/>
      <c r="H130" s="10" t="n">
        <v>3</v>
      </c>
      <c r="I130" s="12" t="s">
        <v>22</v>
      </c>
      <c r="J130" s="12" t="s">
        <v>22</v>
      </c>
      <c r="K130" s="13" t="n">
        <v>70</v>
      </c>
      <c r="L130" s="12" t="s">
        <v>23</v>
      </c>
      <c r="M130" s="14" t="str">
        <f aca="false">IF(AND(OR(I130="Participó",J130="Participó"),AND(K130&gt;64,K130&lt;&gt;"-")),"APROBADO","REPROBADO")</f>
        <v>APROBADO</v>
      </c>
      <c r="N130" s="1"/>
    </row>
    <row r="131" customFormat="false" ht="15.75" hidden="false" customHeight="false" outlineLevel="0" collapsed="false">
      <c r="A131" s="10" t="n">
        <v>20307870127</v>
      </c>
      <c r="B131" s="1" t="s">
        <v>344</v>
      </c>
      <c r="C131" s="1" t="s">
        <v>347</v>
      </c>
      <c r="D131" s="1" t="s">
        <v>348</v>
      </c>
      <c r="E131" s="1"/>
      <c r="F131" s="1"/>
      <c r="G131" s="11"/>
      <c r="H131" s="10" t="n">
        <v>3</v>
      </c>
      <c r="I131" s="12" t="s">
        <v>22</v>
      </c>
      <c r="J131" s="12" t="s">
        <v>23</v>
      </c>
      <c r="K131" s="12" t="s">
        <v>23</v>
      </c>
      <c r="L131" s="12" t="s">
        <v>23</v>
      </c>
      <c r="M131" s="14" t="str">
        <f aca="false">IF(AND(OR(I131="Participó",J131="Participó"),AND(K131&gt;64,K131&lt;&gt;"-")),"APROBADO","REPROBADO")</f>
        <v>REPROBADO</v>
      </c>
      <c r="N131" s="1" t="s">
        <v>35</v>
      </c>
    </row>
    <row r="132" customFormat="false" ht="15.75" hidden="false" customHeight="false" outlineLevel="0" collapsed="false">
      <c r="A132" s="10" t="n">
        <v>24335484076</v>
      </c>
      <c r="B132" s="1" t="s">
        <v>344</v>
      </c>
      <c r="C132" s="1" t="s">
        <v>349</v>
      </c>
      <c r="D132" s="1" t="s">
        <v>350</v>
      </c>
      <c r="E132" s="1"/>
      <c r="F132" s="1"/>
      <c r="G132" s="11"/>
      <c r="H132" s="10" t="n">
        <v>4</v>
      </c>
      <c r="I132" s="12" t="s">
        <v>23</v>
      </c>
      <c r="J132" s="12" t="s">
        <v>23</v>
      </c>
      <c r="K132" s="12" t="s">
        <v>23</v>
      </c>
      <c r="L132" s="12" t="s">
        <v>23</v>
      </c>
      <c r="M132" s="14" t="str">
        <f aca="false">IF(AND(OR(I132="Participó",J132="Participó"),AND(K132&gt;64,K132&lt;&gt;"-")),"APROBADO","REPROBADO")</f>
        <v>REPROBADO</v>
      </c>
      <c r="N132" s="1"/>
    </row>
    <row r="133" customFormat="false" ht="15.75" hidden="false" customHeight="false" outlineLevel="0" collapsed="false">
      <c r="A133" s="10" t="n">
        <v>20370717495</v>
      </c>
      <c r="B133" s="1" t="s">
        <v>351</v>
      </c>
      <c r="C133" s="1" t="s">
        <v>352</v>
      </c>
      <c r="D133" s="1" t="s">
        <v>353</v>
      </c>
      <c r="E133" s="1"/>
      <c r="F133" s="1"/>
      <c r="G133" s="11"/>
      <c r="H133" s="10" t="n">
        <v>4</v>
      </c>
      <c r="I133" s="12" t="s">
        <v>22</v>
      </c>
      <c r="J133" s="12" t="s">
        <v>22</v>
      </c>
      <c r="K133" s="13" t="n">
        <v>90</v>
      </c>
      <c r="L133" s="13" t="n">
        <v>100</v>
      </c>
      <c r="M133" s="14" t="str">
        <f aca="false">IF(AND(OR(I133="Participó",J133="Participó"),AND(K133&gt;64,K133&lt;&gt;"-")),"APROBADO","REPROBADO")</f>
        <v>APROBADO</v>
      </c>
      <c r="N133" s="1"/>
    </row>
    <row r="134" customFormat="false" ht="15.75" hidden="false" customHeight="false" outlineLevel="0" collapsed="false">
      <c r="A134" s="10" t="n">
        <v>27260206341</v>
      </c>
      <c r="B134" s="1" t="s">
        <v>354</v>
      </c>
      <c r="C134" s="1" t="s">
        <v>355</v>
      </c>
      <c r="D134" s="1" t="s">
        <v>356</v>
      </c>
      <c r="E134" s="1"/>
      <c r="F134" s="1"/>
      <c r="G134" s="11"/>
      <c r="H134" s="10" t="n">
        <v>4</v>
      </c>
      <c r="I134" s="12" t="s">
        <v>22</v>
      </c>
      <c r="J134" s="12" t="s">
        <v>22</v>
      </c>
      <c r="K134" s="13" t="n">
        <v>80</v>
      </c>
      <c r="L134" s="12" t="s">
        <v>23</v>
      </c>
      <c r="M134" s="14" t="str">
        <f aca="false">IF(AND(OR(I134="Participó",J134="Participó"),AND(K134&gt;64,K134&lt;&gt;"-")),"APROBADO","REPROBADO")</f>
        <v>APROBADO</v>
      </c>
      <c r="N134" s="1"/>
    </row>
    <row r="135" customFormat="false" ht="15.75" hidden="false" customHeight="false" outlineLevel="0" collapsed="false">
      <c r="A135" s="10" t="n">
        <v>20356537921</v>
      </c>
      <c r="B135" s="1" t="s">
        <v>357</v>
      </c>
      <c r="C135" s="1" t="s">
        <v>293</v>
      </c>
      <c r="D135" s="1" t="s">
        <v>358</v>
      </c>
      <c r="E135" s="1"/>
      <c r="F135" s="1"/>
      <c r="G135" s="11"/>
      <c r="H135" s="10" t="n">
        <v>1</v>
      </c>
      <c r="I135" s="12" t="s">
        <v>22</v>
      </c>
      <c r="J135" s="12" t="s">
        <v>22</v>
      </c>
      <c r="K135" s="13" t="n">
        <v>96.67</v>
      </c>
      <c r="L135" s="13" t="n">
        <v>100</v>
      </c>
      <c r="M135" s="14" t="str">
        <f aca="false">IF(AND(OR(I135="Participó",J135="Participó"),AND(K135&gt;64,K135&lt;&gt;"-")),"APROBADO","REPROBADO")</f>
        <v>APROBADO</v>
      </c>
      <c r="N135" s="1"/>
    </row>
    <row r="136" customFormat="false" ht="15.75" hidden="false" customHeight="false" outlineLevel="0" collapsed="false">
      <c r="A136" s="10" t="n">
        <v>20230471895</v>
      </c>
      <c r="B136" s="1" t="s">
        <v>359</v>
      </c>
      <c r="C136" s="1" t="s">
        <v>360</v>
      </c>
      <c r="D136" s="12" t="s">
        <v>361</v>
      </c>
      <c r="E136" s="1"/>
      <c r="F136" s="1"/>
      <c r="G136" s="11" t="s">
        <v>43</v>
      </c>
      <c r="H136" s="10" t="n">
        <v>2</v>
      </c>
      <c r="I136" s="12" t="s">
        <v>22</v>
      </c>
      <c r="J136" s="12" t="s">
        <v>22</v>
      </c>
      <c r="K136" s="13" t="n">
        <v>90</v>
      </c>
      <c r="L136" s="13" t="n">
        <v>100</v>
      </c>
      <c r="M136" s="14" t="str">
        <f aca="false">IF(AND(OR(I136="Participó",J136="Participó"),AND(K136&gt;64,K136&lt;&gt;"-")),"APROBADO","REPROBADO")</f>
        <v>APROBADO</v>
      </c>
      <c r="N136" s="1"/>
    </row>
    <row r="137" customFormat="false" ht="15.75" hidden="false" customHeight="false" outlineLevel="0" collapsed="false">
      <c r="A137" s="10" t="n">
        <v>20322215313</v>
      </c>
      <c r="B137" s="1" t="s">
        <v>122</v>
      </c>
      <c r="C137" s="1" t="s">
        <v>362</v>
      </c>
      <c r="D137" s="1" t="s">
        <v>363</v>
      </c>
      <c r="E137" s="1"/>
      <c r="F137" s="1"/>
      <c r="G137" s="11" t="s">
        <v>21</v>
      </c>
      <c r="H137" s="10" t="n">
        <v>2</v>
      </c>
      <c r="I137" s="12" t="s">
        <v>22</v>
      </c>
      <c r="J137" s="12" t="s">
        <v>22</v>
      </c>
      <c r="K137" s="13" t="n">
        <v>70</v>
      </c>
      <c r="L137" s="13" t="n">
        <v>100</v>
      </c>
      <c r="M137" s="14" t="str">
        <f aca="false">IF(AND(OR(I137="Participó",J137="Participó"),AND(K137&gt;64,K137&lt;&gt;"-")),"APROBADO","REPROBADO")</f>
        <v>APROBADO</v>
      </c>
      <c r="N137" s="1"/>
    </row>
    <row r="138" customFormat="false" ht="15.75" hidden="false" customHeight="fals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customFormat="false" ht="15.75" hidden="false" customHeight="false" outlineLevel="0" collapsed="false">
      <c r="A139" s="1"/>
      <c r="B139" s="1"/>
      <c r="C139" s="1"/>
      <c r="D139" s="17" t="s">
        <v>364</v>
      </c>
      <c r="E139" s="17" t="n">
        <f aca="false">COUNTIF(E5:E100,"NO")</f>
        <v>0</v>
      </c>
      <c r="F139" s="1"/>
      <c r="G139" s="17" t="n">
        <f aca="false">COUNTIF(G5:G137,"M")</f>
        <v>62</v>
      </c>
      <c r="H139" s="17"/>
      <c r="I139" s="17" t="n">
        <f aca="false">COUNTIF(I5:I137,"Participó")</f>
        <v>109</v>
      </c>
      <c r="J139" s="17" t="n">
        <f aca="false">COUNTIF(J5:J137,"Participó")</f>
        <v>78</v>
      </c>
      <c r="K139" s="17" t="n">
        <f aca="false">COUNTIF(K5:K137,"&gt;=70")</f>
        <v>95</v>
      </c>
      <c r="L139" s="17" t="n">
        <f aca="false">COUNTIF(L5:L137,"100")</f>
        <v>77</v>
      </c>
      <c r="M139" s="17" t="n">
        <f aca="false">COUNTIF(M5:M137,"APROBADO")</f>
        <v>97</v>
      </c>
      <c r="N139" s="17" t="n">
        <f aca="false">COUNTIF(N5:N137,"Recupera")</f>
        <v>20</v>
      </c>
    </row>
    <row r="140" customFormat="false" ht="15.75" hidden="false" customHeight="false" outlineLevel="0" collapsed="false">
      <c r="A140" s="1"/>
      <c r="B140" s="1"/>
      <c r="C140" s="1"/>
      <c r="D140" s="10" t="n">
        <f aca="false">COUNTA(D5:D137)</f>
        <v>133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customFormat="false" ht="15.75" hidden="false" customHeight="false" outlineLevel="0" collapsed="false">
      <c r="A141" s="1"/>
      <c r="B141" s="18" t="s">
        <v>365</v>
      </c>
      <c r="C141" s="1"/>
      <c r="D141" s="1"/>
      <c r="E141" s="1"/>
      <c r="F141" s="19" t="s">
        <v>366</v>
      </c>
      <c r="G141" s="19"/>
      <c r="I141" s="1"/>
      <c r="J141" s="1"/>
      <c r="K141" s="1"/>
      <c r="L141" s="1"/>
      <c r="M141" s="1" t="s">
        <v>367</v>
      </c>
      <c r="N141" s="1"/>
    </row>
    <row r="142" customFormat="false" ht="15.75" hidden="false" customHeight="false" outlineLevel="0" collapsed="false">
      <c r="A142" s="1"/>
      <c r="B142" s="1" t="s">
        <v>368</v>
      </c>
      <c r="C142" s="1" t="s">
        <v>369</v>
      </c>
      <c r="D142" s="1"/>
      <c r="E142" s="1"/>
      <c r="F142" s="1" t="s">
        <v>370</v>
      </c>
      <c r="G142" s="10" t="n">
        <f aca="false">COUNTIF($H$5:$H$137,"1")</f>
        <v>34</v>
      </c>
      <c r="I142" s="1"/>
      <c r="J142" s="1"/>
      <c r="K142" s="1"/>
      <c r="L142" s="20" t="s">
        <v>371</v>
      </c>
      <c r="M142" s="10" t="n">
        <f aca="false">COUNTIF(M5:M100,"APROBADO")/99*100</f>
        <v>74.7474747474748</v>
      </c>
      <c r="N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 t="s">
        <v>372</v>
      </c>
      <c r="G143" s="10" t="n">
        <f aca="false">COUNTIF($H$5:$H$137,"2")</f>
        <v>33</v>
      </c>
      <c r="I143" s="1"/>
      <c r="J143" s="1"/>
      <c r="K143" s="1"/>
      <c r="L143" s="21" t="s">
        <v>373</v>
      </c>
      <c r="M143" s="10" t="n">
        <f aca="false">COUNTIF(M5:M100,"REPROBADO")/99*100</f>
        <v>22.2222222222222</v>
      </c>
      <c r="N143" s="1"/>
    </row>
    <row r="144" customFormat="false" ht="15.75" hidden="false" customHeight="false" outlineLevel="0" collapsed="false">
      <c r="A144" s="18"/>
      <c r="B144" s="1"/>
      <c r="C144" s="1"/>
      <c r="D144" s="1"/>
      <c r="E144" s="1"/>
      <c r="F144" s="1" t="s">
        <v>374</v>
      </c>
      <c r="G144" s="10" t="n">
        <f aca="false">COUNTIF($H$5:$H$137,"3")</f>
        <v>33</v>
      </c>
      <c r="I144" s="1"/>
      <c r="J144" s="1"/>
      <c r="K144" s="1"/>
      <c r="L144" s="1"/>
      <c r="M144" s="1"/>
    </row>
    <row r="145" customFormat="false" ht="15.75" hidden="false" customHeight="false" outlineLevel="0" collapsed="false">
      <c r="A145" s="18" t="s">
        <v>375</v>
      </c>
      <c r="B145" s="1"/>
      <c r="C145" s="1"/>
      <c r="D145" s="1"/>
      <c r="E145" s="1"/>
      <c r="F145" s="1" t="s">
        <v>376</v>
      </c>
      <c r="G145" s="10" t="n">
        <f aca="false">COUNTIF($H$5:$H$137,"4")</f>
        <v>33</v>
      </c>
      <c r="I145" s="1"/>
      <c r="J145" s="1"/>
      <c r="K145" s="1"/>
      <c r="L145" s="1"/>
      <c r="M145" s="1"/>
    </row>
    <row r="146" customFormat="false" ht="15.75" hidden="false" customHeight="false" outlineLevel="0" collapsed="false">
      <c r="A146" s="18" t="s">
        <v>377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378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379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false" outlineLevel="0" collapsed="false">
      <c r="A149" s="18" t="s">
        <v>380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8"/>
      <c r="M149" s="1"/>
      <c r="N149" s="1"/>
    </row>
    <row r="150" customFormat="false" ht="15.75" hidden="false" customHeight="false" outlineLevel="0" collapsed="false">
      <c r="A150" s="1"/>
      <c r="B150" s="1" t="s">
        <v>381</v>
      </c>
      <c r="C150" s="1"/>
      <c r="D150" s="1"/>
      <c r="E150" s="1"/>
      <c r="F150" s="1"/>
      <c r="G150" s="1"/>
      <c r="H150" s="1"/>
      <c r="I150" s="1"/>
      <c r="J150" s="1"/>
      <c r="K150" s="18"/>
      <c r="L150" s="22" t="s">
        <v>382</v>
      </c>
      <c r="M150" s="1"/>
      <c r="N150" s="1"/>
    </row>
    <row r="151" customFormat="false" ht="15.75" hidden="false" customHeight="false" outlineLevel="0" collapsed="false">
      <c r="A151" s="1"/>
      <c r="B151" s="1" t="s">
        <v>383</v>
      </c>
      <c r="C151" s="1" t="s">
        <v>384</v>
      </c>
      <c r="D151" s="1"/>
      <c r="E151" s="1"/>
      <c r="F151" s="1"/>
      <c r="G151" s="1"/>
      <c r="H151" s="1"/>
      <c r="I151" s="1"/>
      <c r="J151" s="1"/>
      <c r="K151" s="18"/>
      <c r="L151" s="23" t="s">
        <v>385</v>
      </c>
      <c r="M151" s="11" t="e">
        <f aca="false">#REF!/COUNTIF(M26:M100,"REPROBADO")*100</f>
        <v>#REF!</v>
      </c>
      <c r="N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8"/>
      <c r="L152" s="23" t="s">
        <v>386</v>
      </c>
      <c r="M152" s="10" t="n">
        <f aca="false">COUNTIF(N26:N100,"Justifico")/COUNTIF(M27:M138,"REPROBADO")*100</f>
        <v>0</v>
      </c>
      <c r="N152" s="1"/>
    </row>
  </sheetData>
  <mergeCells count="15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F141:G141"/>
  </mergeCells>
  <conditionalFormatting sqref="I5:J137">
    <cfRule type="cellIs" priority="2" operator="equal" aboveAverage="0" equalAverage="0" bottom="0" percent="0" rank="0" text="" dxfId="0">
      <formula>"Participó"</formula>
    </cfRule>
  </conditionalFormatting>
  <conditionalFormatting sqref="I5:J137">
    <cfRule type="cellIs" priority="3" operator="equal" aboveAverage="0" equalAverage="0" bottom="0" percent="0" rank="0" text="" dxfId="1">
      <formula>"-"</formula>
    </cfRule>
  </conditionalFormatting>
  <conditionalFormatting sqref="K5:L137">
    <cfRule type="cellIs" priority="4" operator="greaterThan" aboveAverage="0" equalAverage="0" bottom="0" percent="0" rank="0" text="" dxfId="0">
      <formula>69</formula>
    </cfRule>
  </conditionalFormatting>
  <conditionalFormatting sqref="K5:L137">
    <cfRule type="cellIs" priority="5" operator="lessThanOrEqual" aboveAverage="0" equalAverage="0" bottom="0" percent="0" rank="0" text="" dxfId="1">
      <formula>59</formula>
    </cfRule>
  </conditionalFormatting>
  <conditionalFormatting sqref="M5:M137">
    <cfRule type="cellIs" priority="6" operator="equal" aboveAverage="0" equalAverage="0" bottom="0" percent="0" rank="0" text="" dxfId="0">
      <formula>"APROBADO"</formula>
    </cfRule>
  </conditionalFormatting>
  <conditionalFormatting sqref="M5:M137">
    <cfRule type="cellIs" priority="7" operator="equal" aboveAverage="0" equalAverage="0" bottom="0" percent="0" rank="0" text="" dxfId="1">
      <formula>"REPROBADO"</formula>
    </cfRule>
  </conditionalFormatting>
  <conditionalFormatting sqref="K5:L137">
    <cfRule type="containsText" priority="8" operator="containsText" aboveAverage="0" equalAverage="0" bottom="0" percent="0" rank="0" text="-" dxfId="2">
      <formula>NOT(ISERROR(SEARCH("-",K5)))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41"/>
    </row>
    <row r="2" customFormat="false" ht="15.75" hidden="false" customHeight="false" outlineLevel="0" collapsed="false">
      <c r="A2" s="1"/>
      <c r="B2" s="4"/>
      <c r="C2" s="4"/>
      <c r="D2" s="4"/>
      <c r="E2" s="5" t="s">
        <v>2862</v>
      </c>
      <c r="F2" s="5"/>
      <c r="G2" s="5"/>
      <c r="H2" s="5"/>
      <c r="I2" s="5"/>
      <c r="J2" s="5"/>
      <c r="K2" s="5"/>
      <c r="L2" s="5"/>
      <c r="M2" s="5"/>
      <c r="N2" s="5"/>
      <c r="O2" s="16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  <c r="O3" s="42" t="s">
        <v>2568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  <c r="O4" s="42"/>
    </row>
    <row r="5" customFormat="false" ht="15.75" hidden="false" customHeight="false" outlineLevel="0" collapsed="false">
      <c r="A5" s="43" t="n">
        <v>27309854980</v>
      </c>
      <c r="B5" s="12" t="s">
        <v>2863</v>
      </c>
      <c r="C5" s="44" t="s">
        <v>2864</v>
      </c>
      <c r="D5" s="44" t="s">
        <v>2865</v>
      </c>
      <c r="E5" s="12"/>
      <c r="F5" s="12"/>
      <c r="G5" s="12" t="s">
        <v>43</v>
      </c>
      <c r="H5" s="43" t="n">
        <v>1</v>
      </c>
      <c r="I5" s="12" t="s">
        <v>22</v>
      </c>
      <c r="J5" s="12" t="s">
        <v>22</v>
      </c>
      <c r="K5" s="13" t="n">
        <v>80</v>
      </c>
      <c r="L5" s="13" t="n">
        <v>100</v>
      </c>
      <c r="M5" s="14" t="str">
        <f aca="false">IF(AND(OR(I5="Participó",J5="Participó"),AND(K5&gt;64,K5&lt;&gt;"-")),"APROBADO","REPROBADO")</f>
        <v>APROBADO</v>
      </c>
      <c r="N5" s="1"/>
      <c r="O5" s="1"/>
    </row>
    <row r="6" customFormat="false" ht="15.75" hidden="false" customHeight="false" outlineLevel="0" collapsed="false">
      <c r="A6" s="43" t="n">
        <v>23317087314</v>
      </c>
      <c r="B6" s="44" t="s">
        <v>2526</v>
      </c>
      <c r="C6" s="44" t="s">
        <v>1655</v>
      </c>
      <c r="D6" s="44" t="s">
        <v>2866</v>
      </c>
      <c r="E6" s="12"/>
      <c r="F6" s="12"/>
      <c r="G6" s="44" t="s">
        <v>43</v>
      </c>
      <c r="H6" s="43" t="n">
        <v>1</v>
      </c>
      <c r="I6" s="12" t="s">
        <v>22</v>
      </c>
      <c r="J6" s="12" t="s">
        <v>22</v>
      </c>
      <c r="K6" s="13" t="n">
        <v>70</v>
      </c>
      <c r="L6" s="13" t="n">
        <v>100</v>
      </c>
      <c r="M6" s="14" t="str">
        <f aca="false">IF(AND(OR(I6="Participó",J6="Participó"),AND(K6&gt;64,K6&lt;&gt;"-")),"APROBADO","REPROBADO")</f>
        <v>APROBADO</v>
      </c>
      <c r="N6" s="1"/>
      <c r="O6" s="1"/>
    </row>
    <row r="7" customFormat="false" ht="15.75" hidden="false" customHeight="false" outlineLevel="0" collapsed="false">
      <c r="A7" s="43" t="n">
        <v>27328739033</v>
      </c>
      <c r="B7" s="44" t="s">
        <v>2526</v>
      </c>
      <c r="C7" s="44" t="s">
        <v>256</v>
      </c>
      <c r="D7" s="44" t="s">
        <v>2867</v>
      </c>
      <c r="E7" s="12"/>
      <c r="F7" s="12"/>
      <c r="G7" s="44" t="s">
        <v>43</v>
      </c>
      <c r="H7" s="43" t="n">
        <v>1</v>
      </c>
      <c r="I7" s="12" t="s">
        <v>22</v>
      </c>
      <c r="J7" s="12" t="s">
        <v>22</v>
      </c>
      <c r="K7" s="13" t="n">
        <v>81.67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  <c r="O7" s="1"/>
    </row>
    <row r="8" customFormat="false" ht="15.75" hidden="false" customHeight="false" outlineLevel="0" collapsed="false">
      <c r="A8" s="43" t="n">
        <v>20234279484</v>
      </c>
      <c r="B8" s="44" t="s">
        <v>2526</v>
      </c>
      <c r="C8" s="44" t="s">
        <v>2868</v>
      </c>
      <c r="D8" s="44" t="s">
        <v>2869</v>
      </c>
      <c r="E8" s="12"/>
      <c r="F8" s="12"/>
      <c r="G8" s="44" t="s">
        <v>21</v>
      </c>
      <c r="H8" s="43" t="n">
        <v>1</v>
      </c>
      <c r="I8" s="12" t="s">
        <v>23</v>
      </c>
      <c r="J8" s="12" t="s">
        <v>23</v>
      </c>
      <c r="K8" s="12" t="s">
        <v>23</v>
      </c>
      <c r="L8" s="12" t="s">
        <v>23</v>
      </c>
      <c r="M8" s="14" t="str">
        <f aca="false">IF(AND(OR(I8="Participó",J8="Participó"),AND(K8&gt;64,K8&lt;&gt;"-")),"APROBADO","REPROBADO")</f>
        <v>REPROBADO</v>
      </c>
      <c r="N8" s="1"/>
      <c r="O8" s="1"/>
    </row>
    <row r="9" customFormat="false" ht="15.75" hidden="false" customHeight="false" outlineLevel="0" collapsed="false">
      <c r="A9" s="43" t="n">
        <v>27274292550</v>
      </c>
      <c r="B9" s="44" t="s">
        <v>2530</v>
      </c>
      <c r="C9" s="44" t="s">
        <v>204</v>
      </c>
      <c r="D9" s="44" t="s">
        <v>2870</v>
      </c>
      <c r="E9" s="12"/>
      <c r="F9" s="12"/>
      <c r="G9" s="44" t="s">
        <v>43</v>
      </c>
      <c r="H9" s="43" t="n">
        <v>1</v>
      </c>
      <c r="I9" s="12" t="s">
        <v>22</v>
      </c>
      <c r="J9" s="12" t="s">
        <v>22</v>
      </c>
      <c r="K9" s="13" t="n">
        <v>85</v>
      </c>
      <c r="L9" s="13" t="n">
        <v>100</v>
      </c>
      <c r="M9" s="14" t="str">
        <f aca="false">IF(AND(OR(I9="Participó",J9="Participó"),AND(K9&gt;64,K9&lt;&gt;"-")),"APROBADO","REPROBADO")</f>
        <v>APROBADO</v>
      </c>
      <c r="N9" s="1"/>
      <c r="O9" s="1"/>
    </row>
    <row r="10" customFormat="false" ht="15.75" hidden="false" customHeight="false" outlineLevel="0" collapsed="false">
      <c r="A10" s="43" t="n">
        <v>20230273503</v>
      </c>
      <c r="B10" s="44" t="s">
        <v>2871</v>
      </c>
      <c r="C10" s="44" t="s">
        <v>2872</v>
      </c>
      <c r="D10" s="44" t="s">
        <v>2873</v>
      </c>
      <c r="E10" s="12"/>
      <c r="F10" s="12"/>
      <c r="G10" s="44" t="s">
        <v>21</v>
      </c>
      <c r="H10" s="43" t="n">
        <v>1</v>
      </c>
      <c r="I10" s="12" t="s">
        <v>23</v>
      </c>
      <c r="J10" s="12" t="s">
        <v>23</v>
      </c>
      <c r="K10" s="12" t="s">
        <v>23</v>
      </c>
      <c r="L10" s="12" t="s">
        <v>23</v>
      </c>
      <c r="M10" s="14" t="str">
        <f aca="false">IF(AND(OR(I10="Participó",J10="Participó"),AND(K10&gt;64,K10&lt;&gt;"-")),"APROBADO","REPROBADO")</f>
        <v>REPROBADO</v>
      </c>
      <c r="N10" s="1"/>
      <c r="O10" s="1"/>
    </row>
    <row r="11" customFormat="false" ht="15.75" hidden="false" customHeight="false" outlineLevel="0" collapsed="false">
      <c r="A11" s="43" t="n">
        <v>20292919116</v>
      </c>
      <c r="B11" s="44" t="s">
        <v>2535</v>
      </c>
      <c r="C11" s="44" t="s">
        <v>2874</v>
      </c>
      <c r="D11" s="44" t="s">
        <v>2875</v>
      </c>
      <c r="E11" s="12"/>
      <c r="F11" s="12"/>
      <c r="G11" s="44" t="s">
        <v>21</v>
      </c>
      <c r="H11" s="43" t="n">
        <v>1</v>
      </c>
      <c r="I11" s="12" t="s">
        <v>22</v>
      </c>
      <c r="J11" s="12" t="s">
        <v>22</v>
      </c>
      <c r="K11" s="13" t="n">
        <v>100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  <c r="O11" s="1"/>
    </row>
    <row r="12" customFormat="false" ht="15.75" hidden="false" customHeight="false" outlineLevel="0" collapsed="false">
      <c r="A12" s="13" t="n">
        <v>20239292195</v>
      </c>
      <c r="B12" s="44" t="s">
        <v>2876</v>
      </c>
      <c r="C12" s="44" t="s">
        <v>2877</v>
      </c>
      <c r="D12" s="44" t="s">
        <v>2878</v>
      </c>
      <c r="E12" s="12"/>
      <c r="F12" s="12"/>
      <c r="G12" s="44" t="s">
        <v>21</v>
      </c>
      <c r="H12" s="43" t="n">
        <v>1</v>
      </c>
      <c r="I12" s="12" t="s">
        <v>23</v>
      </c>
      <c r="J12" s="12" t="s">
        <v>23</v>
      </c>
      <c r="K12" s="12" t="s">
        <v>23</v>
      </c>
      <c r="L12" s="12" t="s">
        <v>23</v>
      </c>
      <c r="M12" s="14" t="str">
        <f aca="false">IF(AND(OR(I12="Participó",J12="Participó"),AND(K12&gt;64,K12&lt;&gt;"-")),"APROBADO","REPROBADO")</f>
        <v>REPROBADO</v>
      </c>
      <c r="N12" s="1"/>
      <c r="O12" s="1"/>
    </row>
    <row r="13" customFormat="false" ht="15.75" hidden="false" customHeight="false" outlineLevel="0" collapsed="false">
      <c r="A13" s="43" t="n">
        <v>27278647809</v>
      </c>
      <c r="B13" s="44" t="s">
        <v>2879</v>
      </c>
      <c r="C13" s="44" t="s">
        <v>2880</v>
      </c>
      <c r="D13" s="44" t="s">
        <v>2881</v>
      </c>
      <c r="E13" s="12"/>
      <c r="F13" s="12"/>
      <c r="G13" s="44" t="s">
        <v>43</v>
      </c>
      <c r="H13" s="43" t="n">
        <v>1</v>
      </c>
      <c r="I13" s="12" t="s">
        <v>22</v>
      </c>
      <c r="J13" s="12" t="s">
        <v>22</v>
      </c>
      <c r="K13" s="13" t="n">
        <v>80</v>
      </c>
      <c r="L13" s="13" t="n">
        <v>100</v>
      </c>
      <c r="M13" s="14" t="str">
        <f aca="false">IF(AND(OR(I13="Participó",J13="Participó"),AND(K13&gt;64,K13&lt;&gt;"-")),"APROBADO","REPROBADO")</f>
        <v>APROBADO</v>
      </c>
      <c r="N13" s="1"/>
      <c r="O13" s="1"/>
    </row>
    <row r="14" customFormat="false" ht="15.75" hidden="false" customHeight="false" outlineLevel="0" collapsed="false">
      <c r="A14" s="43" t="n">
        <v>20365455466</v>
      </c>
      <c r="B14" s="44" t="s">
        <v>2882</v>
      </c>
      <c r="C14" s="44" t="s">
        <v>2883</v>
      </c>
      <c r="D14" s="44" t="s">
        <v>2884</v>
      </c>
      <c r="E14" s="12"/>
      <c r="F14" s="12"/>
      <c r="G14" s="44" t="s">
        <v>21</v>
      </c>
      <c r="H14" s="43" t="n">
        <v>1</v>
      </c>
      <c r="I14" s="12" t="s">
        <v>22</v>
      </c>
      <c r="J14" s="12" t="s">
        <v>23</v>
      </c>
      <c r="K14" s="13" t="n">
        <v>80</v>
      </c>
      <c r="L14" s="12" t="s">
        <v>23</v>
      </c>
      <c r="M14" s="14" t="str">
        <f aca="false">IF(AND(OR(I14="Participó",J14="Participó"),AND(K14&gt;64,K14&lt;&gt;"-")),"APROBADO","REPROBADO")</f>
        <v>APROBADO</v>
      </c>
      <c r="N14" s="1"/>
      <c r="O14" s="1"/>
    </row>
    <row r="15" customFormat="false" ht="15.75" hidden="false" customHeight="false" outlineLevel="0" collapsed="false">
      <c r="A15" s="43" t="n">
        <v>24316609984</v>
      </c>
      <c r="B15" s="44" t="s">
        <v>2885</v>
      </c>
      <c r="C15" s="44" t="s">
        <v>2886</v>
      </c>
      <c r="D15" s="44" t="s">
        <v>2887</v>
      </c>
      <c r="E15" s="12"/>
      <c r="F15" s="12"/>
      <c r="G15" s="44" t="s">
        <v>21</v>
      </c>
      <c r="H15" s="43" t="n">
        <v>1</v>
      </c>
      <c r="I15" s="12" t="s">
        <v>22</v>
      </c>
      <c r="J15" s="12" t="s">
        <v>22</v>
      </c>
      <c r="K15" s="13" t="n">
        <v>100</v>
      </c>
      <c r="L15" s="13" t="n">
        <v>100</v>
      </c>
      <c r="M15" s="14" t="str">
        <f aca="false">IF(AND(OR(I15="Participó",J15="Participó"),AND(K15&gt;64,K15&lt;&gt;"-")),"APROBADO","REPROBADO")</f>
        <v>APROBADO</v>
      </c>
      <c r="N15" s="1"/>
      <c r="O15" s="1"/>
    </row>
    <row r="16" customFormat="false" ht="15.75" hidden="false" customHeight="false" outlineLevel="0" collapsed="false">
      <c r="A16" s="43" t="n">
        <v>27312003223</v>
      </c>
      <c r="B16" s="44" t="s">
        <v>2888</v>
      </c>
      <c r="C16" s="44" t="s">
        <v>2148</v>
      </c>
      <c r="D16" s="44" t="s">
        <v>2889</v>
      </c>
      <c r="E16" s="12"/>
      <c r="F16" s="12"/>
      <c r="G16" s="44" t="s">
        <v>43</v>
      </c>
      <c r="H16" s="43" t="n">
        <v>1</v>
      </c>
      <c r="I16" s="12" t="s">
        <v>22</v>
      </c>
      <c r="J16" s="12" t="s">
        <v>22</v>
      </c>
      <c r="K16" s="13" t="n">
        <v>100</v>
      </c>
      <c r="L16" s="12" t="s">
        <v>23</v>
      </c>
      <c r="M16" s="14" t="str">
        <f aca="false">IF(AND(OR(I16="Participó",J16="Participó"),AND(K16&gt;64,K16&lt;&gt;"-")),"APROBADO","REPROBADO")</f>
        <v>APROBADO</v>
      </c>
      <c r="N16" s="1"/>
      <c r="O16" s="1"/>
    </row>
    <row r="17" customFormat="false" ht="15.75" hidden="false" customHeight="false" outlineLevel="0" collapsed="false">
      <c r="A17" s="43" t="n">
        <v>23421280819</v>
      </c>
      <c r="B17" s="12" t="s">
        <v>2890</v>
      </c>
      <c r="C17" s="12" t="s">
        <v>2891</v>
      </c>
      <c r="D17" s="44" t="s">
        <v>2892</v>
      </c>
      <c r="E17" s="12"/>
      <c r="F17" s="12"/>
      <c r="G17" s="44" t="s">
        <v>21</v>
      </c>
      <c r="H17" s="43" t="n">
        <v>1</v>
      </c>
      <c r="I17" s="12" t="s">
        <v>22</v>
      </c>
      <c r="J17" s="12" t="s">
        <v>22</v>
      </c>
      <c r="K17" s="12" t="s">
        <v>23</v>
      </c>
      <c r="L17" s="13" t="n">
        <v>100</v>
      </c>
      <c r="M17" s="14" t="str">
        <f aca="false">IF(AND(OR(I17="Participó",J17="Participó"),AND(K17&gt;64,K17&lt;&gt;"-")),"APROBADO","REPROBADO")</f>
        <v>REPROBADO</v>
      </c>
      <c r="N17" s="1"/>
      <c r="O17" s="1"/>
    </row>
    <row r="18" customFormat="false" ht="15.75" hidden="false" customHeight="false" outlineLevel="0" collapsed="false">
      <c r="A18" s="43" t="n">
        <v>27328423850</v>
      </c>
      <c r="B18" s="44" t="s">
        <v>2544</v>
      </c>
      <c r="C18" s="44" t="s">
        <v>481</v>
      </c>
      <c r="D18" s="44" t="s">
        <v>2893</v>
      </c>
      <c r="E18" s="12"/>
      <c r="F18" s="12"/>
      <c r="G18" s="44" t="s">
        <v>43</v>
      </c>
      <c r="H18" s="43" t="n">
        <v>1</v>
      </c>
      <c r="I18" s="12" t="s">
        <v>22</v>
      </c>
      <c r="J18" s="12" t="s">
        <v>22</v>
      </c>
      <c r="K18" s="13" t="n">
        <v>61.67</v>
      </c>
      <c r="L18" s="12" t="s">
        <v>23</v>
      </c>
      <c r="M18" s="14" t="s">
        <v>50</v>
      </c>
      <c r="N18" s="1"/>
      <c r="O18" s="1"/>
    </row>
    <row r="19" customFormat="false" ht="15.75" hidden="false" customHeight="false" outlineLevel="0" collapsed="false">
      <c r="A19" s="43" t="n">
        <v>20217843082</v>
      </c>
      <c r="B19" s="44" t="s">
        <v>2544</v>
      </c>
      <c r="C19" s="44" t="s">
        <v>439</v>
      </c>
      <c r="D19" s="44" t="s">
        <v>2894</v>
      </c>
      <c r="E19" s="12"/>
      <c r="F19" s="12"/>
      <c r="G19" s="44" t="s">
        <v>21</v>
      </c>
      <c r="H19" s="43" t="n">
        <v>1</v>
      </c>
      <c r="I19" s="12" t="s">
        <v>22</v>
      </c>
      <c r="J19" s="12" t="s">
        <v>22</v>
      </c>
      <c r="K19" s="13" t="n">
        <v>100</v>
      </c>
      <c r="L19" s="13" t="n">
        <v>100</v>
      </c>
      <c r="M19" s="14" t="str">
        <f aca="false">IF(AND(OR(I19="Participó",J19="Participó"),AND(K19&gt;64,K19&lt;&gt;"-")),"APROBADO","REPROBADO")</f>
        <v>APROBADO</v>
      </c>
      <c r="N19" s="1"/>
      <c r="O19" s="1"/>
    </row>
    <row r="20" customFormat="false" ht="15.75" hidden="false" customHeight="false" outlineLevel="0" collapsed="false">
      <c r="A20" s="43" t="n">
        <v>23375704129</v>
      </c>
      <c r="B20" s="44" t="s">
        <v>2544</v>
      </c>
      <c r="C20" s="44" t="s">
        <v>326</v>
      </c>
      <c r="D20" s="44" t="s">
        <v>2895</v>
      </c>
      <c r="E20" s="12"/>
      <c r="F20" s="12"/>
      <c r="G20" s="44" t="s">
        <v>21</v>
      </c>
      <c r="H20" s="43" t="n">
        <v>1</v>
      </c>
      <c r="I20" s="12" t="s">
        <v>22</v>
      </c>
      <c r="J20" s="12" t="s">
        <v>23</v>
      </c>
      <c r="K20" s="12" t="s">
        <v>23</v>
      </c>
      <c r="L20" s="13" t="n">
        <v>100</v>
      </c>
      <c r="M20" s="14" t="str">
        <f aca="false">IF(AND(OR(I20="Participó",J20="Participó"),AND(K20&gt;64,K20&lt;&gt;"-")),"APROBADO","REPROBADO")</f>
        <v>REPROBADO</v>
      </c>
      <c r="N20" s="1"/>
      <c r="O20" s="1" t="s">
        <v>2592</v>
      </c>
    </row>
    <row r="21" customFormat="false" ht="15.75" hidden="false" customHeight="false" outlineLevel="0" collapsed="false">
      <c r="A21" s="43" t="n">
        <v>27360132558</v>
      </c>
      <c r="B21" s="44" t="s">
        <v>2896</v>
      </c>
      <c r="C21" s="44" t="s">
        <v>614</v>
      </c>
      <c r="D21" s="44" t="s">
        <v>2897</v>
      </c>
      <c r="E21" s="12"/>
      <c r="F21" s="12"/>
      <c r="G21" s="44" t="s">
        <v>43</v>
      </c>
      <c r="H21" s="43" t="n">
        <v>1</v>
      </c>
      <c r="I21" s="12" t="s">
        <v>22</v>
      </c>
      <c r="J21" s="12" t="s">
        <v>23</v>
      </c>
      <c r="K21" s="13" t="n">
        <v>90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  <c r="O21" s="1"/>
    </row>
    <row r="22" customFormat="false" ht="15.75" hidden="false" customHeight="false" outlineLevel="0" collapsed="false">
      <c r="A22" s="43" t="n">
        <v>20247793586</v>
      </c>
      <c r="B22" s="44" t="s">
        <v>2552</v>
      </c>
      <c r="C22" s="44" t="s">
        <v>2898</v>
      </c>
      <c r="D22" s="44" t="s">
        <v>2899</v>
      </c>
      <c r="E22" s="12"/>
      <c r="F22" s="12"/>
      <c r="G22" s="44" t="s">
        <v>21</v>
      </c>
      <c r="H22" s="43" t="n">
        <v>1</v>
      </c>
      <c r="I22" s="12" t="s">
        <v>23</v>
      </c>
      <c r="J22" s="12" t="s">
        <v>23</v>
      </c>
      <c r="K22" s="12" t="s">
        <v>23</v>
      </c>
      <c r="L22" s="12" t="s">
        <v>23</v>
      </c>
      <c r="M22" s="14" t="str">
        <f aca="false">IF(AND(OR(I22="Participó",J22="Participó"),AND(K22&gt;64,K22&lt;&gt;"-")),"APROBADO","REPROBADO")</f>
        <v>REPROBADO</v>
      </c>
      <c r="N22" s="1"/>
      <c r="O22" s="1"/>
    </row>
    <row r="23" customFormat="false" ht="15.75" hidden="false" customHeight="false" outlineLevel="0" collapsed="false">
      <c r="A23" s="43" t="n">
        <v>20315377723</v>
      </c>
      <c r="B23" s="44" t="s">
        <v>2900</v>
      </c>
      <c r="C23" s="44" t="s">
        <v>293</v>
      </c>
      <c r="D23" s="44" t="s">
        <v>2901</v>
      </c>
      <c r="E23" s="12"/>
      <c r="F23" s="12"/>
      <c r="G23" s="44" t="s">
        <v>21</v>
      </c>
      <c r="H23" s="43" t="n">
        <v>1</v>
      </c>
      <c r="I23" s="12" t="s">
        <v>22</v>
      </c>
      <c r="J23" s="12" t="s">
        <v>22</v>
      </c>
      <c r="K23" s="13" t="n">
        <v>90</v>
      </c>
      <c r="L23" s="13" t="n">
        <v>100</v>
      </c>
      <c r="M23" s="14" t="str">
        <f aca="false">IF(AND(OR(I23="Participó",J23="Participó"),AND(K23&gt;64,K23&lt;&gt;"-")),"APROBADO","REPROBADO")</f>
        <v>APROBADO</v>
      </c>
      <c r="N23" s="1"/>
      <c r="O23" s="1"/>
    </row>
    <row r="24" customFormat="false" ht="15.75" hidden="false" customHeight="false" outlineLevel="0" collapsed="false">
      <c r="A24" s="43" t="n">
        <v>20330715244</v>
      </c>
      <c r="B24" s="44" t="s">
        <v>2902</v>
      </c>
      <c r="C24" s="12" t="s">
        <v>2903</v>
      </c>
      <c r="D24" s="44" t="s">
        <v>2904</v>
      </c>
      <c r="E24" s="12"/>
      <c r="F24" s="12"/>
      <c r="G24" s="44" t="s">
        <v>21</v>
      </c>
      <c r="H24" s="43" t="n">
        <v>1</v>
      </c>
      <c r="I24" s="12" t="s">
        <v>22</v>
      </c>
      <c r="J24" s="12" t="s">
        <v>22</v>
      </c>
      <c r="K24" s="13" t="n">
        <v>90</v>
      </c>
      <c r="L24" s="13" t="n">
        <v>100</v>
      </c>
      <c r="M24" s="14" t="str">
        <f aca="false">IF(AND(OR(I24="Participó",J24="Participó"),AND(K24&gt;64,K24&lt;&gt;"-")),"APROBADO","REPROBADO")</f>
        <v>APROBADO</v>
      </c>
      <c r="N24" s="1"/>
      <c r="O24" s="1"/>
    </row>
    <row r="25" customFormat="false" ht="15.75" hidden="false" customHeight="false" outlineLevel="0" collapsed="false">
      <c r="A25" s="43" t="n">
        <v>20247058673</v>
      </c>
      <c r="B25" s="44" t="s">
        <v>2902</v>
      </c>
      <c r="C25" s="12" t="s">
        <v>2734</v>
      </c>
      <c r="D25" s="44" t="s">
        <v>2905</v>
      </c>
      <c r="E25" s="12"/>
      <c r="F25" s="12"/>
      <c r="G25" s="44" t="s">
        <v>21</v>
      </c>
      <c r="H25" s="43" t="n">
        <v>1</v>
      </c>
      <c r="I25" s="12" t="s">
        <v>22</v>
      </c>
      <c r="J25" s="12" t="s">
        <v>22</v>
      </c>
      <c r="K25" s="13" t="n">
        <v>100</v>
      </c>
      <c r="L25" s="12" t="s">
        <v>23</v>
      </c>
      <c r="M25" s="14" t="str">
        <f aca="false">IF(AND(OR(I25="Participó",J25="Participó"),AND(K25&gt;64,K25&lt;&gt;"-")),"APROBADO","REPROBADO")</f>
        <v>APROBADO</v>
      </c>
      <c r="N25" s="1"/>
      <c r="O25" s="1"/>
    </row>
    <row r="26" customFormat="false" ht="15.75" hidden="false" customHeight="false" outlineLevel="0" collapsed="false">
      <c r="A26" s="43" t="n">
        <v>20278302211</v>
      </c>
      <c r="B26" s="44" t="s">
        <v>2906</v>
      </c>
      <c r="C26" s="44" t="s">
        <v>2326</v>
      </c>
      <c r="D26" s="44" t="s">
        <v>2907</v>
      </c>
      <c r="E26" s="12"/>
      <c r="F26" s="12"/>
      <c r="G26" s="44" t="s">
        <v>21</v>
      </c>
      <c r="H26" s="43" t="n">
        <v>1</v>
      </c>
      <c r="I26" s="12" t="s">
        <v>22</v>
      </c>
      <c r="J26" s="12" t="s">
        <v>22</v>
      </c>
      <c r="K26" s="13" t="n">
        <v>90</v>
      </c>
      <c r="L26" s="13" t="n">
        <v>100</v>
      </c>
      <c r="M26" s="14" t="str">
        <f aca="false">IF(AND(OR(I26="Participó",J26="Participó"),AND(K26&gt;64,K26&lt;&gt;"-")),"APROBADO","REPROBADO")</f>
        <v>APROBADO</v>
      </c>
      <c r="N26" s="1"/>
      <c r="O26" s="1"/>
    </row>
    <row r="27" customFormat="false" ht="15.75" hidden="false" customHeight="false" outlineLevel="0" collapsed="false">
      <c r="A27" s="43" t="n">
        <v>20397550517</v>
      </c>
      <c r="B27" s="44" t="s">
        <v>2908</v>
      </c>
      <c r="C27" s="44" t="s">
        <v>1807</v>
      </c>
      <c r="D27" s="44" t="s">
        <v>2909</v>
      </c>
      <c r="E27" s="12"/>
      <c r="F27" s="12"/>
      <c r="G27" s="44" t="s">
        <v>21</v>
      </c>
      <c r="H27" s="43" t="n">
        <v>1</v>
      </c>
      <c r="I27" s="12" t="s">
        <v>22</v>
      </c>
      <c r="J27" s="12" t="s">
        <v>22</v>
      </c>
      <c r="K27" s="13" t="n">
        <v>55</v>
      </c>
      <c r="L27" s="13" t="n">
        <v>100</v>
      </c>
      <c r="M27" s="14" t="str">
        <f aca="false">IF(AND(OR(I27="Participó",J27="Participó"),AND(K27&gt;64,K27&lt;&gt;"-")),"APROBADO","REPROBADO")</f>
        <v>REPROBADO</v>
      </c>
      <c r="N27" s="1"/>
      <c r="O27" s="1" t="s">
        <v>2592</v>
      </c>
    </row>
    <row r="28" customFormat="false" ht="15.75" hidden="false" customHeight="false" outlineLevel="0" collapsed="false">
      <c r="A28" s="43" t="n">
        <v>27306148376</v>
      </c>
      <c r="B28" s="44" t="s">
        <v>2910</v>
      </c>
      <c r="C28" s="12" t="s">
        <v>2911</v>
      </c>
      <c r="D28" s="44" t="s">
        <v>2912</v>
      </c>
      <c r="E28" s="12"/>
      <c r="F28" s="12"/>
      <c r="G28" s="44" t="s">
        <v>43</v>
      </c>
      <c r="H28" s="43" t="n">
        <v>1</v>
      </c>
      <c r="I28" s="12" t="s">
        <v>23</v>
      </c>
      <c r="J28" s="12" t="s">
        <v>23</v>
      </c>
      <c r="K28" s="12" t="s">
        <v>23</v>
      </c>
      <c r="L28" s="12" t="s">
        <v>23</v>
      </c>
      <c r="M28" s="14" t="str">
        <f aca="false">IF(AND(OR(I28="Participó",J28="Participó"),AND(K28&gt;64,K28&lt;&gt;"-")),"APROBADO","REPROBADO")</f>
        <v>REPROBADO</v>
      </c>
      <c r="N28" s="1"/>
      <c r="O28" s="1"/>
    </row>
    <row r="29" customFormat="false" ht="15.75" hidden="false" customHeight="false" outlineLevel="0" collapsed="false">
      <c r="A29" s="43" t="n">
        <v>27377742465</v>
      </c>
      <c r="B29" s="44" t="s">
        <v>2913</v>
      </c>
      <c r="C29" s="44" t="s">
        <v>2914</v>
      </c>
      <c r="D29" s="44" t="s">
        <v>2915</v>
      </c>
      <c r="E29" s="12"/>
      <c r="F29" s="12"/>
      <c r="G29" s="44" t="s">
        <v>43</v>
      </c>
      <c r="H29" s="43" t="n">
        <v>2</v>
      </c>
      <c r="I29" s="12" t="s">
        <v>22</v>
      </c>
      <c r="J29" s="12" t="s">
        <v>22</v>
      </c>
      <c r="K29" s="13" t="n">
        <v>100</v>
      </c>
      <c r="L29" s="13" t="n">
        <v>100</v>
      </c>
      <c r="M29" s="14" t="str">
        <f aca="false">IF(AND(OR(I29="Participó",J29="Participó"),AND(K29&gt;64,K29&lt;&gt;"-")),"APROBADO","REPROBADO")</f>
        <v>APROBADO</v>
      </c>
      <c r="N29" s="1"/>
      <c r="O29" s="1"/>
    </row>
    <row r="30" customFormat="false" ht="15.75" hidden="false" customHeight="false" outlineLevel="0" collapsed="false">
      <c r="A30" s="43" t="n">
        <v>27357514687</v>
      </c>
      <c r="B30" s="44" t="s">
        <v>2913</v>
      </c>
      <c r="C30" s="44" t="s">
        <v>826</v>
      </c>
      <c r="D30" s="44" t="s">
        <v>2916</v>
      </c>
      <c r="E30" s="12"/>
      <c r="F30" s="12"/>
      <c r="G30" s="44" t="s">
        <v>43</v>
      </c>
      <c r="H30" s="43" t="n">
        <v>2</v>
      </c>
      <c r="I30" s="12" t="s">
        <v>22</v>
      </c>
      <c r="J30" s="12" t="s">
        <v>22</v>
      </c>
      <c r="K30" s="13" t="n">
        <v>90</v>
      </c>
      <c r="L30" s="13" t="n">
        <v>100</v>
      </c>
      <c r="M30" s="14" t="str">
        <f aca="false">IF(AND(OR(I30="Participó",J30="Participó"),AND(K30&gt;64,K30&lt;&gt;"-")),"APROBADO","REPROBADO")</f>
        <v>APROBADO</v>
      </c>
      <c r="N30" s="1"/>
      <c r="O30" s="1"/>
    </row>
    <row r="31" customFormat="false" ht="15.75" hidden="false" customHeight="false" outlineLevel="0" collapsed="false">
      <c r="A31" s="43" t="n">
        <v>20242016956</v>
      </c>
      <c r="B31" s="44" t="s">
        <v>2917</v>
      </c>
      <c r="C31" s="44" t="s">
        <v>2918</v>
      </c>
      <c r="D31" s="44" t="s">
        <v>2919</v>
      </c>
      <c r="E31" s="12"/>
      <c r="F31" s="12"/>
      <c r="G31" s="44" t="s">
        <v>21</v>
      </c>
      <c r="H31" s="43" t="n">
        <v>1</v>
      </c>
      <c r="I31" s="12" t="s">
        <v>23</v>
      </c>
      <c r="J31" s="12" t="s">
        <v>23</v>
      </c>
      <c r="K31" s="12" t="s">
        <v>23</v>
      </c>
      <c r="L31" s="12" t="s">
        <v>23</v>
      </c>
      <c r="M31" s="14" t="str">
        <f aca="false">IF(AND(OR(I31="Participó",J31="Participó"),AND(K31&gt;64,K31&lt;&gt;"-")),"APROBADO","REPROBADO")</f>
        <v>REPROBADO</v>
      </c>
      <c r="N31" s="1"/>
      <c r="O31" s="1"/>
    </row>
    <row r="32" customFormat="false" ht="15.75" hidden="false" customHeight="false" outlineLevel="0" collapsed="false">
      <c r="A32" s="43" t="n">
        <v>20310884155</v>
      </c>
      <c r="B32" s="44" t="s">
        <v>2920</v>
      </c>
      <c r="C32" s="44" t="s">
        <v>1629</v>
      </c>
      <c r="D32" s="44" t="s">
        <v>2921</v>
      </c>
      <c r="E32" s="12"/>
      <c r="F32" s="12"/>
      <c r="G32" s="44" t="s">
        <v>21</v>
      </c>
      <c r="H32" s="43" t="n">
        <v>2</v>
      </c>
      <c r="I32" s="12" t="s">
        <v>22</v>
      </c>
      <c r="J32" s="12" t="s">
        <v>22</v>
      </c>
      <c r="K32" s="13" t="n">
        <v>85</v>
      </c>
      <c r="L32" s="13" t="n">
        <v>100</v>
      </c>
      <c r="M32" s="14" t="str">
        <f aca="false">IF(AND(OR(I32="Participó",J32="Participó"),AND(K32&gt;64,K32&lt;&gt;"-")),"APROBADO","REPROBADO")</f>
        <v>APROBADO</v>
      </c>
      <c r="N32" s="1"/>
      <c r="O32" s="1"/>
    </row>
    <row r="33" customFormat="false" ht="15.75" hidden="false" customHeight="false" outlineLevel="0" collapsed="false">
      <c r="A33" s="43" t="n">
        <v>20237618298</v>
      </c>
      <c r="B33" s="44" t="s">
        <v>2922</v>
      </c>
      <c r="C33" s="44" t="s">
        <v>30</v>
      </c>
      <c r="D33" s="44" t="s">
        <v>2923</v>
      </c>
      <c r="E33" s="12"/>
      <c r="F33" s="12"/>
      <c r="G33" s="44" t="s">
        <v>21</v>
      </c>
      <c r="H33" s="43" t="n">
        <v>2</v>
      </c>
      <c r="I33" s="12" t="s">
        <v>23</v>
      </c>
      <c r="J33" s="12" t="s">
        <v>23</v>
      </c>
      <c r="K33" s="12" t="s">
        <v>23</v>
      </c>
      <c r="L33" s="12" t="s">
        <v>23</v>
      </c>
      <c r="M33" s="14" t="str">
        <f aca="false">IF(AND(OR(I33="Participó",J33="Participó"),AND(K33&gt;64,K33&lt;&gt;"-")),"APROBADO","REPROBADO")</f>
        <v>REPROBADO</v>
      </c>
      <c r="N33" s="1"/>
      <c r="O33" s="1"/>
    </row>
    <row r="34" customFormat="false" ht="15.75" hidden="false" customHeight="false" outlineLevel="0" collapsed="false">
      <c r="A34" s="43" t="n">
        <v>27251762339</v>
      </c>
      <c r="B34" s="44" t="s">
        <v>2924</v>
      </c>
      <c r="C34" s="44" t="s">
        <v>2925</v>
      </c>
      <c r="D34" s="44" t="s">
        <v>2926</v>
      </c>
      <c r="E34" s="12"/>
      <c r="F34" s="12"/>
      <c r="G34" s="44" t="s">
        <v>43</v>
      </c>
      <c r="H34" s="43" t="n">
        <v>2</v>
      </c>
      <c r="I34" s="12" t="s">
        <v>23</v>
      </c>
      <c r="J34" s="12" t="s">
        <v>23</v>
      </c>
      <c r="K34" s="12" t="s">
        <v>23</v>
      </c>
      <c r="L34" s="12" t="s">
        <v>23</v>
      </c>
      <c r="M34" s="14" t="str">
        <f aca="false">IF(AND(OR(I34="Participó",J34="Participó"),AND(K34&gt;64,K34&lt;&gt;"-")),"APROBADO","REPROBADO")</f>
        <v>REPROBADO</v>
      </c>
      <c r="N34" s="1"/>
      <c r="O34" s="1"/>
    </row>
    <row r="35" customFormat="false" ht="15.75" hidden="false" customHeight="false" outlineLevel="0" collapsed="false">
      <c r="A35" s="43" t="n">
        <v>20338296364</v>
      </c>
      <c r="B35" s="44" t="s">
        <v>2927</v>
      </c>
      <c r="C35" s="44" t="s">
        <v>2928</v>
      </c>
      <c r="D35" s="44" t="s">
        <v>2929</v>
      </c>
      <c r="E35" s="12"/>
      <c r="F35" s="12"/>
      <c r="G35" s="44" t="s">
        <v>21</v>
      </c>
      <c r="H35" s="43" t="n">
        <v>2</v>
      </c>
      <c r="I35" s="12" t="s">
        <v>22</v>
      </c>
      <c r="J35" s="12" t="s">
        <v>22</v>
      </c>
      <c r="K35" s="13" t="n">
        <v>80</v>
      </c>
      <c r="L35" s="13" t="n">
        <v>100</v>
      </c>
      <c r="M35" s="14" t="str">
        <f aca="false">IF(AND(OR(I35="Participó",J35="Participó"),AND(K35&gt;64,K35&lt;&gt;"-")),"APROBADO","REPROBADO")</f>
        <v>APROBADO</v>
      </c>
      <c r="N35" s="1"/>
      <c r="O35" s="1"/>
    </row>
    <row r="36" customFormat="false" ht="15.75" hidden="false" customHeight="false" outlineLevel="0" collapsed="false">
      <c r="A36" s="43" t="n">
        <v>27252172683</v>
      </c>
      <c r="B36" s="44" t="s">
        <v>2930</v>
      </c>
      <c r="C36" s="12" t="s">
        <v>2931</v>
      </c>
      <c r="D36" s="44" t="s">
        <v>2932</v>
      </c>
      <c r="E36" s="12"/>
      <c r="F36" s="12"/>
      <c r="G36" s="44" t="s">
        <v>43</v>
      </c>
      <c r="H36" s="43" t="n">
        <v>2</v>
      </c>
      <c r="I36" s="12" t="s">
        <v>22</v>
      </c>
      <c r="J36" s="12" t="s">
        <v>22</v>
      </c>
      <c r="K36" s="13" t="n">
        <v>85</v>
      </c>
      <c r="L36" s="13" t="n">
        <v>100</v>
      </c>
      <c r="M36" s="14" t="str">
        <f aca="false">IF(AND(OR(I36="Participó",J36="Participó"),AND(K36&gt;64,K36&lt;&gt;"-")),"APROBADO","REPROBADO")</f>
        <v>APROBADO</v>
      </c>
      <c r="N36" s="1"/>
      <c r="O36" s="1"/>
    </row>
    <row r="37" customFormat="false" ht="15.75" hidden="false" customHeight="false" outlineLevel="0" collapsed="false">
      <c r="A37" s="43" t="n">
        <v>27239784890</v>
      </c>
      <c r="B37" s="44" t="s">
        <v>2786</v>
      </c>
      <c r="C37" s="44" t="s">
        <v>2933</v>
      </c>
      <c r="D37" s="44" t="s">
        <v>2934</v>
      </c>
      <c r="E37" s="12"/>
      <c r="F37" s="12"/>
      <c r="G37" s="44" t="s">
        <v>43</v>
      </c>
      <c r="H37" s="43" t="n">
        <v>2</v>
      </c>
      <c r="I37" s="12" t="s">
        <v>22</v>
      </c>
      <c r="J37" s="12" t="s">
        <v>22</v>
      </c>
      <c r="K37" s="13" t="n">
        <v>70</v>
      </c>
      <c r="L37" s="13" t="n">
        <v>100</v>
      </c>
      <c r="M37" s="14" t="str">
        <f aca="false">IF(AND(OR(I37="Participó",J37="Participó"),AND(K37&gt;64,K37&lt;&gt;"-")),"APROBADO","REPROBADO")</f>
        <v>APROBADO</v>
      </c>
      <c r="N37" s="1"/>
      <c r="O37" s="1"/>
    </row>
    <row r="38" customFormat="false" ht="15.75" hidden="false" customHeight="false" outlineLevel="0" collapsed="false">
      <c r="A38" s="43" t="n">
        <v>27364541665</v>
      </c>
      <c r="B38" s="44" t="s">
        <v>2786</v>
      </c>
      <c r="C38" s="44" t="s">
        <v>2935</v>
      </c>
      <c r="D38" s="44" t="s">
        <v>2936</v>
      </c>
      <c r="E38" s="12"/>
      <c r="F38" s="12"/>
      <c r="G38" s="44" t="s">
        <v>21</v>
      </c>
      <c r="H38" s="43" t="n">
        <v>2</v>
      </c>
      <c r="I38" s="12" t="s">
        <v>22</v>
      </c>
      <c r="J38" s="12" t="s">
        <v>22</v>
      </c>
      <c r="K38" s="13" t="n">
        <v>75</v>
      </c>
      <c r="L38" s="13" t="n">
        <v>100</v>
      </c>
      <c r="M38" s="14" t="str">
        <f aca="false">IF(AND(OR(I38="Participó",J38="Participó"),AND(K38&gt;64,K38&lt;&gt;"-")),"APROBADO","REPROBADO")</f>
        <v>APROBADO</v>
      </c>
      <c r="N38" s="1"/>
      <c r="O38" s="1"/>
    </row>
    <row r="39" customFormat="false" ht="15.75" hidden="false" customHeight="false" outlineLevel="0" collapsed="false">
      <c r="A39" s="43" t="n">
        <v>20351206064</v>
      </c>
      <c r="B39" s="44" t="s">
        <v>2937</v>
      </c>
      <c r="C39" s="12" t="s">
        <v>2938</v>
      </c>
      <c r="D39" s="44" t="s">
        <v>2939</v>
      </c>
      <c r="E39" s="12"/>
      <c r="F39" s="12"/>
      <c r="G39" s="44" t="s">
        <v>21</v>
      </c>
      <c r="H39" s="43" t="n">
        <v>2</v>
      </c>
      <c r="I39" s="12" t="s">
        <v>22</v>
      </c>
      <c r="J39" s="12" t="s">
        <v>23</v>
      </c>
      <c r="K39" s="12" t="s">
        <v>23</v>
      </c>
      <c r="L39" s="12" t="s">
        <v>23</v>
      </c>
      <c r="M39" s="14" t="str">
        <f aca="false">IF(AND(OR(I39="Participó",J39="Participó"),AND(K39&gt;64,K39&lt;&gt;"-")),"APROBADO","REPROBADO")</f>
        <v>REPROBADO</v>
      </c>
      <c r="N39" s="1"/>
      <c r="O39" s="1" t="s">
        <v>2592</v>
      </c>
    </row>
    <row r="40" customFormat="false" ht="15.75" hidden="false" customHeight="false" outlineLevel="0" collapsed="false">
      <c r="A40" s="43" t="n">
        <v>20341716420</v>
      </c>
      <c r="B40" s="44" t="s">
        <v>2940</v>
      </c>
      <c r="C40" s="44" t="s">
        <v>2941</v>
      </c>
      <c r="D40" s="44" t="s">
        <v>2942</v>
      </c>
      <c r="E40" s="12"/>
      <c r="F40" s="12"/>
      <c r="G40" s="44" t="s">
        <v>21</v>
      </c>
      <c r="H40" s="43" t="n">
        <v>2</v>
      </c>
      <c r="I40" s="12" t="s">
        <v>22</v>
      </c>
      <c r="J40" s="12" t="s">
        <v>22</v>
      </c>
      <c r="K40" s="13" t="n">
        <v>90</v>
      </c>
      <c r="L40" s="12" t="s">
        <v>23</v>
      </c>
      <c r="M40" s="14" t="str">
        <f aca="false">IF(AND(OR(I40="Participó",J40="Participó"),AND(K40&gt;64,K40&lt;&gt;"-")),"APROBADO","REPROBADO")</f>
        <v>APROBADO</v>
      </c>
      <c r="N40" s="1"/>
      <c r="O40" s="1"/>
    </row>
    <row r="41" customFormat="false" ht="15.75" hidden="false" customHeight="false" outlineLevel="0" collapsed="false">
      <c r="A41" s="43" t="n">
        <v>20263353138</v>
      </c>
      <c r="B41" s="44" t="s">
        <v>2943</v>
      </c>
      <c r="C41" s="44" t="s">
        <v>2576</v>
      </c>
      <c r="D41" s="44" t="s">
        <v>2944</v>
      </c>
      <c r="E41" s="12"/>
      <c r="F41" s="12"/>
      <c r="G41" s="44" t="s">
        <v>21</v>
      </c>
      <c r="H41" s="43" t="n">
        <v>2</v>
      </c>
      <c r="I41" s="12" t="s">
        <v>22</v>
      </c>
      <c r="J41" s="12" t="s">
        <v>23</v>
      </c>
      <c r="K41" s="13" t="n">
        <v>71.67</v>
      </c>
      <c r="L41" s="12" t="s">
        <v>23</v>
      </c>
      <c r="M41" s="14" t="str">
        <f aca="false">IF(AND(OR(I41="Participó",J41="Participó"),AND(K41&gt;64,K41&lt;&gt;"-")),"APROBADO","REPROBADO")</f>
        <v>APROBADO</v>
      </c>
      <c r="N41" s="1"/>
      <c r="O41" s="1"/>
    </row>
    <row r="42" customFormat="false" ht="15.75" hidden="false" customHeight="false" outlineLevel="0" collapsed="false">
      <c r="A42" s="43" t="n">
        <v>20328986370</v>
      </c>
      <c r="B42" s="44" t="s">
        <v>2945</v>
      </c>
      <c r="C42" s="44" t="s">
        <v>646</v>
      </c>
      <c r="D42" s="44" t="s">
        <v>2946</v>
      </c>
      <c r="E42" s="12"/>
      <c r="F42" s="12"/>
      <c r="G42" s="44" t="s">
        <v>21</v>
      </c>
      <c r="H42" s="43" t="n">
        <v>2</v>
      </c>
      <c r="I42" s="12" t="s">
        <v>22</v>
      </c>
      <c r="J42" s="12" t="s">
        <v>23</v>
      </c>
      <c r="K42" s="13" t="n">
        <v>90</v>
      </c>
      <c r="L42" s="13" t="n">
        <v>100</v>
      </c>
      <c r="M42" s="14" t="str">
        <f aca="false">IF(AND(OR(I42="Participó",J42="Participó"),AND(K42&gt;64,K42&lt;&gt;"-")),"APROBADO","REPROBADO")</f>
        <v>APROBADO</v>
      </c>
      <c r="N42" s="1"/>
      <c r="O42" s="1"/>
    </row>
    <row r="43" customFormat="false" ht="15.75" hidden="false" customHeight="false" outlineLevel="0" collapsed="false">
      <c r="A43" s="43" t="n">
        <v>20258287429</v>
      </c>
      <c r="B43" s="44" t="s">
        <v>2945</v>
      </c>
      <c r="C43" s="44" t="s">
        <v>978</v>
      </c>
      <c r="D43" s="44" t="s">
        <v>2947</v>
      </c>
      <c r="E43" s="12"/>
      <c r="F43" s="12"/>
      <c r="G43" s="44" t="s">
        <v>21</v>
      </c>
      <c r="H43" s="43" t="n">
        <v>2</v>
      </c>
      <c r="I43" s="12" t="s">
        <v>22</v>
      </c>
      <c r="J43" s="12" t="s">
        <v>22</v>
      </c>
      <c r="K43" s="13" t="n">
        <v>80</v>
      </c>
      <c r="L43" s="13" t="n">
        <v>100</v>
      </c>
      <c r="M43" s="14" t="str">
        <f aca="false">IF(AND(OR(I43="Participó",J43="Participó"),AND(K43&gt;64,K43&lt;&gt;"-")),"APROBADO","REPROBADO")</f>
        <v>APROBADO</v>
      </c>
      <c r="N43" s="1"/>
      <c r="O43" s="1"/>
    </row>
    <row r="44" customFormat="false" ht="15.75" hidden="false" customHeight="false" outlineLevel="0" collapsed="false">
      <c r="A44" s="43" t="n">
        <v>23235852349</v>
      </c>
      <c r="B44" s="44" t="s">
        <v>2948</v>
      </c>
      <c r="C44" s="44" t="s">
        <v>2949</v>
      </c>
      <c r="D44" s="44" t="s">
        <v>2950</v>
      </c>
      <c r="E44" s="12"/>
      <c r="F44" s="12"/>
      <c r="G44" s="44" t="s">
        <v>21</v>
      </c>
      <c r="H44" s="43" t="n">
        <v>2</v>
      </c>
      <c r="I44" s="12" t="s">
        <v>22</v>
      </c>
      <c r="J44" s="12" t="s">
        <v>22</v>
      </c>
      <c r="K44" s="13" t="n">
        <v>86.67</v>
      </c>
      <c r="L44" s="12" t="s">
        <v>23</v>
      </c>
      <c r="M44" s="14" t="str">
        <f aca="false">IF(AND(OR(I44="Participó",J44="Participó"),AND(K44&gt;64,K44&lt;&gt;"-")),"APROBADO","REPROBADO")</f>
        <v>APROBADO</v>
      </c>
      <c r="N44" s="1"/>
      <c r="O44" s="1"/>
    </row>
    <row r="45" customFormat="false" ht="15.75" hidden="false" customHeight="false" outlineLevel="0" collapsed="false">
      <c r="A45" s="43" t="n">
        <v>20272116874</v>
      </c>
      <c r="B45" s="44" t="s">
        <v>2951</v>
      </c>
      <c r="C45" s="44" t="s">
        <v>36</v>
      </c>
      <c r="D45" s="44" t="s">
        <v>2952</v>
      </c>
      <c r="E45" s="12"/>
      <c r="F45" s="12"/>
      <c r="G45" s="44" t="s">
        <v>21</v>
      </c>
      <c r="H45" s="43" t="n">
        <v>2</v>
      </c>
      <c r="I45" s="12" t="s">
        <v>22</v>
      </c>
      <c r="J45" s="12" t="s">
        <v>22</v>
      </c>
      <c r="K45" s="13" t="n">
        <v>100</v>
      </c>
      <c r="L45" s="13" t="n">
        <v>100</v>
      </c>
      <c r="M45" s="14" t="str">
        <f aca="false">IF(AND(OR(I45="Participó",J45="Participó"),AND(K45&gt;64,K45&lt;&gt;"-")),"APROBADO","REPROBADO")</f>
        <v>APROBADO</v>
      </c>
      <c r="N45" s="1"/>
      <c r="O45" s="1"/>
    </row>
    <row r="46" customFormat="false" ht="15.75" hidden="false" customHeight="false" outlineLevel="0" collapsed="false">
      <c r="A46" s="43" t="n">
        <v>20246520241</v>
      </c>
      <c r="B46" s="44" t="s">
        <v>2797</v>
      </c>
      <c r="C46" s="44" t="s">
        <v>2953</v>
      </c>
      <c r="D46" s="44" t="s">
        <v>2954</v>
      </c>
      <c r="E46" s="12"/>
      <c r="F46" s="12"/>
      <c r="G46" s="44" t="s">
        <v>21</v>
      </c>
      <c r="H46" s="43" t="n">
        <v>2</v>
      </c>
      <c r="I46" s="12" t="s">
        <v>23</v>
      </c>
      <c r="J46" s="12" t="s">
        <v>23</v>
      </c>
      <c r="K46" s="12" t="s">
        <v>23</v>
      </c>
      <c r="L46" s="12" t="s">
        <v>23</v>
      </c>
      <c r="M46" s="14" t="str">
        <f aca="false">IF(AND(OR(I46="Participó",J46="Participó"),AND(K46&gt;64,K46&lt;&gt;"-")),"APROBADO","REPROBADO")</f>
        <v>REPROBADO</v>
      </c>
      <c r="N46" s="1"/>
      <c r="O46" s="1"/>
    </row>
    <row r="47" customFormat="false" ht="15.75" hidden="false" customHeight="false" outlineLevel="0" collapsed="false">
      <c r="A47" s="43" t="n">
        <v>23327585169</v>
      </c>
      <c r="B47" s="44" t="s">
        <v>2955</v>
      </c>
      <c r="C47" s="44" t="s">
        <v>2956</v>
      </c>
      <c r="D47" s="44" t="s">
        <v>2957</v>
      </c>
      <c r="E47" s="12"/>
      <c r="F47" s="12"/>
      <c r="G47" s="44" t="s">
        <v>21</v>
      </c>
      <c r="H47" s="43" t="n">
        <v>2</v>
      </c>
      <c r="I47" s="12" t="s">
        <v>22</v>
      </c>
      <c r="J47" s="12" t="s">
        <v>23</v>
      </c>
      <c r="K47" s="13" t="n">
        <v>45</v>
      </c>
      <c r="L47" s="13" t="n">
        <v>100</v>
      </c>
      <c r="M47" s="14" t="str">
        <f aca="false">IF(AND(OR(I47="Participó",J47="Participó"),AND(K47&gt;64,K47&lt;&gt;"-")),"APROBADO","REPROBADO")</f>
        <v>REPROBADO</v>
      </c>
      <c r="N47" s="1"/>
      <c r="O47" s="1" t="s">
        <v>2592</v>
      </c>
    </row>
    <row r="48" customFormat="false" ht="15.75" hidden="false" customHeight="false" outlineLevel="0" collapsed="false">
      <c r="A48" s="43" t="n">
        <v>20332963695</v>
      </c>
      <c r="B48" s="44" t="s">
        <v>2958</v>
      </c>
      <c r="C48" s="44" t="s">
        <v>301</v>
      </c>
      <c r="D48" s="44" t="s">
        <v>2959</v>
      </c>
      <c r="E48" s="12"/>
      <c r="F48" s="12"/>
      <c r="G48" s="44" t="s">
        <v>21</v>
      </c>
      <c r="H48" s="43" t="n">
        <v>2</v>
      </c>
      <c r="I48" s="12" t="s">
        <v>22</v>
      </c>
      <c r="J48" s="12" t="s">
        <v>22</v>
      </c>
      <c r="K48" s="13" t="n">
        <v>81.67</v>
      </c>
      <c r="L48" s="13" t="n">
        <v>100</v>
      </c>
      <c r="M48" s="14" t="str">
        <f aca="false">IF(AND(OR(I48="Participó",J48="Participó"),AND(K48&gt;64,K48&lt;&gt;"-")),"APROBADO","REPROBADO")</f>
        <v>APROBADO</v>
      </c>
      <c r="N48" s="1"/>
      <c r="O48" s="1"/>
    </row>
    <row r="49" customFormat="false" ht="15.75" hidden="false" customHeight="false" outlineLevel="0" collapsed="false">
      <c r="A49" s="43" t="n">
        <v>27262335718</v>
      </c>
      <c r="B49" s="44" t="s">
        <v>2960</v>
      </c>
      <c r="C49" s="44" t="s">
        <v>2961</v>
      </c>
      <c r="D49" s="44" t="s">
        <v>2962</v>
      </c>
      <c r="E49" s="12"/>
      <c r="F49" s="12"/>
      <c r="G49" s="44" t="s">
        <v>43</v>
      </c>
      <c r="H49" s="43" t="n">
        <v>2</v>
      </c>
      <c r="I49" s="12" t="s">
        <v>22</v>
      </c>
      <c r="J49" s="12" t="s">
        <v>22</v>
      </c>
      <c r="K49" s="13" t="n">
        <v>66.67</v>
      </c>
      <c r="L49" s="13" t="n">
        <v>100</v>
      </c>
      <c r="M49" s="14" t="str">
        <f aca="false">IF(AND(OR(I49="Participó",J49="Participó"),AND(K49&gt;64,K49&lt;&gt;"-")),"APROBADO","REPROBADO")</f>
        <v>APROBADO</v>
      </c>
      <c r="N49" s="1"/>
      <c r="O49" s="1"/>
    </row>
    <row r="50" customFormat="false" ht="15.75" hidden="false" customHeight="false" outlineLevel="0" collapsed="false">
      <c r="A50" s="43" t="n">
        <v>27367247601</v>
      </c>
      <c r="B50" s="44" t="s">
        <v>2803</v>
      </c>
      <c r="C50" s="44" t="s">
        <v>2963</v>
      </c>
      <c r="D50" s="44" t="s">
        <v>2964</v>
      </c>
      <c r="E50" s="12"/>
      <c r="F50" s="12"/>
      <c r="G50" s="44" t="s">
        <v>43</v>
      </c>
      <c r="H50" s="43" t="n">
        <v>2</v>
      </c>
      <c r="I50" s="12" t="s">
        <v>22</v>
      </c>
      <c r="J50" s="12" t="s">
        <v>22</v>
      </c>
      <c r="K50" s="13" t="n">
        <v>90</v>
      </c>
      <c r="L50" s="12" t="s">
        <v>23</v>
      </c>
      <c r="M50" s="14" t="str">
        <f aca="false">IF(AND(OR(I50="Participó",J50="Participó"),AND(K50&gt;64,K50&lt;&gt;"-")),"APROBADO","REPROBADO")</f>
        <v>APROBADO</v>
      </c>
      <c r="N50" s="1"/>
      <c r="O50" s="1"/>
    </row>
    <row r="51" customFormat="false" ht="15.75" hidden="false" customHeight="false" outlineLevel="0" collapsed="false">
      <c r="A51" s="43" t="n">
        <v>20353253167</v>
      </c>
      <c r="B51" s="44" t="s">
        <v>2803</v>
      </c>
      <c r="C51" s="44" t="s">
        <v>2965</v>
      </c>
      <c r="D51" s="44" t="s">
        <v>2966</v>
      </c>
      <c r="E51" s="12"/>
      <c r="F51" s="12"/>
      <c r="G51" s="44" t="s">
        <v>21</v>
      </c>
      <c r="H51" s="43" t="n">
        <v>2</v>
      </c>
      <c r="I51" s="12" t="s">
        <v>22</v>
      </c>
      <c r="J51" s="12" t="s">
        <v>22</v>
      </c>
      <c r="K51" s="13" t="n">
        <v>100</v>
      </c>
      <c r="L51" s="13" t="n">
        <v>100</v>
      </c>
      <c r="M51" s="14" t="str">
        <f aca="false">IF(AND(OR(I51="Participó",J51="Participó"),AND(K51&gt;64,K51&lt;&gt;"-")),"APROBADO","REPROBADO")</f>
        <v>APROBADO</v>
      </c>
      <c r="N51" s="1"/>
      <c r="O51" s="1"/>
    </row>
    <row r="52" customFormat="false" ht="15.75" hidden="false" customHeight="false" outlineLevel="0" collapsed="false">
      <c r="A52" s="43" t="n">
        <v>27291717670</v>
      </c>
      <c r="B52" s="44" t="s">
        <v>2803</v>
      </c>
      <c r="C52" s="44" t="s">
        <v>2967</v>
      </c>
      <c r="D52" s="44" t="s">
        <v>2968</v>
      </c>
      <c r="E52" s="12"/>
      <c r="F52" s="12"/>
      <c r="G52" s="44" t="s">
        <v>43</v>
      </c>
      <c r="H52" s="43" t="n">
        <v>2</v>
      </c>
      <c r="I52" s="12" t="s">
        <v>22</v>
      </c>
      <c r="J52" s="12" t="s">
        <v>23</v>
      </c>
      <c r="K52" s="13" t="n">
        <v>96.67</v>
      </c>
      <c r="L52" s="13" t="n">
        <v>100</v>
      </c>
      <c r="M52" s="14" t="str">
        <f aca="false">IF(AND(OR(I52="Participó",J52="Participó"),AND(K52&gt;64,K52&lt;&gt;"-")),"APROBADO","REPROBADO")</f>
        <v>APROBADO</v>
      </c>
      <c r="N52" s="1"/>
      <c r="O52" s="1"/>
    </row>
    <row r="53" customFormat="false" ht="15.75" hidden="false" customHeight="false" outlineLevel="0" collapsed="false">
      <c r="A53" s="43" t="n">
        <v>27317588521</v>
      </c>
      <c r="B53" s="44" t="s">
        <v>2806</v>
      </c>
      <c r="C53" s="44" t="s">
        <v>2969</v>
      </c>
      <c r="D53" s="44" t="s">
        <v>2970</v>
      </c>
      <c r="E53" s="12"/>
      <c r="F53" s="12"/>
      <c r="G53" s="44" t="s">
        <v>43</v>
      </c>
      <c r="H53" s="43" t="n">
        <v>3</v>
      </c>
      <c r="I53" s="12" t="s">
        <v>22</v>
      </c>
      <c r="J53" s="12" t="s">
        <v>22</v>
      </c>
      <c r="K53" s="13" t="n">
        <v>90</v>
      </c>
      <c r="L53" s="13" t="n">
        <v>100</v>
      </c>
      <c r="M53" s="14" t="str">
        <f aca="false">IF(AND(OR(I53="Participó",J53="Participó"),AND(K53&gt;64,K53&lt;&gt;"-")),"APROBADO","REPROBADO")</f>
        <v>APROBADO</v>
      </c>
      <c r="N53" s="1"/>
      <c r="O53" s="1"/>
    </row>
    <row r="54" customFormat="false" ht="15.75" hidden="false" customHeight="false" outlineLevel="0" collapsed="false">
      <c r="A54" s="43" t="n">
        <v>20235013070</v>
      </c>
      <c r="B54" s="44" t="s">
        <v>2806</v>
      </c>
      <c r="C54" s="12" t="s">
        <v>2971</v>
      </c>
      <c r="D54" s="44" t="s">
        <v>2972</v>
      </c>
      <c r="E54" s="12"/>
      <c r="F54" s="12"/>
      <c r="G54" s="44" t="s">
        <v>21</v>
      </c>
      <c r="H54" s="43" t="n">
        <v>3</v>
      </c>
      <c r="I54" s="12" t="s">
        <v>22</v>
      </c>
      <c r="J54" s="12" t="s">
        <v>22</v>
      </c>
      <c r="K54" s="13" t="n">
        <v>100</v>
      </c>
      <c r="L54" s="13" t="n">
        <v>100</v>
      </c>
      <c r="M54" s="14" t="str">
        <f aca="false">IF(AND(OR(I54="Participó",J54="Participó"),AND(K54&gt;64,K54&lt;&gt;"-")),"APROBADO","REPROBADO")</f>
        <v>APROBADO</v>
      </c>
      <c r="N54" s="1"/>
      <c r="O54" s="1"/>
    </row>
    <row r="55" customFormat="false" ht="15.75" hidden="false" customHeight="false" outlineLevel="0" collapsed="false">
      <c r="A55" s="43" t="n">
        <v>23236959449</v>
      </c>
      <c r="B55" s="44" t="s">
        <v>2806</v>
      </c>
      <c r="C55" s="44" t="s">
        <v>2151</v>
      </c>
      <c r="D55" s="44" t="s">
        <v>2973</v>
      </c>
      <c r="E55" s="12"/>
      <c r="F55" s="12"/>
      <c r="G55" s="44" t="s">
        <v>21</v>
      </c>
      <c r="H55" s="43" t="n">
        <v>3</v>
      </c>
      <c r="I55" s="12" t="s">
        <v>22</v>
      </c>
      <c r="J55" s="12" t="s">
        <v>22</v>
      </c>
      <c r="K55" s="13" t="n">
        <v>90</v>
      </c>
      <c r="L55" s="13" t="n">
        <v>100</v>
      </c>
      <c r="M55" s="14" t="str">
        <f aca="false">IF(AND(OR(I55="Participó",J55="Participó"),AND(K55&gt;64,K55&lt;&gt;"-")),"APROBADO","REPROBADO")</f>
        <v>APROBADO</v>
      </c>
      <c r="N55" s="1"/>
      <c r="O55" s="1"/>
    </row>
    <row r="56" customFormat="false" ht="15.75" hidden="false" customHeight="false" outlineLevel="0" collapsed="false">
      <c r="A56" s="43" t="n">
        <v>20287647531</v>
      </c>
      <c r="B56" s="44" t="s">
        <v>2806</v>
      </c>
      <c r="C56" s="44" t="s">
        <v>942</v>
      </c>
      <c r="D56" s="44" t="s">
        <v>2974</v>
      </c>
      <c r="E56" s="12"/>
      <c r="F56" s="12"/>
      <c r="G56" s="44" t="s">
        <v>21</v>
      </c>
      <c r="H56" s="43" t="n">
        <v>3</v>
      </c>
      <c r="I56" s="12" t="s">
        <v>22</v>
      </c>
      <c r="J56" s="12" t="s">
        <v>22</v>
      </c>
      <c r="K56" s="13" t="n">
        <v>90</v>
      </c>
      <c r="L56" s="13" t="n">
        <v>100</v>
      </c>
      <c r="M56" s="14" t="str">
        <f aca="false">IF(AND(OR(I56="Participó",J56="Participó"),AND(K56&gt;64,K56&lt;&gt;"-")),"APROBADO","REPROBADO")</f>
        <v>APROBADO</v>
      </c>
      <c r="N56" s="1"/>
      <c r="O56" s="1"/>
    </row>
    <row r="57" customFormat="false" ht="15.75" hidden="false" customHeight="false" outlineLevel="0" collapsed="false">
      <c r="A57" s="43" t="n">
        <v>20274131781</v>
      </c>
      <c r="B57" s="44" t="s">
        <v>2806</v>
      </c>
      <c r="C57" s="12" t="s">
        <v>2975</v>
      </c>
      <c r="D57" s="44" t="s">
        <v>2976</v>
      </c>
      <c r="E57" s="12"/>
      <c r="F57" s="12"/>
      <c r="G57" s="44" t="s">
        <v>21</v>
      </c>
      <c r="H57" s="43" t="n">
        <v>3</v>
      </c>
      <c r="I57" s="12" t="s">
        <v>22</v>
      </c>
      <c r="J57" s="12" t="s">
        <v>23</v>
      </c>
      <c r="K57" s="13" t="n">
        <v>50</v>
      </c>
      <c r="L57" s="13" t="n">
        <v>100</v>
      </c>
      <c r="M57" s="14" t="str">
        <f aca="false">IF(AND(OR(I57="Participó",J57="Participó"),AND(K57&gt;64,K57&lt;&gt;"-")),"APROBADO","REPROBADO")</f>
        <v>REPROBADO</v>
      </c>
      <c r="N57" s="1"/>
      <c r="O57" s="1" t="s">
        <v>2592</v>
      </c>
    </row>
    <row r="58" customFormat="false" ht="15.75" hidden="false" customHeight="false" outlineLevel="0" collapsed="false">
      <c r="A58" s="43" t="n">
        <v>20311551168</v>
      </c>
      <c r="B58" s="44" t="s">
        <v>2806</v>
      </c>
      <c r="C58" s="44" t="s">
        <v>2977</v>
      </c>
      <c r="D58" s="44" t="s">
        <v>2978</v>
      </c>
      <c r="E58" s="12"/>
      <c r="F58" s="12"/>
      <c r="G58" s="44" t="s">
        <v>21</v>
      </c>
      <c r="H58" s="43" t="n">
        <v>3</v>
      </c>
      <c r="I58" s="12" t="s">
        <v>23</v>
      </c>
      <c r="J58" s="12" t="s">
        <v>23</v>
      </c>
      <c r="K58" s="13" t="n">
        <v>61.67</v>
      </c>
      <c r="L58" s="12" t="s">
        <v>23</v>
      </c>
      <c r="M58" s="14" t="str">
        <f aca="false">IF(AND(OR(I58="Participó",J58="Participó"),AND(K58&gt;64,K58&lt;&gt;"-")),"APROBADO","REPROBADO")</f>
        <v>REPROBADO</v>
      </c>
      <c r="N58" s="1"/>
      <c r="O58" s="1"/>
    </row>
    <row r="59" customFormat="false" ht="15.75" hidden="false" customHeight="false" outlineLevel="0" collapsed="false">
      <c r="A59" s="43" t="n">
        <v>23172057659</v>
      </c>
      <c r="B59" s="44" t="s">
        <v>2979</v>
      </c>
      <c r="C59" s="44" t="s">
        <v>2980</v>
      </c>
      <c r="D59" s="44" t="s">
        <v>2981</v>
      </c>
      <c r="E59" s="12"/>
      <c r="F59" s="12"/>
      <c r="G59" s="44" t="s">
        <v>21</v>
      </c>
      <c r="H59" s="43" t="n">
        <v>3</v>
      </c>
      <c r="I59" s="12" t="s">
        <v>22</v>
      </c>
      <c r="J59" s="12" t="s">
        <v>22</v>
      </c>
      <c r="K59" s="13" t="n">
        <v>80</v>
      </c>
      <c r="L59" s="13" t="n">
        <v>100</v>
      </c>
      <c r="M59" s="14" t="str">
        <f aca="false">IF(AND(OR(I59="Participó",J59="Participó"),AND(K59&gt;64,K59&lt;&gt;"-")),"APROBADO","REPROBADO")</f>
        <v>APROBADO</v>
      </c>
      <c r="N59" s="1"/>
      <c r="O59" s="1"/>
    </row>
    <row r="60" customFormat="false" ht="15.75" hidden="false" customHeight="false" outlineLevel="0" collapsed="false">
      <c r="A60" s="43" t="n">
        <v>27328739742</v>
      </c>
      <c r="B60" s="44" t="s">
        <v>2982</v>
      </c>
      <c r="C60" s="44" t="s">
        <v>2516</v>
      </c>
      <c r="D60" s="44" t="s">
        <v>2983</v>
      </c>
      <c r="E60" s="12"/>
      <c r="F60" s="12"/>
      <c r="G60" s="44" t="s">
        <v>43</v>
      </c>
      <c r="H60" s="43" t="n">
        <v>3</v>
      </c>
      <c r="I60" s="12" t="s">
        <v>22</v>
      </c>
      <c r="J60" s="12" t="s">
        <v>22</v>
      </c>
      <c r="K60" s="13" t="n">
        <v>90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  <c r="O60" s="1"/>
    </row>
    <row r="61" customFormat="false" ht="15.75" hidden="false" customHeight="false" outlineLevel="0" collapsed="false">
      <c r="A61" s="43" t="n">
        <v>20289957139</v>
      </c>
      <c r="B61" s="44" t="s">
        <v>2984</v>
      </c>
      <c r="C61" s="12" t="s">
        <v>2985</v>
      </c>
      <c r="D61" s="44" t="s">
        <v>2986</v>
      </c>
      <c r="E61" s="12"/>
      <c r="F61" s="12"/>
      <c r="G61" s="44" t="s">
        <v>21</v>
      </c>
      <c r="H61" s="43" t="n">
        <v>3</v>
      </c>
      <c r="I61" s="12" t="s">
        <v>22</v>
      </c>
      <c r="J61" s="12" t="s">
        <v>22</v>
      </c>
      <c r="K61" s="13" t="n">
        <v>81.67</v>
      </c>
      <c r="L61" s="13" t="n">
        <v>100</v>
      </c>
      <c r="M61" s="14" t="str">
        <f aca="false">IF(AND(OR(I61="Participó",J61="Participó"),AND(K61&gt;64,K61&lt;&gt;"-")),"APROBADO","REPROBADO")</f>
        <v>APROBADO</v>
      </c>
      <c r="N61" s="1"/>
      <c r="O61" s="1"/>
    </row>
    <row r="62" customFormat="false" ht="15.75" hidden="false" customHeight="false" outlineLevel="0" collapsed="false">
      <c r="A62" s="43" t="n">
        <v>20364810343</v>
      </c>
      <c r="B62" s="44" t="s">
        <v>2817</v>
      </c>
      <c r="C62" s="12" t="s">
        <v>2987</v>
      </c>
      <c r="D62" s="44" t="s">
        <v>2988</v>
      </c>
      <c r="E62" s="12"/>
      <c r="F62" s="12"/>
      <c r="G62" s="44" t="s">
        <v>21</v>
      </c>
      <c r="H62" s="43" t="n">
        <v>3</v>
      </c>
      <c r="I62" s="12" t="s">
        <v>22</v>
      </c>
      <c r="J62" s="12" t="s">
        <v>22</v>
      </c>
      <c r="K62" s="13" t="n">
        <v>80</v>
      </c>
      <c r="L62" s="13" t="n">
        <v>100</v>
      </c>
      <c r="M62" s="14" t="str">
        <f aca="false">IF(AND(OR(I62="Participó",J62="Participó"),AND(K62&gt;64,K62&lt;&gt;"-")),"APROBADO","REPROBADO")</f>
        <v>APROBADO</v>
      </c>
      <c r="N62" s="1"/>
      <c r="O62" s="1"/>
    </row>
    <row r="63" customFormat="false" ht="15.75" hidden="false" customHeight="false" outlineLevel="0" collapsed="false">
      <c r="A63" s="43" t="n">
        <v>20284507232</v>
      </c>
      <c r="B63" s="44" t="s">
        <v>2817</v>
      </c>
      <c r="C63" s="12" t="s">
        <v>2989</v>
      </c>
      <c r="D63" s="44" t="s">
        <v>2990</v>
      </c>
      <c r="E63" s="12"/>
      <c r="F63" s="12"/>
      <c r="G63" s="44" t="s">
        <v>21</v>
      </c>
      <c r="H63" s="43" t="n">
        <v>3</v>
      </c>
      <c r="I63" s="12" t="s">
        <v>22</v>
      </c>
      <c r="J63" s="12" t="s">
        <v>23</v>
      </c>
      <c r="K63" s="13" t="n">
        <v>80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  <c r="O63" s="1"/>
    </row>
    <row r="64" customFormat="false" ht="15.75" hidden="false" customHeight="false" outlineLevel="0" collapsed="false">
      <c r="A64" s="43" t="n">
        <v>27237558079</v>
      </c>
      <c r="B64" s="44" t="s">
        <v>2817</v>
      </c>
      <c r="C64" s="44" t="s">
        <v>851</v>
      </c>
      <c r="D64" s="44" t="s">
        <v>2991</v>
      </c>
      <c r="E64" s="12"/>
      <c r="F64" s="12"/>
      <c r="G64" s="44" t="s">
        <v>43</v>
      </c>
      <c r="H64" s="43" t="n">
        <v>3</v>
      </c>
      <c r="I64" s="12" t="s">
        <v>23</v>
      </c>
      <c r="J64" s="12" t="s">
        <v>23</v>
      </c>
      <c r="K64" s="12" t="s">
        <v>23</v>
      </c>
      <c r="L64" s="12" t="s">
        <v>23</v>
      </c>
      <c r="M64" s="14" t="str">
        <f aca="false">IF(AND(OR(I64="Participó",J64="Participó"),AND(K64&gt;64,K64&lt;&gt;"-")),"APROBADO","REPROBADO")</f>
        <v>REPROBADO</v>
      </c>
      <c r="N64" s="1"/>
      <c r="O64" s="1"/>
    </row>
    <row r="65" customFormat="false" ht="15.75" hidden="false" customHeight="false" outlineLevel="0" collapsed="false">
      <c r="A65" s="43" t="n">
        <v>23281504479</v>
      </c>
      <c r="B65" s="44" t="s">
        <v>2817</v>
      </c>
      <c r="C65" s="12" t="s">
        <v>2992</v>
      </c>
      <c r="D65" s="44" t="s">
        <v>2993</v>
      </c>
      <c r="E65" s="12"/>
      <c r="F65" s="12"/>
      <c r="G65" s="44" t="s">
        <v>21</v>
      </c>
      <c r="H65" s="43" t="n">
        <v>3</v>
      </c>
      <c r="I65" s="12" t="s">
        <v>22</v>
      </c>
      <c r="J65" s="12" t="s">
        <v>22</v>
      </c>
      <c r="K65" s="13" t="n">
        <v>80</v>
      </c>
      <c r="L65" s="13" t="n">
        <v>100</v>
      </c>
      <c r="M65" s="14" t="str">
        <f aca="false">IF(AND(OR(I65="Participó",J65="Participó"),AND(K65&gt;64,K65&lt;&gt;"-")),"APROBADO","REPROBADO")</f>
        <v>APROBADO</v>
      </c>
      <c r="N65" s="1"/>
      <c r="O65" s="1"/>
    </row>
    <row r="66" customFormat="false" ht="15.75" hidden="false" customHeight="false" outlineLevel="0" collapsed="false">
      <c r="A66" s="43" t="n">
        <v>20418480026</v>
      </c>
      <c r="B66" s="12" t="s">
        <v>2817</v>
      </c>
      <c r="C66" s="12" t="s">
        <v>2994</v>
      </c>
      <c r="D66" s="44" t="s">
        <v>2995</v>
      </c>
      <c r="E66" s="12"/>
      <c r="F66" s="12"/>
      <c r="G66" s="44" t="s">
        <v>21</v>
      </c>
      <c r="H66" s="43" t="n">
        <v>3</v>
      </c>
      <c r="I66" s="12" t="s">
        <v>22</v>
      </c>
      <c r="J66" s="12" t="s">
        <v>22</v>
      </c>
      <c r="K66" s="13" t="n">
        <v>65</v>
      </c>
      <c r="L66" s="13" t="n">
        <v>100</v>
      </c>
      <c r="M66" s="14" t="str">
        <f aca="false">IF(AND(OR(I66="Participó",J66="Participó"),AND(K66&gt;64,K66&lt;&gt;"-")),"APROBADO","REPROBADO")</f>
        <v>APROBADO</v>
      </c>
      <c r="N66" s="1"/>
      <c r="O66" s="1"/>
    </row>
    <row r="67" customFormat="false" ht="15.75" hidden="false" customHeight="false" outlineLevel="0" collapsed="false">
      <c r="A67" s="43" t="n">
        <v>20236561209</v>
      </c>
      <c r="B67" s="44" t="s">
        <v>2996</v>
      </c>
      <c r="C67" s="12" t="s">
        <v>2997</v>
      </c>
      <c r="D67" s="44" t="s">
        <v>2998</v>
      </c>
      <c r="E67" s="12"/>
      <c r="F67" s="12"/>
      <c r="G67" s="44" t="s">
        <v>21</v>
      </c>
      <c r="H67" s="43" t="n">
        <v>3</v>
      </c>
      <c r="I67" s="12" t="s">
        <v>22</v>
      </c>
      <c r="J67" s="12" t="s">
        <v>22</v>
      </c>
      <c r="K67" s="13" t="n">
        <v>90</v>
      </c>
      <c r="L67" s="13" t="n">
        <v>100</v>
      </c>
      <c r="M67" s="14" t="str">
        <f aca="false">IF(AND(OR(I67="Participó",J67="Participó"),AND(K67&gt;64,K67&lt;&gt;"-")),"APROBADO","REPROBADO")</f>
        <v>APROBADO</v>
      </c>
      <c r="N67" s="1"/>
      <c r="O67" s="1"/>
    </row>
    <row r="68" customFormat="false" ht="15.75" hidden="false" customHeight="false" outlineLevel="0" collapsed="false">
      <c r="A68" s="43" t="n">
        <v>20416012637</v>
      </c>
      <c r="B68" s="44" t="s">
        <v>2999</v>
      </c>
      <c r="C68" s="44" t="s">
        <v>1490</v>
      </c>
      <c r="D68" s="44" t="s">
        <v>3000</v>
      </c>
      <c r="E68" s="12"/>
      <c r="F68" s="12"/>
      <c r="G68" s="44" t="s">
        <v>21</v>
      </c>
      <c r="H68" s="43" t="n">
        <v>3</v>
      </c>
      <c r="I68" s="12" t="s">
        <v>22</v>
      </c>
      <c r="J68" s="12" t="s">
        <v>23</v>
      </c>
      <c r="K68" s="13" t="n">
        <v>95</v>
      </c>
      <c r="L68" s="13" t="n">
        <v>100</v>
      </c>
      <c r="M68" s="14" t="str">
        <f aca="false">IF(AND(OR(I68="Participó",J68="Participó"),AND(K68&gt;64,K68&lt;&gt;"-")),"APROBADO","REPROBADO")</f>
        <v>APROBADO</v>
      </c>
      <c r="N68" s="1"/>
      <c r="O68" s="1"/>
    </row>
    <row r="69" customFormat="false" ht="15.75" hidden="false" customHeight="false" outlineLevel="0" collapsed="false">
      <c r="A69" s="43" t="n">
        <v>20326485684</v>
      </c>
      <c r="B69" s="44" t="s">
        <v>2822</v>
      </c>
      <c r="C69" s="44" t="s">
        <v>3001</v>
      </c>
      <c r="D69" s="44" t="s">
        <v>3002</v>
      </c>
      <c r="E69" s="12"/>
      <c r="F69" s="12"/>
      <c r="G69" s="44" t="s">
        <v>21</v>
      </c>
      <c r="H69" s="43" t="n">
        <v>3</v>
      </c>
      <c r="I69" s="12" t="s">
        <v>22</v>
      </c>
      <c r="J69" s="12" t="s">
        <v>22</v>
      </c>
      <c r="K69" s="13" t="n">
        <v>90</v>
      </c>
      <c r="L69" s="13" t="n">
        <v>100</v>
      </c>
      <c r="M69" s="14" t="str">
        <f aca="false">IF(AND(OR(I69="Participó",J69="Participó"),AND(K69&gt;64,K69&lt;&gt;"-")),"APROBADO","REPROBADO")</f>
        <v>APROBADO</v>
      </c>
      <c r="N69" s="1"/>
      <c r="O69" s="1"/>
    </row>
    <row r="70" customFormat="false" ht="15.75" hidden="false" customHeight="false" outlineLevel="0" collapsed="false">
      <c r="A70" s="43" t="n">
        <v>20367589575</v>
      </c>
      <c r="B70" s="44" t="s">
        <v>2827</v>
      </c>
      <c r="C70" s="44" t="s">
        <v>3003</v>
      </c>
      <c r="D70" s="44" t="s">
        <v>3004</v>
      </c>
      <c r="E70" s="12"/>
      <c r="F70" s="12"/>
      <c r="G70" s="44" t="s">
        <v>21</v>
      </c>
      <c r="H70" s="43" t="n">
        <v>3</v>
      </c>
      <c r="I70" s="12" t="s">
        <v>22</v>
      </c>
      <c r="J70" s="12" t="s">
        <v>22</v>
      </c>
      <c r="K70" s="13" t="n">
        <v>80</v>
      </c>
      <c r="L70" s="12" t="s">
        <v>23</v>
      </c>
      <c r="M70" s="14" t="str">
        <f aca="false">IF(AND(OR(I70="Participó",J70="Participó"),AND(K70&gt;64,K70&lt;&gt;"-")),"APROBADO","REPROBADO")</f>
        <v>APROBADO</v>
      </c>
      <c r="N70" s="1"/>
      <c r="O70" s="1"/>
    </row>
    <row r="71" customFormat="false" ht="15.75" hidden="false" customHeight="false" outlineLevel="0" collapsed="false">
      <c r="A71" s="43" t="n">
        <v>27382159069</v>
      </c>
      <c r="B71" s="44" t="s">
        <v>2827</v>
      </c>
      <c r="C71" s="44" t="s">
        <v>3005</v>
      </c>
      <c r="D71" s="44" t="s">
        <v>3006</v>
      </c>
      <c r="E71" s="12"/>
      <c r="F71" s="12"/>
      <c r="G71" s="44" t="s">
        <v>43</v>
      </c>
      <c r="H71" s="43" t="n">
        <v>3</v>
      </c>
      <c r="I71" s="12" t="s">
        <v>22</v>
      </c>
      <c r="J71" s="12" t="s">
        <v>22</v>
      </c>
      <c r="K71" s="13" t="n">
        <v>90</v>
      </c>
      <c r="L71" s="13" t="n">
        <v>100</v>
      </c>
      <c r="M71" s="14" t="str">
        <f aca="false">IF(AND(OR(I71="Participó",J71="Participó"),AND(K71&gt;64,K71&lt;&gt;"-")),"APROBADO","REPROBADO")</f>
        <v>APROBADO</v>
      </c>
      <c r="N71" s="1"/>
      <c r="O71" s="1"/>
    </row>
    <row r="72" customFormat="false" ht="15.75" hidden="false" customHeight="false" outlineLevel="0" collapsed="false">
      <c r="A72" s="43" t="n">
        <v>27304524397</v>
      </c>
      <c r="B72" s="44" t="s">
        <v>2827</v>
      </c>
      <c r="C72" s="44" t="s">
        <v>1831</v>
      </c>
      <c r="D72" s="44" t="s">
        <v>3007</v>
      </c>
      <c r="E72" s="12"/>
      <c r="F72" s="12"/>
      <c r="G72" s="44" t="s">
        <v>43</v>
      </c>
      <c r="H72" s="43" t="n">
        <v>3</v>
      </c>
      <c r="I72" s="12" t="s">
        <v>22</v>
      </c>
      <c r="J72" s="12" t="s">
        <v>23</v>
      </c>
      <c r="K72" s="13" t="n">
        <v>60</v>
      </c>
      <c r="L72" s="13" t="n">
        <v>100</v>
      </c>
      <c r="M72" s="14" t="s">
        <v>50</v>
      </c>
      <c r="N72" s="1"/>
      <c r="O72" s="1"/>
    </row>
    <row r="73" customFormat="false" ht="15.75" hidden="false" customHeight="false" outlineLevel="0" collapsed="false">
      <c r="A73" s="43" t="n">
        <v>27286842998</v>
      </c>
      <c r="B73" s="44" t="s">
        <v>2827</v>
      </c>
      <c r="C73" s="12" t="s">
        <v>1007</v>
      </c>
      <c r="D73" s="44" t="s">
        <v>3008</v>
      </c>
      <c r="E73" s="12"/>
      <c r="F73" s="12"/>
      <c r="G73" s="44" t="s">
        <v>43</v>
      </c>
      <c r="H73" s="43" t="n">
        <v>3</v>
      </c>
      <c r="I73" s="12" t="s">
        <v>22</v>
      </c>
      <c r="J73" s="12" t="s">
        <v>22</v>
      </c>
      <c r="K73" s="13" t="n">
        <v>70</v>
      </c>
      <c r="L73" s="12" t="s">
        <v>23</v>
      </c>
      <c r="M73" s="14" t="str">
        <f aca="false">IF(AND(OR(I73="Participó",J73="Participó"),AND(K73&gt;64,K73&lt;&gt;"-")),"APROBADO","REPROBADO")</f>
        <v>APROBADO</v>
      </c>
      <c r="N73" s="1"/>
      <c r="O73" s="1"/>
    </row>
    <row r="74" customFormat="false" ht="15.75" hidden="false" customHeight="false" outlineLevel="0" collapsed="false">
      <c r="A74" s="43" t="n">
        <v>20395033191</v>
      </c>
      <c r="B74" s="12" t="s">
        <v>2827</v>
      </c>
      <c r="C74" s="12" t="s">
        <v>3009</v>
      </c>
      <c r="D74" s="44" t="s">
        <v>3010</v>
      </c>
      <c r="E74" s="12"/>
      <c r="F74" s="12"/>
      <c r="G74" s="44" t="s">
        <v>21</v>
      </c>
      <c r="H74" s="43" t="n">
        <v>3</v>
      </c>
      <c r="I74" s="12" t="s">
        <v>22</v>
      </c>
      <c r="J74" s="12" t="s">
        <v>22</v>
      </c>
      <c r="K74" s="13" t="n">
        <v>61.67</v>
      </c>
      <c r="L74" s="13" t="n">
        <v>100</v>
      </c>
      <c r="M74" s="14" t="s">
        <v>50</v>
      </c>
      <c r="N74" s="1"/>
      <c r="O74" s="1"/>
    </row>
    <row r="75" customFormat="false" ht="15.75" hidden="false" customHeight="false" outlineLevel="0" collapsed="false">
      <c r="A75" s="43" t="n">
        <v>20360122515</v>
      </c>
      <c r="B75" s="44" t="s">
        <v>2827</v>
      </c>
      <c r="C75" s="44" t="s">
        <v>3011</v>
      </c>
      <c r="D75" s="44" t="s">
        <v>3012</v>
      </c>
      <c r="E75" s="12"/>
      <c r="F75" s="12"/>
      <c r="G75" s="44" t="s">
        <v>21</v>
      </c>
      <c r="H75" s="43" t="n">
        <v>4</v>
      </c>
      <c r="I75" s="12" t="s">
        <v>23</v>
      </c>
      <c r="J75" s="12" t="s">
        <v>23</v>
      </c>
      <c r="K75" s="12" t="s">
        <v>23</v>
      </c>
      <c r="L75" s="12" t="s">
        <v>23</v>
      </c>
      <c r="M75" s="14" t="str">
        <f aca="false">IF(AND(OR(I75="Participó",J75="Participó"),AND(K75&gt;64,K75&lt;&gt;"-")),"APROBADO","REPROBADO")</f>
        <v>REPROBADO</v>
      </c>
      <c r="N75" s="1"/>
      <c r="O75" s="1"/>
    </row>
    <row r="76" customFormat="false" ht="15.75" hidden="false" customHeight="false" outlineLevel="0" collapsed="false">
      <c r="A76" s="43" t="n">
        <v>20357501645</v>
      </c>
      <c r="B76" s="44" t="s">
        <v>3013</v>
      </c>
      <c r="C76" s="44" t="s">
        <v>3014</v>
      </c>
      <c r="D76" s="44" t="s">
        <v>3015</v>
      </c>
      <c r="E76" s="12"/>
      <c r="F76" s="12"/>
      <c r="G76" s="44" t="s">
        <v>21</v>
      </c>
      <c r="H76" s="43" t="n">
        <v>4</v>
      </c>
      <c r="I76" s="12" t="s">
        <v>22</v>
      </c>
      <c r="J76" s="12" t="s">
        <v>22</v>
      </c>
      <c r="K76" s="13" t="n">
        <v>85</v>
      </c>
      <c r="L76" s="13" t="n">
        <v>100</v>
      </c>
      <c r="M76" s="14" t="str">
        <f aca="false">IF(AND(OR(I76="Participó",J76="Participó"),AND(K76&gt;64,K76&lt;&gt;"-")),"APROBADO","REPROBADO")</f>
        <v>APROBADO</v>
      </c>
      <c r="N76" s="1"/>
      <c r="O76" s="1"/>
    </row>
    <row r="77" customFormat="false" ht="15.75" hidden="false" customHeight="false" outlineLevel="0" collapsed="false">
      <c r="A77" s="43" t="n">
        <v>20257517714</v>
      </c>
      <c r="B77" s="44" t="s">
        <v>3016</v>
      </c>
      <c r="C77" s="12" t="s">
        <v>3017</v>
      </c>
      <c r="D77" s="44" t="s">
        <v>3018</v>
      </c>
      <c r="E77" s="12"/>
      <c r="F77" s="12"/>
      <c r="G77" s="44" t="s">
        <v>21</v>
      </c>
      <c r="H77" s="43" t="n">
        <v>4</v>
      </c>
      <c r="I77" s="12" t="s">
        <v>22</v>
      </c>
      <c r="J77" s="12" t="s">
        <v>22</v>
      </c>
      <c r="K77" s="13" t="n">
        <v>85</v>
      </c>
      <c r="L77" s="13" t="n">
        <v>100</v>
      </c>
      <c r="M77" s="14" t="str">
        <f aca="false">IF(AND(OR(I77="Participó",J77="Participó"),AND(K77&gt;64,K77&lt;&gt;"-")),"APROBADO","REPROBADO")</f>
        <v>APROBADO</v>
      </c>
      <c r="N77" s="1"/>
      <c r="O77" s="1"/>
    </row>
    <row r="78" customFormat="false" ht="15.75" hidden="false" customHeight="false" outlineLevel="0" collapsed="false">
      <c r="A78" s="43" t="n">
        <v>27250791513</v>
      </c>
      <c r="B78" s="44" t="s">
        <v>3019</v>
      </c>
      <c r="C78" s="44" t="s">
        <v>3020</v>
      </c>
      <c r="D78" s="44" t="s">
        <v>3021</v>
      </c>
      <c r="E78" s="12"/>
      <c r="F78" s="12"/>
      <c r="G78" s="44" t="s">
        <v>43</v>
      </c>
      <c r="H78" s="43" t="n">
        <v>3</v>
      </c>
      <c r="I78" s="12" t="s">
        <v>22</v>
      </c>
      <c r="J78" s="12" t="s">
        <v>23</v>
      </c>
      <c r="K78" s="13" t="n">
        <v>80</v>
      </c>
      <c r="L78" s="12" t="s">
        <v>23</v>
      </c>
      <c r="M78" s="14" t="str">
        <f aca="false">IF(AND(OR(I78="Participó",J78="Participó"),AND(K78&gt;64,K78&lt;&gt;"-")),"APROBADO","REPROBADO")</f>
        <v>APROBADO</v>
      </c>
      <c r="N78" s="1"/>
      <c r="O78" s="1" t="s">
        <v>2592</v>
      </c>
    </row>
    <row r="79" customFormat="false" ht="15.75" hidden="false" customHeight="false" outlineLevel="0" collapsed="false">
      <c r="A79" s="43" t="n">
        <v>20300791272</v>
      </c>
      <c r="B79" s="44" t="s">
        <v>2834</v>
      </c>
      <c r="C79" s="44" t="s">
        <v>521</v>
      </c>
      <c r="D79" s="44" t="s">
        <v>3022</v>
      </c>
      <c r="E79" s="12"/>
      <c r="F79" s="12"/>
      <c r="G79" s="44" t="s">
        <v>21</v>
      </c>
      <c r="H79" s="43" t="n">
        <v>4</v>
      </c>
      <c r="I79" s="12" t="s">
        <v>22</v>
      </c>
      <c r="J79" s="12" t="s">
        <v>22</v>
      </c>
      <c r="K79" s="13" t="n">
        <v>100</v>
      </c>
      <c r="L79" s="13" t="n">
        <v>100</v>
      </c>
      <c r="M79" s="14" t="str">
        <f aca="false">IF(AND(OR(I79="Participó",J79="Participó"),AND(K79&gt;64,K79&lt;&gt;"-")),"APROBADO","REPROBADO")</f>
        <v>APROBADO</v>
      </c>
      <c r="N79" s="1"/>
      <c r="O79" s="1"/>
    </row>
    <row r="80" customFormat="false" ht="15.75" hidden="false" customHeight="false" outlineLevel="0" collapsed="false">
      <c r="A80" s="43" t="n">
        <v>20261208572</v>
      </c>
      <c r="B80" s="44" t="s">
        <v>3023</v>
      </c>
      <c r="C80" s="12" t="s">
        <v>3024</v>
      </c>
      <c r="D80" s="44" t="s">
        <v>3025</v>
      </c>
      <c r="E80" s="12"/>
      <c r="F80" s="12"/>
      <c r="G80" s="44" t="s">
        <v>21</v>
      </c>
      <c r="H80" s="43" t="n">
        <v>4</v>
      </c>
      <c r="I80" s="12" t="s">
        <v>22</v>
      </c>
      <c r="J80" s="12" t="s">
        <v>22</v>
      </c>
      <c r="K80" s="13" t="n">
        <v>61.67</v>
      </c>
      <c r="L80" s="12" t="s">
        <v>23</v>
      </c>
      <c r="M80" s="14" t="s">
        <v>50</v>
      </c>
      <c r="N80" s="1"/>
      <c r="O80" s="1"/>
    </row>
    <row r="81" customFormat="false" ht="15.75" hidden="false" customHeight="false" outlineLevel="0" collapsed="false">
      <c r="A81" s="43" t="n">
        <v>20406468934</v>
      </c>
      <c r="B81" s="44" t="s">
        <v>3026</v>
      </c>
      <c r="C81" s="44" t="s">
        <v>1186</v>
      </c>
      <c r="D81" s="44" t="s">
        <v>3027</v>
      </c>
      <c r="E81" s="12"/>
      <c r="F81" s="12"/>
      <c r="G81" s="44" t="s">
        <v>21</v>
      </c>
      <c r="H81" s="43" t="n">
        <v>4</v>
      </c>
      <c r="I81" s="12" t="s">
        <v>23</v>
      </c>
      <c r="J81" s="12" t="s">
        <v>23</v>
      </c>
      <c r="K81" s="12" t="s">
        <v>23</v>
      </c>
      <c r="L81" s="12" t="s">
        <v>23</v>
      </c>
      <c r="M81" s="14" t="str">
        <f aca="false">IF(AND(OR(I81="Participó",J81="Participó"),AND(K81&gt;64,K81&lt;&gt;"-")),"APROBADO","REPROBADO")</f>
        <v>REPROBADO</v>
      </c>
      <c r="N81" s="1"/>
      <c r="O81" s="1"/>
    </row>
    <row r="82" customFormat="false" ht="15.75" hidden="false" customHeight="false" outlineLevel="0" collapsed="false">
      <c r="A82" s="43" t="n">
        <v>27241317159</v>
      </c>
      <c r="B82" s="44" t="s">
        <v>3028</v>
      </c>
      <c r="C82" s="44" t="s">
        <v>3029</v>
      </c>
      <c r="D82" s="44" t="s">
        <v>3030</v>
      </c>
      <c r="E82" s="12"/>
      <c r="F82" s="12"/>
      <c r="G82" s="44" t="s">
        <v>43</v>
      </c>
      <c r="H82" s="43" t="n">
        <v>3</v>
      </c>
      <c r="I82" s="12" t="s">
        <v>22</v>
      </c>
      <c r="J82" s="12" t="s">
        <v>22</v>
      </c>
      <c r="K82" s="13" t="n">
        <v>90</v>
      </c>
      <c r="L82" s="12" t="s">
        <v>23</v>
      </c>
      <c r="M82" s="14" t="str">
        <f aca="false">IF(AND(OR(I82="Participó",J82="Participó"),AND(K82&gt;64,K82&lt;&gt;"-")),"APROBADO","REPROBADO")</f>
        <v>APROBADO</v>
      </c>
      <c r="N82" s="1"/>
      <c r="O82" s="1"/>
    </row>
    <row r="83" customFormat="false" ht="15.75" hidden="false" customHeight="false" outlineLevel="0" collapsed="false">
      <c r="A83" s="43" t="n">
        <v>20310658511</v>
      </c>
      <c r="B83" s="44" t="s">
        <v>3031</v>
      </c>
      <c r="C83" s="44" t="s">
        <v>399</v>
      </c>
      <c r="D83" s="44" t="s">
        <v>3032</v>
      </c>
      <c r="E83" s="12"/>
      <c r="F83" s="12"/>
      <c r="G83" s="44" t="s">
        <v>21</v>
      </c>
      <c r="H83" s="43" t="n">
        <v>4</v>
      </c>
      <c r="I83" s="12" t="s">
        <v>23</v>
      </c>
      <c r="J83" s="12" t="s">
        <v>23</v>
      </c>
      <c r="K83" s="12" t="s">
        <v>23</v>
      </c>
      <c r="L83" s="12" t="s">
        <v>23</v>
      </c>
      <c r="M83" s="14" t="str">
        <f aca="false">IF(AND(OR(I83="Participó",J83="Participó"),AND(K83&gt;64,K83&lt;&gt;"-")),"APROBADO","REPROBADO")</f>
        <v>REPROBADO</v>
      </c>
      <c r="N83" s="1"/>
      <c r="O83" s="1"/>
    </row>
    <row r="84" customFormat="false" ht="15.75" hidden="false" customHeight="false" outlineLevel="0" collapsed="false">
      <c r="A84" s="43" t="n">
        <v>27304323278</v>
      </c>
      <c r="B84" s="44" t="s">
        <v>3033</v>
      </c>
      <c r="C84" s="12" t="s">
        <v>3034</v>
      </c>
      <c r="D84" s="44" t="s">
        <v>3035</v>
      </c>
      <c r="E84" s="12"/>
      <c r="F84" s="12"/>
      <c r="G84" s="44" t="s">
        <v>43</v>
      </c>
      <c r="H84" s="43" t="n">
        <v>4</v>
      </c>
      <c r="I84" s="12" t="s">
        <v>22</v>
      </c>
      <c r="J84" s="12" t="s">
        <v>22</v>
      </c>
      <c r="K84" s="13" t="n">
        <v>100</v>
      </c>
      <c r="L84" s="13" t="n">
        <v>100</v>
      </c>
      <c r="M84" s="14" t="str">
        <f aca="false">IF(AND(OR(I84="Participó",J84="Participó"),AND(K84&gt;64,K84&lt;&gt;"-")),"APROBADO","REPROBADO")</f>
        <v>APROBADO</v>
      </c>
      <c r="N84" s="1"/>
      <c r="O84" s="1"/>
    </row>
    <row r="85" customFormat="false" ht="15.75" hidden="false" customHeight="false" outlineLevel="0" collapsed="false">
      <c r="A85" s="43" t="n">
        <v>20217687242</v>
      </c>
      <c r="B85" s="44" t="s">
        <v>3036</v>
      </c>
      <c r="C85" s="44" t="s">
        <v>399</v>
      </c>
      <c r="D85" s="44" t="s">
        <v>3037</v>
      </c>
      <c r="E85" s="12"/>
      <c r="F85" s="12"/>
      <c r="G85" s="44" t="s">
        <v>21</v>
      </c>
      <c r="H85" s="43" t="n">
        <v>4</v>
      </c>
      <c r="I85" s="12" t="s">
        <v>22</v>
      </c>
      <c r="J85" s="12" t="s">
        <v>22</v>
      </c>
      <c r="K85" s="13" t="n">
        <v>80</v>
      </c>
      <c r="L85" s="13" t="n">
        <v>100</v>
      </c>
      <c r="M85" s="14" t="str">
        <f aca="false">IF(AND(OR(I85="Participó",J85="Participó"),AND(K85&gt;64,K85&lt;&gt;"-")),"APROBADO","REPROBADO")</f>
        <v>APROBADO</v>
      </c>
      <c r="N85" s="1"/>
      <c r="O85" s="1"/>
    </row>
    <row r="86" customFormat="false" ht="15.75" hidden="false" customHeight="false" outlineLevel="0" collapsed="false">
      <c r="A86" s="43" t="n">
        <v>27236959541</v>
      </c>
      <c r="B86" s="44" t="s">
        <v>3036</v>
      </c>
      <c r="C86" s="44" t="s">
        <v>1634</v>
      </c>
      <c r="D86" s="44" t="s">
        <v>3038</v>
      </c>
      <c r="E86" s="12"/>
      <c r="F86" s="12"/>
      <c r="G86" s="44" t="s">
        <v>43</v>
      </c>
      <c r="H86" s="43" t="n">
        <v>4</v>
      </c>
      <c r="I86" s="12" t="s">
        <v>22</v>
      </c>
      <c r="J86" s="12" t="s">
        <v>22</v>
      </c>
      <c r="K86" s="13" t="n">
        <v>90</v>
      </c>
      <c r="L86" s="13" t="n">
        <v>100</v>
      </c>
      <c r="M86" s="14" t="str">
        <f aca="false">IF(AND(OR(I86="Participó",J86="Participó"),AND(K86&gt;64,K86&lt;&gt;"-")),"APROBADO","REPROBADO")</f>
        <v>APROBADO</v>
      </c>
      <c r="N86" s="1"/>
      <c r="O86" s="1"/>
    </row>
    <row r="87" customFormat="false" ht="15.75" hidden="false" customHeight="false" outlineLevel="0" collapsed="false">
      <c r="A87" s="43" t="n">
        <v>27345636736</v>
      </c>
      <c r="B87" s="44" t="s">
        <v>3039</v>
      </c>
      <c r="C87" s="44" t="s">
        <v>3040</v>
      </c>
      <c r="D87" s="44" t="s">
        <v>3041</v>
      </c>
      <c r="E87" s="12"/>
      <c r="F87" s="12"/>
      <c r="G87" s="44" t="s">
        <v>43</v>
      </c>
      <c r="H87" s="43" t="n">
        <v>4</v>
      </c>
      <c r="I87" s="12" t="s">
        <v>22</v>
      </c>
      <c r="J87" s="12" t="s">
        <v>23</v>
      </c>
      <c r="K87" s="13" t="n">
        <v>80</v>
      </c>
      <c r="L87" s="13" t="n">
        <v>100</v>
      </c>
      <c r="M87" s="14" t="str">
        <f aca="false">IF(AND(OR(I87="Participó",J87="Participó"),AND(K87&gt;64,K87&lt;&gt;"-")),"APROBADO","REPROBADO")</f>
        <v>APROBADO</v>
      </c>
      <c r="N87" s="1"/>
      <c r="O87" s="1"/>
    </row>
    <row r="88" customFormat="false" ht="15.75" hidden="false" customHeight="false" outlineLevel="0" collapsed="false">
      <c r="A88" s="43" t="n">
        <v>27295608795</v>
      </c>
      <c r="B88" s="44" t="s">
        <v>3039</v>
      </c>
      <c r="C88" s="44" t="s">
        <v>3042</v>
      </c>
      <c r="D88" s="44" t="s">
        <v>3043</v>
      </c>
      <c r="E88" s="12"/>
      <c r="F88" s="12"/>
      <c r="G88" s="44" t="s">
        <v>43</v>
      </c>
      <c r="H88" s="43" t="n">
        <v>4</v>
      </c>
      <c r="I88" s="12" t="s">
        <v>22</v>
      </c>
      <c r="J88" s="12" t="s">
        <v>22</v>
      </c>
      <c r="K88" s="15" t="n">
        <v>71.67</v>
      </c>
      <c r="L88" s="13" t="n">
        <v>100</v>
      </c>
      <c r="M88" s="14" t="str">
        <f aca="false">IF(AND(OR(I88="Participó",J88="Participó"),AND(K88&gt;64,K88&lt;&gt;"-")),"APROBADO","REPROBADO")</f>
        <v>APROBADO</v>
      </c>
      <c r="N88" s="1"/>
      <c r="O88" s="1"/>
    </row>
    <row r="89" customFormat="false" ht="15.75" hidden="false" customHeight="false" outlineLevel="0" collapsed="false">
      <c r="A89" s="43" t="n">
        <v>27276064512</v>
      </c>
      <c r="B89" s="44" t="s">
        <v>2846</v>
      </c>
      <c r="C89" s="44" t="s">
        <v>3044</v>
      </c>
      <c r="D89" s="44" t="s">
        <v>3045</v>
      </c>
      <c r="E89" s="12"/>
      <c r="F89" s="12"/>
      <c r="G89" s="44" t="s">
        <v>43</v>
      </c>
      <c r="H89" s="43" t="n">
        <v>4</v>
      </c>
      <c r="I89" s="12" t="s">
        <v>22</v>
      </c>
      <c r="J89" s="12" t="s">
        <v>22</v>
      </c>
      <c r="K89" s="13" t="n">
        <v>80</v>
      </c>
      <c r="L89" s="13" t="n">
        <v>100</v>
      </c>
      <c r="M89" s="14" t="str">
        <f aca="false">IF(AND(OR(I89="Participó",J89="Participó"),AND(K89&gt;64,K89&lt;&gt;"-")),"APROBADO","REPROBADO")</f>
        <v>APROBADO</v>
      </c>
      <c r="N89" s="1"/>
      <c r="O89" s="1"/>
    </row>
    <row r="90" customFormat="false" ht="15.75" hidden="false" customHeight="false" outlineLevel="0" collapsed="false">
      <c r="A90" s="43" t="n">
        <v>20343793864</v>
      </c>
      <c r="B90" s="44" t="s">
        <v>2846</v>
      </c>
      <c r="C90" s="44" t="s">
        <v>3046</v>
      </c>
      <c r="D90" s="44" t="s">
        <v>3047</v>
      </c>
      <c r="E90" s="12"/>
      <c r="F90" s="12"/>
      <c r="G90" s="44" t="s">
        <v>21</v>
      </c>
      <c r="H90" s="43" t="n">
        <v>4</v>
      </c>
      <c r="I90" s="12" t="s">
        <v>22</v>
      </c>
      <c r="J90" s="12" t="s">
        <v>22</v>
      </c>
      <c r="K90" s="13" t="n">
        <v>70</v>
      </c>
      <c r="L90" s="12" t="s">
        <v>23</v>
      </c>
      <c r="M90" s="14" t="str">
        <f aca="false">IF(AND(OR(I90="Participó",J90="Participó"),AND(K90&gt;64,K90&lt;&gt;"-")),"APROBADO","REPROBADO")</f>
        <v>APROBADO</v>
      </c>
      <c r="N90" s="1"/>
      <c r="O90" s="1"/>
    </row>
    <row r="91" customFormat="false" ht="15.75" hidden="false" customHeight="false" outlineLevel="0" collapsed="false">
      <c r="A91" s="43" t="n">
        <v>27328716076</v>
      </c>
      <c r="B91" s="44" t="s">
        <v>2846</v>
      </c>
      <c r="C91" s="12" t="s">
        <v>3048</v>
      </c>
      <c r="D91" s="44" t="s">
        <v>3049</v>
      </c>
      <c r="E91" s="12"/>
      <c r="F91" s="12"/>
      <c r="G91" s="44" t="s">
        <v>43</v>
      </c>
      <c r="H91" s="43" t="n">
        <v>4</v>
      </c>
      <c r="I91" s="12" t="s">
        <v>22</v>
      </c>
      <c r="J91" s="12" t="s">
        <v>22</v>
      </c>
      <c r="K91" s="13" t="n">
        <v>80</v>
      </c>
      <c r="L91" s="13" t="n">
        <v>100</v>
      </c>
      <c r="M91" s="14" t="str">
        <f aca="false">IF(AND(OR(I91="Participó",J91="Participó"),AND(K91&gt;64,K91&lt;&gt;"-")),"APROBADO","REPROBADO")</f>
        <v>APROBADO</v>
      </c>
      <c r="N91" s="1"/>
      <c r="O91" s="1"/>
    </row>
    <row r="92" customFormat="false" ht="15.75" hidden="false" customHeight="false" outlineLevel="0" collapsed="false">
      <c r="A92" s="43" t="n">
        <v>20354636779</v>
      </c>
      <c r="B92" s="44" t="s">
        <v>3050</v>
      </c>
      <c r="C92" s="12" t="s">
        <v>2765</v>
      </c>
      <c r="D92" s="44" t="s">
        <v>3051</v>
      </c>
      <c r="E92" s="12"/>
      <c r="F92" s="12"/>
      <c r="G92" s="44" t="s">
        <v>21</v>
      </c>
      <c r="H92" s="43" t="n">
        <v>4</v>
      </c>
      <c r="I92" s="12" t="s">
        <v>22</v>
      </c>
      <c r="J92" s="12" t="s">
        <v>22</v>
      </c>
      <c r="K92" s="13" t="n">
        <v>90</v>
      </c>
      <c r="L92" s="13" t="n">
        <v>100</v>
      </c>
      <c r="M92" s="14" t="str">
        <f aca="false">IF(AND(OR(I92="Participó",J92="Participó"),AND(K92&gt;64,K92&lt;&gt;"-")),"APROBADO","REPROBADO")</f>
        <v>APROBADO</v>
      </c>
      <c r="N92" s="1"/>
      <c r="O92" s="1"/>
    </row>
    <row r="93" customFormat="false" ht="15.75" hidden="false" customHeight="false" outlineLevel="0" collapsed="false">
      <c r="A93" s="43" t="n">
        <v>27341509497</v>
      </c>
      <c r="B93" s="44" t="s">
        <v>3052</v>
      </c>
      <c r="C93" s="44" t="s">
        <v>3053</v>
      </c>
      <c r="D93" s="44" t="s">
        <v>3054</v>
      </c>
      <c r="E93" s="12"/>
      <c r="F93" s="12"/>
      <c r="G93" s="44" t="s">
        <v>21</v>
      </c>
      <c r="H93" s="43" t="n">
        <v>4</v>
      </c>
      <c r="I93" s="12" t="s">
        <v>22</v>
      </c>
      <c r="J93" s="12" t="s">
        <v>23</v>
      </c>
      <c r="K93" s="13" t="n">
        <v>90</v>
      </c>
      <c r="L93" s="13" t="n">
        <v>100</v>
      </c>
      <c r="M93" s="14" t="str">
        <f aca="false">IF(AND(OR(I93="Participó",J93="Participó"),AND(K93&gt;64,K93&lt;&gt;"-")),"APROBADO","REPROBADO")</f>
        <v>APROBADO</v>
      </c>
      <c r="N93" s="1"/>
      <c r="O93" s="1"/>
    </row>
    <row r="94" customFormat="false" ht="15.75" hidden="false" customHeight="false" outlineLevel="0" collapsed="false">
      <c r="A94" s="43" t="n">
        <v>20367249197</v>
      </c>
      <c r="B94" s="44" t="s">
        <v>3052</v>
      </c>
      <c r="C94" s="44" t="s">
        <v>1796</v>
      </c>
      <c r="D94" s="44" t="s">
        <v>3055</v>
      </c>
      <c r="E94" s="12"/>
      <c r="F94" s="12"/>
      <c r="G94" s="44" t="s">
        <v>21</v>
      </c>
      <c r="H94" s="43" t="n">
        <v>4</v>
      </c>
      <c r="I94" s="12" t="s">
        <v>23</v>
      </c>
      <c r="J94" s="12" t="s">
        <v>22</v>
      </c>
      <c r="K94" s="13" t="n">
        <v>76.67</v>
      </c>
      <c r="L94" s="12" t="s">
        <v>23</v>
      </c>
      <c r="M94" s="14" t="str">
        <f aca="false">IF(AND(OR(I94="Participó",J94="Participó"),AND(K94&gt;64,K94&lt;&gt;"-")),"APROBADO","REPROBADO")</f>
        <v>APROBADO</v>
      </c>
      <c r="N94" s="1"/>
      <c r="O94" s="1"/>
    </row>
    <row r="95" customFormat="false" ht="15.75" hidden="false" customHeight="false" outlineLevel="0" collapsed="false">
      <c r="A95" s="43" t="n">
        <v>20297654099</v>
      </c>
      <c r="B95" s="44" t="s">
        <v>2857</v>
      </c>
      <c r="C95" s="44" t="s">
        <v>2135</v>
      </c>
      <c r="D95" s="44" t="s">
        <v>3056</v>
      </c>
      <c r="E95" s="12"/>
      <c r="F95" s="12"/>
      <c r="G95" s="44" t="s">
        <v>21</v>
      </c>
      <c r="H95" s="43" t="n">
        <v>4</v>
      </c>
      <c r="I95" s="12" t="s">
        <v>23</v>
      </c>
      <c r="J95" s="12" t="s">
        <v>23</v>
      </c>
      <c r="K95" s="12" t="s">
        <v>23</v>
      </c>
      <c r="L95" s="12" t="s">
        <v>23</v>
      </c>
      <c r="M95" s="14" t="str">
        <f aca="false">IF(AND(OR(I95="Participó",J95="Participó"),AND(K95&gt;64,K95&lt;&gt;"-")),"APROBADO","REPROBADO")</f>
        <v>REPROBADO</v>
      </c>
      <c r="N95" s="1"/>
      <c r="O95" s="1"/>
    </row>
    <row r="96" customFormat="false" ht="15.75" hidden="false" customHeight="false" outlineLevel="0" collapsed="false">
      <c r="A96" s="43" t="n">
        <v>20299603254</v>
      </c>
      <c r="B96" s="44" t="s">
        <v>2857</v>
      </c>
      <c r="C96" s="12" t="s">
        <v>3057</v>
      </c>
      <c r="D96" s="44" t="s">
        <v>3058</v>
      </c>
      <c r="E96" s="12"/>
      <c r="F96" s="12"/>
      <c r="G96" s="44" t="s">
        <v>21</v>
      </c>
      <c r="H96" s="43" t="n">
        <v>4</v>
      </c>
      <c r="I96" s="12" t="s">
        <v>22</v>
      </c>
      <c r="J96" s="12" t="s">
        <v>22</v>
      </c>
      <c r="K96" s="13" t="n">
        <v>100</v>
      </c>
      <c r="L96" s="13" t="n">
        <v>100</v>
      </c>
      <c r="M96" s="14" t="str">
        <f aca="false">IF(AND(OR(I96="Participó",J96="Participó"),AND(K96&gt;64,K96&lt;&gt;"-")),"APROBADO","REPROBADO")</f>
        <v>APROBADO</v>
      </c>
      <c r="N96" s="1"/>
      <c r="O96" s="1"/>
    </row>
    <row r="97" customFormat="false" ht="15.75" hidden="false" customHeight="false" outlineLevel="0" collapsed="false">
      <c r="A97" s="43" t="n">
        <v>20215218946</v>
      </c>
      <c r="B97" s="44" t="s">
        <v>2857</v>
      </c>
      <c r="C97" s="44" t="s">
        <v>3059</v>
      </c>
      <c r="D97" s="44" t="s">
        <v>3060</v>
      </c>
      <c r="E97" s="12"/>
      <c r="F97" s="12"/>
      <c r="G97" s="44" t="s">
        <v>21</v>
      </c>
      <c r="H97" s="43" t="n">
        <v>4</v>
      </c>
      <c r="I97" s="12" t="s">
        <v>23</v>
      </c>
      <c r="J97" s="12" t="s">
        <v>22</v>
      </c>
      <c r="K97" s="13" t="n">
        <v>71.67</v>
      </c>
      <c r="L97" s="13" t="n">
        <v>100</v>
      </c>
      <c r="M97" s="14" t="str">
        <f aca="false">IF(AND(OR(I97="Participó",J97="Participó"),AND(K97&gt;64,K97&lt;&gt;"-")),"APROBADO","REPROBADO")</f>
        <v>APROBADO</v>
      </c>
      <c r="N97" s="1"/>
      <c r="O97" s="1"/>
    </row>
    <row r="98" customFormat="false" ht="15.75" hidden="false" customHeight="false" outlineLevel="0" collapsed="false">
      <c r="A98" s="43" t="n">
        <v>20208125126</v>
      </c>
      <c r="B98" s="44" t="s">
        <v>2857</v>
      </c>
      <c r="C98" s="44" t="s">
        <v>551</v>
      </c>
      <c r="D98" s="44" t="s">
        <v>3061</v>
      </c>
      <c r="E98" s="12"/>
      <c r="F98" s="12"/>
      <c r="G98" s="44" t="s">
        <v>21</v>
      </c>
      <c r="H98" s="43" t="n">
        <v>4</v>
      </c>
      <c r="I98" s="12" t="s">
        <v>22</v>
      </c>
      <c r="J98" s="12" t="s">
        <v>22</v>
      </c>
      <c r="K98" s="13" t="n">
        <v>80</v>
      </c>
      <c r="L98" s="13" t="n">
        <v>100</v>
      </c>
      <c r="M98" s="14" t="str">
        <f aca="false">IF(AND(OR(I98="Participó",J98="Participó"),AND(K98&gt;64,K98&lt;&gt;"-")),"APROBADO","REPROBADO")</f>
        <v>APROBADO</v>
      </c>
      <c r="N98" s="1"/>
      <c r="O98" s="1"/>
    </row>
    <row r="99" customFormat="false" ht="15.75" hidden="false" customHeight="false" outlineLevel="0" collapsed="false">
      <c r="A99" s="43" t="n">
        <v>20295663511</v>
      </c>
      <c r="B99" s="44" t="s">
        <v>3062</v>
      </c>
      <c r="C99" s="44" t="s">
        <v>2135</v>
      </c>
      <c r="D99" s="44" t="s">
        <v>3063</v>
      </c>
      <c r="E99" s="12"/>
      <c r="F99" s="12"/>
      <c r="G99" s="12" t="s">
        <v>21</v>
      </c>
      <c r="H99" s="43" t="n">
        <v>1</v>
      </c>
      <c r="I99" s="12" t="s">
        <v>22</v>
      </c>
      <c r="J99" s="12" t="s">
        <v>22</v>
      </c>
      <c r="K99" s="13" t="n">
        <v>90</v>
      </c>
      <c r="L99" s="13" t="n">
        <v>100</v>
      </c>
      <c r="M99" s="14" t="str">
        <f aca="false">IF(AND(OR(I99="Participó",J99="Participó"),AND(K99&gt;64,K99&lt;&gt;"-")),"APROBADO","REPROBADO")</f>
        <v>APROBADO</v>
      </c>
      <c r="N99" s="1"/>
      <c r="O99" s="1"/>
    </row>
    <row r="100" customFormat="false" ht="15.75" hidden="false" customHeight="false" outlineLevel="0" collapsed="false">
      <c r="A100" s="43" t="n">
        <v>27299019069</v>
      </c>
      <c r="B100" s="44" t="s">
        <v>2860</v>
      </c>
      <c r="C100" s="44" t="s">
        <v>454</v>
      </c>
      <c r="D100" s="44" t="s">
        <v>3064</v>
      </c>
      <c r="E100" s="12"/>
      <c r="F100" s="12"/>
      <c r="G100" s="12" t="s">
        <v>43</v>
      </c>
      <c r="H100" s="43" t="n">
        <v>1</v>
      </c>
      <c r="I100" s="12" t="s">
        <v>23</v>
      </c>
      <c r="J100" s="12" t="s">
        <v>23</v>
      </c>
      <c r="K100" s="12" t="s">
        <v>23</v>
      </c>
      <c r="L100" s="12" t="s">
        <v>23</v>
      </c>
      <c r="M100" s="14" t="str">
        <f aca="false">IF(AND(OR(I100="Participó",J100="Participó"),AND(K100&gt;64,K100&lt;&gt;"-")),"APROBADO","REPROBADO")</f>
        <v>REPROBADO</v>
      </c>
      <c r="N100" s="1"/>
      <c r="O100" s="1"/>
    </row>
    <row r="101" customFormat="false" ht="15.75" hidden="false" customHeight="false" outlineLevel="0" collapsed="false">
      <c r="A101" s="43" t="n">
        <v>20361904266</v>
      </c>
      <c r="B101" s="44" t="s">
        <v>2860</v>
      </c>
      <c r="C101" s="12" t="s">
        <v>3065</v>
      </c>
      <c r="D101" s="44" t="s">
        <v>3066</v>
      </c>
      <c r="E101" s="12"/>
      <c r="F101" s="12"/>
      <c r="G101" s="12" t="s">
        <v>21</v>
      </c>
      <c r="H101" s="43" t="n">
        <v>1</v>
      </c>
      <c r="I101" s="12" t="s">
        <v>23</v>
      </c>
      <c r="J101" s="12" t="s">
        <v>23</v>
      </c>
      <c r="K101" s="12" t="s">
        <v>23</v>
      </c>
      <c r="L101" s="12" t="s">
        <v>23</v>
      </c>
      <c r="M101" s="14" t="str">
        <f aca="false">IF(AND(OR(I101="Participó",J101="Participó"),AND(K101&gt;64,K101&lt;&gt;"-")),"APROBADO","REPROBADO")</f>
        <v>REPROBADO</v>
      </c>
      <c r="N101" s="1"/>
      <c r="O101" s="1"/>
    </row>
    <row r="102" customFormat="false" ht="15.75" hidden="false" customHeight="false" outlineLevel="0" collapsed="false">
      <c r="A102" s="43" t="n">
        <v>27347459823</v>
      </c>
      <c r="B102" s="52" t="s">
        <v>2860</v>
      </c>
      <c r="C102" s="52" t="s">
        <v>3067</v>
      </c>
      <c r="D102" s="52" t="s">
        <v>3068</v>
      </c>
      <c r="E102" s="1"/>
      <c r="F102" s="1"/>
      <c r="G102" s="52" t="s">
        <v>43</v>
      </c>
      <c r="H102" s="43" t="n">
        <v>4</v>
      </c>
      <c r="I102" s="12" t="s">
        <v>22</v>
      </c>
      <c r="J102" s="12" t="s">
        <v>22</v>
      </c>
      <c r="K102" s="13" t="n">
        <v>70</v>
      </c>
      <c r="L102" s="12" t="s">
        <v>23</v>
      </c>
      <c r="M102" s="14" t="str">
        <f aca="false">IF(AND(OR(I102="Participó",J102="Participó"),AND(K102&gt;64,K102&lt;&gt;"-")),"APROBADO","REPROBADO")</f>
        <v>APROBADO</v>
      </c>
      <c r="N102" s="1"/>
      <c r="O102" s="1" t="s">
        <v>2592</v>
      </c>
    </row>
    <row r="103" customFormat="false" ht="15.75" hidden="false" customHeight="false" outlineLevel="0" collapsed="false">
      <c r="A103" s="43" t="n">
        <v>27388979068</v>
      </c>
      <c r="B103" s="52" t="s">
        <v>2860</v>
      </c>
      <c r="C103" s="52" t="s">
        <v>3069</v>
      </c>
      <c r="D103" s="52" t="s">
        <v>3070</v>
      </c>
      <c r="E103" s="1"/>
      <c r="F103" s="1"/>
      <c r="G103" s="52" t="s">
        <v>43</v>
      </c>
      <c r="H103" s="43" t="n">
        <v>4</v>
      </c>
      <c r="I103" s="12" t="s">
        <v>22</v>
      </c>
      <c r="J103" s="12" t="s">
        <v>22</v>
      </c>
      <c r="K103" s="13" t="n">
        <v>100</v>
      </c>
      <c r="L103" s="13" t="n">
        <v>100</v>
      </c>
      <c r="M103" s="14" t="str">
        <f aca="false">IF(AND(OR(I103="Participó",J103="Participó"),AND(K103&gt;64,K103&lt;&gt;"-")),"APROBADO","REPROBADO")</f>
        <v>APROBADO</v>
      </c>
      <c r="N103" s="1"/>
      <c r="O103" s="1"/>
    </row>
    <row r="104" customFormat="false" ht="15.75" hidden="false" customHeight="false" outlineLevel="0" collapsed="false">
      <c r="A104" s="43" t="n">
        <v>23284698509</v>
      </c>
      <c r="B104" s="52" t="s">
        <v>2860</v>
      </c>
      <c r="C104" s="52" t="s">
        <v>2133</v>
      </c>
      <c r="D104" s="52" t="s">
        <v>3071</v>
      </c>
      <c r="E104" s="1"/>
      <c r="F104" s="1"/>
      <c r="G104" s="52" t="s">
        <v>21</v>
      </c>
      <c r="H104" s="43" t="n">
        <v>1</v>
      </c>
      <c r="I104" s="12" t="s">
        <v>22</v>
      </c>
      <c r="J104" s="12" t="s">
        <v>22</v>
      </c>
      <c r="K104" s="13" t="n">
        <v>80</v>
      </c>
      <c r="L104" s="12" t="s">
        <v>23</v>
      </c>
      <c r="M104" s="14" t="str">
        <f aca="false">IF(AND(OR(I104="Participó",J104="Participó"),AND(K104&gt;64,K104&lt;&gt;"-")),"APROBADO","REPROBADO")</f>
        <v>APROBADO</v>
      </c>
      <c r="N104" s="1"/>
      <c r="O104" s="1"/>
    </row>
    <row r="105" customFormat="false" ht="15.75" hidden="false" customHeight="false" outlineLevel="0" collapsed="false">
      <c r="A105" s="43" t="n">
        <v>20331117898</v>
      </c>
      <c r="B105" s="44" t="s">
        <v>2860</v>
      </c>
      <c r="C105" s="44" t="s">
        <v>3072</v>
      </c>
      <c r="D105" s="44" t="s">
        <v>3073</v>
      </c>
      <c r="E105" s="12"/>
      <c r="F105" s="12"/>
      <c r="G105" s="12" t="s">
        <v>21</v>
      </c>
      <c r="H105" s="43" t="n">
        <v>1</v>
      </c>
      <c r="I105" s="12" t="s">
        <v>22</v>
      </c>
      <c r="J105" s="12" t="s">
        <v>22</v>
      </c>
      <c r="K105" s="13" t="n">
        <v>80</v>
      </c>
      <c r="L105" s="12" t="s">
        <v>23</v>
      </c>
      <c r="M105" s="14" t="str">
        <f aca="false">IF(AND(OR(I105="Participó",J105="Participó"),AND(K105&gt;64,K105&lt;&gt;"-")),"APROBADO","REPROBADO")</f>
        <v>APROBADO</v>
      </c>
      <c r="N105" s="1"/>
      <c r="O105" s="1"/>
    </row>
    <row r="106" customFormat="false" ht="15.75" hidden="false" customHeight="false" outlineLevel="0" collapsed="false">
      <c r="A106" s="43" t="n">
        <v>20208228138</v>
      </c>
      <c r="B106" s="44" t="s">
        <v>3074</v>
      </c>
      <c r="C106" s="44" t="s">
        <v>3075</v>
      </c>
      <c r="D106" s="44" t="s">
        <v>3076</v>
      </c>
      <c r="E106" s="12"/>
      <c r="F106" s="12"/>
      <c r="G106" s="44" t="s">
        <v>21</v>
      </c>
      <c r="H106" s="43" t="n">
        <v>2</v>
      </c>
      <c r="I106" s="12" t="s">
        <v>22</v>
      </c>
      <c r="J106" s="12" t="s">
        <v>22</v>
      </c>
      <c r="K106" s="13" t="n">
        <v>100</v>
      </c>
      <c r="L106" s="13" t="n">
        <v>100</v>
      </c>
      <c r="M106" s="14" t="str">
        <f aca="false">IF(AND(OR(I106="Participó",J106="Participó"),AND(K106&gt;64,K106&lt;&gt;"-")),"APROBADO","REPROBADO")</f>
        <v>APROBADO</v>
      </c>
      <c r="N106" s="1"/>
      <c r="O106" s="1"/>
    </row>
    <row r="107" customFormat="false" ht="15.75" hidden="false" customHeight="false" outlineLevel="0" collapsed="false">
      <c r="A107" s="43" t="n">
        <v>23343018959</v>
      </c>
      <c r="B107" s="44" t="s">
        <v>3077</v>
      </c>
      <c r="C107" s="44" t="s">
        <v>3078</v>
      </c>
      <c r="D107" s="44" t="s">
        <v>3079</v>
      </c>
      <c r="E107" s="12"/>
      <c r="F107" s="12"/>
      <c r="G107" s="44" t="s">
        <v>21</v>
      </c>
      <c r="H107" s="43" t="n">
        <v>3</v>
      </c>
      <c r="I107" s="12" t="s">
        <v>22</v>
      </c>
      <c r="J107" s="12" t="s">
        <v>22</v>
      </c>
      <c r="K107" s="13" t="n">
        <v>71.67</v>
      </c>
      <c r="L107" s="13" t="n">
        <v>100</v>
      </c>
      <c r="M107" s="14" t="str">
        <f aca="false">IF(AND(OR(I107="Participó",J107="Participó"),AND(K107&gt;64,K107&lt;&gt;"-")),"APROBADO","REPROBADO")</f>
        <v>APROBADO</v>
      </c>
      <c r="N107" s="1"/>
      <c r="O107" s="1"/>
    </row>
    <row r="108" customFormat="false" ht="15.75" hidden="false" customHeight="false" outlineLevel="0" collapsed="false">
      <c r="A108" s="43" t="n">
        <v>20318133655</v>
      </c>
      <c r="B108" s="44" t="s">
        <v>3080</v>
      </c>
      <c r="C108" s="44" t="s">
        <v>3081</v>
      </c>
      <c r="D108" s="44" t="s">
        <v>3082</v>
      </c>
      <c r="E108" s="12"/>
      <c r="F108" s="12"/>
      <c r="G108" s="12" t="s">
        <v>21</v>
      </c>
      <c r="H108" s="43" t="n">
        <v>1</v>
      </c>
      <c r="I108" s="12" t="s">
        <v>22</v>
      </c>
      <c r="J108" s="12" t="s">
        <v>23</v>
      </c>
      <c r="K108" s="13" t="n">
        <v>80</v>
      </c>
      <c r="L108" s="12" t="s">
        <v>23</v>
      </c>
      <c r="M108" s="14" t="str">
        <f aca="false">IF(AND(OR(I108="Participó",J108="Participó"),AND(K108&gt;64,K108&lt;&gt;"-")),"APROBADO","REPROBADO")</f>
        <v>APROBADO</v>
      </c>
      <c r="N108" s="1"/>
      <c r="O108" s="1"/>
    </row>
    <row r="109" customFormat="false" ht="15.75" hidden="false" customHeight="false" outlineLevel="0" collapsed="false">
      <c r="A109" s="43" t="n">
        <v>23351248289</v>
      </c>
      <c r="B109" s="44" t="s">
        <v>3080</v>
      </c>
      <c r="C109" s="44" t="s">
        <v>3083</v>
      </c>
      <c r="D109" s="44" t="s">
        <v>3084</v>
      </c>
      <c r="E109" s="12"/>
      <c r="F109" s="12"/>
      <c r="G109" s="44" t="s">
        <v>21</v>
      </c>
      <c r="H109" s="43" t="n">
        <v>4</v>
      </c>
      <c r="I109" s="12" t="s">
        <v>22</v>
      </c>
      <c r="J109" s="12" t="s">
        <v>22</v>
      </c>
      <c r="K109" s="13" t="n">
        <v>70</v>
      </c>
      <c r="L109" s="13" t="n">
        <v>100</v>
      </c>
      <c r="M109" s="14" t="str">
        <f aca="false">IF(AND(OR(I109="Participó",J109="Participó"),AND(K109&gt;64,K109&lt;&gt;"-")),"APROBADO","REPROBADO")</f>
        <v>APROBADO</v>
      </c>
      <c r="N109" s="1"/>
      <c r="O109" s="1"/>
    </row>
    <row r="110" customFormat="false" ht="15.75" hidden="false" customHeight="false" outlineLevel="0" collapsed="false">
      <c r="A110" s="43" t="n">
        <v>27299917830</v>
      </c>
      <c r="B110" s="44" t="s">
        <v>3085</v>
      </c>
      <c r="C110" s="44" t="s">
        <v>3086</v>
      </c>
      <c r="D110" s="44" t="s">
        <v>3087</v>
      </c>
      <c r="E110" s="12"/>
      <c r="F110" s="12"/>
      <c r="G110" s="44" t="s">
        <v>43</v>
      </c>
      <c r="H110" s="43" t="n">
        <v>2</v>
      </c>
      <c r="I110" s="12" t="s">
        <v>22</v>
      </c>
      <c r="J110" s="12" t="s">
        <v>22</v>
      </c>
      <c r="K110" s="13" t="n">
        <v>100</v>
      </c>
      <c r="L110" s="13" t="n">
        <v>100</v>
      </c>
      <c r="M110" s="14" t="str">
        <f aca="false">IF(AND(OR(I110="Participó",J110="Participó"),AND(K110&gt;64,K110&lt;&gt;"-")),"APROBADO","REPROBADO")</f>
        <v>APROBADO</v>
      </c>
      <c r="N110" s="1"/>
      <c r="O110" s="1"/>
    </row>
    <row r="111" customFormat="false" ht="15.75" hidden="false" customHeight="false" outlineLevel="0" collapsed="false">
      <c r="A111" s="43" t="n">
        <v>20326196208</v>
      </c>
      <c r="B111" s="44" t="s">
        <v>3088</v>
      </c>
      <c r="C111" s="44" t="s">
        <v>1914</v>
      </c>
      <c r="D111" s="44" t="s">
        <v>3089</v>
      </c>
      <c r="E111" s="12"/>
      <c r="F111" s="12"/>
      <c r="G111" s="12" t="s">
        <v>21</v>
      </c>
      <c r="H111" s="43" t="n">
        <v>1</v>
      </c>
      <c r="I111" s="12" t="s">
        <v>22</v>
      </c>
      <c r="J111" s="12" t="s">
        <v>23</v>
      </c>
      <c r="K111" s="12" t="s">
        <v>23</v>
      </c>
      <c r="L111" s="12" t="s">
        <v>23</v>
      </c>
      <c r="M111" s="14" t="str">
        <f aca="false">IF(AND(OR(I111="Participó",J111="Participó"),AND(K111&gt;64,K111&lt;&gt;"-")),"APROBADO","REPROBADO")</f>
        <v>REPROBADO</v>
      </c>
      <c r="N111" s="1"/>
      <c r="O111" s="1" t="s">
        <v>2592</v>
      </c>
    </row>
    <row r="112" customFormat="false" ht="15.75" hidden="false" customHeight="false" outlineLevel="0" collapsed="false">
      <c r="A112" s="43" t="n">
        <v>20301094605</v>
      </c>
      <c r="B112" s="44" t="s">
        <v>3090</v>
      </c>
      <c r="C112" s="44" t="s">
        <v>3091</v>
      </c>
      <c r="D112" s="44" t="s">
        <v>3092</v>
      </c>
      <c r="E112" s="12"/>
      <c r="F112" s="12"/>
      <c r="G112" s="12" t="s">
        <v>21</v>
      </c>
      <c r="H112" s="43" t="n">
        <v>1</v>
      </c>
      <c r="I112" s="12" t="s">
        <v>22</v>
      </c>
      <c r="J112" s="12" t="s">
        <v>23</v>
      </c>
      <c r="K112" s="13" t="n">
        <v>90</v>
      </c>
      <c r="L112" s="12" t="s">
        <v>23</v>
      </c>
      <c r="M112" s="14" t="str">
        <f aca="false">IF(AND(OR(I112="Participó",J112="Participó"),AND(K112&gt;64,K112&lt;&gt;"-")),"APROBADO","REPROBADO")</f>
        <v>APROBADO</v>
      </c>
      <c r="N112" s="1"/>
      <c r="O112" s="1"/>
    </row>
    <row r="113" customFormat="false" ht="15.75" hidden="false" customHeight="false" outlineLevel="0" collapsed="false">
      <c r="A113" s="43" t="n">
        <v>23269777109</v>
      </c>
      <c r="B113" s="44" t="s">
        <v>3093</v>
      </c>
      <c r="C113" s="12" t="s">
        <v>3094</v>
      </c>
      <c r="D113" s="44" t="s">
        <v>3095</v>
      </c>
      <c r="E113" s="12"/>
      <c r="F113" s="12"/>
      <c r="G113" s="12" t="s">
        <v>21</v>
      </c>
      <c r="H113" s="43" t="n">
        <v>1</v>
      </c>
      <c r="I113" s="12" t="s">
        <v>22</v>
      </c>
      <c r="J113" s="12" t="s">
        <v>22</v>
      </c>
      <c r="K113" s="13" t="n">
        <v>90</v>
      </c>
      <c r="L113" s="13" t="n">
        <v>100</v>
      </c>
      <c r="M113" s="14" t="str">
        <f aca="false">IF(AND(OR(I113="Participó",J113="Participó"),AND(K113&gt;64,K113&lt;&gt;"-")),"APROBADO","REPROBADO")</f>
        <v>APROBADO</v>
      </c>
      <c r="N113" s="1"/>
      <c r="O113" s="1" t="s">
        <v>2592</v>
      </c>
    </row>
    <row r="114" customFormat="false" ht="15.75" hidden="false" customHeight="false" outlineLevel="0" collapsed="false">
      <c r="A114" s="43" t="n">
        <v>20418603993</v>
      </c>
      <c r="B114" s="44" t="s">
        <v>3093</v>
      </c>
      <c r="C114" s="44" t="s">
        <v>928</v>
      </c>
      <c r="D114" s="44" t="s">
        <v>3096</v>
      </c>
      <c r="E114" s="12"/>
      <c r="F114" s="12"/>
      <c r="G114" s="12" t="s">
        <v>21</v>
      </c>
      <c r="H114" s="43" t="n">
        <v>2</v>
      </c>
      <c r="I114" s="12" t="s">
        <v>23</v>
      </c>
      <c r="J114" s="12" t="s">
        <v>23</v>
      </c>
      <c r="K114" s="12" t="s">
        <v>23</v>
      </c>
      <c r="L114" s="12" t="s">
        <v>23</v>
      </c>
      <c r="M114" s="14" t="str">
        <f aca="false">IF(AND(OR(I114="Participó",J114="Participó"),AND(K114&gt;64,K114&lt;&gt;"-")),"APROBADO","REPROBADO")</f>
        <v>REPROBADO</v>
      </c>
      <c r="N114" s="1"/>
      <c r="O114" s="1"/>
    </row>
    <row r="115" customFormat="false" ht="15.75" hidden="false" customHeight="false" outlineLevel="0" collapsed="false">
      <c r="A115" s="43" t="n">
        <v>27316280574</v>
      </c>
      <c r="B115" s="44" t="s">
        <v>3097</v>
      </c>
      <c r="C115" s="12" t="s">
        <v>3098</v>
      </c>
      <c r="D115" s="44" t="s">
        <v>3099</v>
      </c>
      <c r="E115" s="12"/>
      <c r="F115" s="12"/>
      <c r="G115" s="12" t="s">
        <v>43</v>
      </c>
      <c r="H115" s="43" t="n">
        <v>2</v>
      </c>
      <c r="I115" s="12" t="s">
        <v>22</v>
      </c>
      <c r="J115" s="12" t="s">
        <v>22</v>
      </c>
      <c r="K115" s="13" t="n">
        <v>91.67</v>
      </c>
      <c r="L115" s="13" t="n">
        <v>100</v>
      </c>
      <c r="M115" s="14" t="str">
        <f aca="false">IF(AND(OR(I115="Participó",J115="Participó"),AND(K115&gt;64,K115&lt;&gt;"-")),"APROBADO","REPROBADO")</f>
        <v>APROBADO</v>
      </c>
      <c r="N115" s="1"/>
      <c r="O115" s="1"/>
    </row>
    <row r="116" customFormat="false" ht="15.75" hidden="false" customHeight="false" outlineLevel="0" collapsed="false">
      <c r="A116" s="43" t="n">
        <v>27345806178</v>
      </c>
      <c r="B116" s="44" t="s">
        <v>3100</v>
      </c>
      <c r="C116" s="44" t="s">
        <v>3101</v>
      </c>
      <c r="D116" s="44" t="s">
        <v>3102</v>
      </c>
      <c r="E116" s="12"/>
      <c r="F116" s="12"/>
      <c r="G116" s="12" t="s">
        <v>43</v>
      </c>
      <c r="H116" s="43" t="n">
        <v>2</v>
      </c>
      <c r="I116" s="12" t="s">
        <v>22</v>
      </c>
      <c r="J116" s="12" t="s">
        <v>22</v>
      </c>
      <c r="K116" s="13" t="n">
        <v>80</v>
      </c>
      <c r="L116" s="13" t="n">
        <v>100</v>
      </c>
      <c r="M116" s="14" t="str">
        <f aca="false">IF(AND(OR(I116="Participó",J116="Participó"),AND(K116&gt;64,K116&lt;&gt;"-")),"APROBADO","REPROBADO")</f>
        <v>APROBADO</v>
      </c>
      <c r="N116" s="1"/>
      <c r="O116" s="1"/>
    </row>
    <row r="117" customFormat="false" ht="15.75" hidden="false" customHeight="false" outlineLevel="0" collapsed="false">
      <c r="A117" s="43" t="n">
        <v>20381366198</v>
      </c>
      <c r="B117" s="44" t="s">
        <v>3100</v>
      </c>
      <c r="C117" s="44" t="s">
        <v>2182</v>
      </c>
      <c r="D117" s="44" t="s">
        <v>3103</v>
      </c>
      <c r="E117" s="12"/>
      <c r="F117" s="12"/>
      <c r="G117" s="12" t="s">
        <v>21</v>
      </c>
      <c r="H117" s="43" t="n">
        <v>2</v>
      </c>
      <c r="I117" s="12" t="s">
        <v>22</v>
      </c>
      <c r="J117" s="12" t="s">
        <v>22</v>
      </c>
      <c r="K117" s="13" t="n">
        <v>70</v>
      </c>
      <c r="L117" s="12" t="s">
        <v>23</v>
      </c>
      <c r="M117" s="14" t="str">
        <f aca="false">IF(AND(OR(I117="Participó",J117="Participó"),AND(K117&gt;64,K117&lt;&gt;"-")),"APROBADO","REPROBADO")</f>
        <v>APROBADO</v>
      </c>
      <c r="N117" s="1"/>
      <c r="O117" s="1"/>
    </row>
    <row r="118" customFormat="false" ht="15.75" hidden="false" customHeight="false" outlineLevel="0" collapsed="false">
      <c r="A118" s="43" t="n">
        <v>20393692031</v>
      </c>
      <c r="B118" s="44" t="s">
        <v>3100</v>
      </c>
      <c r="C118" s="44" t="s">
        <v>3104</v>
      </c>
      <c r="D118" s="44" t="s">
        <v>3105</v>
      </c>
      <c r="E118" s="12"/>
      <c r="F118" s="12"/>
      <c r="G118" s="12" t="s">
        <v>21</v>
      </c>
      <c r="H118" s="43" t="n">
        <v>2</v>
      </c>
      <c r="I118" s="12" t="s">
        <v>22</v>
      </c>
      <c r="J118" s="12" t="s">
        <v>23</v>
      </c>
      <c r="K118" s="13" t="n">
        <v>81.67</v>
      </c>
      <c r="L118" s="13" t="n">
        <v>100</v>
      </c>
      <c r="M118" s="14" t="str">
        <f aca="false">IF(AND(OR(I118="Participó",J118="Participó"),AND(K118&gt;64,K118&lt;&gt;"-")),"APROBADO","REPROBADO")</f>
        <v>APROBADO</v>
      </c>
      <c r="N118" s="1"/>
      <c r="O118" s="1"/>
    </row>
    <row r="119" customFormat="false" ht="15.75" hidden="false" customHeight="false" outlineLevel="0" collapsed="false">
      <c r="A119" s="43" t="n">
        <v>27258402672</v>
      </c>
      <c r="B119" s="44" t="s">
        <v>3106</v>
      </c>
      <c r="C119" s="44" t="s">
        <v>3107</v>
      </c>
      <c r="D119" s="44" t="s">
        <v>3108</v>
      </c>
      <c r="E119" s="12"/>
      <c r="F119" s="12"/>
      <c r="G119" s="12" t="s">
        <v>43</v>
      </c>
      <c r="H119" s="43" t="n">
        <v>2</v>
      </c>
      <c r="I119" s="12" t="s">
        <v>23</v>
      </c>
      <c r="J119" s="12" t="s">
        <v>23</v>
      </c>
      <c r="K119" s="12" t="s">
        <v>23</v>
      </c>
      <c r="L119" s="12" t="s">
        <v>23</v>
      </c>
      <c r="M119" s="14" t="str">
        <f aca="false">IF(AND(OR(I119="Participó",J119="Participó"),AND(K119&gt;64,K119&lt;&gt;"-")),"APROBADO","REPROBADO")</f>
        <v>REPROBADO</v>
      </c>
      <c r="N119" s="1"/>
      <c r="O119" s="1"/>
    </row>
    <row r="120" customFormat="false" ht="15.75" hidden="false" customHeight="false" outlineLevel="0" collapsed="false">
      <c r="A120" s="43" t="n">
        <v>27225451309</v>
      </c>
      <c r="B120" s="44" t="s">
        <v>3109</v>
      </c>
      <c r="C120" s="44" t="s">
        <v>3110</v>
      </c>
      <c r="D120" s="44" t="s">
        <v>3111</v>
      </c>
      <c r="E120" s="12"/>
      <c r="F120" s="12"/>
      <c r="G120" s="12" t="s">
        <v>43</v>
      </c>
      <c r="H120" s="43" t="n">
        <v>2</v>
      </c>
      <c r="I120" s="12" t="s">
        <v>22</v>
      </c>
      <c r="J120" s="12" t="s">
        <v>22</v>
      </c>
      <c r="K120" s="13" t="n">
        <v>80</v>
      </c>
      <c r="L120" s="13" t="n">
        <v>100</v>
      </c>
      <c r="M120" s="14" t="str">
        <f aca="false">IF(AND(OR(I120="Participó",J120="Participó"),AND(K120&gt;64,K120&lt;&gt;"-")),"APROBADO","REPROBADO")</f>
        <v>APROBADO</v>
      </c>
      <c r="N120" s="1"/>
      <c r="O120" s="1"/>
    </row>
    <row r="121" customFormat="false" ht="15.75" hidden="false" customHeight="false" outlineLevel="0" collapsed="false">
      <c r="A121" s="43" t="n">
        <v>27127880994</v>
      </c>
      <c r="B121" s="44" t="s">
        <v>3112</v>
      </c>
      <c r="C121" s="44" t="s">
        <v>1024</v>
      </c>
      <c r="D121" s="44" t="s">
        <v>3113</v>
      </c>
      <c r="E121" s="12"/>
      <c r="F121" s="12"/>
      <c r="G121" s="12" t="s">
        <v>43</v>
      </c>
      <c r="H121" s="43" t="n">
        <v>2</v>
      </c>
      <c r="I121" s="12" t="s">
        <v>22</v>
      </c>
      <c r="J121" s="12" t="s">
        <v>22</v>
      </c>
      <c r="K121" s="13" t="n">
        <v>80</v>
      </c>
      <c r="L121" s="12" t="s">
        <v>23</v>
      </c>
      <c r="M121" s="14" t="str">
        <f aca="false">IF(AND(OR(I121="Participó",J121="Participó"),AND(K121&gt;64,K121&lt;&gt;"-")),"APROBADO","REPROBADO")</f>
        <v>APROBADO</v>
      </c>
      <c r="N121" s="1"/>
      <c r="O121" s="1"/>
    </row>
    <row r="122" customFormat="false" ht="15.75" hidden="false" customHeight="false" outlineLevel="0" collapsed="false">
      <c r="A122" s="43" t="n">
        <v>20267851906</v>
      </c>
      <c r="B122" s="44" t="s">
        <v>3114</v>
      </c>
      <c r="C122" s="44" t="s">
        <v>3115</v>
      </c>
      <c r="D122" s="44" t="s">
        <v>3116</v>
      </c>
      <c r="E122" s="12"/>
      <c r="F122" s="12"/>
      <c r="G122" s="12" t="s">
        <v>21</v>
      </c>
      <c r="H122" s="43" t="n">
        <v>3</v>
      </c>
      <c r="I122" s="12" t="s">
        <v>22</v>
      </c>
      <c r="J122" s="12" t="s">
        <v>22</v>
      </c>
      <c r="K122" s="13" t="n">
        <v>76.67</v>
      </c>
      <c r="L122" s="13" t="n">
        <v>100</v>
      </c>
      <c r="M122" s="14" t="str">
        <f aca="false">IF(AND(OR(I122="Participó",J122="Participó"),AND(K122&gt;64,K122&lt;&gt;"-")),"APROBADO","REPROBADO")</f>
        <v>APROBADO</v>
      </c>
      <c r="N122" s="1"/>
      <c r="O122" s="1"/>
    </row>
    <row r="123" customFormat="false" ht="15.75" hidden="false" customHeight="false" outlineLevel="0" collapsed="false">
      <c r="A123" s="43" t="n">
        <v>20318819174</v>
      </c>
      <c r="B123" s="44" t="s">
        <v>3117</v>
      </c>
      <c r="C123" s="44" t="s">
        <v>3118</v>
      </c>
      <c r="D123" s="44" t="s">
        <v>3119</v>
      </c>
      <c r="E123" s="12"/>
      <c r="F123" s="12"/>
      <c r="G123" s="12" t="s">
        <v>21</v>
      </c>
      <c r="H123" s="43" t="n">
        <v>3</v>
      </c>
      <c r="I123" s="12" t="s">
        <v>22</v>
      </c>
      <c r="J123" s="12" t="s">
        <v>22</v>
      </c>
      <c r="K123" s="13" t="n">
        <v>76.67</v>
      </c>
      <c r="L123" s="12" t="s">
        <v>23</v>
      </c>
      <c r="M123" s="14" t="str">
        <f aca="false">IF(AND(OR(I123="Participó",J123="Participó"),AND(K123&gt;64,K123&lt;&gt;"-")),"APROBADO","REPROBADO")</f>
        <v>APROBADO</v>
      </c>
      <c r="N123" s="1"/>
      <c r="O123" s="1" t="s">
        <v>2592</v>
      </c>
    </row>
    <row r="124" customFormat="false" ht="15.75" hidden="false" customHeight="false" outlineLevel="0" collapsed="false">
      <c r="A124" s="43" t="n">
        <v>20289256777</v>
      </c>
      <c r="B124" s="44" t="s">
        <v>3120</v>
      </c>
      <c r="C124" s="44" t="s">
        <v>1508</v>
      </c>
      <c r="D124" s="44" t="s">
        <v>3121</v>
      </c>
      <c r="E124" s="12"/>
      <c r="F124" s="12"/>
      <c r="G124" s="12" t="s">
        <v>21</v>
      </c>
      <c r="H124" s="43" t="n">
        <v>3</v>
      </c>
      <c r="I124" s="12" t="s">
        <v>22</v>
      </c>
      <c r="J124" s="12" t="s">
        <v>22</v>
      </c>
      <c r="K124" s="13" t="n">
        <v>100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/>
      <c r="O124" s="1"/>
    </row>
    <row r="125" customFormat="false" ht="15.75" hidden="false" customHeight="false" outlineLevel="0" collapsed="false">
      <c r="A125" s="43" t="n">
        <v>20230618365</v>
      </c>
      <c r="B125" s="44" t="s">
        <v>3122</v>
      </c>
      <c r="C125" s="44" t="s">
        <v>489</v>
      </c>
      <c r="D125" s="44" t="s">
        <v>3123</v>
      </c>
      <c r="E125" s="12"/>
      <c r="F125" s="12"/>
      <c r="G125" s="12" t="s">
        <v>21</v>
      </c>
      <c r="H125" s="43" t="n">
        <v>3</v>
      </c>
      <c r="I125" s="12" t="s">
        <v>22</v>
      </c>
      <c r="J125" s="12" t="s">
        <v>22</v>
      </c>
      <c r="K125" s="13" t="n">
        <v>80</v>
      </c>
      <c r="L125" s="12" t="s">
        <v>23</v>
      </c>
      <c r="M125" s="14" t="str">
        <f aca="false">IF(AND(OR(I125="Participó",J125="Participó"),AND(K125&gt;64,K125&lt;&gt;"-")),"APROBADO","REPROBADO")</f>
        <v>APROBADO</v>
      </c>
      <c r="N125" s="1"/>
      <c r="O125" s="1"/>
    </row>
    <row r="126" customFormat="false" ht="15.75" hidden="false" customHeight="false" outlineLevel="0" collapsed="false">
      <c r="A126" s="43" t="n">
        <v>27379031779</v>
      </c>
      <c r="B126" s="44" t="s">
        <v>3124</v>
      </c>
      <c r="C126" s="44" t="s">
        <v>3125</v>
      </c>
      <c r="D126" s="44" t="s">
        <v>3126</v>
      </c>
      <c r="E126" s="12"/>
      <c r="F126" s="12"/>
      <c r="G126" s="12" t="s">
        <v>43</v>
      </c>
      <c r="H126" s="43" t="n">
        <v>3</v>
      </c>
      <c r="I126" s="12" t="s">
        <v>22</v>
      </c>
      <c r="J126" s="12" t="s">
        <v>22</v>
      </c>
      <c r="K126" s="13" t="n">
        <v>85</v>
      </c>
      <c r="L126" s="13" t="n">
        <v>100</v>
      </c>
      <c r="M126" s="14" t="str">
        <f aca="false">IF(AND(OR(I126="Participó",J126="Participó"),AND(K126&gt;64,K126&lt;&gt;"-")),"APROBADO","REPROBADO")</f>
        <v>APROBADO</v>
      </c>
      <c r="N126" s="1"/>
      <c r="O126" s="1"/>
    </row>
    <row r="127" customFormat="false" ht="15.75" hidden="false" customHeight="false" outlineLevel="0" collapsed="false">
      <c r="A127" s="43" t="n">
        <v>20231070398</v>
      </c>
      <c r="B127" s="44" t="s">
        <v>3127</v>
      </c>
      <c r="C127" s="44" t="s">
        <v>2135</v>
      </c>
      <c r="D127" s="44" t="s">
        <v>3128</v>
      </c>
      <c r="E127" s="12"/>
      <c r="F127" s="12"/>
      <c r="G127" s="12" t="s">
        <v>21</v>
      </c>
      <c r="H127" s="43" t="n">
        <v>3</v>
      </c>
      <c r="I127" s="12" t="s">
        <v>22</v>
      </c>
      <c r="J127" s="12" t="s">
        <v>22</v>
      </c>
      <c r="K127" s="12" t="s">
        <v>23</v>
      </c>
      <c r="L127" s="12" t="s">
        <v>23</v>
      </c>
      <c r="M127" s="14" t="str">
        <f aca="false">IF(AND(OR(I127="Participó",J127="Participó"),AND(K127&gt;64,K127&lt;&gt;"-")),"APROBADO","REPROBADO")</f>
        <v>REPROBADO</v>
      </c>
      <c r="N127" s="1"/>
      <c r="O127" s="1" t="s">
        <v>2592</v>
      </c>
    </row>
    <row r="128" customFormat="false" ht="15.75" hidden="false" customHeight="false" outlineLevel="0" collapsed="false">
      <c r="A128" s="43" t="n">
        <v>23360070719</v>
      </c>
      <c r="B128" s="44" t="s">
        <v>3129</v>
      </c>
      <c r="C128" s="44" t="s">
        <v>3130</v>
      </c>
      <c r="D128" s="44" t="s">
        <v>3131</v>
      </c>
      <c r="E128" s="12"/>
      <c r="F128" s="12"/>
      <c r="G128" s="12" t="s">
        <v>21</v>
      </c>
      <c r="H128" s="43" t="n">
        <v>3</v>
      </c>
      <c r="I128" s="12" t="s">
        <v>22</v>
      </c>
      <c r="J128" s="12" t="s">
        <v>22</v>
      </c>
      <c r="K128" s="13" t="n">
        <v>70</v>
      </c>
      <c r="L128" s="13" t="n">
        <v>100</v>
      </c>
      <c r="M128" s="14" t="str">
        <f aca="false">IF(AND(OR(I128="Participó",J128="Participó"),AND(K128&gt;64,K128&lt;&gt;"-")),"APROBADO","REPROBADO")</f>
        <v>APROBADO</v>
      </c>
      <c r="N128" s="1"/>
      <c r="O128" s="1"/>
    </row>
    <row r="129" customFormat="false" ht="15.75" hidden="false" customHeight="false" outlineLevel="0" collapsed="false">
      <c r="A129" s="43" t="n">
        <v>27388978789</v>
      </c>
      <c r="B129" s="44" t="s">
        <v>3132</v>
      </c>
      <c r="C129" s="44" t="s">
        <v>3133</v>
      </c>
      <c r="D129" s="44" t="s">
        <v>3134</v>
      </c>
      <c r="E129" s="12"/>
      <c r="F129" s="12"/>
      <c r="G129" s="12" t="s">
        <v>43</v>
      </c>
      <c r="H129" s="43" t="n">
        <v>3</v>
      </c>
      <c r="I129" s="12" t="s">
        <v>22</v>
      </c>
      <c r="J129" s="12" t="s">
        <v>22</v>
      </c>
      <c r="K129" s="13" t="n">
        <v>90</v>
      </c>
      <c r="L129" s="13" t="n">
        <v>100</v>
      </c>
      <c r="M129" s="14" t="str">
        <f aca="false">IF(AND(OR(I129="Participó",J129="Participó"),AND(K129&gt;64,K129&lt;&gt;"-")),"APROBADO","REPROBADO")</f>
        <v>APROBADO</v>
      </c>
      <c r="N129" s="1"/>
      <c r="O129" s="1"/>
    </row>
    <row r="130" customFormat="false" ht="15.75" hidden="false" customHeight="false" outlineLevel="0" collapsed="false">
      <c r="A130" s="43" t="n">
        <v>20326603563</v>
      </c>
      <c r="B130" s="44" t="s">
        <v>3132</v>
      </c>
      <c r="C130" s="44" t="s">
        <v>79</v>
      </c>
      <c r="D130" s="44" t="s">
        <v>3135</v>
      </c>
      <c r="E130" s="12"/>
      <c r="F130" s="12"/>
      <c r="G130" s="12" t="s">
        <v>21</v>
      </c>
      <c r="H130" s="43" t="n">
        <v>4</v>
      </c>
      <c r="I130" s="12" t="s">
        <v>22</v>
      </c>
      <c r="J130" s="12" t="s">
        <v>22</v>
      </c>
      <c r="K130" s="13" t="n">
        <v>90</v>
      </c>
      <c r="L130" s="13" t="n">
        <v>100</v>
      </c>
      <c r="M130" s="14" t="str">
        <f aca="false">IF(AND(OR(I130="Participó",J130="Participó"),AND(K130&gt;64,K130&lt;&gt;"-")),"APROBADO","REPROBADO")</f>
        <v>APROBADO</v>
      </c>
      <c r="N130" s="1"/>
      <c r="O130" s="1"/>
    </row>
    <row r="131" customFormat="false" ht="15.75" hidden="false" customHeight="false" outlineLevel="0" collapsed="false">
      <c r="A131" s="43" t="n">
        <v>20306149556</v>
      </c>
      <c r="B131" s="44" t="s">
        <v>3132</v>
      </c>
      <c r="C131" s="44" t="s">
        <v>3136</v>
      </c>
      <c r="D131" s="44" t="s">
        <v>3137</v>
      </c>
      <c r="E131" s="12"/>
      <c r="F131" s="12"/>
      <c r="G131" s="12" t="s">
        <v>21</v>
      </c>
      <c r="H131" s="43" t="n">
        <v>4</v>
      </c>
      <c r="I131" s="12" t="s">
        <v>22</v>
      </c>
      <c r="J131" s="12" t="s">
        <v>22</v>
      </c>
      <c r="K131" s="13" t="n">
        <v>90</v>
      </c>
      <c r="L131" s="13" t="n">
        <v>100</v>
      </c>
      <c r="M131" s="14" t="str">
        <f aca="false">IF(AND(OR(I131="Participó",J131="Participó"),AND(K131&gt;64,K131&lt;&gt;"-")),"APROBADO","REPROBADO")</f>
        <v>APROBADO</v>
      </c>
      <c r="N131" s="1"/>
      <c r="O131" s="1"/>
    </row>
    <row r="132" customFormat="false" ht="15.75" hidden="false" customHeight="false" outlineLevel="0" collapsed="false">
      <c r="A132" s="43" t="n">
        <v>27359566110</v>
      </c>
      <c r="B132" s="44" t="s">
        <v>3132</v>
      </c>
      <c r="C132" s="44" t="s">
        <v>3138</v>
      </c>
      <c r="D132" s="44" t="s">
        <v>3139</v>
      </c>
      <c r="E132" s="12"/>
      <c r="F132" s="12"/>
      <c r="G132" s="12" t="s">
        <v>43</v>
      </c>
      <c r="H132" s="43" t="n">
        <v>4</v>
      </c>
      <c r="I132" s="12" t="s">
        <v>23</v>
      </c>
      <c r="J132" s="12" t="s">
        <v>23</v>
      </c>
      <c r="K132" s="12" t="s">
        <v>23</v>
      </c>
      <c r="L132" s="12" t="s">
        <v>23</v>
      </c>
      <c r="M132" s="14" t="str">
        <f aca="false">IF(AND(OR(I132="Participó",J132="Participó"),AND(K132&gt;64,K132&lt;&gt;"-")),"APROBADO","REPROBADO")</f>
        <v>REPROBADO</v>
      </c>
      <c r="N132" s="1"/>
      <c r="O132" s="1"/>
    </row>
    <row r="133" customFormat="false" ht="15.75" hidden="false" customHeight="false" outlineLevel="0" collapsed="false">
      <c r="A133" s="43" t="n">
        <v>20337287698</v>
      </c>
      <c r="B133" s="44" t="s">
        <v>3132</v>
      </c>
      <c r="C133" s="44" t="s">
        <v>336</v>
      </c>
      <c r="D133" s="44" t="s">
        <v>3140</v>
      </c>
      <c r="E133" s="12"/>
      <c r="F133" s="12"/>
      <c r="G133" s="12" t="s">
        <v>21</v>
      </c>
      <c r="H133" s="43" t="n">
        <v>4</v>
      </c>
      <c r="I133" s="12" t="s">
        <v>22</v>
      </c>
      <c r="J133" s="12" t="s">
        <v>22</v>
      </c>
      <c r="K133" s="13" t="n">
        <v>100</v>
      </c>
      <c r="L133" s="13" t="n">
        <v>100</v>
      </c>
      <c r="M133" s="14" t="str">
        <f aca="false">IF(AND(OR(I133="Participó",J133="Participó"),AND(K133&gt;64,K133&lt;&gt;"-")),"APROBADO","REPROBADO")</f>
        <v>APROBADO</v>
      </c>
      <c r="N133" s="1"/>
      <c r="O133" s="1"/>
    </row>
    <row r="134" customFormat="false" ht="15.75" hidden="false" customHeight="false" outlineLevel="0" collapsed="false">
      <c r="A134" s="43" t="n">
        <v>23396308649</v>
      </c>
      <c r="B134" s="44" t="s">
        <v>3132</v>
      </c>
      <c r="C134" s="44" t="s">
        <v>3141</v>
      </c>
      <c r="D134" s="44" t="s">
        <v>3142</v>
      </c>
      <c r="E134" s="12"/>
      <c r="F134" s="12"/>
      <c r="G134" s="12" t="s">
        <v>21</v>
      </c>
      <c r="H134" s="43" t="n">
        <v>4</v>
      </c>
      <c r="I134" s="12" t="s">
        <v>23</v>
      </c>
      <c r="J134" s="12" t="s">
        <v>23</v>
      </c>
      <c r="K134" s="12" t="s">
        <v>23</v>
      </c>
      <c r="L134" s="12" t="s">
        <v>23</v>
      </c>
      <c r="M134" s="14" t="str">
        <f aca="false">IF(AND(OR(I134="Participó",J134="Participó"),AND(K134&gt;64,K134&lt;&gt;"-")),"APROBADO","REPROBADO")</f>
        <v>REPROBADO</v>
      </c>
      <c r="N134" s="1"/>
      <c r="O134" s="1"/>
    </row>
    <row r="135" customFormat="false" ht="15.75" hidden="false" customHeight="false" outlineLevel="0" collapsed="false">
      <c r="A135" s="43" t="n">
        <v>20332128303</v>
      </c>
      <c r="B135" s="44" t="s">
        <v>3143</v>
      </c>
      <c r="C135" s="12" t="s">
        <v>3144</v>
      </c>
      <c r="D135" s="44" t="s">
        <v>3145</v>
      </c>
      <c r="E135" s="12"/>
      <c r="F135" s="12"/>
      <c r="G135" s="12" t="s">
        <v>21</v>
      </c>
      <c r="H135" s="43" t="n">
        <v>4</v>
      </c>
      <c r="I135" s="12" t="s">
        <v>22</v>
      </c>
      <c r="J135" s="12" t="s">
        <v>22</v>
      </c>
      <c r="K135" s="13" t="n">
        <v>76.67</v>
      </c>
      <c r="L135" s="13" t="n">
        <v>100</v>
      </c>
      <c r="M135" s="14" t="str">
        <f aca="false">IF(AND(OR(I135="Participó",J135="Participó"),AND(K135&gt;64,K135&lt;&gt;"-")),"APROBADO","REPROBADO")</f>
        <v>APROBADO</v>
      </c>
      <c r="N135" s="1"/>
    </row>
    <row r="136" customFormat="false" ht="15.75" hidden="false" customHeight="false" outlineLevel="0" collapsed="false">
      <c r="A136" s="43" t="n">
        <v>20320166528</v>
      </c>
      <c r="B136" s="44" t="s">
        <v>3146</v>
      </c>
      <c r="C136" s="44" t="s">
        <v>3147</v>
      </c>
      <c r="D136" s="44" t="s">
        <v>3148</v>
      </c>
      <c r="E136" s="12"/>
      <c r="F136" s="12"/>
      <c r="G136" s="12" t="s">
        <v>21</v>
      </c>
      <c r="H136" s="43" t="n">
        <v>4</v>
      </c>
      <c r="I136" s="12" t="s">
        <v>23</v>
      </c>
      <c r="J136" s="12" t="s">
        <v>23</v>
      </c>
      <c r="K136" s="12" t="s">
        <v>23</v>
      </c>
      <c r="L136" s="12" t="s">
        <v>23</v>
      </c>
      <c r="M136" s="14" t="str">
        <f aca="false">IF(AND(OR(I136="Participó",J136="Participó"),AND(K136&gt;64,K136&lt;&gt;"-")),"APROBADO","REPROBADO")</f>
        <v>REPROBADO</v>
      </c>
      <c r="N136" s="1"/>
    </row>
    <row r="137" customFormat="false" ht="15.75" hidden="false" customHeight="false" outlineLevel="0" collapsed="false">
      <c r="A137" s="43" t="n">
        <v>27330313280</v>
      </c>
      <c r="B137" s="44" t="s">
        <v>3149</v>
      </c>
      <c r="C137" s="12" t="s">
        <v>2640</v>
      </c>
      <c r="D137" s="44" t="s">
        <v>3150</v>
      </c>
      <c r="E137" s="12"/>
      <c r="F137" s="12"/>
      <c r="G137" s="12" t="s">
        <v>43</v>
      </c>
      <c r="H137" s="43" t="n">
        <v>4</v>
      </c>
      <c r="I137" s="12" t="s">
        <v>22</v>
      </c>
      <c r="J137" s="12" t="s">
        <v>22</v>
      </c>
      <c r="K137" s="13" t="n">
        <v>60</v>
      </c>
      <c r="L137" s="13" t="n">
        <v>100</v>
      </c>
      <c r="M137" s="14" t="s">
        <v>50</v>
      </c>
      <c r="N137" s="1"/>
      <c r="O137" s="1"/>
    </row>
    <row r="138" customFormat="false" ht="15.75" hidden="false" customHeight="false" outlineLevel="0" collapsed="false">
      <c r="A138" s="43" t="n">
        <v>20296692086</v>
      </c>
      <c r="B138" s="44" t="s">
        <v>3151</v>
      </c>
      <c r="C138" s="12" t="s">
        <v>3152</v>
      </c>
      <c r="D138" s="44" t="s">
        <v>3153</v>
      </c>
      <c r="E138" s="12"/>
      <c r="F138" s="12"/>
      <c r="G138" s="12" t="s">
        <v>21</v>
      </c>
      <c r="H138" s="43" t="n">
        <v>4</v>
      </c>
      <c r="I138" s="12" t="s">
        <v>22</v>
      </c>
      <c r="J138" s="12" t="s">
        <v>22</v>
      </c>
      <c r="K138" s="13" t="n">
        <v>90</v>
      </c>
      <c r="L138" s="13" t="n">
        <v>100</v>
      </c>
      <c r="M138" s="14" t="str">
        <f aca="false">IF(AND(OR(I138="Participó",J138="Participó"),AND(K138&gt;64,K138&lt;&gt;"-")),"APROBADO","REPROBADO")</f>
        <v>APROBADO</v>
      </c>
      <c r="N138" s="1"/>
      <c r="O138" s="1"/>
    </row>
    <row r="139" customFormat="false" ht="15.75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customFormat="false" ht="15.75" hidden="false" customHeight="false" outlineLevel="0" collapsed="false">
      <c r="A140" s="1"/>
      <c r="B140" s="1"/>
      <c r="C140" s="1"/>
      <c r="D140" s="17" t="s">
        <v>364</v>
      </c>
      <c r="E140" s="17" t="n">
        <f aca="false">COUNTIF(E5:E99,"NO")</f>
        <v>0</v>
      </c>
      <c r="F140" s="1"/>
      <c r="G140" s="17" t="n">
        <f aca="false">COUNTIF(G5:G138,"M")</f>
        <v>90</v>
      </c>
      <c r="H140" s="17"/>
      <c r="I140" s="17" t="n">
        <f aca="false">COUNTIF(I5:I99,"Participó")</f>
        <v>78</v>
      </c>
      <c r="J140" s="17" t="n">
        <f aca="false">COUNTIF(J5:J99,"Participó")</f>
        <v>65</v>
      </c>
      <c r="K140" s="17" t="n">
        <f aca="false">COUNTIF(K5:K99,"&gt;=70")</f>
        <v>68</v>
      </c>
      <c r="L140" s="17" t="n">
        <f aca="false">COUNTIF(L5:L99,"100")</f>
        <v>64</v>
      </c>
      <c r="M140" s="17" t="n">
        <f aca="false">COUNTIF(M5:M138,"APROBADO")</f>
        <v>104</v>
      </c>
      <c r="N140" s="17" t="n">
        <f aca="false">COUNTIF(N26:N99,"Sancionar")</f>
        <v>0</v>
      </c>
      <c r="O140" s="17" t="n">
        <f aca="false">COUNTIF(O5:O138,"SI")</f>
        <v>11</v>
      </c>
    </row>
    <row r="141" customFormat="false" ht="15.75" hidden="false" customHeight="false" outlineLevel="0" collapsed="false">
      <c r="A141" s="1"/>
      <c r="B141" s="1"/>
      <c r="C141" s="1"/>
      <c r="D141" s="10" t="n">
        <f aca="false">COUNTA(D5:D138)</f>
        <v>134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customFormat="false" ht="15.75" hidden="false" customHeight="false" outlineLevel="0" collapsed="false">
      <c r="A142" s="1"/>
      <c r="B142" s="18" t="s">
        <v>365</v>
      </c>
      <c r="C142" s="1"/>
      <c r="D142" s="1"/>
      <c r="E142" s="1"/>
      <c r="F142" s="19" t="s">
        <v>366</v>
      </c>
      <c r="G142" s="19"/>
      <c r="H142" s="1"/>
      <c r="I142" s="1"/>
      <c r="J142" s="1"/>
      <c r="K142" s="1"/>
      <c r="L142" s="1"/>
      <c r="M142" s="1" t="s">
        <v>367</v>
      </c>
      <c r="N142" s="1"/>
      <c r="O142" s="1"/>
    </row>
    <row r="143" customFormat="false" ht="15.75" hidden="false" customHeight="false" outlineLevel="0" collapsed="false">
      <c r="A143" s="1"/>
      <c r="B143" s="1" t="s">
        <v>368</v>
      </c>
      <c r="C143" s="1" t="s">
        <v>369</v>
      </c>
      <c r="D143" s="1"/>
      <c r="E143" s="1"/>
      <c r="F143" s="1" t="s">
        <v>370</v>
      </c>
      <c r="G143" s="10" t="n">
        <f aca="false">COUNTIF($H$5:$H$138,"1")</f>
        <v>34</v>
      </c>
      <c r="H143" s="1"/>
      <c r="I143" s="1"/>
      <c r="J143" s="1"/>
      <c r="K143" s="1"/>
      <c r="L143" s="20" t="s">
        <v>371</v>
      </c>
      <c r="M143" s="10" t="n">
        <f aca="false">COUNTIF(M5:M99,"APROBADO")/99*100</f>
        <v>74.7474747474748</v>
      </c>
      <c r="N143" s="1"/>
      <c r="O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 t="s">
        <v>372</v>
      </c>
      <c r="G144" s="10" t="n">
        <f aca="false">COUNTIF($H$5:$H$138,"2")</f>
        <v>33</v>
      </c>
      <c r="H144" s="1"/>
      <c r="I144" s="1"/>
      <c r="J144" s="1"/>
      <c r="K144" s="1"/>
      <c r="L144" s="21" t="s">
        <v>373</v>
      </c>
      <c r="M144" s="10" t="n">
        <f aca="false">COUNTIF(M5:M99,"REPROBADO")/99*100</f>
        <v>21.2121212121212</v>
      </c>
      <c r="N144" s="1"/>
      <c r="O144" s="1"/>
    </row>
    <row r="145" customFormat="false" ht="15.75" hidden="false" customHeight="false" outlineLevel="0" collapsed="false">
      <c r="A145" s="18"/>
      <c r="B145" s="1"/>
      <c r="C145" s="1"/>
      <c r="D145" s="1"/>
      <c r="E145" s="1"/>
      <c r="F145" s="1" t="s">
        <v>374</v>
      </c>
      <c r="G145" s="10" t="n">
        <f aca="false">COUNTIF($H$5:$H$138,"3")</f>
        <v>33</v>
      </c>
      <c r="H145" s="1"/>
      <c r="I145" s="1"/>
      <c r="J145" s="1"/>
      <c r="K145" s="1"/>
      <c r="L145" s="1"/>
      <c r="M145" s="1"/>
      <c r="N145" s="1"/>
      <c r="O145" s="1"/>
    </row>
    <row r="146" customFormat="false" ht="15.75" hidden="false" customHeight="false" outlineLevel="0" collapsed="false">
      <c r="A146" s="18" t="s">
        <v>375</v>
      </c>
      <c r="B146" s="1"/>
      <c r="C146" s="1"/>
      <c r="D146" s="1"/>
      <c r="E146" s="1"/>
      <c r="F146" s="1" t="s">
        <v>376</v>
      </c>
      <c r="G146" s="10" t="n">
        <f aca="false">COUNTIF($H$5:$H$138,"4")</f>
        <v>34</v>
      </c>
      <c r="H146" s="1"/>
      <c r="I146" s="1"/>
      <c r="J146" s="1"/>
      <c r="K146" s="1"/>
      <c r="L146" s="1"/>
      <c r="M146" s="1"/>
      <c r="N146" s="1"/>
      <c r="O146" s="1"/>
    </row>
    <row r="147" customFormat="false" ht="15.75" hidden="false" customHeight="false" outlineLevel="0" collapsed="false">
      <c r="A147" s="18" t="s">
        <v>377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customFormat="false" ht="15.75" hidden="false" customHeight="false" outlineLevel="0" collapsed="false">
      <c r="A148" s="18" t="s">
        <v>378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customFormat="false" ht="15.75" hidden="false" customHeight="false" outlineLevel="0" collapsed="false">
      <c r="A149" s="18" t="s">
        <v>379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customFormat="false" ht="15.75" hidden="false" customHeight="false" outlineLevel="0" collapsed="false">
      <c r="A150" s="18" t="s">
        <v>380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8"/>
      <c r="M150" s="1"/>
      <c r="N150" s="1"/>
      <c r="O150" s="1"/>
    </row>
    <row r="151" customFormat="false" ht="15.75" hidden="false" customHeight="false" outlineLevel="0" collapsed="false">
      <c r="A151" s="1"/>
      <c r="B151" s="1" t="s">
        <v>381</v>
      </c>
      <c r="C151" s="1"/>
      <c r="D151" s="1"/>
      <c r="E151" s="1"/>
      <c r="F151" s="1"/>
      <c r="G151" s="1"/>
      <c r="H151" s="1"/>
      <c r="I151" s="1"/>
      <c r="J151" s="1"/>
      <c r="K151" s="18"/>
      <c r="L151" s="22" t="s">
        <v>382</v>
      </c>
      <c r="M151" s="1"/>
      <c r="N151" s="1"/>
      <c r="O151" s="1"/>
    </row>
    <row r="152" customFormat="false" ht="15.75" hidden="false" customHeight="false" outlineLevel="0" collapsed="false">
      <c r="A152" s="1"/>
      <c r="B152" s="1" t="s">
        <v>383</v>
      </c>
      <c r="C152" s="1" t="s">
        <v>384</v>
      </c>
      <c r="D152" s="1"/>
      <c r="E152" s="1"/>
      <c r="F152" s="1"/>
      <c r="G152" s="1"/>
      <c r="H152" s="1"/>
      <c r="I152" s="1"/>
      <c r="J152" s="1"/>
      <c r="K152" s="18"/>
      <c r="L152" s="23" t="s">
        <v>385</v>
      </c>
      <c r="M152" s="11" t="e">
        <f aca="false">#REF!/COUNTIF(M26:M99,"REPROBADO")*100</f>
        <v>#REF!</v>
      </c>
      <c r="N152" s="1"/>
      <c r="O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8"/>
      <c r="L153" s="23" t="s">
        <v>386</v>
      </c>
      <c r="M153" s="10" t="n">
        <f aca="false">COUNTIF(N26:N99,"Justifico")/COUNTIF(M27:M139,"REPROBADO")*100</f>
        <v>0</v>
      </c>
      <c r="N153" s="1"/>
      <c r="O153" s="1"/>
    </row>
  </sheetData>
  <mergeCells count="16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O3:O4"/>
    <mergeCell ref="F142:G142"/>
  </mergeCells>
  <conditionalFormatting sqref="I5:J138">
    <cfRule type="cellIs" priority="2" operator="equal" aboveAverage="0" equalAverage="0" bottom="0" percent="0" rank="0" text="" dxfId="0">
      <formula>"Participó"</formula>
    </cfRule>
  </conditionalFormatting>
  <conditionalFormatting sqref="I5:J138">
    <cfRule type="cellIs" priority="3" operator="equal" aboveAverage="0" equalAverage="0" bottom="0" percent="0" rank="0" text="" dxfId="1">
      <formula>"-"</formula>
    </cfRule>
  </conditionalFormatting>
  <conditionalFormatting sqref="K5:L138">
    <cfRule type="cellIs" priority="4" operator="greaterThanOrEqual" aboveAverage="0" equalAverage="0" bottom="0" percent="0" rank="0" text="" dxfId="0">
      <formula>65</formula>
    </cfRule>
  </conditionalFormatting>
  <conditionalFormatting sqref="K5:L138">
    <cfRule type="cellIs" priority="5" operator="lessThan" aboveAverage="0" equalAverage="0" bottom="0" percent="0" rank="0" text="" dxfId="1">
      <formula>65</formula>
    </cfRule>
  </conditionalFormatting>
  <conditionalFormatting sqref="M5:M138">
    <cfRule type="cellIs" priority="6" operator="equal" aboveAverage="0" equalAverage="0" bottom="0" percent="0" rank="0" text="" dxfId="0">
      <formula>"APROBADO"</formula>
    </cfRule>
  </conditionalFormatting>
  <conditionalFormatting sqref="M5:M138">
    <cfRule type="cellIs" priority="7" operator="equal" aboveAverage="0" equalAverage="0" bottom="0" percent="0" rank="0" text="" dxfId="1">
      <formula>"REPROBADO"</formula>
    </cfRule>
  </conditionalFormatting>
  <conditionalFormatting sqref="K5:L138">
    <cfRule type="cellIs" priority="8" operator="equal" aboveAverage="0" equalAverage="0" bottom="0" percent="0" rank="0" text="" dxfId="2">
      <formula>"-"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41"/>
    </row>
    <row r="2" customFormat="false" ht="15.75" hidden="false" customHeight="false" outlineLevel="0" collapsed="false">
      <c r="A2" s="1"/>
      <c r="B2" s="4"/>
      <c r="C2" s="4"/>
      <c r="D2" s="4"/>
      <c r="E2" s="5" t="s">
        <v>3154</v>
      </c>
      <c r="F2" s="5"/>
      <c r="G2" s="5"/>
      <c r="H2" s="5"/>
      <c r="I2" s="5"/>
      <c r="J2" s="5"/>
      <c r="K2" s="5"/>
      <c r="L2" s="5"/>
      <c r="M2" s="5"/>
      <c r="N2" s="5"/>
      <c r="O2" s="16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  <c r="O3" s="42" t="s">
        <v>2568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  <c r="O4" s="42"/>
    </row>
    <row r="5" customFormat="false" ht="15.75" hidden="false" customHeight="false" outlineLevel="0" collapsed="false">
      <c r="A5" s="43" t="n">
        <v>29528507</v>
      </c>
      <c r="B5" s="44" t="s">
        <v>1023</v>
      </c>
      <c r="C5" s="44" t="s">
        <v>1023</v>
      </c>
      <c r="D5" s="44" t="s">
        <v>3155</v>
      </c>
      <c r="E5" s="12"/>
      <c r="F5" s="12"/>
      <c r="G5" s="12" t="s">
        <v>21</v>
      </c>
      <c r="H5" s="43" t="n">
        <v>3</v>
      </c>
      <c r="I5" s="12" t="s">
        <v>22</v>
      </c>
      <c r="J5" s="12" t="s">
        <v>22</v>
      </c>
      <c r="K5" s="13" t="n">
        <v>76.67</v>
      </c>
      <c r="L5" s="13" t="n">
        <v>100</v>
      </c>
      <c r="M5" s="14" t="str">
        <f aca="false">IF(AND(OR(I5="Participó",J5="Participó"),AND(K5&gt;64,K5&lt;&gt;"-")),"APROBADO","REPROBADO")</f>
        <v>APROBADO</v>
      </c>
      <c r="N5" s="1"/>
      <c r="O5" s="1"/>
    </row>
    <row r="6" customFormat="false" ht="15.75" hidden="false" customHeight="false" outlineLevel="0" collapsed="false">
      <c r="A6" s="43" t="n">
        <v>23378323649</v>
      </c>
      <c r="B6" s="44" t="s">
        <v>3088</v>
      </c>
      <c r="C6" s="44" t="s">
        <v>3156</v>
      </c>
      <c r="D6" s="44" t="s">
        <v>3157</v>
      </c>
      <c r="E6" s="12"/>
      <c r="F6" s="12"/>
      <c r="G6" s="44" t="s">
        <v>21</v>
      </c>
      <c r="H6" s="43" t="n">
        <v>1</v>
      </c>
      <c r="I6" s="12" t="s">
        <v>23</v>
      </c>
      <c r="J6" s="12" t="s">
        <v>23</v>
      </c>
      <c r="K6" s="12" t="s">
        <v>23</v>
      </c>
      <c r="L6" s="12" t="s">
        <v>23</v>
      </c>
      <c r="M6" s="14" t="str">
        <f aca="false">IF(AND(OR(I6="Participó",J6="Participó"),AND(K6&gt;64,K6&lt;&gt;"-")),"APROBADO","REPROBADO")</f>
        <v>REPROBADO</v>
      </c>
      <c r="N6" s="1"/>
      <c r="O6" s="1"/>
    </row>
    <row r="7" customFormat="false" ht="15.75" hidden="false" customHeight="false" outlineLevel="0" collapsed="false">
      <c r="A7" s="43" t="n">
        <v>20277939577</v>
      </c>
      <c r="B7" s="44" t="s">
        <v>3158</v>
      </c>
      <c r="C7" s="44" t="s">
        <v>3011</v>
      </c>
      <c r="D7" s="44" t="s">
        <v>3159</v>
      </c>
      <c r="E7" s="12"/>
      <c r="F7" s="12"/>
      <c r="G7" s="44" t="s">
        <v>21</v>
      </c>
      <c r="H7" s="43" t="n">
        <v>1</v>
      </c>
      <c r="I7" s="12" t="s">
        <v>22</v>
      </c>
      <c r="J7" s="12" t="s">
        <v>23</v>
      </c>
      <c r="K7" s="13" t="n">
        <v>100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  <c r="O7" s="1"/>
    </row>
    <row r="8" customFormat="false" ht="15.75" hidden="false" customHeight="false" outlineLevel="0" collapsed="false">
      <c r="A8" s="43" t="n">
        <v>20371025163</v>
      </c>
      <c r="B8" s="44" t="s">
        <v>3093</v>
      </c>
      <c r="C8" s="44" t="s">
        <v>36</v>
      </c>
      <c r="D8" s="44" t="s">
        <v>3160</v>
      </c>
      <c r="E8" s="12"/>
      <c r="F8" s="12"/>
      <c r="G8" s="44" t="s">
        <v>21</v>
      </c>
      <c r="H8" s="43" t="n">
        <v>1</v>
      </c>
      <c r="I8" s="12" t="s">
        <v>22</v>
      </c>
      <c r="J8" s="12" t="s">
        <v>22</v>
      </c>
      <c r="K8" s="13" t="n">
        <v>100</v>
      </c>
      <c r="L8" s="13" t="n">
        <v>100</v>
      </c>
      <c r="M8" s="14" t="str">
        <f aca="false">IF(AND(OR(I8="Participó",J8="Participó"),AND(K8&gt;64,K8&lt;&gt;"-")),"APROBADO","REPROBADO")</f>
        <v>APROBADO</v>
      </c>
      <c r="N8" s="1"/>
      <c r="O8" s="1"/>
    </row>
    <row r="9" customFormat="false" ht="15.75" hidden="false" customHeight="false" outlineLevel="0" collapsed="false">
      <c r="A9" s="43" t="n">
        <v>20333120802</v>
      </c>
      <c r="B9" s="44" t="s">
        <v>3093</v>
      </c>
      <c r="C9" s="12" t="s">
        <v>3161</v>
      </c>
      <c r="D9" s="44" t="s">
        <v>3162</v>
      </c>
      <c r="E9" s="12"/>
      <c r="F9" s="12"/>
      <c r="G9" s="44" t="s">
        <v>21</v>
      </c>
      <c r="H9" s="43" t="n">
        <v>1</v>
      </c>
      <c r="I9" s="12" t="s">
        <v>22</v>
      </c>
      <c r="J9" s="12" t="s">
        <v>22</v>
      </c>
      <c r="K9" s="13" t="n">
        <v>90</v>
      </c>
      <c r="L9" s="12" t="s">
        <v>23</v>
      </c>
      <c r="M9" s="14" t="str">
        <f aca="false">IF(AND(OR(I9="Participó",J9="Participó"),AND(K9&gt;64,K9&lt;&gt;"-")),"APROBADO","REPROBADO")</f>
        <v>APROBADO</v>
      </c>
      <c r="N9" s="1"/>
      <c r="O9" s="1"/>
    </row>
    <row r="10" customFormat="false" ht="15.75" hidden="false" customHeight="false" outlineLevel="0" collapsed="false">
      <c r="A10" s="43" t="n">
        <v>23286842569</v>
      </c>
      <c r="B10" s="44" t="s">
        <v>3163</v>
      </c>
      <c r="C10" s="44" t="s">
        <v>216</v>
      </c>
      <c r="D10" s="44" t="s">
        <v>3164</v>
      </c>
      <c r="E10" s="12"/>
      <c r="F10" s="12"/>
      <c r="G10" s="44" t="s">
        <v>21</v>
      </c>
      <c r="H10" s="43" t="n">
        <v>1</v>
      </c>
      <c r="I10" s="12" t="s">
        <v>22</v>
      </c>
      <c r="J10" s="12" t="s">
        <v>23</v>
      </c>
      <c r="K10" s="13" t="n">
        <v>90</v>
      </c>
      <c r="L10" s="13" t="n">
        <v>100</v>
      </c>
      <c r="M10" s="14" t="str">
        <f aca="false">IF(AND(OR(I10="Participó",J10="Participó"),AND(K10&gt;64,K10&lt;&gt;"-")),"APROBADO","REPROBADO")</f>
        <v>APROBADO</v>
      </c>
      <c r="N10" s="1"/>
      <c r="O10" s="1"/>
    </row>
    <row r="11" customFormat="false" ht="15.75" hidden="false" customHeight="false" outlineLevel="0" collapsed="false">
      <c r="A11" s="43" t="n">
        <v>27325115497</v>
      </c>
      <c r="B11" s="44" t="s">
        <v>3165</v>
      </c>
      <c r="C11" s="44" t="s">
        <v>1367</v>
      </c>
      <c r="D11" s="44" t="s">
        <v>3166</v>
      </c>
      <c r="E11" s="12"/>
      <c r="F11" s="12"/>
      <c r="G11" s="44" t="s">
        <v>43</v>
      </c>
      <c r="H11" s="43" t="n">
        <v>1</v>
      </c>
      <c r="I11" s="12" t="s">
        <v>22</v>
      </c>
      <c r="J11" s="12" t="s">
        <v>22</v>
      </c>
      <c r="K11" s="13" t="n">
        <v>85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  <c r="O11" s="1"/>
    </row>
    <row r="12" customFormat="false" ht="15.75" hidden="false" customHeight="false" outlineLevel="0" collapsed="false">
      <c r="A12" s="43" t="n">
        <v>20290483647</v>
      </c>
      <c r="B12" s="44" t="s">
        <v>3097</v>
      </c>
      <c r="C12" s="44" t="s">
        <v>439</v>
      </c>
      <c r="D12" s="44" t="s">
        <v>3167</v>
      </c>
      <c r="E12" s="12"/>
      <c r="F12" s="12"/>
      <c r="G12" s="44" t="s">
        <v>21</v>
      </c>
      <c r="H12" s="43" t="n">
        <v>1</v>
      </c>
      <c r="I12" s="12" t="s">
        <v>22</v>
      </c>
      <c r="J12" s="12" t="s">
        <v>23</v>
      </c>
      <c r="K12" s="13" t="n">
        <v>86.67</v>
      </c>
      <c r="L12" s="13" t="n">
        <v>100</v>
      </c>
      <c r="M12" s="14" t="str">
        <f aca="false">IF(AND(OR(I12="Participó",J12="Participó"),AND(K12&gt;64,K12&lt;&gt;"-")),"APROBADO","REPROBADO")</f>
        <v>APROBADO</v>
      </c>
      <c r="N12" s="1"/>
      <c r="O12" s="1"/>
    </row>
    <row r="13" customFormat="false" ht="15.75" hidden="false" customHeight="false" outlineLevel="0" collapsed="false">
      <c r="A13" s="43" t="n">
        <v>20376853463</v>
      </c>
      <c r="B13" s="44" t="s">
        <v>3168</v>
      </c>
      <c r="C13" s="44" t="s">
        <v>2418</v>
      </c>
      <c r="D13" s="44" t="s">
        <v>3169</v>
      </c>
      <c r="E13" s="12"/>
      <c r="F13" s="12"/>
      <c r="G13" s="44" t="s">
        <v>21</v>
      </c>
      <c r="H13" s="43" t="n">
        <v>1</v>
      </c>
      <c r="I13" s="12" t="s">
        <v>23</v>
      </c>
      <c r="J13" s="12" t="s">
        <v>23</v>
      </c>
      <c r="K13" s="13" t="n">
        <v>80</v>
      </c>
      <c r="L13" s="13" t="n">
        <v>100</v>
      </c>
      <c r="M13" s="14" t="str">
        <f aca="false">IF(AND(OR(I13="Participó",J13="Participó"),AND(K13&gt;64,K13&lt;&gt;"-")),"APROBADO","REPROBADO")</f>
        <v>REPROBADO</v>
      </c>
      <c r="N13" s="1"/>
      <c r="O13" s="1"/>
    </row>
    <row r="14" customFormat="false" ht="15.75" hidden="false" customHeight="false" outlineLevel="0" collapsed="false">
      <c r="A14" s="43" t="n">
        <v>20274142112</v>
      </c>
      <c r="B14" s="44" t="s">
        <v>3168</v>
      </c>
      <c r="C14" s="44" t="s">
        <v>551</v>
      </c>
      <c r="D14" s="44" t="s">
        <v>3170</v>
      </c>
      <c r="E14" s="12"/>
      <c r="F14" s="12"/>
      <c r="G14" s="44" t="s">
        <v>21</v>
      </c>
      <c r="H14" s="43" t="n">
        <v>1</v>
      </c>
      <c r="I14" s="12" t="s">
        <v>22</v>
      </c>
      <c r="J14" s="12" t="s">
        <v>22</v>
      </c>
      <c r="K14" s="13" t="n">
        <v>70</v>
      </c>
      <c r="L14" s="13" t="n">
        <v>100</v>
      </c>
      <c r="M14" s="14" t="str">
        <f aca="false">IF(AND(OR(I14="Participó",J14="Participó"),AND(K14&gt;64,K14&lt;&gt;"-")),"APROBADO","REPROBADO")</f>
        <v>APROBADO</v>
      </c>
      <c r="N14" s="1"/>
      <c r="O14" s="1"/>
    </row>
    <row r="15" customFormat="false" ht="15.75" hidden="false" customHeight="false" outlineLevel="0" collapsed="false">
      <c r="A15" s="43" t="n">
        <v>20328862426</v>
      </c>
      <c r="B15" s="44" t="s">
        <v>3168</v>
      </c>
      <c r="C15" s="44" t="s">
        <v>36</v>
      </c>
      <c r="D15" s="44" t="s">
        <v>3171</v>
      </c>
      <c r="E15" s="12"/>
      <c r="F15" s="12"/>
      <c r="G15" s="44" t="s">
        <v>21</v>
      </c>
      <c r="H15" s="43" t="n">
        <v>1</v>
      </c>
      <c r="I15" s="12" t="s">
        <v>22</v>
      </c>
      <c r="J15" s="12" t="s">
        <v>22</v>
      </c>
      <c r="K15" s="13" t="n">
        <v>90</v>
      </c>
      <c r="L15" s="12" t="s">
        <v>23</v>
      </c>
      <c r="M15" s="14" t="str">
        <f aca="false">IF(AND(OR(I15="Participó",J15="Participó"),AND(K15&gt;64,K15&lt;&gt;"-")),"APROBADO","REPROBADO")</f>
        <v>APROBADO</v>
      </c>
      <c r="N15" s="1"/>
      <c r="O15" s="1"/>
    </row>
    <row r="16" customFormat="false" ht="15.75" hidden="false" customHeight="false" outlineLevel="0" collapsed="false">
      <c r="A16" s="43" t="n">
        <v>20282411920</v>
      </c>
      <c r="B16" s="44" t="s">
        <v>3172</v>
      </c>
      <c r="C16" s="12" t="s">
        <v>3173</v>
      </c>
      <c r="D16" s="44" t="s">
        <v>3174</v>
      </c>
      <c r="E16" s="12"/>
      <c r="F16" s="12"/>
      <c r="G16" s="44" t="s">
        <v>21</v>
      </c>
      <c r="H16" s="43" t="n">
        <v>1</v>
      </c>
      <c r="I16" s="12" t="s">
        <v>23</v>
      </c>
      <c r="J16" s="12" t="s">
        <v>23</v>
      </c>
      <c r="K16" s="12" t="s">
        <v>23</v>
      </c>
      <c r="L16" s="12" t="s">
        <v>23</v>
      </c>
      <c r="M16" s="14" t="str">
        <f aca="false">IF(AND(OR(I16="Participó",J16="Participó"),AND(K16&gt;64,K16&lt;&gt;"-")),"APROBADO","REPROBADO")</f>
        <v>REPROBADO</v>
      </c>
      <c r="N16" s="1"/>
      <c r="O16" s="1"/>
    </row>
    <row r="17" customFormat="false" ht="15.75" hidden="false" customHeight="false" outlineLevel="0" collapsed="false">
      <c r="A17" s="43" t="n">
        <v>27348221561</v>
      </c>
      <c r="B17" s="44" t="s">
        <v>3175</v>
      </c>
      <c r="C17" s="44" t="s">
        <v>3176</v>
      </c>
      <c r="D17" s="44" t="s">
        <v>3177</v>
      </c>
      <c r="E17" s="12"/>
      <c r="F17" s="12"/>
      <c r="G17" s="44" t="s">
        <v>43</v>
      </c>
      <c r="H17" s="43" t="n">
        <v>1</v>
      </c>
      <c r="I17" s="12" t="s">
        <v>22</v>
      </c>
      <c r="J17" s="12" t="s">
        <v>23</v>
      </c>
      <c r="K17" s="13" t="n">
        <v>71.67</v>
      </c>
      <c r="L17" s="13" t="n">
        <v>100</v>
      </c>
      <c r="M17" s="14" t="str">
        <f aca="false">IF(AND(OR(I17="Participó",J17="Participó"),AND(K17&gt;64,K17&lt;&gt;"-")),"APROBADO","REPROBADO")</f>
        <v>APROBADO</v>
      </c>
      <c r="N17" s="1"/>
      <c r="O17" s="1"/>
    </row>
    <row r="18" customFormat="false" ht="15.75" hidden="false" customHeight="false" outlineLevel="0" collapsed="false">
      <c r="A18" s="43" t="n">
        <v>20306149173</v>
      </c>
      <c r="B18" s="44" t="s">
        <v>3178</v>
      </c>
      <c r="C18" s="12" t="s">
        <v>2708</v>
      </c>
      <c r="D18" s="44" t="s">
        <v>3179</v>
      </c>
      <c r="E18" s="12"/>
      <c r="F18" s="12"/>
      <c r="G18" s="44" t="s">
        <v>21</v>
      </c>
      <c r="H18" s="43" t="n">
        <v>1</v>
      </c>
      <c r="I18" s="12" t="s">
        <v>23</v>
      </c>
      <c r="J18" s="12" t="s">
        <v>23</v>
      </c>
      <c r="K18" s="12" t="s">
        <v>23</v>
      </c>
      <c r="L18" s="12" t="s">
        <v>23</v>
      </c>
      <c r="M18" s="14" t="str">
        <f aca="false">IF(AND(OR(I18="Participó",J18="Participó"),AND(K18&gt;64,K18&lt;&gt;"-")),"APROBADO","REPROBADO")</f>
        <v>REPROBADO</v>
      </c>
      <c r="N18" s="1"/>
      <c r="O18" s="1"/>
    </row>
    <row r="19" customFormat="false" ht="15.75" hidden="false" customHeight="false" outlineLevel="0" collapsed="false">
      <c r="A19" s="43" t="n">
        <v>20273382926</v>
      </c>
      <c r="B19" s="44" t="s">
        <v>3180</v>
      </c>
      <c r="C19" s="44" t="s">
        <v>3181</v>
      </c>
      <c r="D19" s="44" t="s">
        <v>3182</v>
      </c>
      <c r="E19" s="12"/>
      <c r="F19" s="12"/>
      <c r="G19" s="44" t="s">
        <v>21</v>
      </c>
      <c r="H19" s="43" t="n">
        <v>1</v>
      </c>
      <c r="I19" s="12" t="s">
        <v>22</v>
      </c>
      <c r="J19" s="12" t="s">
        <v>23</v>
      </c>
      <c r="K19" s="13" t="n">
        <v>100</v>
      </c>
      <c r="L19" s="12" t="s">
        <v>23</v>
      </c>
      <c r="M19" s="14" t="str">
        <f aca="false">IF(AND(OR(I19="Participó",J19="Participó"),AND(K19&gt;64,K19&lt;&gt;"-")),"APROBADO","REPROBADO")</f>
        <v>APROBADO</v>
      </c>
      <c r="N19" s="1"/>
      <c r="O19" s="1"/>
    </row>
    <row r="20" customFormat="false" ht="15.75" hidden="false" customHeight="false" outlineLevel="0" collapsed="false">
      <c r="A20" s="43" t="n">
        <v>20347299937</v>
      </c>
      <c r="B20" s="44" t="s">
        <v>3100</v>
      </c>
      <c r="C20" s="12" t="s">
        <v>3183</v>
      </c>
      <c r="D20" s="44" t="s">
        <v>3184</v>
      </c>
      <c r="E20" s="12"/>
      <c r="F20" s="12"/>
      <c r="G20" s="44" t="s">
        <v>21</v>
      </c>
      <c r="H20" s="43" t="n">
        <v>1</v>
      </c>
      <c r="I20" s="12" t="s">
        <v>22</v>
      </c>
      <c r="J20" s="12" t="s">
        <v>23</v>
      </c>
      <c r="K20" s="12" t="s">
        <v>23</v>
      </c>
      <c r="L20" s="12" t="s">
        <v>23</v>
      </c>
      <c r="M20" s="14" t="str">
        <f aca="false">IF(AND(OR(I20="Participó",J20="Participó"),AND(K20&gt;64,K20&lt;&gt;"-")),"APROBADO","REPROBADO")</f>
        <v>REPROBADO</v>
      </c>
      <c r="N20" s="1"/>
      <c r="O20" s="1" t="s">
        <v>2592</v>
      </c>
    </row>
    <row r="21" customFormat="false" ht="15.75" hidden="false" customHeight="false" outlineLevel="0" collapsed="false">
      <c r="A21" s="43" t="n">
        <v>20301695382</v>
      </c>
      <c r="B21" s="44" t="s">
        <v>3100</v>
      </c>
      <c r="C21" s="44" t="s">
        <v>3185</v>
      </c>
      <c r="D21" s="44" t="s">
        <v>3186</v>
      </c>
      <c r="E21" s="12"/>
      <c r="F21" s="12"/>
      <c r="G21" s="44" t="s">
        <v>21</v>
      </c>
      <c r="H21" s="43" t="n">
        <v>1</v>
      </c>
      <c r="I21" s="12" t="s">
        <v>22</v>
      </c>
      <c r="J21" s="12" t="s">
        <v>22</v>
      </c>
      <c r="K21" s="13" t="n">
        <v>75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  <c r="O21" s="1"/>
    </row>
    <row r="22" customFormat="false" ht="15.75" hidden="false" customHeight="false" outlineLevel="0" collapsed="false">
      <c r="A22" s="43" t="n">
        <v>23259309719</v>
      </c>
      <c r="B22" s="44" t="s">
        <v>3100</v>
      </c>
      <c r="C22" s="44" t="s">
        <v>1822</v>
      </c>
      <c r="D22" s="44" t="s">
        <v>3187</v>
      </c>
      <c r="E22" s="12"/>
      <c r="F22" s="12"/>
      <c r="G22" s="44" t="s">
        <v>21</v>
      </c>
      <c r="H22" s="43" t="n">
        <v>1</v>
      </c>
      <c r="I22" s="12" t="s">
        <v>23</v>
      </c>
      <c r="J22" s="12" t="s">
        <v>23</v>
      </c>
      <c r="K22" s="12" t="s">
        <v>23</v>
      </c>
      <c r="L22" s="12" t="s">
        <v>23</v>
      </c>
      <c r="M22" s="14" t="str">
        <f aca="false">IF(AND(OR(I22="Participó",J22="Participó"),AND(K22&gt;64,K22&lt;&gt;"-")),"APROBADO","REPROBADO")</f>
        <v>REPROBADO</v>
      </c>
      <c r="N22" s="1"/>
      <c r="O22" s="1"/>
    </row>
    <row r="23" customFormat="false" ht="15.75" hidden="false" customHeight="false" outlineLevel="0" collapsed="false">
      <c r="A23" s="43" t="n">
        <v>20386007552</v>
      </c>
      <c r="B23" s="44" t="s">
        <v>3100</v>
      </c>
      <c r="C23" s="44" t="s">
        <v>3188</v>
      </c>
      <c r="D23" s="44" t="s">
        <v>3189</v>
      </c>
      <c r="E23" s="12"/>
      <c r="F23" s="12"/>
      <c r="G23" s="44" t="s">
        <v>21</v>
      </c>
      <c r="H23" s="43" t="n">
        <v>1</v>
      </c>
      <c r="I23" s="12" t="s">
        <v>22</v>
      </c>
      <c r="J23" s="12" t="s">
        <v>23</v>
      </c>
      <c r="K23" s="13" t="n">
        <v>80</v>
      </c>
      <c r="L23" s="13" t="n">
        <v>100</v>
      </c>
      <c r="M23" s="14" t="str">
        <f aca="false">IF(AND(OR(I23="Participó",J23="Participó"),AND(K23&gt;64,K23&lt;&gt;"-")),"APROBADO","REPROBADO")</f>
        <v>APROBADO</v>
      </c>
      <c r="N23" s="1"/>
      <c r="O23" s="1"/>
    </row>
    <row r="24" customFormat="false" ht="15.75" hidden="false" customHeight="false" outlineLevel="0" collapsed="false">
      <c r="A24" s="43" t="n">
        <v>20286731598</v>
      </c>
      <c r="B24" s="44" t="s">
        <v>3106</v>
      </c>
      <c r="C24" s="44" t="s">
        <v>136</v>
      </c>
      <c r="D24" s="44" t="s">
        <v>3190</v>
      </c>
      <c r="E24" s="12"/>
      <c r="F24" s="12"/>
      <c r="G24" s="44" t="s">
        <v>21</v>
      </c>
      <c r="H24" s="43" t="n">
        <v>1</v>
      </c>
      <c r="I24" s="12" t="s">
        <v>22</v>
      </c>
      <c r="J24" s="12" t="s">
        <v>23</v>
      </c>
      <c r="K24" s="13" t="n">
        <v>66.67</v>
      </c>
      <c r="L24" s="13" t="n">
        <v>100</v>
      </c>
      <c r="M24" s="14" t="str">
        <f aca="false">IF(AND(OR(I24="Participó",J24="Participó"),AND(K24&gt;64,K24&lt;&gt;"-")),"APROBADO","REPROBADO")</f>
        <v>APROBADO</v>
      </c>
      <c r="N24" s="1"/>
      <c r="O24" s="1"/>
    </row>
    <row r="25" customFormat="false" ht="15.75" hidden="false" customHeight="false" outlineLevel="0" collapsed="false">
      <c r="A25" s="43" t="n">
        <v>20303903896</v>
      </c>
      <c r="B25" s="44" t="s">
        <v>3106</v>
      </c>
      <c r="C25" s="44" t="s">
        <v>1053</v>
      </c>
      <c r="D25" s="44" t="s">
        <v>3191</v>
      </c>
      <c r="E25" s="12"/>
      <c r="F25" s="12"/>
      <c r="G25" s="44" t="s">
        <v>21</v>
      </c>
      <c r="H25" s="43" t="n">
        <v>1</v>
      </c>
      <c r="I25" s="12" t="s">
        <v>22</v>
      </c>
      <c r="J25" s="12" t="s">
        <v>23</v>
      </c>
      <c r="K25" s="13" t="n">
        <v>80</v>
      </c>
      <c r="L25" s="13" t="n">
        <v>100</v>
      </c>
      <c r="M25" s="14" t="str">
        <f aca="false">IF(AND(OR(I25="Participó",J25="Participó"),AND(K25&gt;64,K25&lt;&gt;"-")),"APROBADO","REPROBADO")</f>
        <v>APROBADO</v>
      </c>
      <c r="N25" s="1"/>
      <c r="O25" s="1"/>
    </row>
    <row r="26" customFormat="false" ht="15.75" hidden="false" customHeight="false" outlineLevel="0" collapsed="false">
      <c r="A26" s="43" t="n">
        <v>20292218894</v>
      </c>
      <c r="B26" s="44" t="s">
        <v>3192</v>
      </c>
      <c r="C26" s="44" t="s">
        <v>2151</v>
      </c>
      <c r="D26" s="44" t="s">
        <v>3193</v>
      </c>
      <c r="E26" s="12"/>
      <c r="F26" s="12"/>
      <c r="G26" s="44" t="s">
        <v>21</v>
      </c>
      <c r="H26" s="43" t="n">
        <v>2</v>
      </c>
      <c r="I26" s="12" t="s">
        <v>22</v>
      </c>
      <c r="J26" s="12" t="s">
        <v>22</v>
      </c>
      <c r="K26" s="13" t="n">
        <v>90</v>
      </c>
      <c r="L26" s="13" t="n">
        <v>100</v>
      </c>
      <c r="M26" s="14" t="str">
        <f aca="false">IF(AND(OR(I26="Participó",J26="Participó"),AND(K26&gt;64,K26&lt;&gt;"-")),"APROBADO","REPROBADO")</f>
        <v>APROBADO</v>
      </c>
      <c r="N26" s="1"/>
      <c r="O26" s="1"/>
    </row>
    <row r="27" customFormat="false" ht="15.75" hidden="false" customHeight="false" outlineLevel="0" collapsed="false">
      <c r="A27" s="43" t="n">
        <v>20308023649</v>
      </c>
      <c r="B27" s="44" t="s">
        <v>3194</v>
      </c>
      <c r="C27" s="44" t="s">
        <v>352</v>
      </c>
      <c r="D27" s="44" t="s">
        <v>3195</v>
      </c>
      <c r="E27" s="12"/>
      <c r="F27" s="12"/>
      <c r="G27" s="44" t="s">
        <v>21</v>
      </c>
      <c r="H27" s="43" t="n">
        <v>2</v>
      </c>
      <c r="I27" s="12" t="s">
        <v>22</v>
      </c>
      <c r="J27" s="12" t="s">
        <v>23</v>
      </c>
      <c r="K27" s="13" t="n">
        <v>80</v>
      </c>
      <c r="L27" s="13" t="n">
        <v>100</v>
      </c>
      <c r="M27" s="14" t="str">
        <f aca="false">IF(AND(OR(I27="Participó",J27="Participó"),AND(K27&gt;64,K27&lt;&gt;"-")),"APROBADO","REPROBADO")</f>
        <v>APROBADO</v>
      </c>
      <c r="N27" s="1"/>
      <c r="O27" s="1"/>
    </row>
    <row r="28" customFormat="false" ht="15.75" hidden="false" customHeight="false" outlineLevel="0" collapsed="false">
      <c r="A28" s="43" t="n">
        <v>20357029423</v>
      </c>
      <c r="B28" s="44" t="s">
        <v>3196</v>
      </c>
      <c r="C28" s="44" t="s">
        <v>3197</v>
      </c>
      <c r="D28" s="44" t="s">
        <v>3198</v>
      </c>
      <c r="E28" s="12"/>
      <c r="F28" s="12"/>
      <c r="G28" s="12" t="s">
        <v>21</v>
      </c>
      <c r="H28" s="43" t="n">
        <v>1</v>
      </c>
      <c r="I28" s="12" t="s">
        <v>22</v>
      </c>
      <c r="J28" s="12" t="s">
        <v>23</v>
      </c>
      <c r="K28" s="13" t="n">
        <v>91.67</v>
      </c>
      <c r="L28" s="13" t="n">
        <v>100</v>
      </c>
      <c r="M28" s="14" t="str">
        <f aca="false">IF(AND(OR(I28="Participó",J28="Participó"),AND(K28&gt;64,K28&lt;&gt;"-")),"APROBADO","REPROBADO")</f>
        <v>APROBADO</v>
      </c>
      <c r="N28" s="1"/>
      <c r="O28" s="1"/>
    </row>
    <row r="29" customFormat="false" ht="15.75" hidden="false" customHeight="false" outlineLevel="0" collapsed="false">
      <c r="A29" s="43" t="n">
        <v>20287004118</v>
      </c>
      <c r="B29" s="44" t="s">
        <v>3199</v>
      </c>
      <c r="C29" s="44" t="s">
        <v>3200</v>
      </c>
      <c r="D29" s="44" t="s">
        <v>3201</v>
      </c>
      <c r="E29" s="12"/>
      <c r="F29" s="12"/>
      <c r="G29" s="44" t="s">
        <v>21</v>
      </c>
      <c r="H29" s="43" t="n">
        <v>2</v>
      </c>
      <c r="I29" s="12" t="s">
        <v>22</v>
      </c>
      <c r="J29" s="12" t="s">
        <v>22</v>
      </c>
      <c r="K29" s="13" t="n">
        <v>70</v>
      </c>
      <c r="L29" s="13" t="n">
        <v>100</v>
      </c>
      <c r="M29" s="14" t="str">
        <f aca="false">IF(AND(OR(I29="Participó",J29="Participó"),AND(K29&gt;64,K29&lt;&gt;"-")),"APROBADO","REPROBADO")</f>
        <v>APROBADO</v>
      </c>
      <c r="N29" s="1"/>
      <c r="O29" s="1"/>
    </row>
    <row r="30" customFormat="false" ht="15.75" hidden="false" customHeight="false" outlineLevel="0" collapsed="false">
      <c r="A30" s="43" t="n">
        <v>20344632139</v>
      </c>
      <c r="B30" s="12" t="s">
        <v>3202</v>
      </c>
      <c r="C30" s="12" t="s">
        <v>1379</v>
      </c>
      <c r="D30" s="44" t="s">
        <v>3203</v>
      </c>
      <c r="E30" s="12"/>
      <c r="F30" s="12"/>
      <c r="G30" s="44" t="s">
        <v>21</v>
      </c>
      <c r="H30" s="43" t="n">
        <v>2</v>
      </c>
      <c r="I30" s="12" t="s">
        <v>22</v>
      </c>
      <c r="J30" s="12" t="s">
        <v>22</v>
      </c>
      <c r="K30" s="13" t="n">
        <v>70</v>
      </c>
      <c r="L30" s="13" t="n">
        <v>100</v>
      </c>
      <c r="M30" s="14" t="str">
        <f aca="false">IF(AND(OR(I30="Participó",J30="Participó"),AND(K30&gt;64,K30&lt;&gt;"-")),"APROBADO","REPROBADO")</f>
        <v>APROBADO</v>
      </c>
      <c r="N30" s="1"/>
      <c r="O30" s="1"/>
    </row>
    <row r="31" customFormat="false" ht="15.75" hidden="false" customHeight="false" outlineLevel="0" collapsed="false">
      <c r="A31" s="43" t="n">
        <v>20250150467</v>
      </c>
      <c r="B31" s="44" t="s">
        <v>3204</v>
      </c>
      <c r="C31" s="12" t="s">
        <v>2645</v>
      </c>
      <c r="D31" s="44" t="s">
        <v>3205</v>
      </c>
      <c r="E31" s="12"/>
      <c r="F31" s="12"/>
      <c r="G31" s="44" t="s">
        <v>21</v>
      </c>
      <c r="H31" s="43" t="n">
        <v>2</v>
      </c>
      <c r="I31" s="12" t="s">
        <v>22</v>
      </c>
      <c r="J31" s="12" t="s">
        <v>22</v>
      </c>
      <c r="K31" s="13" t="n">
        <v>70</v>
      </c>
      <c r="L31" s="13" t="n">
        <v>100</v>
      </c>
      <c r="M31" s="14" t="str">
        <f aca="false">IF(AND(OR(I31="Participó",J31="Participó"),AND(K31&gt;64,K31&lt;&gt;"-")),"APROBADO","REPROBADO")</f>
        <v>APROBADO</v>
      </c>
      <c r="N31" s="1"/>
      <c r="O31" s="1"/>
    </row>
    <row r="32" customFormat="false" ht="15.75" hidden="false" customHeight="false" outlineLevel="0" collapsed="false">
      <c r="A32" s="43" t="n">
        <v>20272379816</v>
      </c>
      <c r="B32" s="44" t="s">
        <v>3204</v>
      </c>
      <c r="C32" s="44" t="s">
        <v>274</v>
      </c>
      <c r="D32" s="44" t="s">
        <v>3206</v>
      </c>
      <c r="E32" s="12"/>
      <c r="F32" s="12"/>
      <c r="G32" s="44" t="s">
        <v>21</v>
      </c>
      <c r="H32" s="43" t="n">
        <v>2</v>
      </c>
      <c r="I32" s="12" t="s">
        <v>22</v>
      </c>
      <c r="J32" s="12" t="s">
        <v>22</v>
      </c>
      <c r="K32" s="13" t="n">
        <v>70</v>
      </c>
      <c r="L32" s="13" t="n">
        <v>100</v>
      </c>
      <c r="M32" s="14" t="str">
        <f aca="false">IF(AND(OR(I32="Participó",J32="Participó"),AND(K32&gt;64,K32&lt;&gt;"-")),"APROBADO","REPROBADO")</f>
        <v>APROBADO</v>
      </c>
      <c r="N32" s="1"/>
      <c r="O32" s="1"/>
    </row>
    <row r="33" customFormat="false" ht="15.75" hidden="false" customHeight="false" outlineLevel="0" collapsed="false">
      <c r="A33" s="43" t="n">
        <v>20296196828</v>
      </c>
      <c r="B33" s="44" t="s">
        <v>3207</v>
      </c>
      <c r="C33" s="12" t="s">
        <v>3208</v>
      </c>
      <c r="D33" s="44" t="s">
        <v>3209</v>
      </c>
      <c r="E33" s="12"/>
      <c r="F33" s="12"/>
      <c r="G33" s="44" t="s">
        <v>21</v>
      </c>
      <c r="H33" s="43" t="n">
        <v>2</v>
      </c>
      <c r="I33" s="12" t="s">
        <v>22</v>
      </c>
      <c r="J33" s="12" t="s">
        <v>22</v>
      </c>
      <c r="K33" s="13" t="n">
        <v>70</v>
      </c>
      <c r="L33" s="13" t="n">
        <v>100</v>
      </c>
      <c r="M33" s="14" t="str">
        <f aca="false">IF(AND(OR(I33="Participó",J33="Participó"),AND(K33&gt;64,K33&lt;&gt;"-")),"APROBADO","REPROBADO")</f>
        <v>APROBADO</v>
      </c>
      <c r="N33" s="1"/>
      <c r="O33" s="1" t="s">
        <v>2592</v>
      </c>
    </row>
    <row r="34" customFormat="false" ht="15.75" hidden="false" customHeight="false" outlineLevel="0" collapsed="false">
      <c r="A34" s="43" t="n">
        <v>20319752898</v>
      </c>
      <c r="B34" s="44" t="s">
        <v>3210</v>
      </c>
      <c r="C34" s="44" t="s">
        <v>3211</v>
      </c>
      <c r="D34" s="44" t="s">
        <v>3212</v>
      </c>
      <c r="E34" s="12"/>
      <c r="F34" s="12"/>
      <c r="G34" s="44" t="s">
        <v>21</v>
      </c>
      <c r="H34" s="43" t="n">
        <v>2</v>
      </c>
      <c r="I34" s="12" t="s">
        <v>22</v>
      </c>
      <c r="J34" s="12" t="s">
        <v>22</v>
      </c>
      <c r="K34" s="13" t="n">
        <v>90</v>
      </c>
      <c r="L34" s="13" t="n">
        <v>100</v>
      </c>
      <c r="M34" s="14" t="str">
        <f aca="false">IF(AND(OR(I34="Participó",J34="Participó"),AND(K34&gt;64,K34&lt;&gt;"-")),"APROBADO","REPROBADO")</f>
        <v>APROBADO</v>
      </c>
      <c r="N34" s="1"/>
      <c r="O34" s="1"/>
    </row>
    <row r="35" customFormat="false" ht="15.75" hidden="false" customHeight="false" outlineLevel="0" collapsed="false">
      <c r="A35" s="43" t="n">
        <v>20356501994</v>
      </c>
      <c r="B35" s="44" t="s">
        <v>3213</v>
      </c>
      <c r="C35" s="44" t="s">
        <v>3214</v>
      </c>
      <c r="D35" s="44" t="s">
        <v>3215</v>
      </c>
      <c r="E35" s="12"/>
      <c r="F35" s="12"/>
      <c r="G35" s="44" t="s">
        <v>21</v>
      </c>
      <c r="H35" s="43" t="n">
        <v>2</v>
      </c>
      <c r="I35" s="12" t="s">
        <v>22</v>
      </c>
      <c r="J35" s="12" t="s">
        <v>23</v>
      </c>
      <c r="K35" s="13" t="n">
        <v>71.67</v>
      </c>
      <c r="L35" s="13" t="n">
        <v>100</v>
      </c>
      <c r="M35" s="14" t="str">
        <f aca="false">IF(AND(OR(I35="Participó",J35="Participó"),AND(K35&gt;64,K35&lt;&gt;"-")),"APROBADO","REPROBADO")</f>
        <v>APROBADO</v>
      </c>
      <c r="N35" s="1"/>
      <c r="O35" s="1" t="s">
        <v>2592</v>
      </c>
    </row>
    <row r="36" customFormat="false" ht="15.75" hidden="false" customHeight="false" outlineLevel="0" collapsed="false">
      <c r="A36" s="43" t="n">
        <v>20363270140</v>
      </c>
      <c r="B36" s="44" t="s">
        <v>3216</v>
      </c>
      <c r="C36" s="44" t="s">
        <v>3217</v>
      </c>
      <c r="D36" s="44" t="s">
        <v>3218</v>
      </c>
      <c r="E36" s="12"/>
      <c r="F36" s="12"/>
      <c r="G36" s="44" t="s">
        <v>21</v>
      </c>
      <c r="H36" s="43" t="n">
        <v>2</v>
      </c>
      <c r="I36" s="12" t="s">
        <v>22</v>
      </c>
      <c r="J36" s="12" t="s">
        <v>22</v>
      </c>
      <c r="K36" s="13" t="n">
        <v>91.67</v>
      </c>
      <c r="L36" s="12" t="s">
        <v>23</v>
      </c>
      <c r="M36" s="14" t="str">
        <f aca="false">IF(AND(OR(I36="Participó",J36="Participó"),AND(K36&gt;64,K36&lt;&gt;"-")),"APROBADO","REPROBADO")</f>
        <v>APROBADO</v>
      </c>
      <c r="N36" s="1"/>
      <c r="O36" s="1"/>
    </row>
    <row r="37" customFormat="false" ht="15.75" hidden="false" customHeight="false" outlineLevel="0" collapsed="false">
      <c r="A37" s="43" t="n">
        <v>20291135642</v>
      </c>
      <c r="B37" s="44" t="s">
        <v>3219</v>
      </c>
      <c r="C37" s="44" t="s">
        <v>76</v>
      </c>
      <c r="D37" s="44" t="s">
        <v>3220</v>
      </c>
      <c r="E37" s="12"/>
      <c r="F37" s="12"/>
      <c r="G37" s="44" t="s">
        <v>21</v>
      </c>
      <c r="H37" s="43" t="n">
        <v>2</v>
      </c>
      <c r="I37" s="12" t="s">
        <v>23</v>
      </c>
      <c r="J37" s="12" t="s">
        <v>23</v>
      </c>
      <c r="K37" s="12" t="s">
        <v>23</v>
      </c>
      <c r="L37" s="12" t="s">
        <v>23</v>
      </c>
      <c r="M37" s="14" t="str">
        <f aca="false">IF(AND(OR(I37="Participó",J37="Participó"),AND(K37&gt;64,K37&lt;&gt;"-")),"APROBADO","REPROBADO")</f>
        <v>REPROBADO</v>
      </c>
      <c r="N37" s="1"/>
      <c r="O37" s="1"/>
    </row>
    <row r="38" customFormat="false" ht="15.75" hidden="false" customHeight="false" outlineLevel="0" collapsed="false">
      <c r="A38" s="43" t="n">
        <v>20298343674</v>
      </c>
      <c r="B38" s="44" t="s">
        <v>3221</v>
      </c>
      <c r="C38" s="44" t="s">
        <v>3222</v>
      </c>
      <c r="D38" s="44" t="s">
        <v>3223</v>
      </c>
      <c r="E38" s="12"/>
      <c r="F38" s="12"/>
      <c r="G38" s="44" t="s">
        <v>21</v>
      </c>
      <c r="H38" s="43" t="n">
        <v>2</v>
      </c>
      <c r="I38" s="12" t="s">
        <v>23</v>
      </c>
      <c r="J38" s="12" t="s">
        <v>23</v>
      </c>
      <c r="K38" s="12" t="s">
        <v>23</v>
      </c>
      <c r="L38" s="12" t="s">
        <v>23</v>
      </c>
      <c r="M38" s="14" t="str">
        <f aca="false">IF(AND(OR(I38="Participó",J38="Participó"),AND(K38&gt;64,K38&lt;&gt;"-")),"APROBADO","REPROBADO")</f>
        <v>REPROBADO</v>
      </c>
      <c r="N38" s="1"/>
      <c r="O38" s="1"/>
    </row>
    <row r="39" customFormat="false" ht="15.75" hidden="false" customHeight="false" outlineLevel="0" collapsed="false">
      <c r="A39" s="43" t="n">
        <v>20237080603</v>
      </c>
      <c r="B39" s="44" t="s">
        <v>3224</v>
      </c>
      <c r="C39" s="12" t="s">
        <v>2997</v>
      </c>
      <c r="D39" s="44" t="s">
        <v>3225</v>
      </c>
      <c r="E39" s="12"/>
      <c r="F39" s="12"/>
      <c r="G39" s="44" t="s">
        <v>21</v>
      </c>
      <c r="H39" s="43" t="n">
        <v>2</v>
      </c>
      <c r="I39" s="12" t="s">
        <v>22</v>
      </c>
      <c r="J39" s="12" t="s">
        <v>22</v>
      </c>
      <c r="K39" s="12" t="s">
        <v>23</v>
      </c>
      <c r="L39" s="13" t="n">
        <v>100</v>
      </c>
      <c r="M39" s="14" t="str">
        <f aca="false">IF(AND(OR(I39="Participó",J39="Participó"),AND(K39&gt;64,K39&lt;&gt;"-")),"APROBADO","REPROBADO")</f>
        <v>REPROBADO</v>
      </c>
      <c r="N39" s="1"/>
      <c r="O39" s="1"/>
    </row>
    <row r="40" customFormat="false" ht="15.75" hidden="false" customHeight="false" outlineLevel="0" collapsed="false">
      <c r="A40" s="43" t="n">
        <v>20249457427</v>
      </c>
      <c r="B40" s="44" t="s">
        <v>3226</v>
      </c>
      <c r="C40" s="44" t="s">
        <v>1245</v>
      </c>
      <c r="D40" s="44" t="s">
        <v>3227</v>
      </c>
      <c r="E40" s="12"/>
      <c r="F40" s="12"/>
      <c r="G40" s="44" t="s">
        <v>21</v>
      </c>
      <c r="H40" s="43" t="n">
        <v>2</v>
      </c>
      <c r="I40" s="12" t="s">
        <v>22</v>
      </c>
      <c r="J40" s="12" t="s">
        <v>23</v>
      </c>
      <c r="K40" s="13" t="n">
        <v>71.67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  <c r="O40" s="1" t="s">
        <v>2592</v>
      </c>
    </row>
    <row r="41" customFormat="false" ht="15.75" hidden="false" customHeight="false" outlineLevel="0" collapsed="false">
      <c r="A41" s="43" t="n">
        <v>20281484401</v>
      </c>
      <c r="B41" s="44" t="s">
        <v>3228</v>
      </c>
      <c r="C41" s="44" t="s">
        <v>3229</v>
      </c>
      <c r="D41" s="44" t="s">
        <v>3230</v>
      </c>
      <c r="E41" s="12"/>
      <c r="F41" s="12"/>
      <c r="G41" s="44" t="s">
        <v>21</v>
      </c>
      <c r="H41" s="43" t="n">
        <v>2</v>
      </c>
      <c r="I41" s="12" t="s">
        <v>22</v>
      </c>
      <c r="J41" s="12" t="s">
        <v>22</v>
      </c>
      <c r="K41" s="13" t="n">
        <v>100</v>
      </c>
      <c r="L41" s="13" t="n">
        <v>100</v>
      </c>
      <c r="M41" s="14" t="str">
        <f aca="false">IF(AND(OR(I41="Participó",J41="Participó"),AND(K41&gt;64,K41&lt;&gt;"-")),"APROBADO","REPROBADO")</f>
        <v>APROBADO</v>
      </c>
      <c r="N41" s="1"/>
      <c r="O41" s="1"/>
    </row>
    <row r="42" customFormat="false" ht="15.75" hidden="false" customHeight="false" outlineLevel="0" collapsed="false">
      <c r="A42" s="43" t="n">
        <v>20352905543</v>
      </c>
      <c r="B42" s="44" t="s">
        <v>3129</v>
      </c>
      <c r="C42" s="44" t="s">
        <v>3231</v>
      </c>
      <c r="D42" s="44" t="s">
        <v>3232</v>
      </c>
      <c r="E42" s="12"/>
      <c r="F42" s="12"/>
      <c r="G42" s="44" t="s">
        <v>21</v>
      </c>
      <c r="H42" s="43" t="n">
        <v>2</v>
      </c>
      <c r="I42" s="12" t="s">
        <v>23</v>
      </c>
      <c r="J42" s="12" t="s">
        <v>23</v>
      </c>
      <c r="K42" s="12" t="s">
        <v>23</v>
      </c>
      <c r="L42" s="12" t="s">
        <v>23</v>
      </c>
      <c r="M42" s="14" t="str">
        <f aca="false">IF(AND(OR(I42="Participó",J42="Participó"),AND(K42&gt;64,K42&lt;&gt;"-")),"APROBADO","REPROBADO")</f>
        <v>REPROBADO</v>
      </c>
      <c r="N42" s="1"/>
      <c r="O42" s="1"/>
    </row>
    <row r="43" customFormat="false" ht="15.75" hidden="false" customHeight="false" outlineLevel="0" collapsed="false">
      <c r="A43" s="43" t="n">
        <v>27332130744</v>
      </c>
      <c r="B43" s="44" t="s">
        <v>3233</v>
      </c>
      <c r="C43" s="44" t="s">
        <v>3234</v>
      </c>
      <c r="D43" s="44" t="s">
        <v>3235</v>
      </c>
      <c r="E43" s="12"/>
      <c r="F43" s="12"/>
      <c r="G43" s="44" t="s">
        <v>43</v>
      </c>
      <c r="H43" s="43" t="n">
        <v>1</v>
      </c>
      <c r="I43" s="12" t="s">
        <v>22</v>
      </c>
      <c r="J43" s="12" t="s">
        <v>22</v>
      </c>
      <c r="K43" s="13" t="n">
        <v>70</v>
      </c>
      <c r="L43" s="12" t="s">
        <v>23</v>
      </c>
      <c r="M43" s="14" t="str">
        <f aca="false">IF(AND(OR(I43="Participó",J43="Participó"),AND(K43&gt;64,K43&lt;&gt;"-")),"APROBADO","REPROBADO")</f>
        <v>APROBADO</v>
      </c>
      <c r="N43" s="1"/>
      <c r="O43" s="1"/>
    </row>
    <row r="44" customFormat="false" ht="15.75" hidden="false" customHeight="false" outlineLevel="0" collapsed="false">
      <c r="A44" s="43" t="n">
        <v>20402789256</v>
      </c>
      <c r="B44" s="44" t="s">
        <v>3236</v>
      </c>
      <c r="C44" s="44" t="s">
        <v>3237</v>
      </c>
      <c r="D44" s="44" t="s">
        <v>3238</v>
      </c>
      <c r="E44" s="12"/>
      <c r="F44" s="12"/>
      <c r="G44" s="44" t="s">
        <v>21</v>
      </c>
      <c r="H44" s="43" t="n">
        <v>2</v>
      </c>
      <c r="I44" s="12" t="s">
        <v>22</v>
      </c>
      <c r="J44" s="12" t="s">
        <v>23</v>
      </c>
      <c r="K44" s="13" t="n">
        <v>70</v>
      </c>
      <c r="L44" s="13" t="n">
        <v>100</v>
      </c>
      <c r="M44" s="14" t="str">
        <f aca="false">IF(AND(OR(I44="Participó",J44="Participó"),AND(K44&gt;64,K44&lt;&gt;"-")),"APROBADO","REPROBADO")</f>
        <v>APROBADO</v>
      </c>
      <c r="N44" s="1"/>
      <c r="O44" s="1"/>
    </row>
    <row r="45" customFormat="false" ht="15.75" hidden="false" customHeight="false" outlineLevel="0" collapsed="false">
      <c r="A45" s="43" t="n">
        <v>27373961677</v>
      </c>
      <c r="B45" s="44" t="s">
        <v>3239</v>
      </c>
      <c r="C45" s="44" t="s">
        <v>3240</v>
      </c>
      <c r="D45" s="44" t="s">
        <v>3241</v>
      </c>
      <c r="E45" s="12"/>
      <c r="F45" s="12"/>
      <c r="G45" s="44" t="s">
        <v>43</v>
      </c>
      <c r="H45" s="43" t="n">
        <v>1</v>
      </c>
      <c r="I45" s="12" t="s">
        <v>22</v>
      </c>
      <c r="J45" s="12" t="s">
        <v>23</v>
      </c>
      <c r="K45" s="13" t="n">
        <v>90</v>
      </c>
      <c r="L45" s="13" t="n">
        <v>100</v>
      </c>
      <c r="M45" s="14" t="str">
        <f aca="false">IF(AND(OR(I45="Participó",J45="Participó"),AND(K45&gt;64,K45&lt;&gt;"-")),"APROBADO","REPROBADO")</f>
        <v>APROBADO</v>
      </c>
      <c r="N45" s="1"/>
      <c r="O45" s="1"/>
    </row>
    <row r="46" customFormat="false" ht="15.75" hidden="false" customHeight="false" outlineLevel="0" collapsed="false">
      <c r="A46" s="43" t="n">
        <v>20306148088</v>
      </c>
      <c r="B46" s="44" t="s">
        <v>3242</v>
      </c>
      <c r="C46" s="44" t="s">
        <v>122</v>
      </c>
      <c r="D46" s="44" t="s">
        <v>3243</v>
      </c>
      <c r="E46" s="12"/>
      <c r="F46" s="12"/>
      <c r="G46" s="44" t="s">
        <v>21</v>
      </c>
      <c r="H46" s="43" t="n">
        <v>2</v>
      </c>
      <c r="I46" s="12" t="s">
        <v>23</v>
      </c>
      <c r="J46" s="12" t="s">
        <v>23</v>
      </c>
      <c r="K46" s="12" t="s">
        <v>23</v>
      </c>
      <c r="L46" s="12" t="s">
        <v>23</v>
      </c>
      <c r="M46" s="14" t="str">
        <f aca="false">IF(AND(OR(I46="Participó",J46="Participó"),AND(K46&gt;64,K46&lt;&gt;"-")),"APROBADO","REPROBADO")</f>
        <v>REPROBADO</v>
      </c>
      <c r="N46" s="1"/>
      <c r="O46" s="1"/>
    </row>
    <row r="47" customFormat="false" ht="15.75" hidden="false" customHeight="false" outlineLevel="0" collapsed="false">
      <c r="A47" s="43" t="n">
        <v>20314869932</v>
      </c>
      <c r="B47" s="44" t="s">
        <v>3244</v>
      </c>
      <c r="C47" s="12" t="s">
        <v>3245</v>
      </c>
      <c r="D47" s="44" t="s">
        <v>3246</v>
      </c>
      <c r="E47" s="12"/>
      <c r="F47" s="12"/>
      <c r="G47" s="44" t="s">
        <v>21</v>
      </c>
      <c r="H47" s="43" t="n">
        <v>2</v>
      </c>
      <c r="I47" s="12" t="s">
        <v>22</v>
      </c>
      <c r="J47" s="12" t="s">
        <v>22</v>
      </c>
      <c r="K47" s="13" t="n">
        <v>90</v>
      </c>
      <c r="L47" s="13" t="n">
        <v>100</v>
      </c>
      <c r="M47" s="14" t="str">
        <f aca="false">IF(AND(OR(I47="Participó",J47="Participó"),AND(K47&gt;64,K47&lt;&gt;"-")),"APROBADO","REPROBADO")</f>
        <v>APROBADO</v>
      </c>
      <c r="N47" s="1"/>
      <c r="O47" s="1"/>
    </row>
    <row r="48" customFormat="false" ht="15.75" hidden="false" customHeight="false" outlineLevel="0" collapsed="false">
      <c r="A48" s="43" t="n">
        <v>27365809734</v>
      </c>
      <c r="B48" s="44" t="s">
        <v>3247</v>
      </c>
      <c r="C48" s="44" t="s">
        <v>3248</v>
      </c>
      <c r="D48" s="44" t="s">
        <v>3249</v>
      </c>
      <c r="E48" s="12"/>
      <c r="F48" s="12"/>
      <c r="G48" s="44" t="s">
        <v>43</v>
      </c>
      <c r="H48" s="43" t="n">
        <v>1</v>
      </c>
      <c r="I48" s="12" t="s">
        <v>22</v>
      </c>
      <c r="J48" s="12" t="s">
        <v>23</v>
      </c>
      <c r="K48" s="12" t="s">
        <v>23</v>
      </c>
      <c r="L48" s="13" t="n">
        <v>100</v>
      </c>
      <c r="M48" s="14" t="str">
        <f aca="false">IF(AND(OR(I48="Participó",J48="Participó"),AND(K48&gt;64,K48&lt;&gt;"-")),"APROBADO","REPROBADO")</f>
        <v>REPROBADO</v>
      </c>
      <c r="N48" s="1"/>
      <c r="O48" s="1" t="s">
        <v>2592</v>
      </c>
    </row>
    <row r="49" customFormat="false" ht="15.75" hidden="false" customHeight="false" outlineLevel="0" collapsed="false">
      <c r="A49" s="43" t="n">
        <v>27332127220</v>
      </c>
      <c r="B49" s="44" t="s">
        <v>3250</v>
      </c>
      <c r="C49" s="44" t="s">
        <v>3251</v>
      </c>
      <c r="D49" s="44" t="s">
        <v>3252</v>
      </c>
      <c r="E49" s="12"/>
      <c r="F49" s="12"/>
      <c r="G49" s="44" t="s">
        <v>43</v>
      </c>
      <c r="H49" s="43" t="n">
        <v>1</v>
      </c>
      <c r="I49" s="12" t="s">
        <v>23</v>
      </c>
      <c r="J49" s="12" t="s">
        <v>23</v>
      </c>
      <c r="K49" s="12" t="s">
        <v>23</v>
      </c>
      <c r="L49" s="12" t="s">
        <v>23</v>
      </c>
      <c r="M49" s="14" t="str">
        <f aca="false">IF(AND(OR(I49="Participó",J49="Participó"),AND(K49&gt;64,K49&lt;&gt;"-")),"APROBADO","REPROBADO")</f>
        <v>REPROBADO</v>
      </c>
      <c r="N49" s="1"/>
      <c r="O49" s="1"/>
    </row>
    <row r="50" customFormat="false" ht="15.75" hidden="false" customHeight="false" outlineLevel="0" collapsed="false">
      <c r="A50" s="43" t="n">
        <v>20373347486</v>
      </c>
      <c r="B50" s="12" t="s">
        <v>3250</v>
      </c>
      <c r="C50" s="12" t="s">
        <v>3253</v>
      </c>
      <c r="D50" s="44" t="s">
        <v>3254</v>
      </c>
      <c r="E50" s="12"/>
      <c r="F50" s="12"/>
      <c r="G50" s="44" t="s">
        <v>21</v>
      </c>
      <c r="H50" s="43" t="n">
        <v>3</v>
      </c>
      <c r="I50" s="12" t="s">
        <v>22</v>
      </c>
      <c r="J50" s="12" t="s">
        <v>23</v>
      </c>
      <c r="K50" s="13" t="n">
        <v>85</v>
      </c>
      <c r="L50" s="13" t="n">
        <v>100</v>
      </c>
      <c r="M50" s="14" t="str">
        <f aca="false">IF(AND(OR(I50="Participó",J50="Participó"),AND(K50&gt;64,K50&lt;&gt;"-")),"APROBADO","REPROBADO")</f>
        <v>APROBADO</v>
      </c>
      <c r="N50" s="1"/>
      <c r="O50" s="1"/>
    </row>
    <row r="51" customFormat="false" ht="15.75" hidden="false" customHeight="false" outlineLevel="0" collapsed="false">
      <c r="A51" s="43" t="n">
        <v>20358334319</v>
      </c>
      <c r="B51" s="44" t="s">
        <v>3250</v>
      </c>
      <c r="C51" s="44" t="s">
        <v>3255</v>
      </c>
      <c r="D51" s="44" t="s">
        <v>3256</v>
      </c>
      <c r="E51" s="12"/>
      <c r="F51" s="12"/>
      <c r="G51" s="44" t="s">
        <v>21</v>
      </c>
      <c r="H51" s="43" t="n">
        <v>3</v>
      </c>
      <c r="I51" s="12" t="s">
        <v>22</v>
      </c>
      <c r="J51" s="12" t="s">
        <v>22</v>
      </c>
      <c r="K51" s="13" t="n">
        <v>80</v>
      </c>
      <c r="L51" s="13" t="n">
        <v>100</v>
      </c>
      <c r="M51" s="14" t="str">
        <f aca="false">IF(AND(OR(I51="Participó",J51="Participó"),AND(K51&gt;64,K51&lt;&gt;"-")),"APROBADO","REPROBADO")</f>
        <v>APROBADO</v>
      </c>
      <c r="N51" s="1"/>
      <c r="O51" s="1"/>
    </row>
    <row r="52" customFormat="false" ht="15.75" hidden="false" customHeight="false" outlineLevel="0" collapsed="false">
      <c r="A52" s="43" t="n">
        <v>20367247658</v>
      </c>
      <c r="B52" s="44" t="s">
        <v>3250</v>
      </c>
      <c r="C52" s="44" t="s">
        <v>3257</v>
      </c>
      <c r="D52" s="44" t="s">
        <v>3258</v>
      </c>
      <c r="E52" s="12"/>
      <c r="F52" s="12"/>
      <c r="G52" s="44" t="s">
        <v>21</v>
      </c>
      <c r="H52" s="43" t="n">
        <v>3</v>
      </c>
      <c r="I52" s="12" t="s">
        <v>23</v>
      </c>
      <c r="J52" s="12" t="s">
        <v>23</v>
      </c>
      <c r="K52" s="12" t="s">
        <v>23</v>
      </c>
      <c r="L52" s="12" t="s">
        <v>23</v>
      </c>
      <c r="M52" s="14" t="str">
        <f aca="false">IF(AND(OR(I52="Participó",J52="Participó"),AND(K52&gt;64,K52&lt;&gt;"-")),"APROBADO","REPROBADO")</f>
        <v>REPROBADO</v>
      </c>
      <c r="N52" s="1"/>
      <c r="O52" s="1"/>
    </row>
    <row r="53" customFormat="false" ht="15.75" hidden="false" customHeight="false" outlineLevel="0" collapsed="false">
      <c r="A53" s="43" t="n">
        <v>20307868807</v>
      </c>
      <c r="B53" s="44" t="s">
        <v>3250</v>
      </c>
      <c r="C53" s="44" t="s">
        <v>3259</v>
      </c>
      <c r="D53" s="44" t="s">
        <v>3260</v>
      </c>
      <c r="E53" s="12"/>
      <c r="F53" s="12"/>
      <c r="G53" s="44" t="s">
        <v>21</v>
      </c>
      <c r="H53" s="43" t="n">
        <v>3</v>
      </c>
      <c r="I53" s="12" t="s">
        <v>23</v>
      </c>
      <c r="J53" s="12" t="s">
        <v>23</v>
      </c>
      <c r="K53" s="13" t="n">
        <v>90</v>
      </c>
      <c r="L53" s="12" t="s">
        <v>23</v>
      </c>
      <c r="M53" s="14" t="str">
        <f aca="false">IF(AND(OR(I53="Participó",J53="Participó"),AND(K53&gt;64,K53&lt;&gt;"-")),"APROBADO","REPROBADO")</f>
        <v>REPROBADO</v>
      </c>
      <c r="N53" s="1"/>
      <c r="O53" s="1"/>
    </row>
    <row r="54" customFormat="false" ht="15.75" hidden="false" customHeight="false" outlineLevel="0" collapsed="false">
      <c r="A54" s="43" t="n">
        <v>20270010343</v>
      </c>
      <c r="B54" s="44" t="s">
        <v>3250</v>
      </c>
      <c r="C54" s="44" t="s">
        <v>3261</v>
      </c>
      <c r="D54" s="44" t="s">
        <v>3262</v>
      </c>
      <c r="E54" s="12"/>
      <c r="F54" s="12"/>
      <c r="G54" s="44" t="s">
        <v>21</v>
      </c>
      <c r="H54" s="43" t="n">
        <v>3</v>
      </c>
      <c r="I54" s="12" t="s">
        <v>22</v>
      </c>
      <c r="J54" s="12" t="s">
        <v>22</v>
      </c>
      <c r="K54" s="13" t="n">
        <v>80</v>
      </c>
      <c r="L54" s="13" t="n">
        <v>100</v>
      </c>
      <c r="M54" s="14" t="str">
        <f aca="false">IF(AND(OR(I54="Participó",J54="Participó"),AND(K54&gt;64,K54&lt;&gt;"-")),"APROBADO","REPROBADO")</f>
        <v>APROBADO</v>
      </c>
      <c r="N54" s="1"/>
      <c r="O54" s="1"/>
    </row>
    <row r="55" customFormat="false" ht="15.75" hidden="false" customHeight="false" outlineLevel="0" collapsed="false">
      <c r="A55" s="43" t="n">
        <v>27312005579</v>
      </c>
      <c r="B55" s="44" t="s">
        <v>3250</v>
      </c>
      <c r="C55" s="44" t="s">
        <v>3263</v>
      </c>
      <c r="D55" s="44" t="s">
        <v>3264</v>
      </c>
      <c r="E55" s="12"/>
      <c r="F55" s="12"/>
      <c r="G55" s="44" t="s">
        <v>43</v>
      </c>
      <c r="H55" s="43" t="n">
        <v>1</v>
      </c>
      <c r="I55" s="12" t="s">
        <v>23</v>
      </c>
      <c r="J55" s="12" t="s">
        <v>23</v>
      </c>
      <c r="K55" s="12" t="s">
        <v>23</v>
      </c>
      <c r="L55" s="12" t="s">
        <v>23</v>
      </c>
      <c r="M55" s="14" t="str">
        <f aca="false">IF(AND(OR(I55="Participó",J55="Participó"),AND(K55&gt;64,K55&lt;&gt;"-")),"APROBADO","REPROBADO")</f>
        <v>REPROBADO</v>
      </c>
      <c r="N55" s="1"/>
      <c r="O55" s="1"/>
    </row>
    <row r="56" customFormat="false" ht="15.75" hidden="false" customHeight="false" outlineLevel="0" collapsed="false">
      <c r="A56" s="43" t="n">
        <v>20285782008</v>
      </c>
      <c r="B56" s="44" t="s">
        <v>3250</v>
      </c>
      <c r="C56" s="44" t="s">
        <v>3265</v>
      </c>
      <c r="D56" s="44" t="s">
        <v>3266</v>
      </c>
      <c r="E56" s="12"/>
      <c r="F56" s="12"/>
      <c r="G56" s="44" t="s">
        <v>21</v>
      </c>
      <c r="H56" s="43" t="n">
        <v>3</v>
      </c>
      <c r="I56" s="12" t="s">
        <v>23</v>
      </c>
      <c r="J56" s="12" t="s">
        <v>23</v>
      </c>
      <c r="K56" s="12" t="s">
        <v>23</v>
      </c>
      <c r="L56" s="12" t="s">
        <v>23</v>
      </c>
      <c r="M56" s="14" t="str">
        <f aca="false">IF(AND(OR(I56="Participó",J56="Participó"),AND(K56&gt;64,K56&lt;&gt;"-")),"APROBADO","REPROBADO")</f>
        <v>REPROBADO</v>
      </c>
      <c r="N56" s="1"/>
      <c r="O56" s="1"/>
    </row>
    <row r="57" customFormat="false" ht="15.75" hidden="false" customHeight="false" outlineLevel="0" collapsed="false">
      <c r="A57" s="43" t="n">
        <v>23341509319</v>
      </c>
      <c r="B57" s="44" t="s">
        <v>3267</v>
      </c>
      <c r="C57" s="44" t="s">
        <v>1742</v>
      </c>
      <c r="D57" s="44" t="s">
        <v>3268</v>
      </c>
      <c r="E57" s="12"/>
      <c r="F57" s="12"/>
      <c r="G57" s="44" t="s">
        <v>21</v>
      </c>
      <c r="H57" s="43" t="n">
        <v>3</v>
      </c>
      <c r="I57" s="12" t="s">
        <v>23</v>
      </c>
      <c r="J57" s="12" t="s">
        <v>23</v>
      </c>
      <c r="K57" s="13" t="n">
        <v>75</v>
      </c>
      <c r="L57" s="13" t="n">
        <v>100</v>
      </c>
      <c r="M57" s="14" t="str">
        <f aca="false">IF(AND(OR(I57="Participó",J57="Participó"),AND(K57&gt;64,K57&lt;&gt;"-")),"APROBADO","REPROBADO")</f>
        <v>REPROBADO</v>
      </c>
      <c r="N57" s="1"/>
      <c r="O57" s="1"/>
    </row>
    <row r="58" customFormat="false" ht="15.75" hidden="false" customHeight="false" outlineLevel="0" collapsed="false">
      <c r="A58" s="43" t="n">
        <v>20332783638</v>
      </c>
      <c r="B58" s="44" t="s">
        <v>3269</v>
      </c>
      <c r="C58" s="44" t="s">
        <v>1348</v>
      </c>
      <c r="D58" s="44" t="s">
        <v>3270</v>
      </c>
      <c r="E58" s="12"/>
      <c r="F58" s="12"/>
      <c r="G58" s="44" t="s">
        <v>21</v>
      </c>
      <c r="H58" s="43" t="n">
        <v>3</v>
      </c>
      <c r="I58" s="12" t="s">
        <v>23</v>
      </c>
      <c r="J58" s="12" t="s">
        <v>23</v>
      </c>
      <c r="K58" s="13" t="n">
        <v>80</v>
      </c>
      <c r="L58" s="12" t="s">
        <v>23</v>
      </c>
      <c r="M58" s="14" t="str">
        <f aca="false">IF(AND(OR(I58="Participó",J58="Participó"),AND(K58&gt;64,K58&lt;&gt;"-")),"APROBADO","REPROBADO")</f>
        <v>REPROBADO</v>
      </c>
      <c r="N58" s="1"/>
      <c r="O58" s="1"/>
    </row>
    <row r="59" customFormat="false" ht="15.75" hidden="false" customHeight="false" outlineLevel="0" collapsed="false">
      <c r="A59" s="43" t="n">
        <v>20296186334</v>
      </c>
      <c r="B59" s="44" t="s">
        <v>3269</v>
      </c>
      <c r="C59" s="44" t="s">
        <v>3271</v>
      </c>
      <c r="D59" s="44" t="s">
        <v>3272</v>
      </c>
      <c r="E59" s="12"/>
      <c r="F59" s="12"/>
      <c r="G59" s="44" t="s">
        <v>21</v>
      </c>
      <c r="H59" s="43" t="n">
        <v>3</v>
      </c>
      <c r="I59" s="12" t="s">
        <v>23</v>
      </c>
      <c r="J59" s="12" t="s">
        <v>23</v>
      </c>
      <c r="K59" s="12" t="s">
        <v>23</v>
      </c>
      <c r="L59" s="12" t="s">
        <v>23</v>
      </c>
      <c r="M59" s="14" t="str">
        <f aca="false">IF(AND(OR(I59="Participó",J59="Participó"),AND(K59&gt;64,K59&lt;&gt;"-")),"APROBADO","REPROBADO")</f>
        <v>REPROBADO</v>
      </c>
      <c r="N59" s="1"/>
      <c r="O59" s="1"/>
    </row>
    <row r="60" customFormat="false" ht="15.75" hidden="false" customHeight="false" outlineLevel="0" collapsed="false">
      <c r="A60" s="43" t="n">
        <v>27206233651</v>
      </c>
      <c r="B60" s="44" t="s">
        <v>3269</v>
      </c>
      <c r="C60" s="44" t="s">
        <v>1515</v>
      </c>
      <c r="D60" s="44" t="s">
        <v>3273</v>
      </c>
      <c r="E60" s="12"/>
      <c r="F60" s="12"/>
      <c r="G60" s="44" t="s">
        <v>43</v>
      </c>
      <c r="H60" s="43" t="n">
        <v>2</v>
      </c>
      <c r="I60" s="12" t="s">
        <v>22</v>
      </c>
      <c r="J60" s="12" t="s">
        <v>22</v>
      </c>
      <c r="K60" s="13" t="n">
        <v>90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  <c r="O60" s="1"/>
    </row>
    <row r="61" customFormat="false" ht="15.75" hidden="false" customHeight="false" outlineLevel="0" collapsed="false">
      <c r="A61" s="43" t="n">
        <v>20220144764</v>
      </c>
      <c r="B61" s="44" t="s">
        <v>3132</v>
      </c>
      <c r="C61" s="44" t="s">
        <v>3274</v>
      </c>
      <c r="D61" s="44" t="s">
        <v>3275</v>
      </c>
      <c r="E61" s="12"/>
      <c r="F61" s="12"/>
      <c r="G61" s="44" t="s">
        <v>21</v>
      </c>
      <c r="H61" s="43" t="n">
        <v>3</v>
      </c>
      <c r="I61" s="12" t="s">
        <v>22</v>
      </c>
      <c r="J61" s="12" t="s">
        <v>23</v>
      </c>
      <c r="K61" s="12" t="s">
        <v>23</v>
      </c>
      <c r="L61" s="12" t="s">
        <v>23</v>
      </c>
      <c r="M61" s="14" t="str">
        <f aca="false">IF(AND(OR(I61="Participó",J61="Participó"),AND(K61&gt;64,K61&lt;&gt;"-")),"APROBADO","REPROBADO")</f>
        <v>REPROBADO</v>
      </c>
      <c r="N61" s="1"/>
      <c r="O61" s="1" t="s">
        <v>2592</v>
      </c>
    </row>
    <row r="62" customFormat="false" ht="15.75" hidden="false" customHeight="false" outlineLevel="0" collapsed="false">
      <c r="A62" s="43" t="n">
        <v>23267200459</v>
      </c>
      <c r="B62" s="44" t="s">
        <v>3132</v>
      </c>
      <c r="C62" s="44" t="s">
        <v>439</v>
      </c>
      <c r="D62" s="44" t="s">
        <v>3276</v>
      </c>
      <c r="E62" s="12"/>
      <c r="F62" s="12"/>
      <c r="G62" s="44" t="s">
        <v>21</v>
      </c>
      <c r="H62" s="43" t="n">
        <v>3</v>
      </c>
      <c r="I62" s="12" t="s">
        <v>23</v>
      </c>
      <c r="J62" s="12" t="s">
        <v>23</v>
      </c>
      <c r="K62" s="12" t="s">
        <v>23</v>
      </c>
      <c r="L62" s="12" t="s">
        <v>23</v>
      </c>
      <c r="M62" s="14" t="str">
        <f aca="false">IF(AND(OR(I62="Participó",J62="Participó"),AND(K62&gt;64,K62&lt;&gt;"-")),"APROBADO","REPROBADO")</f>
        <v>REPROBADO</v>
      </c>
      <c r="N62" s="1"/>
      <c r="O62" s="1"/>
    </row>
    <row r="63" customFormat="false" ht="15.75" hidden="false" customHeight="false" outlineLevel="0" collapsed="false">
      <c r="A63" s="43" t="n">
        <v>27318133110</v>
      </c>
      <c r="B63" s="44" t="s">
        <v>3132</v>
      </c>
      <c r="C63" s="44" t="s">
        <v>2582</v>
      </c>
      <c r="D63" s="44" t="s">
        <v>3277</v>
      </c>
      <c r="E63" s="12"/>
      <c r="F63" s="12"/>
      <c r="G63" s="44" t="s">
        <v>43</v>
      </c>
      <c r="H63" s="43" t="n">
        <v>2</v>
      </c>
      <c r="I63" s="12" t="s">
        <v>22</v>
      </c>
      <c r="J63" s="12" t="s">
        <v>22</v>
      </c>
      <c r="K63" s="13" t="n">
        <v>80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  <c r="O63" s="1"/>
    </row>
    <row r="64" customFormat="false" ht="15.75" hidden="false" customHeight="false" outlineLevel="0" collapsed="false">
      <c r="A64" s="43" t="n">
        <v>27344741668</v>
      </c>
      <c r="B64" s="44" t="s">
        <v>3132</v>
      </c>
      <c r="C64" s="44" t="s">
        <v>3278</v>
      </c>
      <c r="D64" s="44" t="s">
        <v>3279</v>
      </c>
      <c r="E64" s="12"/>
      <c r="F64" s="12"/>
      <c r="G64" s="44" t="s">
        <v>21</v>
      </c>
      <c r="H64" s="43" t="n">
        <v>3</v>
      </c>
      <c r="I64" s="12" t="s">
        <v>23</v>
      </c>
      <c r="J64" s="12" t="s">
        <v>23</v>
      </c>
      <c r="K64" s="13" t="n">
        <v>20</v>
      </c>
      <c r="L64" s="12" t="s">
        <v>23</v>
      </c>
      <c r="M64" s="14" t="str">
        <f aca="false">IF(AND(OR(I64="Participó",J64="Participó"),AND(K64&gt;64,K64&lt;&gt;"-")),"APROBADO","REPROBADO")</f>
        <v>REPROBADO</v>
      </c>
      <c r="N64" s="1"/>
      <c r="O64" s="1"/>
    </row>
    <row r="65" customFormat="false" ht="15.75" hidden="false" customHeight="false" outlineLevel="0" collapsed="false">
      <c r="A65" s="43" t="n">
        <v>20356540388</v>
      </c>
      <c r="B65" s="44" t="s">
        <v>3132</v>
      </c>
      <c r="C65" s="44" t="s">
        <v>492</v>
      </c>
      <c r="D65" s="44" t="s">
        <v>3280</v>
      </c>
      <c r="E65" s="12"/>
      <c r="F65" s="12"/>
      <c r="G65" s="44" t="s">
        <v>21</v>
      </c>
      <c r="H65" s="43" t="n">
        <v>3</v>
      </c>
      <c r="I65" s="12" t="s">
        <v>22</v>
      </c>
      <c r="J65" s="12" t="s">
        <v>23</v>
      </c>
      <c r="K65" s="13" t="n">
        <v>100</v>
      </c>
      <c r="L65" s="13" t="n">
        <v>100</v>
      </c>
      <c r="M65" s="14" t="str">
        <f aca="false">IF(AND(OR(I65="Participó",J65="Participó"),AND(K65&gt;64,K65&lt;&gt;"-")),"APROBADO","REPROBADO")</f>
        <v>APROBADO</v>
      </c>
      <c r="N65" s="1"/>
      <c r="O65" s="1" t="s">
        <v>2592</v>
      </c>
    </row>
    <row r="66" customFormat="false" ht="15.75" hidden="false" customHeight="false" outlineLevel="0" collapsed="false">
      <c r="A66" s="43" t="n">
        <v>27355661267</v>
      </c>
      <c r="B66" s="44" t="s">
        <v>3132</v>
      </c>
      <c r="C66" s="44" t="s">
        <v>256</v>
      </c>
      <c r="D66" s="44" t="s">
        <v>3281</v>
      </c>
      <c r="E66" s="12"/>
      <c r="F66" s="12"/>
      <c r="G66" s="44" t="s">
        <v>43</v>
      </c>
      <c r="H66" s="43" t="n">
        <v>2</v>
      </c>
      <c r="I66" s="12" t="s">
        <v>22</v>
      </c>
      <c r="J66" s="12" t="s">
        <v>23</v>
      </c>
      <c r="K66" s="12" t="s">
        <v>23</v>
      </c>
      <c r="L66" s="12" t="s">
        <v>23</v>
      </c>
      <c r="M66" s="14" t="str">
        <f aca="false">IF(AND(OR(I66="Participó",J66="Participó"),AND(K66&gt;64,K66&lt;&gt;"-")),"APROBADO","REPROBADO")</f>
        <v>REPROBADO</v>
      </c>
      <c r="N66" s="1"/>
      <c r="O66" s="1" t="s">
        <v>2592</v>
      </c>
    </row>
    <row r="67" customFormat="false" ht="15.75" hidden="false" customHeight="false" outlineLevel="0" collapsed="false">
      <c r="A67" s="43" t="n">
        <v>27266397785</v>
      </c>
      <c r="B67" s="44" t="s">
        <v>3132</v>
      </c>
      <c r="C67" s="44" t="s">
        <v>3282</v>
      </c>
      <c r="D67" s="44" t="s">
        <v>3283</v>
      </c>
      <c r="E67" s="12"/>
      <c r="F67" s="12"/>
      <c r="G67" s="44" t="s">
        <v>43</v>
      </c>
      <c r="H67" s="43" t="n">
        <v>2</v>
      </c>
      <c r="I67" s="12" t="s">
        <v>22</v>
      </c>
      <c r="J67" s="12" t="s">
        <v>23</v>
      </c>
      <c r="K67" s="13" t="n">
        <v>90</v>
      </c>
      <c r="L67" s="12" t="s">
        <v>23</v>
      </c>
      <c r="M67" s="14" t="str">
        <f aca="false">IF(AND(OR(I67="Participó",J67="Participó"),AND(K67&gt;64,K67&lt;&gt;"-")),"APROBADO","REPROBADO")</f>
        <v>APROBADO</v>
      </c>
      <c r="N67" s="1"/>
      <c r="O67" s="1"/>
    </row>
    <row r="68" customFormat="false" ht="15.75" hidden="false" customHeight="false" outlineLevel="0" collapsed="false">
      <c r="A68" s="43" t="n">
        <v>20289473662</v>
      </c>
      <c r="B68" s="44" t="s">
        <v>3132</v>
      </c>
      <c r="C68" s="44" t="s">
        <v>1690</v>
      </c>
      <c r="D68" s="44" t="s">
        <v>3284</v>
      </c>
      <c r="E68" s="12"/>
      <c r="F68" s="12"/>
      <c r="G68" s="44" t="s">
        <v>21</v>
      </c>
      <c r="H68" s="43" t="n">
        <v>3</v>
      </c>
      <c r="I68" s="12" t="s">
        <v>23</v>
      </c>
      <c r="J68" s="12" t="s">
        <v>23</v>
      </c>
      <c r="K68" s="12" t="s">
        <v>23</v>
      </c>
      <c r="L68" s="12" t="s">
        <v>23</v>
      </c>
      <c r="M68" s="14" t="str">
        <f aca="false">IF(AND(OR(I68="Participó",J68="Participó"),AND(K68&gt;64,K68&lt;&gt;"-")),"APROBADO","REPROBADO")</f>
        <v>REPROBADO</v>
      </c>
      <c r="N68" s="1"/>
      <c r="O68" s="1"/>
    </row>
    <row r="69" customFormat="false" ht="15.75" hidden="false" customHeight="false" outlineLevel="0" collapsed="false">
      <c r="A69" s="43" t="n">
        <v>20281583507</v>
      </c>
      <c r="B69" s="44" t="s">
        <v>3132</v>
      </c>
      <c r="C69" s="44" t="s">
        <v>3285</v>
      </c>
      <c r="D69" s="44" t="s">
        <v>3286</v>
      </c>
      <c r="E69" s="12"/>
      <c r="F69" s="12"/>
      <c r="G69" s="44" t="s">
        <v>21</v>
      </c>
      <c r="H69" s="43" t="n">
        <v>3</v>
      </c>
      <c r="I69" s="12" t="s">
        <v>22</v>
      </c>
      <c r="J69" s="12" t="s">
        <v>23</v>
      </c>
      <c r="K69" s="13" t="n">
        <v>85</v>
      </c>
      <c r="L69" s="13" t="n">
        <v>100</v>
      </c>
      <c r="M69" s="14" t="str">
        <f aca="false">IF(AND(OR(I69="Participó",J69="Participó"),AND(K69&gt;64,K69&lt;&gt;"-")),"APROBADO","REPROBADO")</f>
        <v>APROBADO</v>
      </c>
      <c r="N69" s="1"/>
      <c r="O69" s="1"/>
    </row>
    <row r="70" customFormat="false" ht="15.75" hidden="false" customHeight="false" outlineLevel="0" collapsed="false">
      <c r="A70" s="43" t="n">
        <v>20341716722</v>
      </c>
      <c r="B70" s="44" t="s">
        <v>3132</v>
      </c>
      <c r="C70" s="44" t="s">
        <v>293</v>
      </c>
      <c r="D70" s="44" t="s">
        <v>3287</v>
      </c>
      <c r="E70" s="12"/>
      <c r="F70" s="12"/>
      <c r="G70" s="44" t="s">
        <v>21</v>
      </c>
      <c r="H70" s="43" t="n">
        <v>3</v>
      </c>
      <c r="I70" s="12" t="s">
        <v>22</v>
      </c>
      <c r="J70" s="12" t="s">
        <v>22</v>
      </c>
      <c r="K70" s="13" t="n">
        <v>90</v>
      </c>
      <c r="L70" s="13" t="n">
        <v>100</v>
      </c>
      <c r="M70" s="14" t="str">
        <f aca="false">IF(AND(OR(I70="Participó",J70="Participó"),AND(K70&gt;64,K70&lt;&gt;"-")),"APROBADO","REPROBADO")</f>
        <v>APROBADO</v>
      </c>
      <c r="N70" s="1"/>
      <c r="O70" s="1"/>
    </row>
    <row r="71" customFormat="false" ht="15.75" hidden="false" customHeight="false" outlineLevel="0" collapsed="false">
      <c r="A71" s="43" t="n">
        <v>23321860214</v>
      </c>
      <c r="B71" s="44" t="s">
        <v>3132</v>
      </c>
      <c r="C71" s="44" t="s">
        <v>3288</v>
      </c>
      <c r="D71" s="44" t="s">
        <v>3289</v>
      </c>
      <c r="E71" s="12"/>
      <c r="F71" s="12"/>
      <c r="G71" s="44" t="s">
        <v>43</v>
      </c>
      <c r="H71" s="43" t="n">
        <v>2</v>
      </c>
      <c r="I71" s="12" t="s">
        <v>22</v>
      </c>
      <c r="J71" s="12" t="s">
        <v>22</v>
      </c>
      <c r="K71" s="13" t="n">
        <v>90</v>
      </c>
      <c r="L71" s="13" t="n">
        <v>100</v>
      </c>
      <c r="M71" s="14" t="str">
        <f aca="false">IF(AND(OR(I71="Participó",J71="Participó"),AND(K71&gt;64,K71&lt;&gt;"-")),"APROBADO","REPROBADO")</f>
        <v>APROBADO</v>
      </c>
      <c r="N71" s="1"/>
      <c r="O71" s="1"/>
    </row>
    <row r="72" customFormat="false" ht="15.75" hidden="false" customHeight="false" outlineLevel="0" collapsed="false">
      <c r="A72" s="43" t="n">
        <v>20226277545</v>
      </c>
      <c r="B72" s="44" t="s">
        <v>3132</v>
      </c>
      <c r="C72" s="44" t="s">
        <v>1822</v>
      </c>
      <c r="D72" s="44" t="s">
        <v>3290</v>
      </c>
      <c r="E72" s="12"/>
      <c r="F72" s="12"/>
      <c r="G72" s="44" t="s">
        <v>21</v>
      </c>
      <c r="H72" s="43" t="n">
        <v>3</v>
      </c>
      <c r="I72" s="12" t="s">
        <v>23</v>
      </c>
      <c r="J72" s="12" t="s">
        <v>22</v>
      </c>
      <c r="K72" s="13" t="n">
        <v>90</v>
      </c>
      <c r="L72" s="12" t="s">
        <v>23</v>
      </c>
      <c r="M72" s="14" t="str">
        <f aca="false">IF(AND(OR(I72="Participó",J72="Participó"),AND(K72&gt;64,K72&lt;&gt;"-")),"APROBADO","REPROBADO")</f>
        <v>APROBADO</v>
      </c>
      <c r="N72" s="1"/>
      <c r="O72" s="1"/>
    </row>
    <row r="73" customFormat="false" ht="15.75" hidden="false" customHeight="false" outlineLevel="0" collapsed="false">
      <c r="A73" s="43" t="n">
        <v>27292336972</v>
      </c>
      <c r="B73" s="44" t="s">
        <v>3132</v>
      </c>
      <c r="C73" s="44" t="s">
        <v>156</v>
      </c>
      <c r="D73" s="44" t="s">
        <v>3291</v>
      </c>
      <c r="E73" s="12"/>
      <c r="F73" s="12"/>
      <c r="G73" s="44" t="s">
        <v>43</v>
      </c>
      <c r="H73" s="43" t="n">
        <v>2</v>
      </c>
      <c r="I73" s="12" t="s">
        <v>22</v>
      </c>
      <c r="J73" s="12" t="s">
        <v>23</v>
      </c>
      <c r="K73" s="13" t="n">
        <v>100</v>
      </c>
      <c r="L73" s="13" t="n">
        <v>100</v>
      </c>
      <c r="M73" s="14" t="str">
        <f aca="false">IF(AND(OR(I73="Participó",J73="Participó"),AND(K73&gt;64,K73&lt;&gt;"-")),"APROBADO","REPROBADO")</f>
        <v>APROBADO</v>
      </c>
      <c r="N73" s="1"/>
      <c r="O73" s="1"/>
    </row>
    <row r="74" customFormat="false" ht="15.75" hidden="false" customHeight="false" outlineLevel="0" collapsed="false">
      <c r="A74" s="43" t="n">
        <v>20249952045</v>
      </c>
      <c r="B74" s="44" t="s">
        <v>3292</v>
      </c>
      <c r="C74" s="44" t="s">
        <v>3293</v>
      </c>
      <c r="D74" s="44" t="s">
        <v>3294</v>
      </c>
      <c r="E74" s="12"/>
      <c r="F74" s="12"/>
      <c r="G74" s="44" t="s">
        <v>21</v>
      </c>
      <c r="H74" s="43" t="n">
        <v>3</v>
      </c>
      <c r="I74" s="12" t="s">
        <v>22</v>
      </c>
      <c r="J74" s="12" t="s">
        <v>22</v>
      </c>
      <c r="K74" s="13" t="n">
        <v>80</v>
      </c>
      <c r="L74" s="13" t="n">
        <v>100</v>
      </c>
      <c r="M74" s="14" t="str">
        <f aca="false">IF(AND(OR(I74="Participó",J74="Participó"),AND(K74&gt;64,K74&lt;&gt;"-")),"APROBADO","REPROBADO")</f>
        <v>APROBADO</v>
      </c>
      <c r="N74" s="1"/>
      <c r="O74" s="1"/>
    </row>
    <row r="75" customFormat="false" ht="15.75" hidden="false" customHeight="false" outlineLevel="0" collapsed="false">
      <c r="A75" s="43" t="n">
        <v>20387221485</v>
      </c>
      <c r="B75" s="44" t="s">
        <v>3295</v>
      </c>
      <c r="C75" s="44" t="s">
        <v>3296</v>
      </c>
      <c r="D75" s="44" t="s">
        <v>3297</v>
      </c>
      <c r="E75" s="12"/>
      <c r="F75" s="12"/>
      <c r="G75" s="44" t="s">
        <v>21</v>
      </c>
      <c r="H75" s="43" t="n">
        <v>4</v>
      </c>
      <c r="I75" s="12" t="s">
        <v>22</v>
      </c>
      <c r="J75" s="12" t="s">
        <v>23</v>
      </c>
      <c r="K75" s="13" t="n">
        <v>86.67</v>
      </c>
      <c r="L75" s="12" t="s">
        <v>23</v>
      </c>
      <c r="M75" s="14" t="str">
        <f aca="false">IF(AND(OR(I75="Participó",J75="Participó"),AND(K75&gt;64,K75&lt;&gt;"-")),"APROBADO","REPROBADO")</f>
        <v>APROBADO</v>
      </c>
      <c r="N75" s="1"/>
      <c r="O75" s="1"/>
    </row>
    <row r="76" customFormat="false" ht="15.75" hidden="false" customHeight="false" outlineLevel="0" collapsed="false">
      <c r="A76" s="43" t="n">
        <v>27245742342</v>
      </c>
      <c r="B76" s="44" t="s">
        <v>3298</v>
      </c>
      <c r="C76" s="44" t="s">
        <v>3299</v>
      </c>
      <c r="D76" s="44" t="s">
        <v>3300</v>
      </c>
      <c r="E76" s="12"/>
      <c r="F76" s="12"/>
      <c r="G76" s="44" t="s">
        <v>43</v>
      </c>
      <c r="H76" s="43" t="n">
        <v>3</v>
      </c>
      <c r="I76" s="12" t="s">
        <v>23</v>
      </c>
      <c r="J76" s="12" t="s">
        <v>23</v>
      </c>
      <c r="K76" s="12" t="s">
        <v>23</v>
      </c>
      <c r="L76" s="12" t="s">
        <v>23</v>
      </c>
      <c r="M76" s="14" t="str">
        <f aca="false">IF(AND(OR(I76="Participó",J76="Participó"),AND(K76&gt;64,K76&lt;&gt;"-")),"APROBADO","REPROBADO")</f>
        <v>REPROBADO</v>
      </c>
      <c r="N76" s="1"/>
      <c r="O76" s="1"/>
    </row>
    <row r="77" customFormat="false" ht="15.75" hidden="false" customHeight="false" outlineLevel="0" collapsed="false">
      <c r="A77" s="43" t="n">
        <v>20289397842</v>
      </c>
      <c r="B77" s="44" t="s">
        <v>3301</v>
      </c>
      <c r="C77" s="44" t="s">
        <v>3302</v>
      </c>
      <c r="D77" s="44" t="s">
        <v>3303</v>
      </c>
      <c r="E77" s="12"/>
      <c r="F77" s="12"/>
      <c r="G77" s="44" t="s">
        <v>21</v>
      </c>
      <c r="H77" s="43" t="n">
        <v>4</v>
      </c>
      <c r="I77" s="12" t="s">
        <v>23</v>
      </c>
      <c r="J77" s="12" t="s">
        <v>23</v>
      </c>
      <c r="K77" s="12" t="s">
        <v>23</v>
      </c>
      <c r="L77" s="12" t="s">
        <v>23</v>
      </c>
      <c r="M77" s="14" t="str">
        <f aca="false">IF(AND(OR(I77="Participó",J77="Participó"),AND(K77&gt;64,K77&lt;&gt;"-")),"APROBADO","REPROBADO")</f>
        <v>REPROBADO</v>
      </c>
      <c r="N77" s="1"/>
      <c r="O77" s="1"/>
    </row>
    <row r="78" customFormat="false" ht="15.75" hidden="false" customHeight="false" outlineLevel="0" collapsed="false">
      <c r="A78" s="43" t="n">
        <v>27265389274</v>
      </c>
      <c r="B78" s="44" t="s">
        <v>3304</v>
      </c>
      <c r="C78" s="44" t="s">
        <v>3305</v>
      </c>
      <c r="D78" s="44" t="s">
        <v>3306</v>
      </c>
      <c r="E78" s="12"/>
      <c r="F78" s="12"/>
      <c r="G78" s="12" t="s">
        <v>43</v>
      </c>
      <c r="H78" s="43" t="n">
        <v>1</v>
      </c>
      <c r="I78" s="12" t="s">
        <v>22</v>
      </c>
      <c r="J78" s="12" t="s">
        <v>23</v>
      </c>
      <c r="K78" s="12" t="s">
        <v>23</v>
      </c>
      <c r="L78" s="12" t="s">
        <v>23</v>
      </c>
      <c r="M78" s="14" t="str">
        <f aca="false">IF(AND(OR(I78="Participó",J78="Participó"),AND(K78&gt;64,K78&lt;&gt;"-")),"APROBADO","REPROBADO")</f>
        <v>REPROBADO</v>
      </c>
      <c r="N78" s="1"/>
      <c r="O78" s="1" t="s">
        <v>2592</v>
      </c>
    </row>
    <row r="79" customFormat="false" ht="15.75" hidden="false" customHeight="false" outlineLevel="0" collapsed="false">
      <c r="A79" s="43" t="n">
        <v>27292915719</v>
      </c>
      <c r="B79" s="44" t="s">
        <v>3307</v>
      </c>
      <c r="C79" s="44" t="s">
        <v>3308</v>
      </c>
      <c r="D79" s="44" t="s">
        <v>3309</v>
      </c>
      <c r="E79" s="12"/>
      <c r="F79" s="12"/>
      <c r="G79" s="44" t="s">
        <v>43</v>
      </c>
      <c r="H79" s="43" t="n">
        <v>3</v>
      </c>
      <c r="I79" s="12" t="s">
        <v>22</v>
      </c>
      <c r="J79" s="12" t="s">
        <v>23</v>
      </c>
      <c r="K79" s="13" t="n">
        <v>90</v>
      </c>
      <c r="L79" s="13" t="n">
        <v>100</v>
      </c>
      <c r="M79" s="14" t="str">
        <f aca="false">IF(AND(OR(I79="Participó",J79="Participó"),AND(K79&gt;64,K79&lt;&gt;"-")),"APROBADO","REPROBADO")</f>
        <v>APROBADO</v>
      </c>
      <c r="N79" s="1"/>
      <c r="O79" s="1" t="s">
        <v>2592</v>
      </c>
    </row>
    <row r="80" customFormat="false" ht="15.75" hidden="false" customHeight="false" outlineLevel="0" collapsed="false">
      <c r="A80" s="43" t="n">
        <v>20239368655</v>
      </c>
      <c r="B80" s="44" t="s">
        <v>3310</v>
      </c>
      <c r="C80" s="44" t="s">
        <v>3311</v>
      </c>
      <c r="D80" s="44" t="s">
        <v>3312</v>
      </c>
      <c r="E80" s="12"/>
      <c r="F80" s="12"/>
      <c r="G80" s="44" t="s">
        <v>21</v>
      </c>
      <c r="H80" s="43" t="n">
        <v>4</v>
      </c>
      <c r="I80" s="12" t="s">
        <v>22</v>
      </c>
      <c r="J80" s="12" t="s">
        <v>22</v>
      </c>
      <c r="K80" s="13" t="n">
        <v>71.67</v>
      </c>
      <c r="L80" s="12" t="s">
        <v>23</v>
      </c>
      <c r="M80" s="14" t="str">
        <f aca="false">IF(AND(OR(I80="Participó",J80="Participó"),AND(K80&gt;64,K80&lt;&gt;"-")),"APROBADO","REPROBADO")</f>
        <v>APROBADO</v>
      </c>
      <c r="N80" s="1"/>
      <c r="O80" s="1"/>
    </row>
    <row r="81" customFormat="false" ht="15.75" hidden="false" customHeight="false" outlineLevel="0" collapsed="false">
      <c r="A81" s="43" t="n">
        <v>20317009640</v>
      </c>
      <c r="B81" s="44" t="s">
        <v>3313</v>
      </c>
      <c r="C81" s="12" t="s">
        <v>3314</v>
      </c>
      <c r="D81" s="44" t="s">
        <v>3315</v>
      </c>
      <c r="E81" s="12"/>
      <c r="F81" s="12"/>
      <c r="G81" s="44" t="s">
        <v>21</v>
      </c>
      <c r="H81" s="43" t="n">
        <v>4</v>
      </c>
      <c r="I81" s="12" t="s">
        <v>22</v>
      </c>
      <c r="J81" s="12" t="s">
        <v>23</v>
      </c>
      <c r="K81" s="13" t="n">
        <v>75</v>
      </c>
      <c r="L81" s="12" t="s">
        <v>23</v>
      </c>
      <c r="M81" s="14" t="str">
        <f aca="false">IF(AND(OR(I81="Participó",J81="Participó"),AND(K81&gt;64,K81&lt;&gt;"-")),"APROBADO","REPROBADO")</f>
        <v>APROBADO</v>
      </c>
      <c r="N81" s="1"/>
      <c r="O81" s="1" t="s">
        <v>2592</v>
      </c>
    </row>
    <row r="82" customFormat="false" ht="15.75" hidden="false" customHeight="false" outlineLevel="0" collapsed="false">
      <c r="A82" s="43" t="n">
        <v>23345635769</v>
      </c>
      <c r="B82" s="44" t="s">
        <v>3316</v>
      </c>
      <c r="C82" s="44" t="s">
        <v>2182</v>
      </c>
      <c r="D82" s="44" t="s">
        <v>3317</v>
      </c>
      <c r="E82" s="12"/>
      <c r="F82" s="12"/>
      <c r="G82" s="44" t="s">
        <v>21</v>
      </c>
      <c r="H82" s="43" t="n">
        <v>4</v>
      </c>
      <c r="I82" s="12" t="s">
        <v>22</v>
      </c>
      <c r="J82" s="12" t="s">
        <v>22</v>
      </c>
      <c r="K82" s="13" t="n">
        <v>100</v>
      </c>
      <c r="L82" s="13" t="n">
        <v>100</v>
      </c>
      <c r="M82" s="14" t="str">
        <f aca="false">IF(AND(OR(I82="Participó",J82="Participó"),AND(K82&gt;64,K82&lt;&gt;"-")),"APROBADO","REPROBADO")</f>
        <v>APROBADO</v>
      </c>
      <c r="N82" s="1"/>
      <c r="O82" s="1"/>
    </row>
    <row r="83" customFormat="false" ht="15.75" hidden="false" customHeight="false" outlineLevel="0" collapsed="false">
      <c r="A83" s="43" t="n">
        <v>20264601607</v>
      </c>
      <c r="B83" s="44" t="s">
        <v>3318</v>
      </c>
      <c r="C83" s="44" t="s">
        <v>996</v>
      </c>
      <c r="D83" s="44" t="s">
        <v>3319</v>
      </c>
      <c r="E83" s="12"/>
      <c r="F83" s="12"/>
      <c r="G83" s="44" t="s">
        <v>21</v>
      </c>
      <c r="H83" s="43" t="n">
        <v>4</v>
      </c>
      <c r="I83" s="12" t="s">
        <v>23</v>
      </c>
      <c r="J83" s="12" t="s">
        <v>23</v>
      </c>
      <c r="K83" s="13" t="n">
        <v>90</v>
      </c>
      <c r="L83" s="13" t="n">
        <v>100</v>
      </c>
      <c r="M83" s="14" t="str">
        <f aca="false">IF(AND(OR(I83="Participó",J83="Participó"),AND(K83&gt;64,K83&lt;&gt;"-")),"APROBADO","REPROBADO")</f>
        <v>REPROBADO</v>
      </c>
      <c r="N83" s="1"/>
      <c r="O83" s="1"/>
    </row>
    <row r="84" customFormat="false" ht="15.75" hidden="false" customHeight="false" outlineLevel="0" collapsed="false">
      <c r="A84" s="43" t="n">
        <v>20246750808</v>
      </c>
      <c r="B84" s="44" t="s">
        <v>3320</v>
      </c>
      <c r="C84" s="12" t="s">
        <v>2997</v>
      </c>
      <c r="D84" s="44" t="s">
        <v>3321</v>
      </c>
      <c r="E84" s="12"/>
      <c r="F84" s="12"/>
      <c r="G84" s="44" t="s">
        <v>21</v>
      </c>
      <c r="H84" s="43" t="n">
        <v>4</v>
      </c>
      <c r="I84" s="12" t="s">
        <v>22</v>
      </c>
      <c r="J84" s="12" t="s">
        <v>22</v>
      </c>
      <c r="K84" s="13" t="n">
        <v>100</v>
      </c>
      <c r="L84" s="13" t="n">
        <v>100</v>
      </c>
      <c r="M84" s="14" t="str">
        <f aca="false">IF(AND(OR(I84="Participó",J84="Participó"),AND(K84&gt;64,K84&lt;&gt;"-")),"APROBADO","REPROBADO")</f>
        <v>APROBADO</v>
      </c>
      <c r="N84" s="1"/>
      <c r="O84" s="1"/>
    </row>
    <row r="85" customFormat="false" ht="15.75" hidden="false" customHeight="false" outlineLevel="0" collapsed="false">
      <c r="A85" s="43" t="n">
        <v>20360522254</v>
      </c>
      <c r="B85" s="44" t="s">
        <v>3322</v>
      </c>
      <c r="C85" s="44" t="s">
        <v>3323</v>
      </c>
      <c r="D85" s="44" t="s">
        <v>3324</v>
      </c>
      <c r="E85" s="12"/>
      <c r="F85" s="12"/>
      <c r="G85" s="44" t="s">
        <v>21</v>
      </c>
      <c r="H85" s="43" t="n">
        <v>4</v>
      </c>
      <c r="I85" s="12" t="s">
        <v>22</v>
      </c>
      <c r="J85" s="12" t="s">
        <v>23</v>
      </c>
      <c r="K85" s="13" t="n">
        <v>80</v>
      </c>
      <c r="L85" s="12" t="s">
        <v>23</v>
      </c>
      <c r="M85" s="14" t="str">
        <f aca="false">IF(AND(OR(I85="Participó",J85="Participó"),AND(K85&gt;64,K85&lt;&gt;"-")),"APROBADO","REPROBADO")</f>
        <v>APROBADO</v>
      </c>
      <c r="N85" s="1"/>
      <c r="O85" s="1"/>
    </row>
    <row r="86" customFormat="false" ht="15.75" hidden="false" customHeight="false" outlineLevel="0" collapsed="false">
      <c r="A86" s="43" t="n">
        <v>27384467585</v>
      </c>
      <c r="B86" s="44" t="s">
        <v>3325</v>
      </c>
      <c r="C86" s="44" t="s">
        <v>3326</v>
      </c>
      <c r="D86" s="44" t="s">
        <v>3327</v>
      </c>
      <c r="E86" s="12"/>
      <c r="F86" s="12"/>
      <c r="G86" s="44" t="s">
        <v>43</v>
      </c>
      <c r="H86" s="43" t="n">
        <v>3</v>
      </c>
      <c r="I86" s="12" t="s">
        <v>22</v>
      </c>
      <c r="J86" s="12" t="s">
        <v>22</v>
      </c>
      <c r="K86" s="13" t="n">
        <v>70</v>
      </c>
      <c r="L86" s="13" t="n">
        <v>100</v>
      </c>
      <c r="M86" s="14" t="str">
        <f aca="false">IF(AND(OR(I86="Participó",J86="Participó"),AND(K86&gt;64,K86&lt;&gt;"-")),"APROBADO","REPROBADO")</f>
        <v>APROBADO</v>
      </c>
      <c r="N86" s="1"/>
      <c r="O86" s="1" t="s">
        <v>2592</v>
      </c>
    </row>
    <row r="87" customFormat="false" ht="15.75" hidden="false" customHeight="false" outlineLevel="0" collapsed="false">
      <c r="A87" s="43" t="n">
        <v>27294882419</v>
      </c>
      <c r="B87" s="44" t="s">
        <v>3325</v>
      </c>
      <c r="C87" s="44" t="s">
        <v>1433</v>
      </c>
      <c r="D87" s="44" t="s">
        <v>3328</v>
      </c>
      <c r="E87" s="12"/>
      <c r="F87" s="12"/>
      <c r="G87" s="44" t="s">
        <v>21</v>
      </c>
      <c r="H87" s="43" t="n">
        <v>4</v>
      </c>
      <c r="I87" s="12" t="s">
        <v>22</v>
      </c>
      <c r="J87" s="12" t="s">
        <v>22</v>
      </c>
      <c r="K87" s="13" t="n">
        <v>100</v>
      </c>
      <c r="L87" s="13" t="n">
        <v>100</v>
      </c>
      <c r="M87" s="14" t="str">
        <f aca="false">IF(AND(OR(I87="Participó",J87="Participó"),AND(K87&gt;64,K87&lt;&gt;"-")),"APROBADO","REPROBADO")</f>
        <v>APROBADO</v>
      </c>
      <c r="N87" s="1"/>
      <c r="O87" s="1"/>
    </row>
    <row r="88" customFormat="false" ht="15.75" hidden="false" customHeight="false" outlineLevel="0" collapsed="false">
      <c r="A88" s="43" t="n">
        <v>23234501054</v>
      </c>
      <c r="B88" s="44" t="s">
        <v>3329</v>
      </c>
      <c r="C88" s="44" t="s">
        <v>3330</v>
      </c>
      <c r="D88" s="44" t="s">
        <v>3331</v>
      </c>
      <c r="E88" s="12"/>
      <c r="F88" s="12"/>
      <c r="G88" s="44" t="s">
        <v>43</v>
      </c>
      <c r="H88" s="43" t="n">
        <v>3</v>
      </c>
      <c r="I88" s="12" t="s">
        <v>22</v>
      </c>
      <c r="J88" s="12" t="s">
        <v>23</v>
      </c>
      <c r="K88" s="15" t="n">
        <v>90</v>
      </c>
      <c r="L88" s="13" t="n">
        <v>100</v>
      </c>
      <c r="M88" s="14" t="str">
        <f aca="false">IF(AND(OR(I88="Participó",J88="Participó"),AND(K88&gt;64,K88&lt;&gt;"-")),"APROBADO","REPROBADO")</f>
        <v>APROBADO</v>
      </c>
      <c r="N88" s="1"/>
      <c r="O88" s="1" t="s">
        <v>2592</v>
      </c>
    </row>
    <row r="89" customFormat="false" ht="15.75" hidden="false" customHeight="false" outlineLevel="0" collapsed="false">
      <c r="A89" s="43" t="n">
        <v>27257243503</v>
      </c>
      <c r="B89" s="44" t="s">
        <v>3332</v>
      </c>
      <c r="C89" s="12" t="s">
        <v>3333</v>
      </c>
      <c r="D89" s="44" t="s">
        <v>3334</v>
      </c>
      <c r="E89" s="12"/>
      <c r="F89" s="12"/>
      <c r="G89" s="12" t="s">
        <v>43</v>
      </c>
      <c r="H89" s="43" t="n">
        <v>1</v>
      </c>
      <c r="I89" s="12" t="s">
        <v>22</v>
      </c>
      <c r="J89" s="12" t="s">
        <v>22</v>
      </c>
      <c r="K89" s="13" t="n">
        <v>86.67</v>
      </c>
      <c r="L89" s="13" t="n">
        <v>100</v>
      </c>
      <c r="M89" s="14" t="str">
        <f aca="false">IF(AND(OR(I89="Participó",J89="Participó"),AND(K89&gt;64,K89&lt;&gt;"-")),"APROBADO","REPROBADO")</f>
        <v>APROBADO</v>
      </c>
      <c r="N89" s="1"/>
      <c r="O89" s="1"/>
    </row>
    <row r="90" customFormat="false" ht="15.75" hidden="false" customHeight="false" outlineLevel="0" collapsed="false">
      <c r="A90" s="43" t="n">
        <v>27278203285</v>
      </c>
      <c r="B90" s="44" t="s">
        <v>3335</v>
      </c>
      <c r="C90" s="12" t="s">
        <v>3336</v>
      </c>
      <c r="D90" s="44" t="s">
        <v>3337</v>
      </c>
      <c r="E90" s="12"/>
      <c r="F90" s="12"/>
      <c r="G90" s="44" t="s">
        <v>43</v>
      </c>
      <c r="H90" s="43" t="n">
        <v>3</v>
      </c>
      <c r="I90" s="12" t="s">
        <v>22</v>
      </c>
      <c r="J90" s="12" t="s">
        <v>22</v>
      </c>
      <c r="K90" s="13" t="n">
        <v>80</v>
      </c>
      <c r="L90" s="13" t="n">
        <v>100</v>
      </c>
      <c r="M90" s="14" t="str">
        <f aca="false">IF(AND(OR(I90="Participó",J90="Participó"),AND(K90&gt;64,K90&lt;&gt;"-")),"APROBADO","REPROBADO")</f>
        <v>APROBADO</v>
      </c>
      <c r="N90" s="1"/>
      <c r="O90" s="1"/>
    </row>
    <row r="91" customFormat="false" ht="15.75" hidden="false" customHeight="false" outlineLevel="0" collapsed="false">
      <c r="A91" s="43" t="n">
        <v>20263479557</v>
      </c>
      <c r="B91" s="44" t="s">
        <v>3338</v>
      </c>
      <c r="C91" s="44" t="s">
        <v>3339</v>
      </c>
      <c r="D91" s="44" t="s">
        <v>3340</v>
      </c>
      <c r="E91" s="12"/>
      <c r="F91" s="12"/>
      <c r="G91" s="12" t="s">
        <v>21</v>
      </c>
      <c r="H91" s="43" t="n">
        <v>1</v>
      </c>
      <c r="I91" s="12" t="s">
        <v>22</v>
      </c>
      <c r="J91" s="12" t="s">
        <v>22</v>
      </c>
      <c r="K91" s="13" t="n">
        <v>80</v>
      </c>
      <c r="L91" s="13" t="n">
        <v>100</v>
      </c>
      <c r="M91" s="14" t="str">
        <f aca="false">IF(AND(OR(I91="Participó",J91="Participó"),AND(K91&gt;64,K91&lt;&gt;"-")),"APROBADO","REPROBADO")</f>
        <v>APROBADO</v>
      </c>
      <c r="N91" s="1"/>
      <c r="O91" s="1"/>
    </row>
    <row r="92" customFormat="false" ht="15.75" hidden="false" customHeight="false" outlineLevel="0" collapsed="false">
      <c r="A92" s="43" t="n">
        <v>20381354203</v>
      </c>
      <c r="B92" s="44" t="s">
        <v>3341</v>
      </c>
      <c r="C92" s="44" t="s">
        <v>3342</v>
      </c>
      <c r="D92" s="44" t="s">
        <v>3343</v>
      </c>
      <c r="E92" s="12"/>
      <c r="F92" s="12"/>
      <c r="G92" s="44" t="s">
        <v>21</v>
      </c>
      <c r="H92" s="43" t="n">
        <v>4</v>
      </c>
      <c r="I92" s="12" t="s">
        <v>22</v>
      </c>
      <c r="J92" s="12" t="s">
        <v>23</v>
      </c>
      <c r="K92" s="13" t="n">
        <v>70</v>
      </c>
      <c r="L92" s="13" t="n">
        <v>100</v>
      </c>
      <c r="M92" s="14" t="str">
        <f aca="false">IF(AND(OR(I92="Participó",J92="Participó"),AND(K92&gt;64,K92&lt;&gt;"-")),"APROBADO","REPROBADO")</f>
        <v>APROBADO</v>
      </c>
      <c r="N92" s="1"/>
      <c r="O92" s="1"/>
    </row>
    <row r="93" customFormat="false" ht="15.75" hidden="false" customHeight="false" outlineLevel="0" collapsed="false">
      <c r="A93" s="43" t="n">
        <v>23230299684</v>
      </c>
      <c r="B93" s="44" t="s">
        <v>3344</v>
      </c>
      <c r="C93" s="44" t="s">
        <v>1655</v>
      </c>
      <c r="D93" s="44" t="s">
        <v>3345</v>
      </c>
      <c r="E93" s="12"/>
      <c r="F93" s="12"/>
      <c r="G93" s="12" t="s">
        <v>43</v>
      </c>
      <c r="H93" s="43" t="n">
        <v>1</v>
      </c>
      <c r="I93" s="12" t="s">
        <v>22</v>
      </c>
      <c r="J93" s="12" t="s">
        <v>22</v>
      </c>
      <c r="K93" s="13" t="n">
        <v>100</v>
      </c>
      <c r="L93" s="13" t="n">
        <v>100</v>
      </c>
      <c r="M93" s="14" t="str">
        <f aca="false">IF(AND(OR(I93="Participó",J93="Participó"),AND(K93&gt;64,K93&lt;&gt;"-")),"APROBADO","REPROBADO")</f>
        <v>APROBADO</v>
      </c>
      <c r="N93" s="1"/>
      <c r="O93" s="1"/>
    </row>
    <row r="94" customFormat="false" ht="15.75" hidden="false" customHeight="false" outlineLevel="0" collapsed="false">
      <c r="A94" s="43" t="n">
        <v>20403590879</v>
      </c>
      <c r="B94" s="44" t="s">
        <v>3346</v>
      </c>
      <c r="C94" s="44" t="s">
        <v>3347</v>
      </c>
      <c r="D94" s="44" t="s">
        <v>3348</v>
      </c>
      <c r="E94" s="12"/>
      <c r="F94" s="12"/>
      <c r="G94" s="44" t="s">
        <v>21</v>
      </c>
      <c r="H94" s="43" t="n">
        <v>4</v>
      </c>
      <c r="I94" s="12" t="s">
        <v>23</v>
      </c>
      <c r="J94" s="12" t="s">
        <v>23</v>
      </c>
      <c r="K94" s="12" t="s">
        <v>23</v>
      </c>
      <c r="L94" s="12" t="s">
        <v>23</v>
      </c>
      <c r="M94" s="14" t="str">
        <f aca="false">IF(AND(OR(I94="Participó",J94="Participó"),AND(K94&gt;64,K94&lt;&gt;"-")),"APROBADO","REPROBADO")</f>
        <v>REPROBADO</v>
      </c>
      <c r="N94" s="1"/>
      <c r="O94" s="1"/>
    </row>
    <row r="95" customFormat="false" ht="15.75" hidden="false" customHeight="false" outlineLevel="0" collapsed="false">
      <c r="A95" s="43" t="n">
        <v>20332126807</v>
      </c>
      <c r="B95" s="44" t="s">
        <v>3349</v>
      </c>
      <c r="C95" s="12" t="s">
        <v>3024</v>
      </c>
      <c r="D95" s="44" t="s">
        <v>3350</v>
      </c>
      <c r="E95" s="12"/>
      <c r="F95" s="12"/>
      <c r="G95" s="12" t="s">
        <v>21</v>
      </c>
      <c r="H95" s="43" t="n">
        <v>1</v>
      </c>
      <c r="I95" s="12" t="s">
        <v>22</v>
      </c>
      <c r="J95" s="12" t="s">
        <v>22</v>
      </c>
      <c r="K95" s="13" t="n">
        <v>90</v>
      </c>
      <c r="L95" s="13" t="n">
        <v>100</v>
      </c>
      <c r="M95" s="14" t="str">
        <f aca="false">IF(AND(OR(I95="Participó",J95="Participó"),AND(K95&gt;64,K95&lt;&gt;"-")),"APROBADO","REPROBADO")</f>
        <v>APROBADO</v>
      </c>
      <c r="N95" s="1"/>
      <c r="O95" s="1"/>
    </row>
    <row r="96" customFormat="false" ht="15.75" hidden="false" customHeight="false" outlineLevel="0" collapsed="false">
      <c r="A96" s="43" t="n">
        <v>23285207304</v>
      </c>
      <c r="B96" s="44" t="s">
        <v>3351</v>
      </c>
      <c r="C96" s="44" t="s">
        <v>3352</v>
      </c>
      <c r="D96" s="44" t="s">
        <v>3353</v>
      </c>
      <c r="E96" s="12"/>
      <c r="F96" s="12"/>
      <c r="G96" s="44" t="s">
        <v>43</v>
      </c>
      <c r="H96" s="43" t="n">
        <v>3</v>
      </c>
      <c r="I96" s="12" t="s">
        <v>22</v>
      </c>
      <c r="J96" s="12" t="s">
        <v>22</v>
      </c>
      <c r="K96" s="13" t="n">
        <v>80</v>
      </c>
      <c r="L96" s="12" t="s">
        <v>23</v>
      </c>
      <c r="M96" s="14" t="str">
        <f aca="false">IF(AND(OR(I96="Participó",J96="Participó"),AND(K96&gt;64,K96&lt;&gt;"-")),"APROBADO","REPROBADO")</f>
        <v>APROBADO</v>
      </c>
      <c r="N96" s="1"/>
      <c r="O96" s="1"/>
    </row>
    <row r="97" customFormat="false" ht="15.75" hidden="false" customHeight="false" outlineLevel="0" collapsed="false">
      <c r="A97" s="43" t="n">
        <v>27311319588</v>
      </c>
      <c r="B97" s="44" t="s">
        <v>3354</v>
      </c>
      <c r="C97" s="44" t="s">
        <v>3355</v>
      </c>
      <c r="D97" s="44" t="s">
        <v>3356</v>
      </c>
      <c r="E97" s="12"/>
      <c r="F97" s="12"/>
      <c r="G97" s="12" t="s">
        <v>43</v>
      </c>
      <c r="H97" s="43" t="n">
        <v>1</v>
      </c>
      <c r="I97" s="12" t="s">
        <v>22</v>
      </c>
      <c r="J97" s="12" t="s">
        <v>22</v>
      </c>
      <c r="K97" s="13" t="n">
        <v>100</v>
      </c>
      <c r="L97" s="13" t="n">
        <v>100</v>
      </c>
      <c r="M97" s="14" t="str">
        <f aca="false">IF(AND(OR(I97="Participó",J97="Participó"),AND(K97&gt;64,K97&lt;&gt;"-")),"APROBADO","REPROBADO")</f>
        <v>APROBADO</v>
      </c>
      <c r="N97" s="1"/>
      <c r="O97" s="1"/>
    </row>
    <row r="98" customFormat="false" ht="15.75" hidden="false" customHeight="false" outlineLevel="0" collapsed="false">
      <c r="A98" s="43" t="n">
        <v>27252047943</v>
      </c>
      <c r="B98" s="44" t="s">
        <v>3357</v>
      </c>
      <c r="C98" s="44" t="s">
        <v>3358</v>
      </c>
      <c r="D98" s="44" t="s">
        <v>3359</v>
      </c>
      <c r="E98" s="12"/>
      <c r="F98" s="12"/>
      <c r="G98" s="12" t="s">
        <v>43</v>
      </c>
      <c r="H98" s="43" t="n">
        <v>1</v>
      </c>
      <c r="I98" s="12" t="s">
        <v>22</v>
      </c>
      <c r="J98" s="12" t="s">
        <v>22</v>
      </c>
      <c r="K98" s="13" t="n">
        <v>100</v>
      </c>
      <c r="L98" s="13" t="n">
        <v>100</v>
      </c>
      <c r="M98" s="14" t="str">
        <f aca="false">IF(AND(OR(I98="Participó",J98="Participó"),AND(K98&gt;64,K98&lt;&gt;"-")),"APROBADO","REPROBADO")</f>
        <v>APROBADO</v>
      </c>
      <c r="N98" s="1"/>
      <c r="O98" s="1"/>
    </row>
    <row r="99" customFormat="false" ht="15.75" hidden="false" customHeight="false" outlineLevel="0" collapsed="false">
      <c r="A99" s="43" t="n">
        <v>27341666169</v>
      </c>
      <c r="B99" s="44" t="s">
        <v>3357</v>
      </c>
      <c r="C99" s="44" t="s">
        <v>1752</v>
      </c>
      <c r="D99" s="44" t="s">
        <v>3360</v>
      </c>
      <c r="E99" s="12"/>
      <c r="F99" s="12"/>
      <c r="G99" s="44" t="s">
        <v>43</v>
      </c>
      <c r="H99" s="43" t="n">
        <v>3</v>
      </c>
      <c r="I99" s="12" t="s">
        <v>23</v>
      </c>
      <c r="J99" s="12" t="s">
        <v>23</v>
      </c>
      <c r="K99" s="12" t="s">
        <v>23</v>
      </c>
      <c r="L99" s="12" t="s">
        <v>23</v>
      </c>
      <c r="M99" s="14" t="str">
        <f aca="false">IF(AND(OR(I99="Participó",J99="Participó"),AND(K99&gt;64,K99&lt;&gt;"-")),"APROBADO","REPROBADO")</f>
        <v>REPROBADO</v>
      </c>
      <c r="N99" s="1"/>
      <c r="O99" s="1"/>
    </row>
    <row r="100" customFormat="false" ht="15.75" hidden="false" customHeight="false" outlineLevel="0" collapsed="false">
      <c r="A100" s="43" t="n">
        <v>20372646641</v>
      </c>
      <c r="B100" s="44" t="s">
        <v>3361</v>
      </c>
      <c r="C100" s="44" t="s">
        <v>646</v>
      </c>
      <c r="D100" s="44" t="s">
        <v>3362</v>
      </c>
      <c r="E100" s="12"/>
      <c r="F100" s="12"/>
      <c r="G100" s="44" t="s">
        <v>21</v>
      </c>
      <c r="H100" s="43" t="n">
        <v>4</v>
      </c>
      <c r="I100" s="12" t="s">
        <v>22</v>
      </c>
      <c r="J100" s="12" t="s">
        <v>22</v>
      </c>
      <c r="K100" s="13" t="n">
        <v>80</v>
      </c>
      <c r="L100" s="13" t="n">
        <v>100</v>
      </c>
      <c r="M100" s="14" t="str">
        <f aca="false">IF(AND(OR(I100="Participó",J100="Participó"),AND(K100&gt;64,K100&lt;&gt;"-")),"APROBADO","REPROBADO")</f>
        <v>APROBADO</v>
      </c>
      <c r="N100" s="1"/>
      <c r="O100" s="1"/>
    </row>
    <row r="101" customFormat="false" ht="15.75" hidden="false" customHeight="false" outlineLevel="0" collapsed="false">
      <c r="A101" s="43" t="n">
        <v>20356519419</v>
      </c>
      <c r="B101" s="44" t="s">
        <v>3363</v>
      </c>
      <c r="C101" s="44" t="s">
        <v>982</v>
      </c>
      <c r="D101" s="44" t="s">
        <v>3364</v>
      </c>
      <c r="E101" s="12"/>
      <c r="F101" s="12"/>
      <c r="G101" s="12" t="s">
        <v>21</v>
      </c>
      <c r="H101" s="43" t="n">
        <v>2</v>
      </c>
      <c r="I101" s="12" t="s">
        <v>22</v>
      </c>
      <c r="J101" s="12" t="s">
        <v>23</v>
      </c>
      <c r="K101" s="13" t="n">
        <v>80</v>
      </c>
      <c r="L101" s="13" t="n">
        <v>100</v>
      </c>
      <c r="M101" s="14" t="str">
        <f aca="false">IF(AND(OR(I101="Participó",J101="Participó"),AND(K101&gt;64,K101&lt;&gt;"-")),"APROBADO","REPROBADO")</f>
        <v>APROBADO</v>
      </c>
      <c r="N101" s="1"/>
      <c r="O101" s="1"/>
    </row>
    <row r="102" customFormat="false" ht="15.75" hidden="false" customHeight="false" outlineLevel="0" collapsed="false">
      <c r="A102" s="43" t="n">
        <v>27281483914</v>
      </c>
      <c r="B102" s="44" t="s">
        <v>3365</v>
      </c>
      <c r="C102" s="44" t="s">
        <v>3366</v>
      </c>
      <c r="D102" s="44" t="s">
        <v>3367</v>
      </c>
      <c r="E102" s="12"/>
      <c r="F102" s="12"/>
      <c r="G102" s="44" t="s">
        <v>43</v>
      </c>
      <c r="H102" s="43" t="n">
        <v>4</v>
      </c>
      <c r="I102" s="12" t="s">
        <v>22</v>
      </c>
      <c r="J102" s="12" t="s">
        <v>22</v>
      </c>
      <c r="K102" s="13" t="n">
        <v>90</v>
      </c>
      <c r="L102" s="13" t="n">
        <v>100</v>
      </c>
      <c r="M102" s="14" t="str">
        <f aca="false">IF(AND(OR(I102="Participó",J102="Participó"),AND(K102&gt;64,K102&lt;&gt;"-")),"APROBADO","REPROBADO")</f>
        <v>APROBADO</v>
      </c>
      <c r="N102" s="1"/>
      <c r="O102" s="1" t="s">
        <v>2592</v>
      </c>
    </row>
    <row r="103" customFormat="false" ht="15.75" hidden="false" customHeight="false" outlineLevel="0" collapsed="false">
      <c r="A103" s="43" t="n">
        <v>20310743764</v>
      </c>
      <c r="B103" s="44" t="s">
        <v>3368</v>
      </c>
      <c r="C103" s="44" t="s">
        <v>787</v>
      </c>
      <c r="D103" s="44" t="s">
        <v>3369</v>
      </c>
      <c r="E103" s="12"/>
      <c r="F103" s="12"/>
      <c r="G103" s="12" t="s">
        <v>21</v>
      </c>
      <c r="H103" s="43" t="n">
        <v>2</v>
      </c>
      <c r="I103" s="12" t="s">
        <v>23</v>
      </c>
      <c r="J103" s="12" t="s">
        <v>23</v>
      </c>
      <c r="K103" s="13" t="n">
        <v>70</v>
      </c>
      <c r="L103" s="12" t="s">
        <v>23</v>
      </c>
      <c r="M103" s="14" t="str">
        <f aca="false">IF(AND(OR(I103="Participó",J103="Participó"),AND(K103&gt;64,K103&lt;&gt;"-")),"APROBADO","REPROBADO")</f>
        <v>REPROBADO</v>
      </c>
      <c r="N103" s="1"/>
      <c r="O103" s="1"/>
    </row>
    <row r="104" customFormat="false" ht="15.75" hidden="false" customHeight="false" outlineLevel="0" collapsed="false">
      <c r="A104" s="43" t="n">
        <v>27274468225</v>
      </c>
      <c r="B104" s="44" t="s">
        <v>3370</v>
      </c>
      <c r="C104" s="44" t="s">
        <v>3371</v>
      </c>
      <c r="D104" s="44" t="s">
        <v>3372</v>
      </c>
      <c r="E104" s="12"/>
      <c r="F104" s="12"/>
      <c r="G104" s="12" t="s">
        <v>43</v>
      </c>
      <c r="H104" s="43" t="n">
        <v>2</v>
      </c>
      <c r="I104" s="12" t="s">
        <v>22</v>
      </c>
      <c r="J104" s="12" t="s">
        <v>23</v>
      </c>
      <c r="K104" s="13" t="n">
        <v>80</v>
      </c>
      <c r="L104" s="13" t="n">
        <v>100</v>
      </c>
      <c r="M104" s="14" t="str">
        <f aca="false">IF(AND(OR(I104="Participó",J104="Participó"),AND(K104&gt;64,K104&lt;&gt;"-")),"APROBADO","REPROBADO")</f>
        <v>APROBADO</v>
      </c>
      <c r="N104" s="1"/>
      <c r="O104" s="1"/>
    </row>
    <row r="105" customFormat="false" ht="15.75" hidden="false" customHeight="false" outlineLevel="0" collapsed="false">
      <c r="A105" s="43" t="n">
        <v>20334966160</v>
      </c>
      <c r="B105" s="44" t="s">
        <v>3373</v>
      </c>
      <c r="C105" s="44" t="s">
        <v>1822</v>
      </c>
      <c r="D105" s="44" t="s">
        <v>3374</v>
      </c>
      <c r="E105" s="12"/>
      <c r="F105" s="12"/>
      <c r="G105" s="12" t="s">
        <v>21</v>
      </c>
      <c r="H105" s="43" t="n">
        <v>2</v>
      </c>
      <c r="I105" s="12" t="s">
        <v>22</v>
      </c>
      <c r="J105" s="12" t="s">
        <v>22</v>
      </c>
      <c r="K105" s="13" t="n">
        <v>90</v>
      </c>
      <c r="L105" s="13" t="n">
        <v>100</v>
      </c>
      <c r="M105" s="14" t="str">
        <f aca="false">IF(AND(OR(I105="Participó",J105="Participó"),AND(K105&gt;64,K105&lt;&gt;"-")),"APROBADO","REPROBADO")</f>
        <v>APROBADO</v>
      </c>
      <c r="N105" s="1"/>
      <c r="O105" s="1"/>
    </row>
    <row r="106" customFormat="false" ht="15.75" hidden="false" customHeight="false" outlineLevel="0" collapsed="false">
      <c r="A106" s="43" t="n">
        <v>20385996382</v>
      </c>
      <c r="B106" s="44" t="s">
        <v>3375</v>
      </c>
      <c r="C106" s="44" t="s">
        <v>3376</v>
      </c>
      <c r="D106" s="44" t="s">
        <v>3377</v>
      </c>
      <c r="E106" s="12"/>
      <c r="F106" s="12"/>
      <c r="G106" s="12" t="s">
        <v>21</v>
      </c>
      <c r="H106" s="43" t="n">
        <v>2</v>
      </c>
      <c r="I106" s="12" t="s">
        <v>22</v>
      </c>
      <c r="J106" s="12" t="s">
        <v>22</v>
      </c>
      <c r="K106" s="13" t="n">
        <v>60</v>
      </c>
      <c r="L106" s="13" t="n">
        <v>100</v>
      </c>
      <c r="M106" s="14" t="s">
        <v>50</v>
      </c>
      <c r="N106" s="1"/>
      <c r="O106" s="1"/>
    </row>
    <row r="107" customFormat="false" ht="15.75" hidden="false" customHeight="false" outlineLevel="0" collapsed="false">
      <c r="A107" s="43" t="n">
        <v>23307863464</v>
      </c>
      <c r="B107" s="44" t="s">
        <v>3375</v>
      </c>
      <c r="C107" s="44" t="s">
        <v>3378</v>
      </c>
      <c r="D107" s="44" t="s">
        <v>3379</v>
      </c>
      <c r="E107" s="12"/>
      <c r="F107" s="12"/>
      <c r="G107" s="44" t="s">
        <v>43</v>
      </c>
      <c r="H107" s="43" t="n">
        <v>4</v>
      </c>
      <c r="I107" s="12" t="s">
        <v>23</v>
      </c>
      <c r="J107" s="12" t="s">
        <v>23</v>
      </c>
      <c r="K107" s="12" t="s">
        <v>23</v>
      </c>
      <c r="L107" s="12" t="s">
        <v>23</v>
      </c>
      <c r="M107" s="14" t="str">
        <f aca="false">IF(AND(OR(I107="Participó",J107="Participó"),AND(K107&gt;64,K107&lt;&gt;"-")),"APROBADO","REPROBADO")</f>
        <v>REPROBADO</v>
      </c>
      <c r="N107" s="1"/>
      <c r="O107" s="1"/>
    </row>
    <row r="108" customFormat="false" ht="15.75" hidden="false" customHeight="false" outlineLevel="0" collapsed="false">
      <c r="A108" s="43" t="n">
        <v>27281609721</v>
      </c>
      <c r="B108" s="44" t="s">
        <v>3380</v>
      </c>
      <c r="C108" s="44" t="s">
        <v>237</v>
      </c>
      <c r="D108" s="44" t="s">
        <v>3381</v>
      </c>
      <c r="E108" s="12"/>
      <c r="F108" s="12"/>
      <c r="G108" s="12" t="s">
        <v>43</v>
      </c>
      <c r="H108" s="43" t="n">
        <v>2</v>
      </c>
      <c r="I108" s="12" t="s">
        <v>22</v>
      </c>
      <c r="J108" s="12" t="s">
        <v>23</v>
      </c>
      <c r="K108" s="13" t="n">
        <v>100</v>
      </c>
      <c r="L108" s="13" t="n">
        <v>100</v>
      </c>
      <c r="M108" s="14" t="str">
        <f aca="false">IF(AND(OR(I108="Participó",J108="Participó"),AND(K108&gt;64,K108&lt;&gt;"-")),"APROBADO","REPROBADO")</f>
        <v>APROBADO</v>
      </c>
      <c r="N108" s="1"/>
      <c r="O108" s="1"/>
    </row>
    <row r="109" customFormat="false" ht="15.75" hidden="false" customHeight="false" outlineLevel="0" collapsed="false">
      <c r="A109" s="43" t="n">
        <v>27320749684</v>
      </c>
      <c r="B109" s="44" t="s">
        <v>3382</v>
      </c>
      <c r="C109" s="44" t="s">
        <v>3383</v>
      </c>
      <c r="D109" s="44" t="s">
        <v>3384</v>
      </c>
      <c r="E109" s="12"/>
      <c r="F109" s="12"/>
      <c r="G109" s="44" t="s">
        <v>43</v>
      </c>
      <c r="H109" s="43" t="n">
        <v>4</v>
      </c>
      <c r="I109" s="12" t="s">
        <v>22</v>
      </c>
      <c r="J109" s="12" t="s">
        <v>22</v>
      </c>
      <c r="K109" s="13" t="n">
        <v>90</v>
      </c>
      <c r="L109" s="13" t="n">
        <v>100</v>
      </c>
      <c r="M109" s="14" t="str">
        <f aca="false">IF(AND(OR(I109="Participó",J109="Participó"),AND(K109&gt;64,K109&lt;&gt;"-")),"APROBADO","REPROBADO")</f>
        <v>APROBADO</v>
      </c>
      <c r="N109" s="1"/>
      <c r="O109" s="1"/>
    </row>
    <row r="110" customFormat="false" ht="15.75" hidden="false" customHeight="false" outlineLevel="0" collapsed="false">
      <c r="A110" s="43" t="n">
        <v>27276742383</v>
      </c>
      <c r="B110" s="44" t="s">
        <v>3385</v>
      </c>
      <c r="C110" s="44" t="s">
        <v>3386</v>
      </c>
      <c r="D110" s="44" t="s">
        <v>3387</v>
      </c>
      <c r="E110" s="12"/>
      <c r="F110" s="12"/>
      <c r="G110" s="12" t="s">
        <v>43</v>
      </c>
      <c r="H110" s="43" t="n">
        <v>2</v>
      </c>
      <c r="I110" s="12" t="s">
        <v>23</v>
      </c>
      <c r="J110" s="12" t="s">
        <v>23</v>
      </c>
      <c r="K110" s="12" t="s">
        <v>23</v>
      </c>
      <c r="L110" s="12" t="s">
        <v>23</v>
      </c>
      <c r="M110" s="14" t="str">
        <f aca="false">IF(AND(OR(I110="Participó",J110="Participó"),AND(K110&gt;64,K110&lt;&gt;"-")),"APROBADO","REPROBADO")</f>
        <v>REPROBADO</v>
      </c>
      <c r="N110" s="1"/>
      <c r="O110" s="1"/>
    </row>
    <row r="111" customFormat="false" ht="15.75" hidden="false" customHeight="false" outlineLevel="0" collapsed="false">
      <c r="A111" s="43" t="n">
        <v>20272115916</v>
      </c>
      <c r="B111" s="44" t="s">
        <v>3388</v>
      </c>
      <c r="C111" s="44" t="s">
        <v>2170</v>
      </c>
      <c r="D111" s="44" t="s">
        <v>3389</v>
      </c>
      <c r="E111" s="12"/>
      <c r="F111" s="12"/>
      <c r="G111" s="44" t="s">
        <v>21</v>
      </c>
      <c r="H111" s="43" t="n">
        <v>4</v>
      </c>
      <c r="I111" s="12" t="s">
        <v>22</v>
      </c>
      <c r="J111" s="12" t="s">
        <v>22</v>
      </c>
      <c r="K111" s="13" t="n">
        <v>100</v>
      </c>
      <c r="L111" s="13" t="n">
        <v>100</v>
      </c>
      <c r="M111" s="14" t="str">
        <f aca="false">IF(AND(OR(I111="Participó",J111="Participó"),AND(K111&gt;64,K111&lt;&gt;"-")),"APROBADO","REPROBADO")</f>
        <v>APROBADO</v>
      </c>
      <c r="N111" s="1"/>
      <c r="O111" s="1"/>
    </row>
    <row r="112" customFormat="false" ht="15.75" hidden="false" customHeight="false" outlineLevel="0" collapsed="false">
      <c r="A112" s="43" t="n">
        <v>23289686444</v>
      </c>
      <c r="B112" s="44" t="s">
        <v>3390</v>
      </c>
      <c r="C112" s="44" t="s">
        <v>3391</v>
      </c>
      <c r="D112" s="44" t="s">
        <v>3392</v>
      </c>
      <c r="E112" s="12"/>
      <c r="F112" s="12"/>
      <c r="G112" s="44" t="s">
        <v>43</v>
      </c>
      <c r="H112" s="43" t="n">
        <v>4</v>
      </c>
      <c r="I112" s="12" t="s">
        <v>23</v>
      </c>
      <c r="J112" s="12" t="s">
        <v>23</v>
      </c>
      <c r="K112" s="12" t="s">
        <v>23</v>
      </c>
      <c r="L112" s="12" t="s">
        <v>23</v>
      </c>
      <c r="M112" s="14" t="str">
        <f aca="false">IF(AND(OR(I112="Participó",J112="Participó"),AND(K112&gt;64,K112&lt;&gt;"-")),"APROBADO","REPROBADO")</f>
        <v>REPROBADO</v>
      </c>
      <c r="N112" s="1"/>
      <c r="O112" s="1"/>
    </row>
    <row r="113" customFormat="false" ht="15.75" hidden="false" customHeight="false" outlineLevel="0" collapsed="false">
      <c r="A113" s="43" t="n">
        <v>20236767133</v>
      </c>
      <c r="B113" s="44" t="s">
        <v>3393</v>
      </c>
      <c r="C113" s="44" t="s">
        <v>3394</v>
      </c>
      <c r="D113" s="44" t="s">
        <v>3395</v>
      </c>
      <c r="E113" s="12"/>
      <c r="F113" s="12"/>
      <c r="G113" s="12" t="s">
        <v>21</v>
      </c>
      <c r="H113" s="43" t="n">
        <v>2</v>
      </c>
      <c r="I113" s="12" t="s">
        <v>23</v>
      </c>
      <c r="J113" s="12" t="s">
        <v>23</v>
      </c>
      <c r="K113" s="12" t="s">
        <v>23</v>
      </c>
      <c r="L113" s="12" t="s">
        <v>23</v>
      </c>
      <c r="M113" s="14" t="str">
        <f aca="false">IF(AND(OR(I113="Participó",J113="Participó"),AND(K113&gt;64,K113&lt;&gt;"-")),"APROBADO","REPROBADO")</f>
        <v>REPROBADO</v>
      </c>
      <c r="N113" s="1"/>
      <c r="O113" s="1"/>
    </row>
    <row r="114" customFormat="false" ht="15.75" hidden="false" customHeight="false" outlineLevel="0" collapsed="false">
      <c r="A114" s="43" t="n">
        <v>27265904675</v>
      </c>
      <c r="B114" s="44" t="s">
        <v>3396</v>
      </c>
      <c r="C114" s="44" t="s">
        <v>1933</v>
      </c>
      <c r="D114" s="44" t="s">
        <v>3397</v>
      </c>
      <c r="E114" s="12"/>
      <c r="F114" s="12"/>
      <c r="G114" s="44" t="s">
        <v>43</v>
      </c>
      <c r="H114" s="43" t="n">
        <v>4</v>
      </c>
      <c r="I114" s="12" t="s">
        <v>22</v>
      </c>
      <c r="J114" s="12" t="s">
        <v>22</v>
      </c>
      <c r="K114" s="13" t="n">
        <v>80</v>
      </c>
      <c r="L114" s="13" t="n">
        <v>100</v>
      </c>
      <c r="M114" s="14" t="str">
        <f aca="false">IF(AND(OR(I114="Participó",J114="Participó"),AND(K114&gt;64,K114&lt;&gt;"-")),"APROBADO","REPROBADO")</f>
        <v>APROBADO</v>
      </c>
      <c r="N114" s="1"/>
      <c r="O114" s="1"/>
    </row>
    <row r="115" customFormat="false" ht="15.75" hidden="false" customHeight="false" outlineLevel="0" collapsed="false">
      <c r="A115" s="43" t="n">
        <v>27374491259</v>
      </c>
      <c r="B115" s="44" t="s">
        <v>3398</v>
      </c>
      <c r="C115" s="44" t="s">
        <v>3399</v>
      </c>
      <c r="D115" s="44" t="s">
        <v>3400</v>
      </c>
      <c r="E115" s="12"/>
      <c r="F115" s="12"/>
      <c r="G115" s="44" t="s">
        <v>43</v>
      </c>
      <c r="H115" s="43" t="n">
        <v>4</v>
      </c>
      <c r="I115" s="12" t="s">
        <v>22</v>
      </c>
      <c r="J115" s="12" t="s">
        <v>22</v>
      </c>
      <c r="K115" s="13" t="n">
        <v>70</v>
      </c>
      <c r="L115" s="13" t="n">
        <v>100</v>
      </c>
      <c r="M115" s="14" t="str">
        <f aca="false">IF(AND(OR(I115="Participó",J115="Participó"),AND(K115&gt;64,K115&lt;&gt;"-")),"APROBADO","REPROBADO")</f>
        <v>APROBADO</v>
      </c>
      <c r="N115" s="1"/>
      <c r="O115" s="1"/>
    </row>
    <row r="116" customFormat="false" ht="15.75" hidden="false" customHeight="false" outlineLevel="0" collapsed="false">
      <c r="A116" s="43" t="n">
        <v>20242752458</v>
      </c>
      <c r="B116" s="44" t="s">
        <v>3401</v>
      </c>
      <c r="C116" s="44" t="s">
        <v>3402</v>
      </c>
      <c r="D116" s="44" t="s">
        <v>3403</v>
      </c>
      <c r="E116" s="12"/>
      <c r="F116" s="12"/>
      <c r="G116" s="12" t="s">
        <v>21</v>
      </c>
      <c r="H116" s="43" t="n">
        <v>3</v>
      </c>
      <c r="I116" s="12" t="s">
        <v>22</v>
      </c>
      <c r="J116" s="12" t="s">
        <v>22</v>
      </c>
      <c r="K116" s="13" t="n">
        <v>80</v>
      </c>
      <c r="L116" s="12" t="s">
        <v>23</v>
      </c>
      <c r="M116" s="14" t="str">
        <f aca="false">IF(AND(OR(I116="Participó",J116="Participó"),AND(K116&gt;64,K116&lt;&gt;"-")),"APROBADO","REPROBADO")</f>
        <v>APROBADO</v>
      </c>
      <c r="N116" s="1"/>
      <c r="O116" s="1"/>
    </row>
    <row r="117" customFormat="false" ht="15.75" hidden="false" customHeight="false" outlineLevel="0" collapsed="false">
      <c r="A117" s="43" t="n">
        <v>27283351004</v>
      </c>
      <c r="B117" s="44" t="s">
        <v>3401</v>
      </c>
      <c r="C117" s="44" t="s">
        <v>1831</v>
      </c>
      <c r="D117" s="44" t="s">
        <v>3404</v>
      </c>
      <c r="E117" s="12"/>
      <c r="F117" s="12"/>
      <c r="G117" s="44" t="s">
        <v>43</v>
      </c>
      <c r="H117" s="43" t="n">
        <v>4</v>
      </c>
      <c r="I117" s="12" t="s">
        <v>22</v>
      </c>
      <c r="J117" s="12" t="s">
        <v>23</v>
      </c>
      <c r="K117" s="13" t="n">
        <v>75</v>
      </c>
      <c r="L117" s="12" t="s">
        <v>23</v>
      </c>
      <c r="M117" s="14" t="str">
        <f aca="false">IF(AND(OR(I117="Participó",J117="Participó"),AND(K117&gt;64,K117&lt;&gt;"-")),"APROBADO","REPROBADO")</f>
        <v>APROBADO</v>
      </c>
      <c r="N117" s="1"/>
      <c r="O117" s="1"/>
    </row>
    <row r="118" customFormat="false" ht="15.75" hidden="false" customHeight="false" outlineLevel="0" collapsed="false">
      <c r="A118" s="43" t="n">
        <v>20321770933</v>
      </c>
      <c r="B118" s="44" t="s">
        <v>3405</v>
      </c>
      <c r="C118" s="12" t="s">
        <v>3406</v>
      </c>
      <c r="D118" s="44" t="s">
        <v>3407</v>
      </c>
      <c r="E118" s="12"/>
      <c r="F118" s="12"/>
      <c r="G118" s="12" t="s">
        <v>21</v>
      </c>
      <c r="H118" s="43" t="n">
        <v>3</v>
      </c>
      <c r="I118" s="12" t="s">
        <v>22</v>
      </c>
      <c r="J118" s="12" t="s">
        <v>23</v>
      </c>
      <c r="K118" s="13" t="n">
        <v>71.67</v>
      </c>
      <c r="L118" s="13" t="n">
        <v>100</v>
      </c>
      <c r="M118" s="14" t="str">
        <f aca="false">IF(AND(OR(I118="Participó",J118="Participó"),AND(K118&gt;64,K118&lt;&gt;"-")),"APROBADO","REPROBADO")</f>
        <v>APROBADO</v>
      </c>
      <c r="N118" s="1"/>
      <c r="O118" s="1"/>
    </row>
    <row r="119" customFormat="false" ht="15.75" hidden="false" customHeight="false" outlineLevel="0" collapsed="false">
      <c r="A119" s="43" t="n">
        <v>20341509476</v>
      </c>
      <c r="B119" s="44" t="s">
        <v>3408</v>
      </c>
      <c r="C119" s="44" t="s">
        <v>1348</v>
      </c>
      <c r="D119" s="44" t="s">
        <v>3409</v>
      </c>
      <c r="E119" s="12"/>
      <c r="F119" s="12"/>
      <c r="G119" s="44" t="s">
        <v>21</v>
      </c>
      <c r="H119" s="43" t="n">
        <v>4</v>
      </c>
      <c r="I119" s="12" t="s">
        <v>22</v>
      </c>
      <c r="J119" s="12" t="s">
        <v>23</v>
      </c>
      <c r="K119" s="13" t="n">
        <v>80</v>
      </c>
      <c r="L119" s="13" t="n">
        <v>100</v>
      </c>
      <c r="M119" s="14" t="str">
        <f aca="false">IF(AND(OR(I119="Participó",J119="Participó"),AND(K119&gt;64,K119&lt;&gt;"-")),"APROBADO","REPROBADO")</f>
        <v>APROBADO</v>
      </c>
      <c r="N119" s="1"/>
      <c r="O119" s="1" t="s">
        <v>2592</v>
      </c>
    </row>
    <row r="120" customFormat="false" ht="15.75" hidden="false" customHeight="false" outlineLevel="0" collapsed="false">
      <c r="A120" s="43" t="n">
        <v>20220090036</v>
      </c>
      <c r="B120" s="44" t="s">
        <v>3410</v>
      </c>
      <c r="C120" s="44" t="s">
        <v>3411</v>
      </c>
      <c r="D120" s="44" t="s">
        <v>3412</v>
      </c>
      <c r="E120" s="12"/>
      <c r="F120" s="12"/>
      <c r="G120" s="44" t="s">
        <v>21</v>
      </c>
      <c r="H120" s="43" t="n">
        <v>4</v>
      </c>
      <c r="I120" s="12" t="s">
        <v>22</v>
      </c>
      <c r="J120" s="12" t="s">
        <v>22</v>
      </c>
      <c r="K120" s="13" t="n">
        <v>90</v>
      </c>
      <c r="L120" s="13" t="n">
        <v>100</v>
      </c>
      <c r="M120" s="14" t="str">
        <f aca="false">IF(AND(OR(I120="Participó",J120="Participó"),AND(K120&gt;64,K120&lt;&gt;"-")),"APROBADO","REPROBADO")</f>
        <v>APROBADO</v>
      </c>
      <c r="N120" s="1"/>
      <c r="O120" s="1"/>
    </row>
    <row r="121" customFormat="false" ht="15.75" hidden="false" customHeight="false" outlineLevel="0" collapsed="false">
      <c r="A121" s="43" t="n">
        <v>20280584380</v>
      </c>
      <c r="B121" s="44" t="s">
        <v>3413</v>
      </c>
      <c r="C121" s="44" t="s">
        <v>293</v>
      </c>
      <c r="D121" s="44" t="s">
        <v>3414</v>
      </c>
      <c r="E121" s="12"/>
      <c r="F121" s="12"/>
      <c r="G121" s="44" t="s">
        <v>21</v>
      </c>
      <c r="H121" s="43" t="n">
        <v>4</v>
      </c>
      <c r="I121" s="12" t="s">
        <v>22</v>
      </c>
      <c r="J121" s="12" t="s">
        <v>22</v>
      </c>
      <c r="K121" s="13" t="n">
        <v>90</v>
      </c>
      <c r="L121" s="13" t="n">
        <v>100</v>
      </c>
      <c r="M121" s="14" t="str">
        <f aca="false">IF(AND(OR(I121="Participó",J121="Participó"),AND(K121&gt;64,K121&lt;&gt;"-")),"APROBADO","REPROBADO")</f>
        <v>APROBADO</v>
      </c>
      <c r="N121" s="1"/>
      <c r="O121" s="1"/>
    </row>
    <row r="122" customFormat="false" ht="15.75" hidden="false" customHeight="false" outlineLevel="0" collapsed="false">
      <c r="A122" s="43" t="n">
        <v>27285572385</v>
      </c>
      <c r="B122" s="44" t="s">
        <v>3415</v>
      </c>
      <c r="C122" s="44" t="s">
        <v>3416</v>
      </c>
      <c r="D122" s="44" t="s">
        <v>3417</v>
      </c>
      <c r="E122" s="12"/>
      <c r="F122" s="12"/>
      <c r="G122" s="12" t="s">
        <v>43</v>
      </c>
      <c r="H122" s="43" t="n">
        <v>3</v>
      </c>
      <c r="I122" s="12" t="s">
        <v>22</v>
      </c>
      <c r="J122" s="12" t="s">
        <v>22</v>
      </c>
      <c r="K122" s="13" t="n">
        <v>90</v>
      </c>
      <c r="L122" s="13" t="n">
        <v>100</v>
      </c>
      <c r="M122" s="14" t="str">
        <f aca="false">IF(AND(OR(I122="Participó",J122="Participó"),AND(K122&gt;64,K122&lt;&gt;"-")),"APROBADO","REPROBADO")</f>
        <v>APROBADO</v>
      </c>
      <c r="N122" s="1"/>
      <c r="O122" s="1"/>
    </row>
    <row r="123" customFormat="false" ht="15.75" hidden="false" customHeight="false" outlineLevel="0" collapsed="false">
      <c r="A123" s="43" t="n">
        <v>20352935035</v>
      </c>
      <c r="B123" s="44" t="s">
        <v>3418</v>
      </c>
      <c r="C123" s="12" t="s">
        <v>3419</v>
      </c>
      <c r="D123" s="44" t="s">
        <v>3420</v>
      </c>
      <c r="E123" s="12"/>
      <c r="F123" s="12"/>
      <c r="G123" s="44" t="s">
        <v>21</v>
      </c>
      <c r="H123" s="43" t="n">
        <v>4</v>
      </c>
      <c r="I123" s="12" t="s">
        <v>23</v>
      </c>
      <c r="J123" s="12" t="s">
        <v>23</v>
      </c>
      <c r="K123" s="12" t="s">
        <v>23</v>
      </c>
      <c r="L123" s="12" t="s">
        <v>23</v>
      </c>
      <c r="M123" s="14" t="str">
        <f aca="false">IF(AND(OR(I123="Participó",J123="Participó"),AND(K123&gt;64,K123&lt;&gt;"-")),"APROBADO","REPROBADO")</f>
        <v>REPROBADO</v>
      </c>
      <c r="N123" s="1"/>
      <c r="O123" s="1"/>
    </row>
    <row r="124" customFormat="false" ht="15.75" hidden="false" customHeight="false" outlineLevel="0" collapsed="false">
      <c r="A124" s="43" t="n">
        <v>20243221367</v>
      </c>
      <c r="B124" s="44" t="s">
        <v>3421</v>
      </c>
      <c r="C124" s="44" t="s">
        <v>1009</v>
      </c>
      <c r="D124" s="44" t="s">
        <v>3422</v>
      </c>
      <c r="E124" s="12"/>
      <c r="F124" s="12"/>
      <c r="G124" s="44" t="s">
        <v>21</v>
      </c>
      <c r="H124" s="43" t="n">
        <v>4</v>
      </c>
      <c r="I124" s="12" t="s">
        <v>22</v>
      </c>
      <c r="J124" s="12" t="s">
        <v>22</v>
      </c>
      <c r="K124" s="13" t="n">
        <v>80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/>
      <c r="O124" s="1"/>
    </row>
    <row r="125" customFormat="false" ht="15.75" hidden="false" customHeight="false" outlineLevel="0" collapsed="false">
      <c r="A125" s="43" t="n">
        <v>23307873109</v>
      </c>
      <c r="B125" s="44" t="s">
        <v>3423</v>
      </c>
      <c r="C125" s="44" t="s">
        <v>3424</v>
      </c>
      <c r="D125" s="44" t="s">
        <v>3425</v>
      </c>
      <c r="E125" s="12"/>
      <c r="F125" s="12"/>
      <c r="G125" s="12" t="s">
        <v>43</v>
      </c>
      <c r="H125" s="43" t="n">
        <v>3</v>
      </c>
      <c r="I125" s="12" t="s">
        <v>22</v>
      </c>
      <c r="J125" s="12" t="s">
        <v>22</v>
      </c>
      <c r="K125" s="13" t="n">
        <v>90</v>
      </c>
      <c r="L125" s="13" t="n">
        <v>100</v>
      </c>
      <c r="M125" s="14" t="str">
        <f aca="false">IF(AND(OR(I125="Participó",J125="Participó"),AND(K125&gt;64,K125&lt;&gt;"-")),"APROBADO","REPROBADO")</f>
        <v>APROBADO</v>
      </c>
      <c r="N125" s="1" t="s">
        <v>3426</v>
      </c>
      <c r="O125" s="1"/>
    </row>
    <row r="126" customFormat="false" ht="15.75" hidden="false" customHeight="false" outlineLevel="0" collapsed="false">
      <c r="A126" s="43" t="n">
        <v>27270630796</v>
      </c>
      <c r="B126" s="44" t="s">
        <v>3427</v>
      </c>
      <c r="C126" s="44" t="s">
        <v>1131</v>
      </c>
      <c r="D126" s="44" t="s">
        <v>3428</v>
      </c>
      <c r="E126" s="12"/>
      <c r="F126" s="12"/>
      <c r="G126" s="12" t="s">
        <v>43</v>
      </c>
      <c r="H126" s="43" t="n">
        <v>3</v>
      </c>
      <c r="I126" s="12" t="s">
        <v>22</v>
      </c>
      <c r="J126" s="12" t="s">
        <v>22</v>
      </c>
      <c r="K126" s="13" t="n">
        <v>75</v>
      </c>
      <c r="L126" s="12" t="s">
        <v>23</v>
      </c>
      <c r="M126" s="14" t="str">
        <f aca="false">IF(AND(OR(I126="Participó",J126="Participó"),AND(K126&gt;64,K126&lt;&gt;"-")),"APROBADO","REPROBADO")</f>
        <v>APROBADO</v>
      </c>
      <c r="N126" s="1"/>
      <c r="O126" s="1"/>
    </row>
    <row r="127" customFormat="false" ht="15.75" hidden="false" customHeight="false" outlineLevel="0" collapsed="false">
      <c r="A127" s="43" t="n">
        <v>27289257433</v>
      </c>
      <c r="B127" s="44" t="s">
        <v>3429</v>
      </c>
      <c r="C127" s="12" t="s">
        <v>3430</v>
      </c>
      <c r="D127" s="44" t="s">
        <v>3431</v>
      </c>
      <c r="E127" s="12"/>
      <c r="F127" s="12"/>
      <c r="G127" s="12" t="s">
        <v>43</v>
      </c>
      <c r="H127" s="43" t="n">
        <v>3</v>
      </c>
      <c r="I127" s="12" t="s">
        <v>22</v>
      </c>
      <c r="J127" s="12" t="s">
        <v>22</v>
      </c>
      <c r="K127" s="13" t="n">
        <v>71.67</v>
      </c>
      <c r="L127" s="13" t="n">
        <v>100</v>
      </c>
      <c r="M127" s="14" t="str">
        <f aca="false">IF(AND(OR(I127="Participó",J127="Participó"),AND(K127&gt;64,K127&lt;&gt;"-")),"APROBADO","REPROBADO")</f>
        <v>APROBADO</v>
      </c>
      <c r="N127" s="1"/>
      <c r="O127" s="1"/>
    </row>
    <row r="128" customFormat="false" ht="15.75" hidden="false" customHeight="false" outlineLevel="0" collapsed="false">
      <c r="A128" s="43" t="n">
        <v>27328684573</v>
      </c>
      <c r="B128" s="44" t="s">
        <v>3429</v>
      </c>
      <c r="C128" s="44" t="s">
        <v>801</v>
      </c>
      <c r="D128" s="44" t="s">
        <v>3432</v>
      </c>
      <c r="E128" s="12"/>
      <c r="F128" s="12"/>
      <c r="G128" s="12" t="s">
        <v>43</v>
      </c>
      <c r="H128" s="43" t="n">
        <v>3</v>
      </c>
      <c r="I128" s="12" t="s">
        <v>22</v>
      </c>
      <c r="J128" s="12" t="s">
        <v>22</v>
      </c>
      <c r="K128" s="13" t="n">
        <v>71.67</v>
      </c>
      <c r="L128" s="13" t="n">
        <v>100</v>
      </c>
      <c r="M128" s="14" t="str">
        <f aca="false">IF(AND(OR(I128="Participó",J128="Participó"),AND(K128&gt;64,K128&lt;&gt;"-")),"APROBADO","REPROBADO")</f>
        <v>APROBADO</v>
      </c>
      <c r="N128" s="1"/>
      <c r="O128" s="1"/>
    </row>
    <row r="129" customFormat="false" ht="15.75" hidden="false" customHeight="false" outlineLevel="0" collapsed="false">
      <c r="A129" s="43" t="n">
        <v>27373295480</v>
      </c>
      <c r="B129" s="44" t="s">
        <v>3433</v>
      </c>
      <c r="C129" s="44" t="s">
        <v>1308</v>
      </c>
      <c r="D129" s="44" t="s">
        <v>3434</v>
      </c>
      <c r="E129" s="12"/>
      <c r="F129" s="12"/>
      <c r="G129" s="12" t="s">
        <v>43</v>
      </c>
      <c r="H129" s="43" t="n">
        <v>3</v>
      </c>
      <c r="I129" s="12" t="s">
        <v>23</v>
      </c>
      <c r="J129" s="12" t="s">
        <v>23</v>
      </c>
      <c r="K129" s="12" t="s">
        <v>23</v>
      </c>
      <c r="L129" s="12" t="s">
        <v>23</v>
      </c>
      <c r="M129" s="14" t="str">
        <f aca="false">IF(AND(OR(I129="Participó",J129="Participó"),AND(K129&gt;64,K129&lt;&gt;"-")),"APROBADO","REPROBADO")</f>
        <v>REPROBADO</v>
      </c>
      <c r="N129" s="1"/>
      <c r="O129" s="1"/>
    </row>
    <row r="130" customFormat="false" ht="15.75" hidden="false" customHeight="false" outlineLevel="0" collapsed="false">
      <c r="A130" s="43" t="n">
        <v>27205151023</v>
      </c>
      <c r="B130" s="44" t="s">
        <v>3435</v>
      </c>
      <c r="C130" s="44" t="s">
        <v>142</v>
      </c>
      <c r="D130" s="44" t="s">
        <v>3436</v>
      </c>
      <c r="E130" s="12"/>
      <c r="F130" s="12"/>
      <c r="G130" s="12" t="s">
        <v>43</v>
      </c>
      <c r="H130" s="43" t="n">
        <v>4</v>
      </c>
      <c r="I130" s="12" t="s">
        <v>22</v>
      </c>
      <c r="J130" s="12" t="s">
        <v>22</v>
      </c>
      <c r="K130" s="13" t="n">
        <v>90</v>
      </c>
      <c r="L130" s="13" t="n">
        <v>100</v>
      </c>
      <c r="M130" s="14" t="str">
        <f aca="false">IF(AND(OR(I130="Participó",J130="Participó"),AND(K130&gt;64,K130&lt;&gt;"-")),"APROBADO","REPROBADO")</f>
        <v>APROBADO</v>
      </c>
      <c r="N130" s="1"/>
      <c r="O130" s="1"/>
    </row>
    <row r="131" customFormat="false" ht="15.75" hidden="false" customHeight="false" outlineLevel="0" collapsed="false">
      <c r="A131" s="43" t="n">
        <v>27233943970</v>
      </c>
      <c r="B131" s="44" t="s">
        <v>3435</v>
      </c>
      <c r="C131" s="44" t="s">
        <v>3437</v>
      </c>
      <c r="D131" s="44" t="s">
        <v>3438</v>
      </c>
      <c r="E131" s="12"/>
      <c r="F131" s="12"/>
      <c r="G131" s="12" t="s">
        <v>43</v>
      </c>
      <c r="H131" s="43" t="n">
        <v>4</v>
      </c>
      <c r="I131" s="12" t="s">
        <v>22</v>
      </c>
      <c r="J131" s="12" t="s">
        <v>23</v>
      </c>
      <c r="K131" s="12" t="s">
        <v>23</v>
      </c>
      <c r="L131" s="12" t="s">
        <v>23</v>
      </c>
      <c r="M131" s="14" t="str">
        <f aca="false">IF(AND(OR(I131="Participó",J131="Participó"),AND(K131&gt;64,K131&lt;&gt;"-")),"APROBADO","REPROBADO")</f>
        <v>REPROBADO</v>
      </c>
      <c r="N131" s="1"/>
      <c r="O131" s="1" t="s">
        <v>2592</v>
      </c>
    </row>
    <row r="132" customFormat="false" ht="15.75" hidden="false" customHeight="false" outlineLevel="0" collapsed="false">
      <c r="A132" s="43" t="n">
        <v>27396874941</v>
      </c>
      <c r="B132" s="44" t="s">
        <v>3435</v>
      </c>
      <c r="C132" s="12" t="s">
        <v>3439</v>
      </c>
      <c r="D132" s="44" t="s">
        <v>3440</v>
      </c>
      <c r="E132" s="12"/>
      <c r="F132" s="12"/>
      <c r="G132" s="12" t="s">
        <v>43</v>
      </c>
      <c r="H132" s="43" t="n">
        <v>4</v>
      </c>
      <c r="I132" s="12" t="s">
        <v>22</v>
      </c>
      <c r="J132" s="12" t="s">
        <v>23</v>
      </c>
      <c r="K132" s="13" t="n">
        <v>53.33</v>
      </c>
      <c r="L132" s="13" t="n">
        <v>100</v>
      </c>
      <c r="M132" s="14" t="str">
        <f aca="false">IF(AND(OR(I132="Participó",J132="Participó"),AND(K132&gt;64,K132&lt;&gt;"-")),"APROBADO","REPROBADO")</f>
        <v>REPROBADO</v>
      </c>
      <c r="N132" s="1"/>
      <c r="O132" s="1" t="s">
        <v>2592</v>
      </c>
    </row>
    <row r="133" customFormat="false" ht="15.75" hidden="false" customHeight="false" outlineLevel="0" collapsed="false">
      <c r="A133" s="43" t="n">
        <v>20314190530</v>
      </c>
      <c r="B133" s="44" t="s">
        <v>3435</v>
      </c>
      <c r="C133" s="44" t="s">
        <v>1490</v>
      </c>
      <c r="D133" s="44" t="s">
        <v>3441</v>
      </c>
      <c r="E133" s="12"/>
      <c r="F133" s="12"/>
      <c r="G133" s="12" t="s">
        <v>21</v>
      </c>
      <c r="H133" s="43" t="n">
        <v>4</v>
      </c>
      <c r="I133" s="12" t="s">
        <v>22</v>
      </c>
      <c r="J133" s="12" t="s">
        <v>22</v>
      </c>
      <c r="K133" s="13" t="n">
        <v>100</v>
      </c>
      <c r="L133" s="13" t="n">
        <v>100</v>
      </c>
      <c r="M133" s="14" t="str">
        <f aca="false">IF(AND(OR(I133="Participó",J133="Participó"),AND(K133&gt;64,K133&lt;&gt;"-")),"APROBADO","REPROBADO")</f>
        <v>APROBADO</v>
      </c>
      <c r="N133" s="1"/>
      <c r="O133" s="1"/>
    </row>
    <row r="134" customFormat="false" ht="15.75" hidden="false" customHeight="false" outlineLevel="0" collapsed="false">
      <c r="A134" s="43" t="n">
        <v>27266141608</v>
      </c>
      <c r="B134" s="44" t="s">
        <v>3442</v>
      </c>
      <c r="C134" s="12" t="s">
        <v>3443</v>
      </c>
      <c r="D134" s="44" t="s">
        <v>3444</v>
      </c>
      <c r="E134" s="12"/>
      <c r="F134" s="12"/>
      <c r="G134" s="12" t="s">
        <v>43</v>
      </c>
      <c r="H134" s="43" t="n">
        <v>4</v>
      </c>
      <c r="I134" s="12" t="s">
        <v>22</v>
      </c>
      <c r="J134" s="12" t="s">
        <v>22</v>
      </c>
      <c r="K134" s="13" t="n">
        <v>85</v>
      </c>
      <c r="L134" s="13" t="n">
        <v>100</v>
      </c>
      <c r="M134" s="14" t="str">
        <f aca="false">IF(AND(OR(I134="Participó",J134="Participó"),AND(K134&gt;64,K134&lt;&gt;"-")),"APROBADO","REPROBADO")</f>
        <v>APROBADO</v>
      </c>
      <c r="N134" s="1"/>
      <c r="O134" s="1"/>
    </row>
    <row r="135" customFormat="false" ht="15.75" hidden="false" customHeight="false" outlineLevel="0" collapsed="false">
      <c r="A135" s="43" t="n">
        <v>20276150880</v>
      </c>
      <c r="B135" s="44" t="s">
        <v>3445</v>
      </c>
      <c r="C135" s="44" t="s">
        <v>1910</v>
      </c>
      <c r="D135" s="44" t="s">
        <v>3446</v>
      </c>
      <c r="E135" s="12"/>
      <c r="F135" s="12"/>
      <c r="G135" s="12" t="s">
        <v>21</v>
      </c>
      <c r="H135" s="43" t="n">
        <v>4</v>
      </c>
      <c r="I135" s="12" t="s">
        <v>22</v>
      </c>
      <c r="J135" s="12" t="s">
        <v>23</v>
      </c>
      <c r="K135" s="13" t="n">
        <v>70</v>
      </c>
      <c r="L135" s="13" t="n">
        <v>100</v>
      </c>
      <c r="M135" s="14" t="str">
        <f aca="false">IF(AND(OR(I135="Participó",J135="Participó"),AND(K135&gt;64,K135&lt;&gt;"-")),"APROBADO","REPROBADO")</f>
        <v>APROBADO</v>
      </c>
      <c r="N135" s="1"/>
    </row>
    <row r="136" customFormat="false" ht="15.75" hidden="false" customHeight="false" outlineLevel="0" collapsed="false">
      <c r="A136" s="43" t="n">
        <v>20239787054</v>
      </c>
      <c r="B136" s="44" t="s">
        <v>3447</v>
      </c>
      <c r="C136" s="44" t="s">
        <v>3448</v>
      </c>
      <c r="D136" s="44" t="s">
        <v>3449</v>
      </c>
      <c r="E136" s="12"/>
      <c r="F136" s="12"/>
      <c r="G136" s="12" t="s">
        <v>21</v>
      </c>
      <c r="H136" s="43" t="n">
        <v>4</v>
      </c>
      <c r="I136" s="12" t="s">
        <v>22</v>
      </c>
      <c r="J136" s="12" t="s">
        <v>22</v>
      </c>
      <c r="K136" s="13" t="n">
        <v>80</v>
      </c>
      <c r="L136" s="13" t="n">
        <v>100</v>
      </c>
      <c r="M136" s="14" t="str">
        <f aca="false">IF(AND(OR(I136="Participó",J136="Participó"),AND(K136&gt;64,K136&lt;&gt;"-")),"APROBADO","REPROBADO")</f>
        <v>APROBADO</v>
      </c>
      <c r="N136" s="1"/>
    </row>
    <row r="137" customFormat="false" ht="15.75" hidden="false" customHeight="false" outlineLevel="0" collapsed="false">
      <c r="A137" s="43" t="n">
        <v>27357511823</v>
      </c>
      <c r="B137" s="44" t="s">
        <v>3450</v>
      </c>
      <c r="C137" s="44" t="s">
        <v>3451</v>
      </c>
      <c r="D137" s="44" t="s">
        <v>3452</v>
      </c>
      <c r="E137" s="12"/>
      <c r="F137" s="12"/>
      <c r="G137" s="12"/>
      <c r="H137" s="43" t="n">
        <v>4</v>
      </c>
      <c r="I137" s="12" t="s">
        <v>22</v>
      </c>
      <c r="J137" s="12" t="s">
        <v>22</v>
      </c>
      <c r="K137" s="13" t="n">
        <v>85</v>
      </c>
      <c r="L137" s="13" t="n">
        <v>100</v>
      </c>
      <c r="M137" s="14" t="str">
        <f aca="false">IF(AND(OR(I137="Participó",J137="Participó"),AND(K137&gt;64,K137&lt;&gt;"-")),"APROBADO","REPROBADO")</f>
        <v>APROBADO</v>
      </c>
      <c r="N137" s="1"/>
      <c r="O137" s="1"/>
    </row>
    <row r="138" customFormat="false" ht="15.75" hidden="false" customHeight="false" outlineLevel="0" collapsed="false">
      <c r="A138" s="43" t="n">
        <v>27288242416</v>
      </c>
      <c r="B138" s="44" t="s">
        <v>3453</v>
      </c>
      <c r="C138" s="44" t="s">
        <v>2148</v>
      </c>
      <c r="D138" s="44" t="s">
        <v>3454</v>
      </c>
      <c r="E138" s="12"/>
      <c r="F138" s="12"/>
      <c r="G138" s="44" t="s">
        <v>21</v>
      </c>
      <c r="H138" s="43" t="n">
        <v>4</v>
      </c>
      <c r="I138" s="12" t="s">
        <v>23</v>
      </c>
      <c r="J138" s="12" t="s">
        <v>22</v>
      </c>
      <c r="K138" s="13" t="n">
        <v>100</v>
      </c>
      <c r="L138" s="13" t="n">
        <v>100</v>
      </c>
      <c r="M138" s="14" t="str">
        <f aca="false">IF(AND(OR(I138="Participó",J138="Participó"),AND(K138&gt;64,K138&lt;&gt;"-")),"APROBADO","REPROBADO")</f>
        <v>APROBADO</v>
      </c>
      <c r="N138" s="1"/>
      <c r="O138" s="1"/>
    </row>
    <row r="139" customFormat="false" ht="15.75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customFormat="false" ht="15.75" hidden="false" customHeight="false" outlineLevel="0" collapsed="false">
      <c r="A140" s="1"/>
      <c r="B140" s="1"/>
      <c r="C140" s="1"/>
      <c r="D140" s="17" t="s">
        <v>364</v>
      </c>
      <c r="E140" s="17" t="n">
        <f aca="false">COUNTIF(E5:E102,"NO")</f>
        <v>0</v>
      </c>
      <c r="F140" s="1"/>
      <c r="G140" s="17" t="n">
        <f aca="false">COUNTIF(G5:G136,"M")</f>
        <v>87</v>
      </c>
      <c r="H140" s="17"/>
      <c r="I140" s="17" t="n">
        <f aca="false">COUNTIF(I5:I102,"Participó")</f>
        <v>72</v>
      </c>
      <c r="J140" s="17" t="n">
        <f aca="false">COUNTIF(J5:J102,"Participó")</f>
        <v>42</v>
      </c>
      <c r="K140" s="17" t="n">
        <f aca="false">COUNTIF(K5:K102,"&gt;=70")</f>
        <v>71</v>
      </c>
      <c r="L140" s="17" t="n">
        <f aca="false">COUNTIF(L5:L102,"100")</f>
        <v>60</v>
      </c>
      <c r="M140" s="17" t="n">
        <f aca="false">COUNTIF(M5:M138,"APROBADO")</f>
        <v>94</v>
      </c>
      <c r="N140" s="17" t="n">
        <f aca="false">COUNTIF(N26:N102,"Sancionar")</f>
        <v>0</v>
      </c>
      <c r="O140" s="17" t="n">
        <f aca="false">COUNTIF(O5:O138,"SI")</f>
        <v>17</v>
      </c>
    </row>
    <row r="141" customFormat="false" ht="15.75" hidden="false" customHeight="false" outlineLevel="0" collapsed="false">
      <c r="A141" s="1"/>
      <c r="B141" s="1"/>
      <c r="C141" s="1"/>
      <c r="D141" s="10" t="n">
        <f aca="false">COUNTA(D5:D136)</f>
        <v>132</v>
      </c>
      <c r="E141" s="1"/>
      <c r="F141" s="1"/>
      <c r="G141" s="1"/>
      <c r="H141" s="10"/>
      <c r="I141" s="1"/>
      <c r="J141" s="1"/>
      <c r="K141" s="1"/>
      <c r="L141" s="1"/>
      <c r="M141" s="1"/>
      <c r="N141" s="1"/>
      <c r="O141" s="1"/>
    </row>
    <row r="142" customFormat="false" ht="15.75" hidden="false" customHeight="false" outlineLevel="0" collapsed="false">
      <c r="A142" s="1"/>
      <c r="B142" s="18" t="s">
        <v>365</v>
      </c>
      <c r="C142" s="1"/>
      <c r="D142" s="1"/>
      <c r="E142" s="1"/>
      <c r="F142" s="19" t="s">
        <v>366</v>
      </c>
      <c r="G142" s="19"/>
      <c r="H142" s="10"/>
      <c r="I142" s="1"/>
      <c r="J142" s="1"/>
      <c r="K142" s="1"/>
      <c r="L142" s="1"/>
      <c r="M142" s="1" t="s">
        <v>367</v>
      </c>
      <c r="N142" s="1"/>
      <c r="O142" s="1"/>
    </row>
    <row r="143" customFormat="false" ht="15.75" hidden="false" customHeight="false" outlineLevel="0" collapsed="false">
      <c r="A143" s="1"/>
      <c r="B143" s="1" t="s">
        <v>368</v>
      </c>
      <c r="C143" s="1" t="s">
        <v>369</v>
      </c>
      <c r="D143" s="1"/>
      <c r="E143" s="1"/>
      <c r="F143" s="1" t="s">
        <v>370</v>
      </c>
      <c r="G143" s="10" t="n">
        <f aca="false">COUNTIF($H$5:$H$138,"1")</f>
        <v>33</v>
      </c>
      <c r="H143" s="10"/>
      <c r="I143" s="1"/>
      <c r="J143" s="1"/>
      <c r="K143" s="1"/>
      <c r="L143" s="20" t="s">
        <v>371</v>
      </c>
      <c r="M143" s="10" t="n">
        <f aca="false">COUNTIF(M5:M102,"APROBADO")/99*100</f>
        <v>67.6767676767677</v>
      </c>
      <c r="N143" s="1"/>
      <c r="O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 t="s">
        <v>372</v>
      </c>
      <c r="G144" s="10" t="n">
        <f aca="false">COUNTIF($H$5:$H$138,"2")</f>
        <v>33</v>
      </c>
      <c r="H144" s="10"/>
      <c r="I144" s="1"/>
      <c r="J144" s="1"/>
      <c r="K144" s="1"/>
      <c r="L144" s="21" t="s">
        <v>373</v>
      </c>
      <c r="M144" s="10" t="n">
        <f aca="false">COUNTIF(M5:M102,"REPROBADO")/99*100</f>
        <v>31.3131313131313</v>
      </c>
      <c r="N144" s="1"/>
      <c r="O144" s="1"/>
    </row>
    <row r="145" customFormat="false" ht="15.75" hidden="false" customHeight="false" outlineLevel="0" collapsed="false">
      <c r="A145" s="18"/>
      <c r="B145" s="1"/>
      <c r="C145" s="1"/>
      <c r="D145" s="1"/>
      <c r="E145" s="1"/>
      <c r="F145" s="1" t="s">
        <v>374</v>
      </c>
      <c r="G145" s="10" t="n">
        <f aca="false">COUNTIF($H$5:$H$138,"3")</f>
        <v>34</v>
      </c>
      <c r="H145" s="1"/>
      <c r="I145" s="1"/>
      <c r="J145" s="1"/>
      <c r="K145" s="1"/>
      <c r="L145" s="1"/>
      <c r="M145" s="1"/>
      <c r="N145" s="1"/>
      <c r="O145" s="1"/>
    </row>
    <row r="146" customFormat="false" ht="15.75" hidden="false" customHeight="false" outlineLevel="0" collapsed="false">
      <c r="A146" s="18" t="s">
        <v>375</v>
      </c>
      <c r="B146" s="1"/>
      <c r="C146" s="1"/>
      <c r="D146" s="1"/>
      <c r="E146" s="1"/>
      <c r="F146" s="1" t="s">
        <v>376</v>
      </c>
      <c r="G146" s="10" t="n">
        <f aca="false">COUNTIF($H$5:$H$138,"4")</f>
        <v>34</v>
      </c>
      <c r="H146" s="1"/>
      <c r="I146" s="1"/>
      <c r="J146" s="1"/>
      <c r="K146" s="1"/>
      <c r="L146" s="1"/>
      <c r="M146" s="1"/>
      <c r="N146" s="1"/>
      <c r="O146" s="1"/>
    </row>
    <row r="147" customFormat="false" ht="15.75" hidden="false" customHeight="false" outlineLevel="0" collapsed="false">
      <c r="A147" s="18" t="s">
        <v>377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customFormat="false" ht="15.75" hidden="false" customHeight="false" outlineLevel="0" collapsed="false">
      <c r="A148" s="18" t="s">
        <v>378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customFormat="false" ht="15.75" hidden="false" customHeight="false" outlineLevel="0" collapsed="false">
      <c r="A149" s="18" t="s">
        <v>379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customFormat="false" ht="15.75" hidden="false" customHeight="false" outlineLevel="0" collapsed="false">
      <c r="A150" s="18" t="s">
        <v>380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8"/>
      <c r="M150" s="1"/>
      <c r="N150" s="1"/>
      <c r="O150" s="1"/>
    </row>
    <row r="151" customFormat="false" ht="15.75" hidden="false" customHeight="false" outlineLevel="0" collapsed="false">
      <c r="A151" s="1"/>
      <c r="B151" s="1" t="s">
        <v>381</v>
      </c>
      <c r="C151" s="1"/>
      <c r="D151" s="1"/>
      <c r="E151" s="1"/>
      <c r="F151" s="1"/>
      <c r="G151" s="1"/>
      <c r="H151" s="1"/>
      <c r="I151" s="1"/>
      <c r="J151" s="1"/>
      <c r="K151" s="18"/>
      <c r="L151" s="22" t="s">
        <v>382</v>
      </c>
      <c r="M151" s="1"/>
      <c r="N151" s="1"/>
      <c r="O151" s="1"/>
    </row>
    <row r="152" customFormat="false" ht="15.75" hidden="false" customHeight="false" outlineLevel="0" collapsed="false">
      <c r="A152" s="1"/>
      <c r="B152" s="1" t="s">
        <v>383</v>
      </c>
      <c r="C152" s="1" t="s">
        <v>384</v>
      </c>
      <c r="D152" s="1"/>
      <c r="E152" s="1"/>
      <c r="F152" s="1"/>
      <c r="G152" s="1"/>
      <c r="H152" s="1"/>
      <c r="I152" s="1"/>
      <c r="J152" s="1"/>
      <c r="K152" s="18"/>
      <c r="L152" s="23" t="s">
        <v>385</v>
      </c>
      <c r="M152" s="11" t="e">
        <f aca="false">#REF!/COUNTIF(M26:M102,"REPROBADO")*100</f>
        <v>#REF!</v>
      </c>
      <c r="N152" s="1"/>
      <c r="O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8"/>
      <c r="L153" s="23" t="s">
        <v>386</v>
      </c>
      <c r="M153" s="10" t="n">
        <f aca="false">COUNTIF(N26:N102,"Justifico")/COUNTIF(M27:M139,"REPROBADO")*100</f>
        <v>0</v>
      </c>
      <c r="N153" s="1"/>
      <c r="O153" s="1"/>
    </row>
  </sheetData>
  <mergeCells count="16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O3:O4"/>
    <mergeCell ref="F142:G142"/>
  </mergeCells>
  <conditionalFormatting sqref="I5:J138 L137:L138 K138">
    <cfRule type="cellIs" priority="2" operator="equal" aboveAverage="0" equalAverage="0" bottom="0" percent="0" rank="0" text="" dxfId="0">
      <formula>"Participó"</formula>
    </cfRule>
  </conditionalFormatting>
  <conditionalFormatting sqref="I5:J138 L137:L138 K138">
    <cfRule type="cellIs" priority="3" operator="equal" aboveAverage="0" equalAverage="0" bottom="0" percent="0" rank="0" text="" dxfId="1">
      <formula>"-"</formula>
    </cfRule>
  </conditionalFormatting>
  <conditionalFormatting sqref="K5:L138">
    <cfRule type="cellIs" priority="4" operator="greaterThanOrEqual" aboveAverage="0" equalAverage="0" bottom="0" percent="0" rank="0" text="" dxfId="0">
      <formula>65</formula>
    </cfRule>
  </conditionalFormatting>
  <conditionalFormatting sqref="K5:L138">
    <cfRule type="cellIs" priority="5" operator="lessThan" aboveAverage="0" equalAverage="0" bottom="0" percent="0" rank="0" text="" dxfId="1">
      <formula>65</formula>
    </cfRule>
  </conditionalFormatting>
  <conditionalFormatting sqref="M5:M138">
    <cfRule type="cellIs" priority="6" operator="equal" aboveAverage="0" equalAverage="0" bottom="0" percent="0" rank="0" text="" dxfId="0">
      <formula>"APROBADO"</formula>
    </cfRule>
  </conditionalFormatting>
  <conditionalFormatting sqref="M5:M138">
    <cfRule type="cellIs" priority="7" operator="equal" aboveAverage="0" equalAverage="0" bottom="0" percent="0" rank="0" text="" dxfId="1">
      <formula>"REPROBADO"</formula>
    </cfRule>
  </conditionalFormatting>
  <conditionalFormatting sqref="K5:L138">
    <cfRule type="cellIs" priority="8" operator="equal" aboveAverage="0" equalAverage="0" bottom="0" percent="0" rank="0" text="" dxfId="2">
      <formula>"-"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41"/>
    </row>
    <row r="2" customFormat="false" ht="15.75" hidden="false" customHeight="false" outlineLevel="0" collapsed="false">
      <c r="A2" s="1"/>
      <c r="B2" s="4"/>
      <c r="C2" s="4"/>
      <c r="D2" s="4"/>
      <c r="E2" s="5" t="s">
        <v>3455</v>
      </c>
      <c r="F2" s="5"/>
      <c r="G2" s="5"/>
      <c r="H2" s="5"/>
      <c r="I2" s="5"/>
      <c r="J2" s="5"/>
      <c r="K2" s="5"/>
      <c r="L2" s="5"/>
      <c r="M2" s="5"/>
      <c r="N2" s="5"/>
      <c r="O2" s="16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  <c r="O3" s="42" t="s">
        <v>2568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  <c r="O4" s="42"/>
    </row>
    <row r="5" customFormat="false" ht="15.75" hidden="false" customHeight="false" outlineLevel="0" collapsed="false">
      <c r="A5" s="43" t="n">
        <v>27370753658</v>
      </c>
      <c r="B5" s="44" t="s">
        <v>3456</v>
      </c>
      <c r="C5" s="44" t="s">
        <v>3457</v>
      </c>
      <c r="D5" s="44" t="s">
        <v>3458</v>
      </c>
      <c r="E5" s="12"/>
      <c r="F5" s="12"/>
      <c r="G5" s="44" t="s">
        <v>43</v>
      </c>
      <c r="H5" s="43" t="n">
        <v>1</v>
      </c>
      <c r="I5" s="12" t="s">
        <v>22</v>
      </c>
      <c r="J5" s="12" t="s">
        <v>22</v>
      </c>
      <c r="K5" s="13" t="n">
        <v>100</v>
      </c>
      <c r="L5" s="13" t="n">
        <v>100</v>
      </c>
      <c r="M5" s="14" t="str">
        <f aca="false">IF(AND(OR(I5="Participó",J5="Participó"),AND(K5&gt;64,K5&lt;&gt;"-")),"APROBADO","REPROBADO")</f>
        <v>APROBADO</v>
      </c>
      <c r="N5" s="1"/>
      <c r="O5" s="1"/>
    </row>
    <row r="6" customFormat="false" ht="15.75" hidden="false" customHeight="false" outlineLevel="0" collapsed="false">
      <c r="A6" s="43" t="n">
        <v>27343017192</v>
      </c>
      <c r="B6" s="44" t="s">
        <v>3459</v>
      </c>
      <c r="C6" s="44" t="s">
        <v>3460</v>
      </c>
      <c r="D6" s="44" t="s">
        <v>3461</v>
      </c>
      <c r="E6" s="12"/>
      <c r="F6" s="12"/>
      <c r="G6" s="44" t="s">
        <v>43</v>
      </c>
      <c r="H6" s="43" t="n">
        <v>1</v>
      </c>
      <c r="I6" s="12" t="s">
        <v>22</v>
      </c>
      <c r="J6" s="12" t="s">
        <v>23</v>
      </c>
      <c r="K6" s="13" t="n">
        <v>90</v>
      </c>
      <c r="L6" s="13" t="n">
        <v>100</v>
      </c>
      <c r="M6" s="14" t="str">
        <f aca="false">IF(AND(OR(I6="Participó",J6="Participó"),AND(K6&gt;64,K6&lt;&gt;"-")),"APROBADO","REPROBADO")</f>
        <v>APROBADO</v>
      </c>
      <c r="N6" s="1"/>
      <c r="O6" s="1"/>
    </row>
    <row r="7" customFormat="false" ht="15.75" hidden="false" customHeight="false" outlineLevel="0" collapsed="false">
      <c r="A7" s="43" t="n">
        <v>20354482690</v>
      </c>
      <c r="B7" s="44" t="s">
        <v>3462</v>
      </c>
      <c r="C7" s="44" t="s">
        <v>3463</v>
      </c>
      <c r="D7" s="44" t="s">
        <v>3464</v>
      </c>
      <c r="E7" s="12"/>
      <c r="F7" s="12"/>
      <c r="G7" s="44" t="s">
        <v>21</v>
      </c>
      <c r="H7" s="43" t="n">
        <v>1</v>
      </c>
      <c r="I7" s="12" t="s">
        <v>22</v>
      </c>
      <c r="J7" s="12" t="s">
        <v>22</v>
      </c>
      <c r="K7" s="13" t="n">
        <v>81.67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  <c r="O7" s="1"/>
    </row>
    <row r="8" customFormat="false" ht="15.75" hidden="false" customHeight="false" outlineLevel="0" collapsed="false">
      <c r="A8" s="43" t="n">
        <v>20382881371</v>
      </c>
      <c r="B8" s="44" t="s">
        <v>3465</v>
      </c>
      <c r="C8" s="44" t="s">
        <v>1979</v>
      </c>
      <c r="D8" s="44" t="s">
        <v>3466</v>
      </c>
      <c r="E8" s="12"/>
      <c r="F8" s="12"/>
      <c r="G8" s="44" t="s">
        <v>21</v>
      </c>
      <c r="H8" s="43" t="n">
        <v>1</v>
      </c>
      <c r="I8" s="12" t="s">
        <v>23</v>
      </c>
      <c r="J8" s="12" t="s">
        <v>23</v>
      </c>
      <c r="K8" s="12" t="s">
        <v>23</v>
      </c>
      <c r="L8" s="12" t="s">
        <v>23</v>
      </c>
      <c r="M8" s="14" t="str">
        <f aca="false">IF(AND(OR(I8="Participó",J8="Participó"),AND(K8&gt;64,K8&lt;&gt;"-")),"APROBADO","REPROBADO")</f>
        <v>REPROBADO</v>
      </c>
      <c r="N8" s="1"/>
      <c r="O8" s="1"/>
    </row>
    <row r="9" customFormat="false" ht="15.75" hidden="false" customHeight="false" outlineLevel="0" collapsed="false">
      <c r="A9" s="43" t="n">
        <v>20273346873</v>
      </c>
      <c r="B9" s="44" t="s">
        <v>3467</v>
      </c>
      <c r="C9" s="44" t="s">
        <v>342</v>
      </c>
      <c r="D9" s="44" t="s">
        <v>3468</v>
      </c>
      <c r="E9" s="12"/>
      <c r="F9" s="12"/>
      <c r="G9" s="44" t="s">
        <v>21</v>
      </c>
      <c r="H9" s="43" t="n">
        <v>1</v>
      </c>
      <c r="I9" s="12" t="s">
        <v>23</v>
      </c>
      <c r="J9" s="12" t="s">
        <v>23</v>
      </c>
      <c r="K9" s="12" t="s">
        <v>23</v>
      </c>
      <c r="L9" s="12" t="s">
        <v>23</v>
      </c>
      <c r="M9" s="14" t="str">
        <f aca="false">IF(AND(OR(I9="Participó",J9="Participó"),AND(K9&gt;64,K9&lt;&gt;"-")),"APROBADO","REPROBADO")</f>
        <v>REPROBADO</v>
      </c>
      <c r="N9" s="1"/>
      <c r="O9" s="1"/>
    </row>
    <row r="10" customFormat="false" ht="15.75" hidden="false" customHeight="false" outlineLevel="0" collapsed="false">
      <c r="A10" s="43" t="n">
        <v>27374076308</v>
      </c>
      <c r="B10" s="44" t="s">
        <v>3467</v>
      </c>
      <c r="C10" s="44" t="s">
        <v>2385</v>
      </c>
      <c r="D10" s="44" t="s">
        <v>3469</v>
      </c>
      <c r="E10" s="12"/>
      <c r="F10" s="12"/>
      <c r="G10" s="44" t="s">
        <v>43</v>
      </c>
      <c r="H10" s="43" t="n">
        <v>1</v>
      </c>
      <c r="I10" s="12" t="s">
        <v>23</v>
      </c>
      <c r="J10" s="12" t="s">
        <v>23</v>
      </c>
      <c r="K10" s="12" t="s">
        <v>23</v>
      </c>
      <c r="L10" s="12" t="s">
        <v>23</v>
      </c>
      <c r="M10" s="14" t="str">
        <f aca="false">IF(AND(OR(I10="Participó",J10="Participó"),AND(K10&gt;64,K10&lt;&gt;"-")),"APROBADO","REPROBADO")</f>
        <v>REPROBADO</v>
      </c>
      <c r="N10" s="1"/>
      <c r="O10" s="1"/>
    </row>
    <row r="11" customFormat="false" ht="15.75" hidden="false" customHeight="false" outlineLevel="0" collapsed="false">
      <c r="A11" s="43" t="n">
        <v>20253642379</v>
      </c>
      <c r="B11" s="44" t="s">
        <v>3470</v>
      </c>
      <c r="C11" s="44" t="s">
        <v>3471</v>
      </c>
      <c r="D11" s="44" t="s">
        <v>3472</v>
      </c>
      <c r="E11" s="12"/>
      <c r="F11" s="12"/>
      <c r="G11" s="44" t="s">
        <v>21</v>
      </c>
      <c r="H11" s="43" t="n">
        <v>1</v>
      </c>
      <c r="I11" s="12" t="s">
        <v>22</v>
      </c>
      <c r="J11" s="12" t="s">
        <v>23</v>
      </c>
      <c r="K11" s="13" t="n">
        <v>100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  <c r="O11" s="1"/>
    </row>
    <row r="12" customFormat="false" ht="15.75" hidden="false" customHeight="false" outlineLevel="0" collapsed="false">
      <c r="A12" s="43" t="n">
        <v>20389827372</v>
      </c>
      <c r="B12" s="44" t="s">
        <v>3473</v>
      </c>
      <c r="C12" s="44" t="s">
        <v>3474</v>
      </c>
      <c r="D12" s="44" t="s">
        <v>3475</v>
      </c>
      <c r="E12" s="12"/>
      <c r="F12" s="12"/>
      <c r="G12" s="44" t="s">
        <v>21</v>
      </c>
      <c r="H12" s="43" t="n">
        <v>1</v>
      </c>
      <c r="I12" s="12" t="s">
        <v>22</v>
      </c>
      <c r="J12" s="12" t="s">
        <v>23</v>
      </c>
      <c r="K12" s="12" t="s">
        <v>23</v>
      </c>
      <c r="L12" s="12" t="s">
        <v>23</v>
      </c>
      <c r="M12" s="14" t="str">
        <f aca="false">IF(AND(OR(I12="Participó",J12="Participó"),AND(K12&gt;64,K12&lt;&gt;"-")),"APROBADO","REPROBADO")</f>
        <v>REPROBADO</v>
      </c>
      <c r="N12" s="1"/>
      <c r="O12" s="1" t="s">
        <v>2592</v>
      </c>
    </row>
    <row r="13" customFormat="false" ht="15.75" hidden="false" customHeight="false" outlineLevel="0" collapsed="false">
      <c r="A13" s="43" t="n">
        <v>20263150679</v>
      </c>
      <c r="B13" s="44" t="s">
        <v>3429</v>
      </c>
      <c r="C13" s="44" t="s">
        <v>551</v>
      </c>
      <c r="D13" s="44" t="s">
        <v>3476</v>
      </c>
      <c r="E13" s="12"/>
      <c r="F13" s="12"/>
      <c r="G13" s="44" t="s">
        <v>21</v>
      </c>
      <c r="H13" s="43" t="n">
        <v>1</v>
      </c>
      <c r="I13" s="12" t="s">
        <v>23</v>
      </c>
      <c r="J13" s="12" t="s">
        <v>23</v>
      </c>
      <c r="K13" s="12" t="s">
        <v>23</v>
      </c>
      <c r="L13" s="12" t="s">
        <v>23</v>
      </c>
      <c r="M13" s="14" t="str">
        <f aca="false">IF(AND(OR(I13="Participó",J13="Participó"),AND(K13&gt;64,K13&lt;&gt;"-")),"APROBADO","REPROBADO")</f>
        <v>REPROBADO</v>
      </c>
      <c r="N13" s="1"/>
      <c r="O13" s="1" t="s">
        <v>2592</v>
      </c>
    </row>
    <row r="14" customFormat="false" ht="15.75" hidden="false" customHeight="false" outlineLevel="0" collapsed="false">
      <c r="A14" s="43" t="n">
        <v>20335593627</v>
      </c>
      <c r="B14" s="44" t="s">
        <v>3429</v>
      </c>
      <c r="C14" s="44" t="s">
        <v>342</v>
      </c>
      <c r="D14" s="44" t="s">
        <v>3477</v>
      </c>
      <c r="E14" s="12"/>
      <c r="F14" s="12"/>
      <c r="G14" s="44" t="s">
        <v>21</v>
      </c>
      <c r="H14" s="43" t="n">
        <v>1</v>
      </c>
      <c r="I14" s="12" t="s">
        <v>22</v>
      </c>
      <c r="J14" s="12" t="s">
        <v>22</v>
      </c>
      <c r="K14" s="13" t="n">
        <v>95</v>
      </c>
      <c r="L14" s="12" t="s">
        <v>23</v>
      </c>
      <c r="M14" s="14" t="str">
        <f aca="false">IF(AND(OR(I14="Participó",J14="Participó"),AND(K14&gt;64,K14&lt;&gt;"-")),"APROBADO","REPROBADO")</f>
        <v>APROBADO</v>
      </c>
      <c r="N14" s="1"/>
      <c r="O14" s="1"/>
    </row>
    <row r="15" customFormat="false" ht="15.75" hidden="false" customHeight="false" outlineLevel="0" collapsed="false">
      <c r="A15" s="43" t="n">
        <v>20375776120</v>
      </c>
      <c r="B15" s="44" t="s">
        <v>3429</v>
      </c>
      <c r="C15" s="44" t="s">
        <v>94</v>
      </c>
      <c r="D15" s="44" t="s">
        <v>3478</v>
      </c>
      <c r="E15" s="12"/>
      <c r="F15" s="12"/>
      <c r="G15" s="44" t="s">
        <v>21</v>
      </c>
      <c r="H15" s="43" t="n">
        <v>1</v>
      </c>
      <c r="I15" s="12" t="s">
        <v>22</v>
      </c>
      <c r="J15" s="12" t="s">
        <v>23</v>
      </c>
      <c r="K15" s="13" t="n">
        <v>71.67</v>
      </c>
      <c r="L15" s="13" t="n">
        <v>100</v>
      </c>
      <c r="M15" s="14" t="str">
        <f aca="false">IF(AND(OR(I15="Participó",J15="Participó"),AND(K15&gt;64,K15&lt;&gt;"-")),"APROBADO","REPROBADO")</f>
        <v>APROBADO</v>
      </c>
      <c r="N15" s="1"/>
      <c r="O15" s="1"/>
    </row>
    <row r="16" customFormat="false" ht="15.75" hidden="false" customHeight="false" outlineLevel="0" collapsed="false">
      <c r="A16" s="43" t="n">
        <v>27249565909</v>
      </c>
      <c r="B16" s="44" t="s">
        <v>3429</v>
      </c>
      <c r="C16" s="44" t="s">
        <v>3479</v>
      </c>
      <c r="D16" s="44" t="s">
        <v>3480</v>
      </c>
      <c r="E16" s="12"/>
      <c r="F16" s="12"/>
      <c r="G16" s="44" t="s">
        <v>43</v>
      </c>
      <c r="H16" s="43" t="n">
        <v>1</v>
      </c>
      <c r="I16" s="12" t="s">
        <v>23</v>
      </c>
      <c r="J16" s="12" t="s">
        <v>23</v>
      </c>
      <c r="K16" s="12" t="s">
        <v>23</v>
      </c>
      <c r="L16" s="12" t="s">
        <v>23</v>
      </c>
      <c r="M16" s="14" t="str">
        <f aca="false">IF(AND(OR(I16="Participó",J16="Participó"),AND(K16&gt;64,K16&lt;&gt;"-")),"APROBADO","REPROBADO")</f>
        <v>REPROBADO</v>
      </c>
      <c r="N16" s="1"/>
      <c r="O16" s="1"/>
    </row>
    <row r="17" customFormat="false" ht="15.75" hidden="false" customHeight="false" outlineLevel="0" collapsed="false">
      <c r="A17" s="43" t="n">
        <v>23246171599</v>
      </c>
      <c r="B17" s="44" t="s">
        <v>3481</v>
      </c>
      <c r="C17" s="44" t="s">
        <v>3482</v>
      </c>
      <c r="D17" s="44" t="s">
        <v>3483</v>
      </c>
      <c r="E17" s="12"/>
      <c r="F17" s="12"/>
      <c r="G17" s="44" t="s">
        <v>21</v>
      </c>
      <c r="H17" s="43" t="n">
        <v>1</v>
      </c>
      <c r="I17" s="12" t="s">
        <v>22</v>
      </c>
      <c r="J17" s="12" t="s">
        <v>22</v>
      </c>
      <c r="K17" s="13" t="n">
        <v>90</v>
      </c>
      <c r="L17" s="13" t="n">
        <v>100</v>
      </c>
      <c r="M17" s="14" t="str">
        <f aca="false">IF(AND(OR(I17="Participó",J17="Participó"),AND(K17&gt;64,K17&lt;&gt;"-")),"APROBADO","REPROBADO")</f>
        <v>APROBADO</v>
      </c>
      <c r="N17" s="1"/>
      <c r="O17" s="1"/>
    </row>
    <row r="18" customFormat="false" ht="15.75" hidden="false" customHeight="false" outlineLevel="0" collapsed="false">
      <c r="A18" s="43" t="n">
        <v>20302921254</v>
      </c>
      <c r="B18" s="44" t="s">
        <v>3484</v>
      </c>
      <c r="C18" s="44" t="s">
        <v>556</v>
      </c>
      <c r="D18" s="44" t="s">
        <v>3485</v>
      </c>
      <c r="E18" s="12"/>
      <c r="F18" s="12"/>
      <c r="G18" s="44" t="s">
        <v>21</v>
      </c>
      <c r="H18" s="43" t="n">
        <v>1</v>
      </c>
      <c r="I18" s="12" t="s">
        <v>22</v>
      </c>
      <c r="J18" s="12" t="s">
        <v>22</v>
      </c>
      <c r="K18" s="13" t="n">
        <v>80</v>
      </c>
      <c r="L18" s="13" t="n">
        <v>100</v>
      </c>
      <c r="M18" s="14" t="str">
        <f aca="false">IF(AND(OR(I18="Participó",J18="Participó"),AND(K18&gt;64,K18&lt;&gt;"-")),"APROBADO","REPROBADO")</f>
        <v>APROBADO</v>
      </c>
      <c r="N18" s="1"/>
      <c r="O18" s="1"/>
    </row>
    <row r="19" customFormat="false" ht="15.75" hidden="false" customHeight="false" outlineLevel="0" collapsed="false">
      <c r="A19" s="43" t="n">
        <v>23329587614</v>
      </c>
      <c r="B19" s="44" t="s">
        <v>3486</v>
      </c>
      <c r="C19" s="44" t="s">
        <v>3487</v>
      </c>
      <c r="D19" s="44" t="s">
        <v>3488</v>
      </c>
      <c r="E19" s="12"/>
      <c r="F19" s="12"/>
      <c r="G19" s="44" t="s">
        <v>43</v>
      </c>
      <c r="H19" s="43" t="n">
        <v>1</v>
      </c>
      <c r="I19" s="12" t="s">
        <v>22</v>
      </c>
      <c r="J19" s="12" t="s">
        <v>22</v>
      </c>
      <c r="K19" s="13" t="n">
        <v>90</v>
      </c>
      <c r="L19" s="13" t="n">
        <v>100</v>
      </c>
      <c r="M19" s="14" t="str">
        <f aca="false">IF(AND(OR(I19="Participó",J19="Participó"),AND(K19&gt;64,K19&lt;&gt;"-")),"APROBADO","REPROBADO")</f>
        <v>APROBADO</v>
      </c>
      <c r="N19" s="1"/>
      <c r="O19" s="1"/>
    </row>
    <row r="20" customFormat="false" ht="15.75" hidden="false" customHeight="false" outlineLevel="0" collapsed="false">
      <c r="A20" s="43" t="n">
        <v>27324302463</v>
      </c>
      <c r="B20" s="44" t="s">
        <v>3489</v>
      </c>
      <c r="C20" s="44" t="s">
        <v>3490</v>
      </c>
      <c r="D20" s="44" t="s">
        <v>3491</v>
      </c>
      <c r="E20" s="12"/>
      <c r="F20" s="12"/>
      <c r="G20" s="44" t="s">
        <v>43</v>
      </c>
      <c r="H20" s="43" t="n">
        <v>1</v>
      </c>
      <c r="I20" s="12" t="s">
        <v>22</v>
      </c>
      <c r="J20" s="12" t="s">
        <v>22</v>
      </c>
      <c r="K20" s="13" t="n">
        <v>83.33</v>
      </c>
      <c r="L20" s="13" t="n">
        <v>100</v>
      </c>
      <c r="M20" s="14" t="str">
        <f aca="false">IF(AND(OR(I20="Participó",J20="Participó"),AND(K20&gt;64,K20&lt;&gt;"-")),"APROBADO","REPROBADO")</f>
        <v>APROBADO</v>
      </c>
      <c r="N20" s="1"/>
      <c r="O20" s="1"/>
    </row>
    <row r="21" customFormat="false" ht="15.75" hidden="false" customHeight="false" outlineLevel="0" collapsed="false">
      <c r="A21" s="43" t="n">
        <v>27295670563</v>
      </c>
      <c r="B21" s="44" t="s">
        <v>3492</v>
      </c>
      <c r="C21" s="44" t="s">
        <v>1158</v>
      </c>
      <c r="D21" s="44" t="s">
        <v>3493</v>
      </c>
      <c r="E21" s="12"/>
      <c r="F21" s="12"/>
      <c r="G21" s="44" t="s">
        <v>43</v>
      </c>
      <c r="H21" s="43" t="n">
        <v>1</v>
      </c>
      <c r="I21" s="12" t="s">
        <v>22</v>
      </c>
      <c r="J21" s="12" t="s">
        <v>22</v>
      </c>
      <c r="K21" s="13" t="n">
        <v>100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  <c r="O21" s="1"/>
    </row>
    <row r="22" customFormat="false" ht="15.75" hidden="false" customHeight="false" outlineLevel="0" collapsed="false">
      <c r="A22" s="43" t="n">
        <v>27348280541</v>
      </c>
      <c r="B22" s="44" t="s">
        <v>3494</v>
      </c>
      <c r="C22" s="44" t="s">
        <v>3495</v>
      </c>
      <c r="D22" s="44" t="s">
        <v>3496</v>
      </c>
      <c r="E22" s="12"/>
      <c r="F22" s="12"/>
      <c r="G22" s="44" t="s">
        <v>43</v>
      </c>
      <c r="H22" s="43" t="n">
        <v>1</v>
      </c>
      <c r="I22" s="12" t="s">
        <v>22</v>
      </c>
      <c r="J22" s="12" t="s">
        <v>22</v>
      </c>
      <c r="K22" s="13" t="n">
        <v>70</v>
      </c>
      <c r="L22" s="13" t="n">
        <v>100</v>
      </c>
      <c r="M22" s="14" t="str">
        <f aca="false">IF(AND(OR(I22="Participó",J22="Participó"),AND(K22&gt;64,K22&lt;&gt;"-")),"APROBADO","REPROBADO")</f>
        <v>APROBADO</v>
      </c>
      <c r="N22" s="1"/>
      <c r="O22" s="1"/>
    </row>
    <row r="23" customFormat="false" ht="15.75" hidden="false" customHeight="false" outlineLevel="0" collapsed="false">
      <c r="A23" s="43" t="n">
        <v>27330151175</v>
      </c>
      <c r="B23" s="44" t="s">
        <v>3497</v>
      </c>
      <c r="C23" s="44" t="s">
        <v>2538</v>
      </c>
      <c r="D23" s="44" t="s">
        <v>3498</v>
      </c>
      <c r="E23" s="12"/>
      <c r="F23" s="12"/>
      <c r="G23" s="44" t="s">
        <v>43</v>
      </c>
      <c r="H23" s="43" t="n">
        <v>1</v>
      </c>
      <c r="I23" s="12" t="s">
        <v>22</v>
      </c>
      <c r="J23" s="12" t="s">
        <v>23</v>
      </c>
      <c r="K23" s="13" t="n">
        <v>86.67</v>
      </c>
      <c r="L23" s="13" t="n">
        <v>100</v>
      </c>
      <c r="M23" s="14" t="str">
        <f aca="false">IF(AND(OR(I23="Participó",J23="Participó"),AND(K23&gt;64,K23&lt;&gt;"-")),"APROBADO","REPROBADO")</f>
        <v>APROBADO</v>
      </c>
      <c r="N23" s="1"/>
      <c r="O23" s="1"/>
    </row>
    <row r="24" customFormat="false" ht="15.75" hidden="false" customHeight="false" outlineLevel="0" collapsed="false">
      <c r="A24" s="43" t="n">
        <v>20338271310</v>
      </c>
      <c r="B24" s="44" t="s">
        <v>3435</v>
      </c>
      <c r="C24" s="44" t="s">
        <v>219</v>
      </c>
      <c r="D24" s="44" t="s">
        <v>3499</v>
      </c>
      <c r="E24" s="12"/>
      <c r="F24" s="12"/>
      <c r="G24" s="44" t="s">
        <v>21</v>
      </c>
      <c r="H24" s="43" t="n">
        <v>1</v>
      </c>
      <c r="I24" s="12" t="s">
        <v>22</v>
      </c>
      <c r="J24" s="12" t="s">
        <v>22</v>
      </c>
      <c r="K24" s="13" t="n">
        <v>80</v>
      </c>
      <c r="L24" s="13" t="n">
        <v>100</v>
      </c>
      <c r="M24" s="14" t="str">
        <f aca="false">IF(AND(OR(I24="Participó",J24="Participó"),AND(K24&gt;64,K24&lt;&gt;"-")),"APROBADO","REPROBADO")</f>
        <v>APROBADO</v>
      </c>
      <c r="N24" s="1"/>
      <c r="O24" s="1"/>
    </row>
    <row r="25" customFormat="false" ht="15.75" hidden="false" customHeight="false" outlineLevel="0" collapsed="false">
      <c r="A25" s="43" t="n">
        <v>27328685340</v>
      </c>
      <c r="B25" s="44" t="s">
        <v>3435</v>
      </c>
      <c r="C25" s="44" t="s">
        <v>3500</v>
      </c>
      <c r="D25" s="44" t="s">
        <v>3501</v>
      </c>
      <c r="E25" s="12"/>
      <c r="F25" s="12"/>
      <c r="G25" s="44" t="s">
        <v>21</v>
      </c>
      <c r="H25" s="43" t="n">
        <v>1</v>
      </c>
      <c r="I25" s="12" t="s">
        <v>22</v>
      </c>
      <c r="J25" s="12" t="s">
        <v>22</v>
      </c>
      <c r="K25" s="13" t="n">
        <v>100</v>
      </c>
      <c r="L25" s="13" t="n">
        <v>100</v>
      </c>
      <c r="M25" s="14" t="str">
        <f aca="false">IF(AND(OR(I25="Participó",J25="Participó"),AND(K25&gt;64,K25&lt;&gt;"-")),"APROBADO","REPROBADO")</f>
        <v>APROBADO</v>
      </c>
      <c r="N25" s="1"/>
      <c r="O25" s="1"/>
    </row>
    <row r="26" customFormat="false" ht="15.75" hidden="false" customHeight="false" outlineLevel="0" collapsed="false">
      <c r="A26" s="43" t="n">
        <v>27328863923</v>
      </c>
      <c r="B26" s="44" t="s">
        <v>3435</v>
      </c>
      <c r="C26" s="44" t="s">
        <v>3502</v>
      </c>
      <c r="D26" s="44" t="s">
        <v>3503</v>
      </c>
      <c r="E26" s="12"/>
      <c r="F26" s="12"/>
      <c r="G26" s="44" t="s">
        <v>43</v>
      </c>
      <c r="H26" s="43" t="n">
        <v>1</v>
      </c>
      <c r="I26" s="12" t="s">
        <v>22</v>
      </c>
      <c r="J26" s="12" t="s">
        <v>23</v>
      </c>
      <c r="K26" s="13" t="n">
        <v>70</v>
      </c>
      <c r="L26" s="12" t="s">
        <v>23</v>
      </c>
      <c r="M26" s="14" t="str">
        <f aca="false">IF(AND(OR(I26="Participó",J26="Participó"),AND(K26&gt;64,K26&lt;&gt;"-")),"APROBADO","REPROBADO")</f>
        <v>APROBADO</v>
      </c>
      <c r="N26" s="1"/>
      <c r="O26" s="1"/>
    </row>
    <row r="27" customFormat="false" ht="15.75" hidden="false" customHeight="false" outlineLevel="0" collapsed="false">
      <c r="A27" s="43" t="n">
        <v>20217687285</v>
      </c>
      <c r="B27" s="44" t="s">
        <v>3504</v>
      </c>
      <c r="C27" s="44" t="s">
        <v>1058</v>
      </c>
      <c r="D27" s="44" t="s">
        <v>3505</v>
      </c>
      <c r="E27" s="12"/>
      <c r="F27" s="12"/>
      <c r="G27" s="44" t="s">
        <v>21</v>
      </c>
      <c r="H27" s="43" t="n">
        <v>2</v>
      </c>
      <c r="I27" s="12" t="s">
        <v>22</v>
      </c>
      <c r="J27" s="12" t="s">
        <v>22</v>
      </c>
      <c r="K27" s="13" t="n">
        <v>90</v>
      </c>
      <c r="L27" s="13" t="n">
        <v>100</v>
      </c>
      <c r="M27" s="14" t="str">
        <f aca="false">IF(AND(OR(I27="Participó",J27="Participó"),AND(K27&gt;64,K27&lt;&gt;"-")),"APROBADO","REPROBADO")</f>
        <v>APROBADO</v>
      </c>
      <c r="N27" s="1"/>
      <c r="O27" s="1"/>
    </row>
    <row r="28" customFormat="false" ht="15.75" hidden="false" customHeight="false" outlineLevel="0" collapsed="false">
      <c r="A28" s="43" t="n">
        <v>20300058044</v>
      </c>
      <c r="B28" s="44" t="s">
        <v>3435</v>
      </c>
      <c r="C28" s="44" t="s">
        <v>3506</v>
      </c>
      <c r="D28" s="44" t="s">
        <v>3507</v>
      </c>
      <c r="E28" s="12"/>
      <c r="F28" s="12"/>
      <c r="G28" s="44" t="s">
        <v>21</v>
      </c>
      <c r="H28" s="43" t="n">
        <v>2</v>
      </c>
      <c r="I28" s="12" t="s">
        <v>22</v>
      </c>
      <c r="J28" s="12" t="s">
        <v>22</v>
      </c>
      <c r="K28" s="13" t="n">
        <v>65</v>
      </c>
      <c r="L28" s="13" t="n">
        <v>100</v>
      </c>
      <c r="M28" s="14" t="str">
        <f aca="false">IF(AND(OR(I28="Participó",J28="Participó"),AND(K28&gt;64,K28&lt;&gt;"-")),"APROBADO","REPROBADO")</f>
        <v>APROBADO</v>
      </c>
      <c r="N28" s="1"/>
      <c r="O28" s="1"/>
    </row>
    <row r="29" customFormat="false" ht="15.75" hidden="false" customHeight="false" outlineLevel="0" collapsed="false">
      <c r="A29" s="43" t="n">
        <v>27357703137</v>
      </c>
      <c r="B29" s="44" t="s">
        <v>3435</v>
      </c>
      <c r="C29" s="44" t="s">
        <v>3508</v>
      </c>
      <c r="D29" s="44" t="s">
        <v>3509</v>
      </c>
      <c r="E29" s="12"/>
      <c r="F29" s="12"/>
      <c r="G29" s="44" t="s">
        <v>43</v>
      </c>
      <c r="H29" s="43" t="n">
        <v>2</v>
      </c>
      <c r="I29" s="12" t="s">
        <v>23</v>
      </c>
      <c r="J29" s="12" t="s">
        <v>23</v>
      </c>
      <c r="K29" s="13" t="n">
        <v>56.67</v>
      </c>
      <c r="L29" s="12" t="s">
        <v>23</v>
      </c>
      <c r="M29" s="14" t="str">
        <f aca="false">IF(AND(OR(I29="Participó",J29="Participó"),AND(K29&gt;64,K29&lt;&gt;"-")),"APROBADO","REPROBADO")</f>
        <v>REPROBADO</v>
      </c>
      <c r="N29" s="1"/>
      <c r="O29" s="1"/>
    </row>
    <row r="30" customFormat="false" ht="15.75" hidden="false" customHeight="false" outlineLevel="0" collapsed="false">
      <c r="A30" s="43" t="n">
        <v>27337203413</v>
      </c>
      <c r="B30" s="44" t="s">
        <v>3435</v>
      </c>
      <c r="C30" s="44" t="s">
        <v>2111</v>
      </c>
      <c r="D30" s="44" t="s">
        <v>3510</v>
      </c>
      <c r="E30" s="12"/>
      <c r="F30" s="12"/>
      <c r="G30" s="44" t="s">
        <v>43</v>
      </c>
      <c r="H30" s="43" t="n">
        <v>2</v>
      </c>
      <c r="I30" s="12" t="s">
        <v>23</v>
      </c>
      <c r="J30" s="12" t="s">
        <v>23</v>
      </c>
      <c r="K30" s="12" t="s">
        <v>23</v>
      </c>
      <c r="L30" s="12" t="s">
        <v>23</v>
      </c>
      <c r="M30" s="14" t="str">
        <f aca="false">IF(AND(OR(I30="Participó",J30="Participó"),AND(K30&gt;64,K30&lt;&gt;"-")),"APROBADO","REPROBADO")</f>
        <v>REPROBADO</v>
      </c>
      <c r="N30" s="1"/>
      <c r="O30" s="1"/>
    </row>
    <row r="31" customFormat="false" ht="15.75" hidden="false" customHeight="false" outlineLevel="0" collapsed="false">
      <c r="A31" s="43" t="n">
        <v>20248159570</v>
      </c>
      <c r="B31" s="44" t="s">
        <v>3435</v>
      </c>
      <c r="C31" s="44" t="s">
        <v>3511</v>
      </c>
      <c r="D31" s="44" t="s">
        <v>3512</v>
      </c>
      <c r="E31" s="12"/>
      <c r="F31" s="12"/>
      <c r="G31" s="44" t="s">
        <v>21</v>
      </c>
      <c r="H31" s="43" t="n">
        <v>2</v>
      </c>
      <c r="I31" s="12" t="s">
        <v>22</v>
      </c>
      <c r="J31" s="12" t="s">
        <v>22</v>
      </c>
      <c r="K31" s="13" t="n">
        <v>100</v>
      </c>
      <c r="L31" s="13" t="n">
        <v>100</v>
      </c>
      <c r="M31" s="14" t="str">
        <f aca="false">IF(AND(OR(I31="Participó",J31="Participó"),AND(K31&gt;64,K31&lt;&gt;"-")),"APROBADO","REPROBADO")</f>
        <v>APROBADO</v>
      </c>
      <c r="N31" s="1"/>
      <c r="O31" s="1"/>
    </row>
    <row r="32" customFormat="false" ht="15.75" hidden="false" customHeight="false" outlineLevel="0" collapsed="false">
      <c r="A32" s="43" t="n">
        <v>20308795706</v>
      </c>
      <c r="B32" s="44" t="s">
        <v>3435</v>
      </c>
      <c r="C32" s="44" t="s">
        <v>3513</v>
      </c>
      <c r="D32" s="44" t="s">
        <v>3514</v>
      </c>
      <c r="E32" s="12"/>
      <c r="F32" s="12"/>
      <c r="G32" s="44" t="s">
        <v>21</v>
      </c>
      <c r="H32" s="43" t="n">
        <v>2</v>
      </c>
      <c r="I32" s="12" t="s">
        <v>22</v>
      </c>
      <c r="J32" s="12" t="s">
        <v>23</v>
      </c>
      <c r="K32" s="13" t="n">
        <v>90</v>
      </c>
      <c r="L32" s="13" t="n">
        <v>100</v>
      </c>
      <c r="M32" s="14" t="str">
        <f aca="false">IF(AND(OR(I32="Participó",J32="Participó"),AND(K32&gt;64,K32&lt;&gt;"-")),"APROBADO","REPROBADO")</f>
        <v>APROBADO</v>
      </c>
      <c r="N32" s="1"/>
      <c r="O32" s="1"/>
    </row>
    <row r="33" customFormat="false" ht="15.75" hidden="false" customHeight="false" outlineLevel="0" collapsed="false">
      <c r="A33" s="43" t="n">
        <v>20263562713</v>
      </c>
      <c r="B33" s="44" t="s">
        <v>3435</v>
      </c>
      <c r="C33" s="12" t="s">
        <v>3515</v>
      </c>
      <c r="D33" s="44" t="s">
        <v>3516</v>
      </c>
      <c r="E33" s="12"/>
      <c r="F33" s="12"/>
      <c r="G33" s="44" t="s">
        <v>21</v>
      </c>
      <c r="H33" s="43" t="n">
        <v>2</v>
      </c>
      <c r="I33" s="12" t="s">
        <v>22</v>
      </c>
      <c r="J33" s="12" t="s">
        <v>22</v>
      </c>
      <c r="K33" s="13" t="n">
        <v>70</v>
      </c>
      <c r="L33" s="12" t="s">
        <v>23</v>
      </c>
      <c r="M33" s="14" t="str">
        <f aca="false">IF(AND(OR(I33="Participó",J33="Participó"),AND(K33&gt;64,K33&lt;&gt;"-")),"APROBADO","REPROBADO")</f>
        <v>APROBADO</v>
      </c>
      <c r="N33" s="1"/>
      <c r="O33" s="1"/>
    </row>
    <row r="34" customFormat="false" ht="15.75" hidden="false" customHeight="false" outlineLevel="0" collapsed="false">
      <c r="A34" s="43" t="n">
        <v>20360118054</v>
      </c>
      <c r="B34" s="44" t="s">
        <v>3435</v>
      </c>
      <c r="C34" s="44" t="s">
        <v>3517</v>
      </c>
      <c r="D34" s="44" t="s">
        <v>3518</v>
      </c>
      <c r="E34" s="12"/>
      <c r="F34" s="12"/>
      <c r="G34" s="44" t="s">
        <v>21</v>
      </c>
      <c r="H34" s="43" t="n">
        <v>2</v>
      </c>
      <c r="I34" s="12" t="s">
        <v>22</v>
      </c>
      <c r="J34" s="12" t="s">
        <v>22</v>
      </c>
      <c r="K34" s="13" t="n">
        <v>80</v>
      </c>
      <c r="L34" s="13" t="n">
        <v>100</v>
      </c>
      <c r="M34" s="14" t="str">
        <f aca="false">IF(AND(OR(I34="Participó",J34="Participó"),AND(K34&gt;64,K34&lt;&gt;"-")),"APROBADO","REPROBADO")</f>
        <v>APROBADO</v>
      </c>
      <c r="N34" s="1"/>
      <c r="O34" s="1"/>
    </row>
    <row r="35" customFormat="false" ht="15.75" hidden="false" customHeight="false" outlineLevel="0" collapsed="false">
      <c r="A35" s="43" t="n">
        <v>27299248106</v>
      </c>
      <c r="B35" s="44" t="s">
        <v>3435</v>
      </c>
      <c r="C35" s="12" t="s">
        <v>3519</v>
      </c>
      <c r="D35" s="44" t="s">
        <v>3520</v>
      </c>
      <c r="E35" s="12"/>
      <c r="F35" s="12"/>
      <c r="G35" s="44" t="s">
        <v>43</v>
      </c>
      <c r="H35" s="43" t="n">
        <v>1</v>
      </c>
      <c r="I35" s="12" t="s">
        <v>23</v>
      </c>
      <c r="J35" s="12" t="s">
        <v>23</v>
      </c>
      <c r="K35" s="13" t="n">
        <v>70</v>
      </c>
      <c r="L35" s="13" t="n">
        <v>100</v>
      </c>
      <c r="M35" s="14" t="str">
        <f aca="false">IF(AND(OR(I35="Participó",J35="Participó"),AND(K35&gt;64,K35&lt;&gt;"-")),"APROBADO","REPROBADO")</f>
        <v>REPROBADO</v>
      </c>
      <c r="N35" s="1"/>
      <c r="O35" s="1"/>
    </row>
    <row r="36" customFormat="false" ht="15.75" hidden="false" customHeight="false" outlineLevel="0" collapsed="false">
      <c r="A36" s="43" t="n">
        <v>20290485003</v>
      </c>
      <c r="B36" s="44" t="s">
        <v>3521</v>
      </c>
      <c r="C36" s="44" t="s">
        <v>3522</v>
      </c>
      <c r="D36" s="44" t="s">
        <v>3523</v>
      </c>
      <c r="E36" s="12"/>
      <c r="F36" s="12"/>
      <c r="G36" s="44" t="s">
        <v>21</v>
      </c>
      <c r="H36" s="43" t="n">
        <v>2</v>
      </c>
      <c r="I36" s="12" t="s">
        <v>22</v>
      </c>
      <c r="J36" s="12" t="s">
        <v>22</v>
      </c>
      <c r="K36" s="13" t="n">
        <v>60</v>
      </c>
      <c r="L36" s="13" t="n">
        <v>100</v>
      </c>
      <c r="M36" s="14" t="s">
        <v>50</v>
      </c>
      <c r="N36" s="1"/>
      <c r="O36" s="1"/>
    </row>
    <row r="37" customFormat="false" ht="15.75" hidden="false" customHeight="false" outlineLevel="0" collapsed="false">
      <c r="A37" s="43" t="n">
        <v>23237618424</v>
      </c>
      <c r="B37" s="44" t="s">
        <v>3442</v>
      </c>
      <c r="C37" s="44" t="s">
        <v>3524</v>
      </c>
      <c r="D37" s="44" t="s">
        <v>3525</v>
      </c>
      <c r="E37" s="12"/>
      <c r="F37" s="12"/>
      <c r="G37" s="44" t="s">
        <v>43</v>
      </c>
      <c r="H37" s="43" t="n">
        <v>2</v>
      </c>
      <c r="I37" s="12" t="s">
        <v>22</v>
      </c>
      <c r="J37" s="12" t="s">
        <v>22</v>
      </c>
      <c r="K37" s="13" t="n">
        <v>80</v>
      </c>
      <c r="L37" s="13" t="n">
        <v>100</v>
      </c>
      <c r="M37" s="14" t="str">
        <f aca="false">IF(AND(OR(I37="Participó",J37="Participó"),AND(K37&gt;64,K37&lt;&gt;"-")),"APROBADO","REPROBADO")</f>
        <v>APROBADO</v>
      </c>
      <c r="N37" s="1"/>
      <c r="O37" s="1"/>
    </row>
    <row r="38" customFormat="false" ht="15.75" hidden="false" customHeight="false" outlineLevel="0" collapsed="false">
      <c r="A38" s="43" t="n">
        <v>27241318317</v>
      </c>
      <c r="B38" s="44" t="s">
        <v>3442</v>
      </c>
      <c r="C38" s="44" t="s">
        <v>1131</v>
      </c>
      <c r="D38" s="44" t="s">
        <v>3526</v>
      </c>
      <c r="E38" s="12"/>
      <c r="F38" s="12"/>
      <c r="G38" s="44" t="s">
        <v>43</v>
      </c>
      <c r="H38" s="43" t="n">
        <v>2</v>
      </c>
      <c r="I38" s="12" t="s">
        <v>22</v>
      </c>
      <c r="J38" s="12" t="s">
        <v>23</v>
      </c>
      <c r="K38" s="12" t="s">
        <v>23</v>
      </c>
      <c r="L38" s="12" t="s">
        <v>23</v>
      </c>
      <c r="M38" s="14" t="str">
        <f aca="false">IF(AND(OR(I38="Participó",J38="Participó"),AND(K38&gt;64,K38&lt;&gt;"-")),"APROBADO","REPROBADO")</f>
        <v>REPROBADO</v>
      </c>
      <c r="N38" s="1"/>
      <c r="O38" s="1" t="s">
        <v>2592</v>
      </c>
    </row>
    <row r="39" customFormat="false" ht="15.75" hidden="false" customHeight="false" outlineLevel="0" collapsed="false">
      <c r="A39" s="43" t="n">
        <v>27272049004</v>
      </c>
      <c r="B39" s="44" t="s">
        <v>3442</v>
      </c>
      <c r="C39" s="44" t="s">
        <v>3305</v>
      </c>
      <c r="D39" s="44" t="s">
        <v>3527</v>
      </c>
      <c r="E39" s="12"/>
      <c r="F39" s="12"/>
      <c r="G39" s="44" t="s">
        <v>43</v>
      </c>
      <c r="H39" s="43" t="n">
        <v>2</v>
      </c>
      <c r="I39" s="12" t="s">
        <v>22</v>
      </c>
      <c r="J39" s="12" t="s">
        <v>23</v>
      </c>
      <c r="K39" s="13" t="n">
        <v>90</v>
      </c>
      <c r="L39" s="12" t="s">
        <v>23</v>
      </c>
      <c r="M39" s="14" t="str">
        <f aca="false">IF(AND(OR(I39="Participó",J39="Participó"),AND(K39&gt;64,K39&lt;&gt;"-")),"APROBADO","REPROBADO")</f>
        <v>APROBADO</v>
      </c>
      <c r="N39" s="1"/>
      <c r="O39" s="1"/>
    </row>
    <row r="40" customFormat="false" ht="15.75" hidden="false" customHeight="false" outlineLevel="0" collapsed="false">
      <c r="A40" s="43" t="n">
        <v>20347459349</v>
      </c>
      <c r="B40" s="44" t="s">
        <v>3442</v>
      </c>
      <c r="C40" s="44" t="s">
        <v>3528</v>
      </c>
      <c r="D40" s="44" t="s">
        <v>3529</v>
      </c>
      <c r="E40" s="12"/>
      <c r="F40" s="12"/>
      <c r="G40" s="44" t="s">
        <v>21</v>
      </c>
      <c r="H40" s="43" t="n">
        <v>2</v>
      </c>
      <c r="I40" s="12" t="s">
        <v>22</v>
      </c>
      <c r="J40" s="12" t="s">
        <v>22</v>
      </c>
      <c r="K40" s="13" t="n">
        <v>81.67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  <c r="O40" s="1"/>
    </row>
    <row r="41" customFormat="false" ht="15.75" hidden="false" customHeight="false" outlineLevel="0" collapsed="false">
      <c r="A41" s="43" t="n">
        <v>20304316838</v>
      </c>
      <c r="B41" s="44" t="s">
        <v>3530</v>
      </c>
      <c r="C41" s="44" t="s">
        <v>3531</v>
      </c>
      <c r="D41" s="44" t="s">
        <v>3532</v>
      </c>
      <c r="E41" s="12"/>
      <c r="F41" s="12"/>
      <c r="G41" s="44" t="s">
        <v>21</v>
      </c>
      <c r="H41" s="43" t="n">
        <v>2</v>
      </c>
      <c r="I41" s="12" t="s">
        <v>22</v>
      </c>
      <c r="J41" s="12" t="s">
        <v>22</v>
      </c>
      <c r="K41" s="13" t="n">
        <v>85</v>
      </c>
      <c r="L41" s="13" t="n">
        <v>100</v>
      </c>
      <c r="M41" s="14" t="str">
        <f aca="false">IF(AND(OR(I41="Participó",J41="Participó"),AND(K41&gt;64,K41&lt;&gt;"-")),"APROBADO","REPROBADO")</f>
        <v>APROBADO</v>
      </c>
      <c r="N41" s="1"/>
      <c r="O41" s="1"/>
    </row>
    <row r="42" customFormat="false" ht="15.75" hidden="false" customHeight="false" outlineLevel="0" collapsed="false">
      <c r="A42" s="43" t="n">
        <v>27377732125</v>
      </c>
      <c r="B42" s="44" t="s">
        <v>3533</v>
      </c>
      <c r="C42" s="12" t="s">
        <v>3534</v>
      </c>
      <c r="D42" s="44" t="s">
        <v>3535</v>
      </c>
      <c r="E42" s="12"/>
      <c r="F42" s="12"/>
      <c r="G42" s="44" t="s">
        <v>43</v>
      </c>
      <c r="H42" s="43" t="n">
        <v>2</v>
      </c>
      <c r="I42" s="12" t="s">
        <v>23</v>
      </c>
      <c r="J42" s="12" t="s">
        <v>23</v>
      </c>
      <c r="K42" s="12" t="s">
        <v>23</v>
      </c>
      <c r="L42" s="12" t="s">
        <v>23</v>
      </c>
      <c r="M42" s="14" t="str">
        <f aca="false">IF(AND(OR(I42="Participó",J42="Participó"),AND(K42&gt;64,K42&lt;&gt;"-")),"APROBADO","REPROBADO")</f>
        <v>REPROBADO</v>
      </c>
      <c r="N42" s="1"/>
      <c r="O42" s="1"/>
    </row>
    <row r="43" customFormat="false" ht="15.75" hidden="false" customHeight="false" outlineLevel="0" collapsed="false">
      <c r="A43" s="43" t="n">
        <v>27305544472</v>
      </c>
      <c r="B43" s="44" t="s">
        <v>3536</v>
      </c>
      <c r="C43" s="44" t="s">
        <v>3537</v>
      </c>
      <c r="D43" s="44" t="s">
        <v>3538</v>
      </c>
      <c r="E43" s="12"/>
      <c r="F43" s="12"/>
      <c r="G43" s="44" t="s">
        <v>43</v>
      </c>
      <c r="H43" s="43" t="n">
        <v>2</v>
      </c>
      <c r="I43" s="12" t="s">
        <v>22</v>
      </c>
      <c r="J43" s="12" t="s">
        <v>22</v>
      </c>
      <c r="K43" s="13" t="n">
        <v>95</v>
      </c>
      <c r="L43" s="13" t="n">
        <v>100</v>
      </c>
      <c r="M43" s="14" t="str">
        <f aca="false">IF(AND(OR(I43="Participó",J43="Participó"),AND(K43&gt;64,K43&lt;&gt;"-")),"APROBADO","REPROBADO")</f>
        <v>APROBADO</v>
      </c>
      <c r="N43" s="1"/>
      <c r="O43" s="1"/>
    </row>
    <row r="44" customFormat="false" ht="15.75" hidden="false" customHeight="false" outlineLevel="0" collapsed="false">
      <c r="A44" s="43" t="n">
        <v>27334249587</v>
      </c>
      <c r="B44" s="44" t="s">
        <v>3539</v>
      </c>
      <c r="C44" s="44" t="s">
        <v>882</v>
      </c>
      <c r="D44" s="44" t="s">
        <v>3540</v>
      </c>
      <c r="E44" s="12"/>
      <c r="F44" s="12"/>
      <c r="G44" s="12" t="s">
        <v>43</v>
      </c>
      <c r="H44" s="43" t="n">
        <v>1</v>
      </c>
      <c r="I44" s="12" t="s">
        <v>22</v>
      </c>
      <c r="J44" s="12" t="s">
        <v>22</v>
      </c>
      <c r="K44" s="13" t="n">
        <v>91.67</v>
      </c>
      <c r="L44" s="13" t="n">
        <v>100</v>
      </c>
      <c r="M44" s="14" t="str">
        <f aca="false">IF(AND(OR(I44="Participó",J44="Participó"),AND(K44&gt;64,K44&lt;&gt;"-")),"APROBADO","REPROBADO")</f>
        <v>APROBADO</v>
      </c>
      <c r="N44" s="1"/>
      <c r="O44" s="1"/>
    </row>
    <row r="45" customFormat="false" ht="15.75" hidden="false" customHeight="false" outlineLevel="0" collapsed="false">
      <c r="A45" s="43" t="n">
        <v>20275184900</v>
      </c>
      <c r="B45" s="44" t="s">
        <v>3541</v>
      </c>
      <c r="C45" s="12" t="s">
        <v>3542</v>
      </c>
      <c r="D45" s="44" t="s">
        <v>3543</v>
      </c>
      <c r="E45" s="12"/>
      <c r="F45" s="12"/>
      <c r="G45" s="44" t="s">
        <v>21</v>
      </c>
      <c r="H45" s="43" t="n">
        <v>2</v>
      </c>
      <c r="I45" s="12" t="s">
        <v>22</v>
      </c>
      <c r="J45" s="12" t="s">
        <v>22</v>
      </c>
      <c r="K45" s="13" t="n">
        <v>90</v>
      </c>
      <c r="L45" s="13" t="n">
        <v>100</v>
      </c>
      <c r="M45" s="14" t="str">
        <f aca="false">IF(AND(OR(I45="Participó",J45="Participó"),AND(K45&gt;64,K45&lt;&gt;"-")),"APROBADO","REPROBADO")</f>
        <v>APROBADO</v>
      </c>
      <c r="N45" s="1"/>
      <c r="O45" s="1"/>
    </row>
    <row r="46" customFormat="false" ht="15.75" hidden="false" customHeight="false" outlineLevel="0" collapsed="false">
      <c r="A46" s="43" t="n">
        <v>20274469197</v>
      </c>
      <c r="B46" s="44" t="s">
        <v>3544</v>
      </c>
      <c r="C46" s="44" t="s">
        <v>2170</v>
      </c>
      <c r="D46" s="44" t="s">
        <v>3545</v>
      </c>
      <c r="E46" s="12"/>
      <c r="F46" s="12"/>
      <c r="G46" s="44" t="s">
        <v>21</v>
      </c>
      <c r="H46" s="43" t="n">
        <v>2</v>
      </c>
      <c r="I46" s="12" t="s">
        <v>23</v>
      </c>
      <c r="J46" s="12" t="s">
        <v>23</v>
      </c>
      <c r="K46" s="12" t="s">
        <v>23</v>
      </c>
      <c r="L46" s="13" t="n">
        <v>100</v>
      </c>
      <c r="M46" s="14" t="str">
        <f aca="false">IF(AND(OR(I46="Participó",J46="Participó"),AND(K46&gt;64,K46&lt;&gt;"-")),"APROBADO","REPROBADO")</f>
        <v>REPROBADO</v>
      </c>
      <c r="N46" s="1"/>
      <c r="O46" s="1"/>
    </row>
    <row r="47" customFormat="false" ht="15.75" hidden="false" customHeight="false" outlineLevel="0" collapsed="false">
      <c r="A47" s="43" t="n">
        <v>20362635455</v>
      </c>
      <c r="B47" s="44" t="s">
        <v>3546</v>
      </c>
      <c r="C47" s="44" t="s">
        <v>3547</v>
      </c>
      <c r="D47" s="44" t="s">
        <v>3548</v>
      </c>
      <c r="E47" s="12"/>
      <c r="F47" s="12"/>
      <c r="G47" s="12" t="s">
        <v>21</v>
      </c>
      <c r="H47" s="43" t="n">
        <v>1</v>
      </c>
      <c r="I47" s="12" t="s">
        <v>22</v>
      </c>
      <c r="J47" s="12" t="s">
        <v>22</v>
      </c>
      <c r="K47" s="13" t="n">
        <v>90</v>
      </c>
      <c r="L47" s="13" t="n">
        <v>100</v>
      </c>
      <c r="M47" s="14" t="str">
        <f aca="false">IF(AND(OR(I47="Participó",J47="Participó"),AND(K47&gt;64,K47&lt;&gt;"-")),"APROBADO","REPROBADO")</f>
        <v>APROBADO</v>
      </c>
      <c r="N47" s="1"/>
      <c r="O47" s="1"/>
    </row>
    <row r="48" customFormat="false" ht="15.75" hidden="false" customHeight="false" outlineLevel="0" collapsed="false">
      <c r="A48" s="43" t="n">
        <v>20322076755</v>
      </c>
      <c r="B48" s="44" t="s">
        <v>3549</v>
      </c>
      <c r="C48" s="44" t="s">
        <v>3550</v>
      </c>
      <c r="D48" s="44" t="s">
        <v>3551</v>
      </c>
      <c r="E48" s="12"/>
      <c r="F48" s="12"/>
      <c r="G48" s="12" t="s">
        <v>43</v>
      </c>
      <c r="H48" s="43" t="n">
        <v>1</v>
      </c>
      <c r="I48" s="12" t="s">
        <v>23</v>
      </c>
      <c r="J48" s="12" t="s">
        <v>23</v>
      </c>
      <c r="K48" s="12" t="s">
        <v>23</v>
      </c>
      <c r="L48" s="12" t="s">
        <v>23</v>
      </c>
      <c r="M48" s="14" t="str">
        <f aca="false">IF(AND(OR(I48="Participó",J48="Participó"),AND(K48&gt;64,K48&lt;&gt;"-")),"APROBADO","REPROBADO")</f>
        <v>REPROBADO</v>
      </c>
      <c r="N48" s="1"/>
      <c r="O48" s="1"/>
    </row>
    <row r="49" customFormat="false" ht="15.75" hidden="false" customHeight="false" outlineLevel="0" collapsed="false">
      <c r="A49" s="43" t="n">
        <v>20281485246</v>
      </c>
      <c r="B49" s="44" t="s">
        <v>3552</v>
      </c>
      <c r="C49" s="44" t="s">
        <v>331</v>
      </c>
      <c r="D49" s="44" t="s">
        <v>3553</v>
      </c>
      <c r="E49" s="12"/>
      <c r="F49" s="12"/>
      <c r="G49" s="12" t="s">
        <v>21</v>
      </c>
      <c r="H49" s="43" t="n">
        <v>1</v>
      </c>
      <c r="I49" s="12" t="s">
        <v>22</v>
      </c>
      <c r="J49" s="12" t="s">
        <v>22</v>
      </c>
      <c r="K49" s="13" t="n">
        <v>80</v>
      </c>
      <c r="L49" s="13" t="n">
        <v>100</v>
      </c>
      <c r="M49" s="14" t="str">
        <f aca="false">IF(AND(OR(I49="Participó",J49="Participó"),AND(K49&gt;64,K49&lt;&gt;"-")),"APROBADO","REPROBADO")</f>
        <v>APROBADO</v>
      </c>
      <c r="N49" s="1"/>
      <c r="O49" s="1"/>
    </row>
    <row r="50" customFormat="false" ht="15.75" hidden="false" customHeight="false" outlineLevel="0" collapsed="false">
      <c r="A50" s="43" t="n">
        <v>20296801969</v>
      </c>
      <c r="B50" s="44" t="s">
        <v>3554</v>
      </c>
      <c r="C50" s="44" t="s">
        <v>3555</v>
      </c>
      <c r="D50" s="44" t="s">
        <v>3556</v>
      </c>
      <c r="E50" s="12"/>
      <c r="F50" s="12"/>
      <c r="G50" s="12" t="s">
        <v>21</v>
      </c>
      <c r="H50" s="43" t="n">
        <v>1</v>
      </c>
      <c r="I50" s="12" t="s">
        <v>22</v>
      </c>
      <c r="J50" s="12" t="s">
        <v>23</v>
      </c>
      <c r="K50" s="13" t="n">
        <v>80</v>
      </c>
      <c r="L50" s="13" t="n">
        <v>100</v>
      </c>
      <c r="M50" s="14" t="str">
        <f aca="false">IF(AND(OR(I50="Participó",J50="Participó"),AND(K50&gt;64,K50&lt;&gt;"-")),"APROBADO","REPROBADO")</f>
        <v>APROBADO</v>
      </c>
      <c r="N50" s="1"/>
      <c r="O50" s="1" t="s">
        <v>2592</v>
      </c>
    </row>
    <row r="51" customFormat="false" ht="15.75" hidden="false" customHeight="false" outlineLevel="0" collapsed="false">
      <c r="A51" s="43" t="n">
        <v>20251139467</v>
      </c>
      <c r="B51" s="44" t="s">
        <v>3557</v>
      </c>
      <c r="C51" s="44" t="s">
        <v>278</v>
      </c>
      <c r="D51" s="44" t="s">
        <v>3558</v>
      </c>
      <c r="E51" s="12"/>
      <c r="F51" s="12"/>
      <c r="G51" s="44" t="s">
        <v>21</v>
      </c>
      <c r="H51" s="43" t="n">
        <v>2</v>
      </c>
      <c r="I51" s="12" t="s">
        <v>22</v>
      </c>
      <c r="J51" s="12" t="s">
        <v>22</v>
      </c>
      <c r="K51" s="13" t="n">
        <v>90</v>
      </c>
      <c r="L51" s="13" t="n">
        <v>100</v>
      </c>
      <c r="M51" s="14" t="str">
        <f aca="false">IF(AND(OR(I51="Participó",J51="Participó"),AND(K51&gt;64,K51&lt;&gt;"-")),"APROBADO","REPROBADO")</f>
        <v>APROBADO</v>
      </c>
      <c r="N51" s="1"/>
      <c r="O51" s="1"/>
    </row>
    <row r="52" customFormat="false" ht="15.75" hidden="false" customHeight="false" outlineLevel="0" collapsed="false">
      <c r="A52" s="43" t="n">
        <v>20277598044</v>
      </c>
      <c r="B52" s="44" t="s">
        <v>3559</v>
      </c>
      <c r="C52" s="12" t="s">
        <v>3560</v>
      </c>
      <c r="D52" s="44" t="s">
        <v>3561</v>
      </c>
      <c r="E52" s="12"/>
      <c r="F52" s="12"/>
      <c r="G52" s="12" t="s">
        <v>21</v>
      </c>
      <c r="H52" s="43" t="n">
        <v>1</v>
      </c>
      <c r="I52" s="12" t="s">
        <v>22</v>
      </c>
      <c r="J52" s="12" t="s">
        <v>23</v>
      </c>
      <c r="K52" s="13" t="n">
        <v>76.67</v>
      </c>
      <c r="L52" s="13" t="n">
        <v>100</v>
      </c>
      <c r="M52" s="14" t="str">
        <f aca="false">IF(AND(OR(I52="Participó",J52="Participó"),AND(K52&gt;64,K52&lt;&gt;"-")),"APROBADO","REPROBADO")</f>
        <v>APROBADO</v>
      </c>
      <c r="N52" s="1"/>
      <c r="O52" s="1"/>
    </row>
    <row r="53" customFormat="false" ht="15.75" hidden="false" customHeight="false" outlineLevel="0" collapsed="false">
      <c r="A53" s="43" t="n">
        <v>20330712237</v>
      </c>
      <c r="B53" s="44" t="s">
        <v>3562</v>
      </c>
      <c r="C53" s="12" t="s">
        <v>3563</v>
      </c>
      <c r="D53" s="44" t="s">
        <v>3564</v>
      </c>
      <c r="E53" s="12"/>
      <c r="F53" s="12"/>
      <c r="G53" s="12" t="s">
        <v>21</v>
      </c>
      <c r="H53" s="43" t="n">
        <v>1</v>
      </c>
      <c r="I53" s="12" t="s">
        <v>22</v>
      </c>
      <c r="J53" s="12" t="s">
        <v>22</v>
      </c>
      <c r="K53" s="13" t="n">
        <v>90</v>
      </c>
      <c r="L53" s="13" t="n">
        <v>100</v>
      </c>
      <c r="M53" s="14" t="str">
        <f aca="false">IF(AND(OR(I53="Participó",J53="Participó"),AND(K53&gt;64,K53&lt;&gt;"-")),"APROBADO","REPROBADO")</f>
        <v>APROBADO</v>
      </c>
      <c r="N53" s="1"/>
      <c r="O53" s="1"/>
    </row>
    <row r="54" customFormat="false" ht="15.75" hidden="false" customHeight="false" outlineLevel="0" collapsed="false">
      <c r="A54" s="43" t="n">
        <v>27358327252</v>
      </c>
      <c r="B54" s="44" t="s">
        <v>3565</v>
      </c>
      <c r="C54" s="44" t="s">
        <v>253</v>
      </c>
      <c r="D54" s="44" t="s">
        <v>3566</v>
      </c>
      <c r="E54" s="12"/>
      <c r="F54" s="12"/>
      <c r="G54" s="44" t="s">
        <v>43</v>
      </c>
      <c r="H54" s="43" t="n">
        <v>2</v>
      </c>
      <c r="I54" s="12" t="s">
        <v>23</v>
      </c>
      <c r="J54" s="12" t="s">
        <v>23</v>
      </c>
      <c r="K54" s="12" t="s">
        <v>23</v>
      </c>
      <c r="L54" s="12" t="s">
        <v>23</v>
      </c>
      <c r="M54" s="14" t="str">
        <f aca="false">IF(AND(OR(I54="Participó",J54="Participó"),AND(K54&gt;64,K54&lt;&gt;"-")),"APROBADO","REPROBADO")</f>
        <v>REPROBADO</v>
      </c>
      <c r="N54" s="1"/>
      <c r="O54" s="1"/>
    </row>
    <row r="55" customFormat="false" ht="15.75" hidden="false" customHeight="false" outlineLevel="0" collapsed="false">
      <c r="A55" s="43" t="n">
        <v>27266639959</v>
      </c>
      <c r="B55" s="44" t="s">
        <v>3567</v>
      </c>
      <c r="C55" s="12" t="s">
        <v>1007</v>
      </c>
      <c r="D55" s="44" t="s">
        <v>3568</v>
      </c>
      <c r="E55" s="12"/>
      <c r="F55" s="12"/>
      <c r="G55" s="12" t="s">
        <v>43</v>
      </c>
      <c r="H55" s="43" t="n">
        <v>1</v>
      </c>
      <c r="I55" s="12" t="s">
        <v>23</v>
      </c>
      <c r="J55" s="12" t="s">
        <v>23</v>
      </c>
      <c r="K55" s="12" t="s">
        <v>23</v>
      </c>
      <c r="L55" s="12" t="s">
        <v>23</v>
      </c>
      <c r="M55" s="14" t="str">
        <f aca="false">IF(AND(OR(I55="Participó",J55="Participó"),AND(K55&gt;64,K55&lt;&gt;"-")),"APROBADO","REPROBADO")</f>
        <v>REPROBADO</v>
      </c>
      <c r="N55" s="1"/>
      <c r="O55" s="1"/>
    </row>
    <row r="56" customFormat="false" ht="15.75" hidden="false" customHeight="false" outlineLevel="0" collapsed="false">
      <c r="A56" s="43" t="n">
        <v>27304520790</v>
      </c>
      <c r="B56" s="44" t="s">
        <v>3567</v>
      </c>
      <c r="C56" s="44" t="s">
        <v>3569</v>
      </c>
      <c r="D56" s="44" t="s">
        <v>3570</v>
      </c>
      <c r="E56" s="12"/>
      <c r="F56" s="12"/>
      <c r="G56" s="44" t="s">
        <v>43</v>
      </c>
      <c r="H56" s="43" t="n">
        <v>2</v>
      </c>
      <c r="I56" s="12" t="s">
        <v>22</v>
      </c>
      <c r="J56" s="12" t="s">
        <v>22</v>
      </c>
      <c r="K56" s="13" t="n">
        <v>90</v>
      </c>
      <c r="L56" s="13" t="n">
        <v>100</v>
      </c>
      <c r="M56" s="14" t="str">
        <f aca="false">IF(AND(OR(I56="Participó",J56="Participó"),AND(K56&gt;64,K56&lt;&gt;"-")),"APROBADO","REPROBADO")</f>
        <v>APROBADO</v>
      </c>
      <c r="N56" s="1"/>
      <c r="O56" s="1"/>
    </row>
    <row r="57" customFormat="false" ht="15.75" hidden="false" customHeight="false" outlineLevel="0" collapsed="false">
      <c r="A57" s="43" t="n">
        <v>20293531375</v>
      </c>
      <c r="B57" s="44" t="s">
        <v>3571</v>
      </c>
      <c r="C57" s="44" t="s">
        <v>336</v>
      </c>
      <c r="D57" s="44" t="s">
        <v>3572</v>
      </c>
      <c r="E57" s="12"/>
      <c r="F57" s="12"/>
      <c r="G57" s="12" t="s">
        <v>21</v>
      </c>
      <c r="H57" s="43" t="n">
        <v>2</v>
      </c>
      <c r="I57" s="12" t="s">
        <v>23</v>
      </c>
      <c r="J57" s="12" t="s">
        <v>23</v>
      </c>
      <c r="K57" s="12" t="s">
        <v>23</v>
      </c>
      <c r="L57" s="12" t="s">
        <v>23</v>
      </c>
      <c r="M57" s="14" t="str">
        <f aca="false">IF(AND(OR(I57="Participó",J57="Participó"),AND(K57&gt;64,K57&lt;&gt;"-")),"APROBADO","REPROBADO")</f>
        <v>REPROBADO</v>
      </c>
      <c r="N57" s="1"/>
      <c r="O57" s="1"/>
    </row>
    <row r="58" customFormat="false" ht="15.75" hidden="false" customHeight="false" outlineLevel="0" collapsed="false">
      <c r="A58" s="43" t="n">
        <v>23233583049</v>
      </c>
      <c r="B58" s="44" t="s">
        <v>3573</v>
      </c>
      <c r="C58" s="44" t="s">
        <v>3574</v>
      </c>
      <c r="D58" s="44" t="s">
        <v>3575</v>
      </c>
      <c r="E58" s="12"/>
      <c r="F58" s="12"/>
      <c r="G58" s="44" t="s">
        <v>21</v>
      </c>
      <c r="H58" s="43" t="n">
        <v>2</v>
      </c>
      <c r="I58" s="12" t="s">
        <v>22</v>
      </c>
      <c r="J58" s="12" t="s">
        <v>22</v>
      </c>
      <c r="K58" s="13" t="n">
        <v>70</v>
      </c>
      <c r="L58" s="13" t="n">
        <v>100</v>
      </c>
      <c r="M58" s="14" t="str">
        <f aca="false">IF(AND(OR(I58="Participó",J58="Participó"),AND(K58&gt;64,K58&lt;&gt;"-")),"APROBADO","REPROBADO")</f>
        <v>APROBADO</v>
      </c>
      <c r="N58" s="1"/>
      <c r="O58" s="1"/>
    </row>
    <row r="59" customFormat="false" ht="15.75" hidden="false" customHeight="false" outlineLevel="0" collapsed="false">
      <c r="A59" s="43" t="n">
        <v>27374208107</v>
      </c>
      <c r="B59" s="44" t="s">
        <v>3573</v>
      </c>
      <c r="C59" s="44" t="s">
        <v>3576</v>
      </c>
      <c r="D59" s="44" t="s">
        <v>3577</v>
      </c>
      <c r="E59" s="12"/>
      <c r="F59" s="12"/>
      <c r="G59" s="12" t="s">
        <v>43</v>
      </c>
      <c r="H59" s="43" t="n">
        <v>2</v>
      </c>
      <c r="I59" s="12" t="s">
        <v>22</v>
      </c>
      <c r="J59" s="12" t="s">
        <v>22</v>
      </c>
      <c r="K59" s="13" t="n">
        <v>75</v>
      </c>
      <c r="L59" s="13" t="n">
        <v>100</v>
      </c>
      <c r="M59" s="14" t="str">
        <f aca="false">IF(AND(OR(I59="Participó",J59="Participó"),AND(K59&gt;64,K59&lt;&gt;"-")),"APROBADO","REPROBADO")</f>
        <v>APROBADO</v>
      </c>
      <c r="N59" s="1"/>
      <c r="O59" s="1"/>
    </row>
    <row r="60" customFormat="false" ht="15.75" hidden="false" customHeight="false" outlineLevel="0" collapsed="false">
      <c r="A60" s="43" t="n">
        <v>27302545648</v>
      </c>
      <c r="B60" s="44" t="s">
        <v>3578</v>
      </c>
      <c r="C60" s="44" t="s">
        <v>3579</v>
      </c>
      <c r="D60" s="44" t="s">
        <v>3580</v>
      </c>
      <c r="E60" s="12"/>
      <c r="F60" s="12"/>
      <c r="G60" s="12" t="s">
        <v>43</v>
      </c>
      <c r="H60" s="43" t="n">
        <v>2</v>
      </c>
      <c r="I60" s="12" t="s">
        <v>22</v>
      </c>
      <c r="J60" s="12" t="s">
        <v>23</v>
      </c>
      <c r="K60" s="13" t="n">
        <v>95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  <c r="O60" s="1"/>
    </row>
    <row r="61" customFormat="false" ht="15.75" hidden="false" customHeight="false" outlineLevel="0" collapsed="false">
      <c r="A61" s="43" t="n">
        <v>27283312726</v>
      </c>
      <c r="B61" s="44" t="s">
        <v>3581</v>
      </c>
      <c r="C61" s="44" t="s">
        <v>1221</v>
      </c>
      <c r="D61" s="44" t="s">
        <v>3582</v>
      </c>
      <c r="E61" s="12"/>
      <c r="F61" s="12"/>
      <c r="G61" s="44" t="s">
        <v>43</v>
      </c>
      <c r="H61" s="43" t="n">
        <v>2</v>
      </c>
      <c r="I61" s="12" t="s">
        <v>23</v>
      </c>
      <c r="J61" s="12" t="s">
        <v>23</v>
      </c>
      <c r="K61" s="12" t="s">
        <v>23</v>
      </c>
      <c r="L61" s="12" t="s">
        <v>23</v>
      </c>
      <c r="M61" s="14" t="str">
        <f aca="false">IF(AND(OR(I61="Participó",J61="Participó"),AND(K61&gt;64,K61&lt;&gt;"-")),"APROBADO","REPROBADO")</f>
        <v>REPROBADO</v>
      </c>
      <c r="N61" s="1"/>
      <c r="O61" s="1"/>
    </row>
    <row r="62" customFormat="false" ht="15.75" hidden="false" customHeight="false" outlineLevel="0" collapsed="false">
      <c r="A62" s="43" t="n">
        <v>27289331587</v>
      </c>
      <c r="B62" s="12" t="s">
        <v>3581</v>
      </c>
      <c r="C62" s="12" t="s">
        <v>3583</v>
      </c>
      <c r="D62" s="44" t="s">
        <v>3584</v>
      </c>
      <c r="E62" s="12"/>
      <c r="F62" s="12"/>
      <c r="G62" s="44" t="s">
        <v>43</v>
      </c>
      <c r="H62" s="43" t="n">
        <v>2</v>
      </c>
      <c r="I62" s="12" t="s">
        <v>23</v>
      </c>
      <c r="J62" s="12" t="s">
        <v>23</v>
      </c>
      <c r="K62" s="12" t="s">
        <v>23</v>
      </c>
      <c r="L62" s="12" t="s">
        <v>23</v>
      </c>
      <c r="M62" s="14" t="str">
        <f aca="false">IF(AND(OR(I62="Participó",J62="Participó"),AND(K62&gt;64,K62&lt;&gt;"-")),"APROBADO","REPROBADO")</f>
        <v>REPROBADO</v>
      </c>
      <c r="N62" s="1"/>
      <c r="O62" s="1"/>
    </row>
    <row r="63" customFormat="false" ht="15.75" hidden="false" customHeight="false" outlineLevel="0" collapsed="false">
      <c r="A63" s="43" t="n">
        <v>20338297735</v>
      </c>
      <c r="B63" s="44" t="s">
        <v>3585</v>
      </c>
      <c r="C63" s="44" t="s">
        <v>36</v>
      </c>
      <c r="D63" s="44" t="s">
        <v>3586</v>
      </c>
      <c r="E63" s="12"/>
      <c r="F63" s="12"/>
      <c r="G63" s="44" t="s">
        <v>21</v>
      </c>
      <c r="H63" s="43" t="n">
        <v>1</v>
      </c>
      <c r="I63" s="12" t="s">
        <v>22</v>
      </c>
      <c r="J63" s="12" t="s">
        <v>23</v>
      </c>
      <c r="K63" s="13" t="n">
        <v>80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  <c r="O63" s="1"/>
    </row>
    <row r="64" customFormat="false" ht="15.75" hidden="false" customHeight="false" outlineLevel="0" collapsed="false">
      <c r="A64" s="43" t="n">
        <v>27259106309</v>
      </c>
      <c r="B64" s="44" t="s">
        <v>3587</v>
      </c>
      <c r="C64" s="44" t="s">
        <v>3588</v>
      </c>
      <c r="D64" s="44" t="s">
        <v>3589</v>
      </c>
      <c r="E64" s="12"/>
      <c r="F64" s="12"/>
      <c r="G64" s="12" t="s">
        <v>43</v>
      </c>
      <c r="H64" s="43" t="n">
        <v>2</v>
      </c>
      <c r="I64" s="12" t="s">
        <v>22</v>
      </c>
      <c r="J64" s="12" t="s">
        <v>22</v>
      </c>
      <c r="K64" s="13" t="n">
        <v>90</v>
      </c>
      <c r="L64" s="13" t="n">
        <v>100</v>
      </c>
      <c r="M64" s="14" t="str">
        <f aca="false">IF(AND(OR(I64="Participó",J64="Participó"),AND(K64&gt;64,K64&lt;&gt;"-")),"APROBADO","REPROBADO")</f>
        <v>APROBADO</v>
      </c>
      <c r="N64" s="1"/>
      <c r="O64" s="1"/>
    </row>
    <row r="65" customFormat="false" ht="15.75" hidden="false" customHeight="false" outlineLevel="0" collapsed="false">
      <c r="A65" s="43" t="n">
        <v>23266340249</v>
      </c>
      <c r="B65" s="44" t="s">
        <v>3587</v>
      </c>
      <c r="C65" s="44" t="s">
        <v>3590</v>
      </c>
      <c r="D65" s="44" t="s">
        <v>3591</v>
      </c>
      <c r="E65" s="12"/>
      <c r="F65" s="12"/>
      <c r="G65" s="12" t="s">
        <v>21</v>
      </c>
      <c r="H65" s="43" t="n">
        <v>2</v>
      </c>
      <c r="I65" s="12" t="s">
        <v>22</v>
      </c>
      <c r="J65" s="12" t="s">
        <v>22</v>
      </c>
      <c r="K65" s="13" t="n">
        <v>100</v>
      </c>
      <c r="L65" s="13" t="n">
        <v>100</v>
      </c>
      <c r="M65" s="14" t="str">
        <f aca="false">IF(AND(OR(I65="Participó",J65="Participó"),AND(K65&gt;64,K65&lt;&gt;"-")),"APROBADO","REPROBADO")</f>
        <v>APROBADO</v>
      </c>
      <c r="N65" s="1"/>
      <c r="O65" s="1"/>
    </row>
    <row r="66" customFormat="false" ht="15.75" hidden="false" customHeight="false" outlineLevel="0" collapsed="false">
      <c r="A66" s="43" t="n">
        <v>20297556011</v>
      </c>
      <c r="B66" s="44" t="s">
        <v>3592</v>
      </c>
      <c r="C66" s="44" t="s">
        <v>3593</v>
      </c>
      <c r="D66" s="44" t="s">
        <v>3594</v>
      </c>
      <c r="E66" s="12"/>
      <c r="F66" s="12"/>
      <c r="G66" s="12" t="s">
        <v>21</v>
      </c>
      <c r="H66" s="43" t="n">
        <v>2</v>
      </c>
      <c r="I66" s="12" t="s">
        <v>22</v>
      </c>
      <c r="J66" s="12" t="s">
        <v>22</v>
      </c>
      <c r="K66" s="13" t="n">
        <v>80</v>
      </c>
      <c r="L66" s="13" t="n">
        <v>100</v>
      </c>
      <c r="M66" s="14" t="str">
        <f aca="false">IF(AND(OR(I66="Participó",J66="Participó"),AND(K66&gt;64,K66&lt;&gt;"-")),"APROBADO","REPROBADO")</f>
        <v>APROBADO</v>
      </c>
      <c r="N66" s="1"/>
      <c r="O66" s="1"/>
    </row>
    <row r="67" customFormat="false" ht="15.75" hidden="false" customHeight="false" outlineLevel="0" collapsed="false">
      <c r="A67" s="43" t="n">
        <v>20295285398</v>
      </c>
      <c r="B67" s="44" t="s">
        <v>3592</v>
      </c>
      <c r="C67" s="44" t="s">
        <v>1490</v>
      </c>
      <c r="D67" s="44" t="s">
        <v>3595</v>
      </c>
      <c r="E67" s="12"/>
      <c r="F67" s="12"/>
      <c r="G67" s="12" t="s">
        <v>21</v>
      </c>
      <c r="H67" s="43" t="n">
        <v>2</v>
      </c>
      <c r="I67" s="12" t="s">
        <v>22</v>
      </c>
      <c r="J67" s="12" t="s">
        <v>22</v>
      </c>
      <c r="K67" s="13" t="n">
        <v>100</v>
      </c>
      <c r="L67" s="13" t="n">
        <v>100</v>
      </c>
      <c r="M67" s="14" t="str">
        <f aca="false">IF(AND(OR(I67="Participó",J67="Participó"),AND(K67&gt;64,K67&lt;&gt;"-")),"APROBADO","REPROBADO")</f>
        <v>APROBADO</v>
      </c>
      <c r="N67" s="1"/>
      <c r="O67" s="1"/>
    </row>
    <row r="68" customFormat="false" ht="15.75" hidden="false" customHeight="false" outlineLevel="0" collapsed="false">
      <c r="A68" s="43" t="n">
        <v>20275103439</v>
      </c>
      <c r="B68" s="44" t="s">
        <v>3596</v>
      </c>
      <c r="C68" s="44" t="s">
        <v>278</v>
      </c>
      <c r="D68" s="44" t="s">
        <v>3597</v>
      </c>
      <c r="E68" s="12"/>
      <c r="F68" s="12"/>
      <c r="G68" s="12" t="s">
        <v>21</v>
      </c>
      <c r="H68" s="43" t="n">
        <v>3</v>
      </c>
      <c r="I68" s="12" t="s">
        <v>23</v>
      </c>
      <c r="J68" s="12" t="s">
        <v>23</v>
      </c>
      <c r="K68" s="12" t="s">
        <v>23</v>
      </c>
      <c r="L68" s="12" t="s">
        <v>23</v>
      </c>
      <c r="M68" s="14" t="str">
        <f aca="false">IF(AND(OR(I68="Participó",J68="Participó"),AND(K68&gt;64,K68&lt;&gt;"-")),"APROBADO","REPROBADO")</f>
        <v>REPROBADO</v>
      </c>
      <c r="N68" s="1"/>
      <c r="O68" s="1"/>
    </row>
    <row r="69" customFormat="false" ht="15.75" hidden="false" customHeight="false" outlineLevel="0" collapsed="false">
      <c r="A69" s="43" t="n">
        <v>20284994761</v>
      </c>
      <c r="B69" s="44" t="s">
        <v>3596</v>
      </c>
      <c r="C69" s="44" t="s">
        <v>2151</v>
      </c>
      <c r="D69" s="44" t="s">
        <v>3598</v>
      </c>
      <c r="E69" s="12"/>
      <c r="F69" s="12"/>
      <c r="G69" s="44" t="s">
        <v>21</v>
      </c>
      <c r="H69" s="43" t="n">
        <v>3</v>
      </c>
      <c r="I69" s="12" t="s">
        <v>22</v>
      </c>
      <c r="J69" s="12" t="s">
        <v>23</v>
      </c>
      <c r="K69" s="13" t="n">
        <v>70</v>
      </c>
      <c r="L69" s="13" t="n">
        <v>100</v>
      </c>
      <c r="M69" s="14" t="str">
        <f aca="false">IF(AND(OR(I69="Participó",J69="Participó"),AND(K69&gt;64,K69&lt;&gt;"-")),"APROBADO","REPROBADO")</f>
        <v>APROBADO</v>
      </c>
      <c r="N69" s="1"/>
      <c r="O69" s="1"/>
    </row>
    <row r="70" customFormat="false" ht="15.75" hidden="false" customHeight="false" outlineLevel="0" collapsed="false">
      <c r="A70" s="43" t="n">
        <v>20263560044</v>
      </c>
      <c r="B70" s="44" t="s">
        <v>3599</v>
      </c>
      <c r="C70" s="44" t="s">
        <v>1629</v>
      </c>
      <c r="D70" s="44" t="s">
        <v>3600</v>
      </c>
      <c r="E70" s="12"/>
      <c r="F70" s="12"/>
      <c r="G70" s="44" t="s">
        <v>21</v>
      </c>
      <c r="H70" s="43" t="n">
        <v>3</v>
      </c>
      <c r="I70" s="12" t="s">
        <v>22</v>
      </c>
      <c r="J70" s="12" t="s">
        <v>22</v>
      </c>
      <c r="K70" s="13" t="n">
        <v>91.67</v>
      </c>
      <c r="L70" s="13" t="n">
        <v>100</v>
      </c>
      <c r="M70" s="14" t="str">
        <f aca="false">IF(AND(OR(I70="Participó",J70="Participó"),AND(K70&gt;64,K70&lt;&gt;"-")),"APROBADO","REPROBADO")</f>
        <v>APROBADO</v>
      </c>
      <c r="N70" s="1"/>
      <c r="O70" s="1"/>
    </row>
    <row r="71" customFormat="false" ht="15.75" hidden="false" customHeight="false" outlineLevel="0" collapsed="false">
      <c r="A71" s="43" t="n">
        <v>20304845822</v>
      </c>
      <c r="B71" s="44" t="s">
        <v>3601</v>
      </c>
      <c r="C71" s="44" t="s">
        <v>411</v>
      </c>
      <c r="D71" s="44" t="s">
        <v>3602</v>
      </c>
      <c r="E71" s="12"/>
      <c r="F71" s="12"/>
      <c r="G71" s="12" t="s">
        <v>21</v>
      </c>
      <c r="H71" s="43" t="n">
        <v>3</v>
      </c>
      <c r="I71" s="12" t="s">
        <v>22</v>
      </c>
      <c r="J71" s="12" t="s">
        <v>22</v>
      </c>
      <c r="K71" s="13" t="n">
        <v>86.67</v>
      </c>
      <c r="L71" s="13" t="n">
        <v>100</v>
      </c>
      <c r="M71" s="14" t="str">
        <f aca="false">IF(AND(OR(I71="Participó",J71="Participó"),AND(K71&gt;64,K71&lt;&gt;"-")),"APROBADO","REPROBADO")</f>
        <v>APROBADO</v>
      </c>
      <c r="N71" s="1"/>
      <c r="O71" s="1"/>
    </row>
    <row r="72" customFormat="false" ht="15.75" hidden="false" customHeight="false" outlineLevel="0" collapsed="false">
      <c r="A72" s="43" t="n">
        <v>27301852911</v>
      </c>
      <c r="B72" s="44" t="s">
        <v>3601</v>
      </c>
      <c r="C72" s="12" t="s">
        <v>3603</v>
      </c>
      <c r="D72" s="44" t="s">
        <v>3604</v>
      </c>
      <c r="E72" s="12"/>
      <c r="F72" s="12"/>
      <c r="G72" s="12" t="s">
        <v>43</v>
      </c>
      <c r="H72" s="43" t="n">
        <v>3</v>
      </c>
      <c r="I72" s="12" t="s">
        <v>22</v>
      </c>
      <c r="J72" s="12" t="s">
        <v>23</v>
      </c>
      <c r="K72" s="13" t="n">
        <v>65</v>
      </c>
      <c r="L72" s="12" t="s">
        <v>23</v>
      </c>
      <c r="M72" s="14" t="str">
        <f aca="false">IF(AND(OR(I72="Participó",J72="Participó"),AND(K72&gt;64,K72&lt;&gt;"-")),"APROBADO","REPROBADO")</f>
        <v>APROBADO</v>
      </c>
      <c r="N72" s="1"/>
      <c r="O72" s="1"/>
    </row>
    <row r="73" customFormat="false" ht="15.75" hidden="false" customHeight="false" outlineLevel="0" collapsed="false">
      <c r="A73" s="43" t="n">
        <v>27298693653</v>
      </c>
      <c r="B73" s="44" t="s">
        <v>3605</v>
      </c>
      <c r="C73" s="44" t="s">
        <v>368</v>
      </c>
      <c r="D73" s="44" t="s">
        <v>3606</v>
      </c>
      <c r="E73" s="12"/>
      <c r="F73" s="12"/>
      <c r="G73" s="44" t="s">
        <v>43</v>
      </c>
      <c r="H73" s="43" t="n">
        <v>3</v>
      </c>
      <c r="I73" s="12" t="s">
        <v>22</v>
      </c>
      <c r="J73" s="12" t="s">
        <v>23</v>
      </c>
      <c r="K73" s="13" t="n">
        <v>90</v>
      </c>
      <c r="L73" s="12" t="s">
        <v>23</v>
      </c>
      <c r="M73" s="14" t="str">
        <f aca="false">IF(AND(OR(I73="Participó",J73="Participó"),AND(K73&gt;64,K73&lt;&gt;"-")),"APROBADO","REPROBADO")</f>
        <v>APROBADO</v>
      </c>
      <c r="N73" s="1"/>
      <c r="O73" s="1"/>
    </row>
    <row r="74" customFormat="false" ht="15.75" hidden="false" customHeight="false" outlineLevel="0" collapsed="false">
      <c r="A74" s="43" t="n">
        <v>20300057056</v>
      </c>
      <c r="B74" s="12" t="s">
        <v>3607</v>
      </c>
      <c r="C74" s="12" t="s">
        <v>3608</v>
      </c>
      <c r="D74" s="44" t="s">
        <v>3609</v>
      </c>
      <c r="E74" s="12"/>
      <c r="F74" s="12"/>
      <c r="G74" s="44" t="s">
        <v>21</v>
      </c>
      <c r="H74" s="43" t="n">
        <v>3</v>
      </c>
      <c r="I74" s="12" t="s">
        <v>22</v>
      </c>
      <c r="J74" s="12" t="s">
        <v>22</v>
      </c>
      <c r="K74" s="13" t="n">
        <v>85</v>
      </c>
      <c r="L74" s="13" t="n">
        <v>100</v>
      </c>
      <c r="M74" s="14" t="str">
        <f aca="false">IF(AND(OR(I74="Participó",J74="Participó"),AND(K74&gt;64,K74&lt;&gt;"-")),"APROBADO","REPROBADO")</f>
        <v>APROBADO</v>
      </c>
      <c r="N74" s="1"/>
      <c r="O74" s="1"/>
    </row>
    <row r="75" customFormat="false" ht="15.75" hidden="false" customHeight="false" outlineLevel="0" collapsed="false">
      <c r="A75" s="43" t="n">
        <v>20267455938</v>
      </c>
      <c r="B75" s="44" t="s">
        <v>3610</v>
      </c>
      <c r="C75" s="44" t="s">
        <v>3611</v>
      </c>
      <c r="D75" s="44" t="s">
        <v>3612</v>
      </c>
      <c r="E75" s="12"/>
      <c r="F75" s="12"/>
      <c r="G75" s="44" t="s">
        <v>21</v>
      </c>
      <c r="H75" s="43" t="n">
        <v>3</v>
      </c>
      <c r="I75" s="12" t="s">
        <v>22</v>
      </c>
      <c r="J75" s="12" t="s">
        <v>22</v>
      </c>
      <c r="K75" s="13" t="n">
        <v>80</v>
      </c>
      <c r="L75" s="13" t="n">
        <v>100</v>
      </c>
      <c r="M75" s="14" t="str">
        <f aca="false">IF(AND(OR(I75="Participó",J75="Participó"),AND(K75&gt;64,K75&lt;&gt;"-")),"APROBADO","REPROBADO")</f>
        <v>APROBADO</v>
      </c>
      <c r="N75" s="1"/>
      <c r="O75" s="1"/>
    </row>
    <row r="76" customFormat="false" ht="15.75" hidden="false" customHeight="false" outlineLevel="0" collapsed="false">
      <c r="A76" s="43" t="n">
        <v>27303899214</v>
      </c>
      <c r="B76" s="44" t="s">
        <v>3613</v>
      </c>
      <c r="C76" s="44" t="s">
        <v>1406</v>
      </c>
      <c r="D76" s="44" t="s">
        <v>3614</v>
      </c>
      <c r="E76" s="12"/>
      <c r="F76" s="12"/>
      <c r="G76" s="44" t="s">
        <v>43</v>
      </c>
      <c r="H76" s="43" t="n">
        <v>3</v>
      </c>
      <c r="I76" s="12" t="s">
        <v>23</v>
      </c>
      <c r="J76" s="12" t="s">
        <v>23</v>
      </c>
      <c r="K76" s="12" t="s">
        <v>23</v>
      </c>
      <c r="L76" s="12" t="s">
        <v>23</v>
      </c>
      <c r="M76" s="14" t="str">
        <f aca="false">IF(AND(OR(I76="Participó",J76="Participó"),AND(K76&gt;64,K76&lt;&gt;"-")),"APROBADO","REPROBADO")</f>
        <v>REPROBADO</v>
      </c>
      <c r="N76" s="1"/>
      <c r="O76" s="1"/>
    </row>
    <row r="77" customFormat="false" ht="15.75" hidden="false" customHeight="false" outlineLevel="0" collapsed="false">
      <c r="A77" s="43" t="n">
        <v>20338297646</v>
      </c>
      <c r="B77" s="44" t="s">
        <v>3615</v>
      </c>
      <c r="C77" s="44" t="s">
        <v>3616</v>
      </c>
      <c r="D77" s="44" t="s">
        <v>3617</v>
      </c>
      <c r="E77" s="12"/>
      <c r="F77" s="12"/>
      <c r="G77" s="44" t="s">
        <v>21</v>
      </c>
      <c r="H77" s="43" t="n">
        <v>3</v>
      </c>
      <c r="I77" s="12" t="s">
        <v>22</v>
      </c>
      <c r="J77" s="12" t="s">
        <v>23</v>
      </c>
      <c r="K77" s="13" t="n">
        <v>100</v>
      </c>
      <c r="L77" s="12" t="s">
        <v>23</v>
      </c>
      <c r="M77" s="14" t="str">
        <f aca="false">IF(AND(OR(I77="Participó",J77="Participó"),AND(K77&gt;64,K77&lt;&gt;"-")),"APROBADO","REPROBADO")</f>
        <v>APROBADO</v>
      </c>
      <c r="N77" s="1"/>
      <c r="O77" s="1"/>
    </row>
    <row r="78" customFormat="false" ht="15.75" hidden="false" customHeight="false" outlineLevel="0" collapsed="false">
      <c r="A78" s="43" t="n">
        <v>20326485722</v>
      </c>
      <c r="B78" s="44" t="s">
        <v>3615</v>
      </c>
      <c r="C78" s="12" t="s">
        <v>3017</v>
      </c>
      <c r="D78" s="44" t="s">
        <v>3618</v>
      </c>
      <c r="E78" s="12"/>
      <c r="F78" s="12"/>
      <c r="G78" s="44" t="s">
        <v>21</v>
      </c>
      <c r="H78" s="43" t="n">
        <v>3</v>
      </c>
      <c r="I78" s="12" t="s">
        <v>22</v>
      </c>
      <c r="J78" s="12" t="s">
        <v>22</v>
      </c>
      <c r="K78" s="13" t="n">
        <v>95</v>
      </c>
      <c r="L78" s="13" t="n">
        <v>100</v>
      </c>
      <c r="M78" s="14" t="str">
        <f aca="false">IF(AND(OR(I78="Participó",J78="Participó"),AND(K78&gt;64,K78&lt;&gt;"-")),"APROBADO","REPROBADO")</f>
        <v>APROBADO</v>
      </c>
      <c r="N78" s="1"/>
      <c r="O78" s="1"/>
    </row>
    <row r="79" customFormat="false" ht="15.75" hidden="false" customHeight="false" outlineLevel="0" collapsed="false">
      <c r="A79" s="43" t="n">
        <v>27338295281</v>
      </c>
      <c r="B79" s="44" t="s">
        <v>3615</v>
      </c>
      <c r="C79" s="44" t="s">
        <v>3619</v>
      </c>
      <c r="D79" s="44" t="s">
        <v>3620</v>
      </c>
      <c r="E79" s="12"/>
      <c r="F79" s="12"/>
      <c r="G79" s="44" t="s">
        <v>43</v>
      </c>
      <c r="H79" s="43" t="n">
        <v>3</v>
      </c>
      <c r="I79" s="12" t="s">
        <v>22</v>
      </c>
      <c r="J79" s="12" t="s">
        <v>23</v>
      </c>
      <c r="K79" s="13" t="n">
        <v>70</v>
      </c>
      <c r="L79" s="12" t="s">
        <v>23</v>
      </c>
      <c r="M79" s="14" t="str">
        <f aca="false">IF(AND(OR(I79="Participó",J79="Participó"),AND(K79&gt;64,K79&lt;&gt;"-")),"APROBADO","REPROBADO")</f>
        <v>APROBADO</v>
      </c>
      <c r="N79" s="1"/>
      <c r="O79" s="1"/>
    </row>
    <row r="80" customFormat="false" ht="15.75" hidden="false" customHeight="false" outlineLevel="0" collapsed="false">
      <c r="A80" s="43" t="n">
        <v>27335376531</v>
      </c>
      <c r="B80" s="44" t="s">
        <v>3621</v>
      </c>
      <c r="C80" s="44" t="s">
        <v>3622</v>
      </c>
      <c r="D80" s="44" t="s">
        <v>3623</v>
      </c>
      <c r="E80" s="12"/>
      <c r="F80" s="44" t="s">
        <v>3624</v>
      </c>
      <c r="G80" s="44" t="s">
        <v>43</v>
      </c>
      <c r="H80" s="43" t="n">
        <v>3</v>
      </c>
      <c r="I80" s="12" t="s">
        <v>22</v>
      </c>
      <c r="J80" s="12" t="s">
        <v>22</v>
      </c>
      <c r="K80" s="13" t="n">
        <v>80</v>
      </c>
      <c r="L80" s="12" t="s">
        <v>23</v>
      </c>
      <c r="M80" s="14" t="str">
        <f aca="false">IF(AND(OR(I80="Participó",J80="Participó"),AND(K80&gt;64,K80&lt;&gt;"-")),"APROBADO","REPROBADO")</f>
        <v>APROBADO</v>
      </c>
      <c r="N80" s="1"/>
      <c r="O80" s="1"/>
    </row>
    <row r="81" customFormat="false" ht="15.75" hidden="false" customHeight="false" outlineLevel="0" collapsed="false">
      <c r="A81" s="43" t="n">
        <v>20310588513</v>
      </c>
      <c r="B81" s="44" t="s">
        <v>3621</v>
      </c>
      <c r="C81" s="12" t="s">
        <v>3625</v>
      </c>
      <c r="D81" s="44" t="s">
        <v>3626</v>
      </c>
      <c r="E81" s="12"/>
      <c r="F81" s="12"/>
      <c r="G81" s="44" t="s">
        <v>21</v>
      </c>
      <c r="H81" s="43" t="n">
        <v>3</v>
      </c>
      <c r="I81" s="12" t="s">
        <v>22</v>
      </c>
      <c r="J81" s="12" t="s">
        <v>22</v>
      </c>
      <c r="K81" s="13" t="n">
        <v>60</v>
      </c>
      <c r="L81" s="13" t="n">
        <v>100</v>
      </c>
      <c r="M81" s="14" t="s">
        <v>50</v>
      </c>
      <c r="N81" s="1"/>
      <c r="O81" s="1"/>
    </row>
    <row r="82" customFormat="false" ht="15.75" hidden="false" customHeight="false" outlineLevel="0" collapsed="false">
      <c r="A82" s="43" t="n">
        <v>27281461090</v>
      </c>
      <c r="B82" s="44" t="s">
        <v>3621</v>
      </c>
      <c r="C82" s="44" t="s">
        <v>2660</v>
      </c>
      <c r="D82" s="44" t="s">
        <v>3627</v>
      </c>
      <c r="E82" s="12"/>
      <c r="F82" s="12"/>
      <c r="G82" s="12" t="s">
        <v>43</v>
      </c>
      <c r="H82" s="43" t="n">
        <v>3</v>
      </c>
      <c r="I82" s="12" t="s">
        <v>22</v>
      </c>
      <c r="J82" s="12" t="s">
        <v>22</v>
      </c>
      <c r="K82" s="15" t="n">
        <v>90</v>
      </c>
      <c r="L82" s="13" t="n">
        <v>100</v>
      </c>
      <c r="M82" s="14" t="str">
        <f aca="false">IF(AND(OR(I82="Participó",J82="Participó"),AND(K82&gt;64,K82&lt;&gt;"-")),"APROBADO","REPROBADO")</f>
        <v>APROBADO</v>
      </c>
      <c r="N82" s="1"/>
      <c r="O82" s="1"/>
    </row>
    <row r="83" customFormat="false" ht="15.75" hidden="false" customHeight="false" outlineLevel="0" collapsed="false">
      <c r="A83" s="43" t="n">
        <v>23263986474</v>
      </c>
      <c r="B83" s="44" t="s">
        <v>3621</v>
      </c>
      <c r="C83" s="44" t="s">
        <v>3628</v>
      </c>
      <c r="D83" s="44" t="s">
        <v>3629</v>
      </c>
      <c r="E83" s="12"/>
      <c r="F83" s="12"/>
      <c r="G83" s="44" t="s">
        <v>43</v>
      </c>
      <c r="H83" s="43" t="n">
        <v>3</v>
      </c>
      <c r="I83" s="12" t="s">
        <v>22</v>
      </c>
      <c r="J83" s="12" t="s">
        <v>22</v>
      </c>
      <c r="K83" s="13" t="n">
        <v>90</v>
      </c>
      <c r="L83" s="13" t="n">
        <v>100</v>
      </c>
      <c r="M83" s="14" t="str">
        <f aca="false">IF(AND(OR(I83="Participó",J83="Participó"),AND(K83&gt;64,K83&lt;&gt;"-")),"APROBADO","REPROBADO")</f>
        <v>APROBADO</v>
      </c>
      <c r="N83" s="1"/>
      <c r="O83" s="1"/>
    </row>
    <row r="84" customFormat="false" ht="15.75" hidden="false" customHeight="false" outlineLevel="0" collapsed="false">
      <c r="A84" s="43" t="n">
        <v>27241789964</v>
      </c>
      <c r="B84" s="44" t="s">
        <v>3621</v>
      </c>
      <c r="C84" s="44" t="s">
        <v>882</v>
      </c>
      <c r="D84" s="44" t="s">
        <v>3630</v>
      </c>
      <c r="E84" s="12"/>
      <c r="F84" s="12"/>
      <c r="G84" s="44" t="s">
        <v>43</v>
      </c>
      <c r="H84" s="43" t="n">
        <v>3</v>
      </c>
      <c r="I84" s="12" t="s">
        <v>22</v>
      </c>
      <c r="J84" s="12" t="s">
        <v>22</v>
      </c>
      <c r="K84" s="13" t="n">
        <v>100</v>
      </c>
      <c r="L84" s="13" t="n">
        <v>100</v>
      </c>
      <c r="M84" s="14" t="str">
        <f aca="false">IF(AND(OR(I84="Participó",J84="Participó"),AND(K84&gt;64,K84&lt;&gt;"-")),"APROBADO","REPROBADO")</f>
        <v>APROBADO</v>
      </c>
      <c r="N84" s="1"/>
      <c r="O84" s="1"/>
    </row>
    <row r="85" customFormat="false" ht="15.75" hidden="false" customHeight="false" outlineLevel="0" collapsed="false">
      <c r="A85" s="43" t="n">
        <v>27312003290</v>
      </c>
      <c r="B85" s="44" t="s">
        <v>3621</v>
      </c>
      <c r="C85" s="44" t="s">
        <v>3631</v>
      </c>
      <c r="D85" s="44" t="s">
        <v>3632</v>
      </c>
      <c r="E85" s="12"/>
      <c r="F85" s="12"/>
      <c r="G85" s="44" t="s">
        <v>43</v>
      </c>
      <c r="H85" s="43" t="n">
        <v>3</v>
      </c>
      <c r="I85" s="12" t="s">
        <v>22</v>
      </c>
      <c r="J85" s="12" t="s">
        <v>22</v>
      </c>
      <c r="K85" s="13" t="n">
        <v>80</v>
      </c>
      <c r="L85" s="13" t="n">
        <v>100</v>
      </c>
      <c r="M85" s="14" t="str">
        <f aca="false">IF(AND(OR(I85="Participó",J85="Participó"),AND(K85&gt;64,K85&lt;&gt;"-")),"APROBADO","REPROBADO")</f>
        <v>APROBADO</v>
      </c>
      <c r="N85" s="1"/>
      <c r="O85" s="1" t="s">
        <v>2592</v>
      </c>
    </row>
    <row r="86" customFormat="false" ht="15.75" hidden="false" customHeight="false" outlineLevel="0" collapsed="false">
      <c r="A86" s="43" t="n">
        <v>20316765158</v>
      </c>
      <c r="B86" s="44" t="s">
        <v>3633</v>
      </c>
      <c r="C86" s="12" t="s">
        <v>3634</v>
      </c>
      <c r="D86" s="44" t="s">
        <v>3635</v>
      </c>
      <c r="E86" s="12"/>
      <c r="F86" s="12"/>
      <c r="G86" s="12" t="s">
        <v>21</v>
      </c>
      <c r="H86" s="43" t="n">
        <v>3</v>
      </c>
      <c r="I86" s="12" t="s">
        <v>22</v>
      </c>
      <c r="J86" s="12" t="s">
        <v>22</v>
      </c>
      <c r="K86" s="13" t="n">
        <v>100</v>
      </c>
      <c r="L86" s="13" t="n">
        <v>100</v>
      </c>
      <c r="M86" s="14" t="str">
        <f aca="false">IF(AND(OR(I86="Participó",J86="Participó"),AND(K86&gt;64,K86&lt;&gt;"-")),"APROBADO","REPROBADO")</f>
        <v>APROBADO</v>
      </c>
      <c r="N86" s="1"/>
      <c r="O86" s="1"/>
    </row>
    <row r="87" customFormat="false" ht="15.75" hidden="false" customHeight="false" outlineLevel="0" collapsed="false">
      <c r="A87" s="43" t="n">
        <v>20294017365</v>
      </c>
      <c r="B87" s="44" t="s">
        <v>3636</v>
      </c>
      <c r="C87" s="44" t="s">
        <v>2135</v>
      </c>
      <c r="D87" s="44" t="s">
        <v>3637</v>
      </c>
      <c r="E87" s="12"/>
      <c r="F87" s="12"/>
      <c r="G87" s="44" t="s">
        <v>21</v>
      </c>
      <c r="H87" s="43" t="n">
        <v>3</v>
      </c>
      <c r="I87" s="12" t="s">
        <v>22</v>
      </c>
      <c r="J87" s="12" t="s">
        <v>23</v>
      </c>
      <c r="K87" s="12" t="s">
        <v>23</v>
      </c>
      <c r="L87" s="12" t="s">
        <v>23</v>
      </c>
      <c r="M87" s="14" t="str">
        <f aca="false">IF(AND(OR(I87="Participó",J87="Participó"),AND(K87&gt;64,K87&lt;&gt;"-")),"APROBADO","REPROBADO")</f>
        <v>REPROBADO</v>
      </c>
      <c r="N87" s="1"/>
      <c r="O87" s="1"/>
    </row>
    <row r="88" customFormat="false" ht="15.75" hidden="false" customHeight="false" outlineLevel="0" collapsed="false">
      <c r="A88" s="43" t="n">
        <v>20271153148</v>
      </c>
      <c r="B88" s="44" t="s">
        <v>3638</v>
      </c>
      <c r="C88" s="44" t="s">
        <v>3639</v>
      </c>
      <c r="D88" s="44" t="s">
        <v>3640</v>
      </c>
      <c r="E88" s="12"/>
      <c r="F88" s="12"/>
      <c r="G88" s="12" t="s">
        <v>21</v>
      </c>
      <c r="H88" s="43" t="n">
        <v>3</v>
      </c>
      <c r="I88" s="12" t="s">
        <v>22</v>
      </c>
      <c r="J88" s="12" t="s">
        <v>22</v>
      </c>
      <c r="K88" s="13" t="n">
        <v>90</v>
      </c>
      <c r="L88" s="13" t="n">
        <v>100</v>
      </c>
      <c r="M88" s="14" t="str">
        <f aca="false">IF(AND(OR(I88="Participó",J88="Participó"),AND(K88&gt;64,K88&lt;&gt;"-")),"APROBADO","REPROBADO")</f>
        <v>APROBADO</v>
      </c>
      <c r="N88" s="1"/>
      <c r="O88" s="1"/>
    </row>
    <row r="89" customFormat="false" ht="15.75" hidden="false" customHeight="false" outlineLevel="0" collapsed="false">
      <c r="A89" s="43" t="n">
        <v>27233391056</v>
      </c>
      <c r="B89" s="44" t="s">
        <v>3638</v>
      </c>
      <c r="C89" s="44" t="s">
        <v>1099</v>
      </c>
      <c r="D89" s="44" t="s">
        <v>3641</v>
      </c>
      <c r="E89" s="12"/>
      <c r="F89" s="12"/>
      <c r="G89" s="44" t="s">
        <v>43</v>
      </c>
      <c r="H89" s="43" t="n">
        <v>3</v>
      </c>
      <c r="I89" s="12" t="s">
        <v>23</v>
      </c>
      <c r="J89" s="12" t="s">
        <v>23</v>
      </c>
      <c r="K89" s="12" t="s">
        <v>23</v>
      </c>
      <c r="L89" s="12" t="s">
        <v>23</v>
      </c>
      <c r="M89" s="14" t="str">
        <f aca="false">IF(AND(OR(I89="Participó",J89="Participó"),AND(K89&gt;64,K89&lt;&gt;"-")),"APROBADO","REPROBADO")</f>
        <v>REPROBADO</v>
      </c>
      <c r="N89" s="1"/>
      <c r="O89" s="1"/>
    </row>
    <row r="90" customFormat="false" ht="15.75" hidden="false" customHeight="false" outlineLevel="0" collapsed="false">
      <c r="A90" s="43" t="n">
        <v>23269240199</v>
      </c>
      <c r="B90" s="44" t="s">
        <v>3638</v>
      </c>
      <c r="C90" s="12" t="s">
        <v>3642</v>
      </c>
      <c r="D90" s="44" t="s">
        <v>3643</v>
      </c>
      <c r="E90" s="12"/>
      <c r="F90" s="12"/>
      <c r="G90" s="12" t="s">
        <v>21</v>
      </c>
      <c r="H90" s="43" t="n">
        <v>3</v>
      </c>
      <c r="I90" s="12" t="s">
        <v>22</v>
      </c>
      <c r="J90" s="12" t="s">
        <v>22</v>
      </c>
      <c r="K90" s="13" t="n">
        <v>60</v>
      </c>
      <c r="L90" s="13" t="n">
        <v>100</v>
      </c>
      <c r="M90" s="14" t="s">
        <v>50</v>
      </c>
      <c r="N90" s="1"/>
      <c r="O90" s="1"/>
    </row>
    <row r="91" customFormat="false" ht="15.75" hidden="false" customHeight="false" outlineLevel="0" collapsed="false">
      <c r="A91" s="43" t="n">
        <v>23389820369</v>
      </c>
      <c r="B91" s="44" t="s">
        <v>3638</v>
      </c>
      <c r="C91" s="44" t="s">
        <v>3644</v>
      </c>
      <c r="D91" s="44" t="s">
        <v>3645</v>
      </c>
      <c r="E91" s="12"/>
      <c r="F91" s="12"/>
      <c r="G91" s="12" t="s">
        <v>21</v>
      </c>
      <c r="H91" s="43" t="n">
        <v>3</v>
      </c>
      <c r="I91" s="12" t="s">
        <v>22</v>
      </c>
      <c r="J91" s="12" t="s">
        <v>22</v>
      </c>
      <c r="K91" s="13" t="n">
        <v>86.67</v>
      </c>
      <c r="L91" s="13" t="n">
        <v>100</v>
      </c>
      <c r="M91" s="14" t="str">
        <f aca="false">IF(AND(OR(I91="Participó",J91="Participó"),AND(K91&gt;64,K91&lt;&gt;"-")),"APROBADO","REPROBADO")</f>
        <v>APROBADO</v>
      </c>
      <c r="N91" s="1"/>
      <c r="O91" s="1"/>
    </row>
    <row r="92" customFormat="false" ht="15.75" hidden="false" customHeight="false" outlineLevel="0" collapsed="false">
      <c r="A92" s="43" t="n">
        <v>23319908374</v>
      </c>
      <c r="B92" s="44" t="s">
        <v>3646</v>
      </c>
      <c r="C92" s="44" t="s">
        <v>481</v>
      </c>
      <c r="D92" s="44" t="s">
        <v>3647</v>
      </c>
      <c r="E92" s="12"/>
      <c r="F92" s="12"/>
      <c r="G92" s="44" t="s">
        <v>43</v>
      </c>
      <c r="H92" s="43" t="n">
        <v>3</v>
      </c>
      <c r="I92" s="12" t="s">
        <v>22</v>
      </c>
      <c r="J92" s="12" t="s">
        <v>22</v>
      </c>
      <c r="K92" s="13" t="n">
        <v>70</v>
      </c>
      <c r="L92" s="13" t="n">
        <v>100</v>
      </c>
      <c r="M92" s="14" t="str">
        <f aca="false">IF(AND(OR(I92="Participó",J92="Participó"),AND(K92&gt;64,K92&lt;&gt;"-")),"APROBADO","REPROBADO")</f>
        <v>APROBADO</v>
      </c>
      <c r="N92" s="1"/>
      <c r="O92" s="1"/>
    </row>
    <row r="93" customFormat="false" ht="15.75" hidden="false" customHeight="false" outlineLevel="0" collapsed="false">
      <c r="A93" s="43" t="n">
        <v>27383731467</v>
      </c>
      <c r="B93" s="44" t="s">
        <v>3648</v>
      </c>
      <c r="C93" s="44" t="s">
        <v>3649</v>
      </c>
      <c r="D93" s="44" t="s">
        <v>3650</v>
      </c>
      <c r="E93" s="12"/>
      <c r="F93" s="12"/>
      <c r="G93" s="44" t="s">
        <v>43</v>
      </c>
      <c r="H93" s="43" t="n">
        <v>3</v>
      </c>
      <c r="I93" s="12" t="s">
        <v>22</v>
      </c>
      <c r="J93" s="12" t="s">
        <v>22</v>
      </c>
      <c r="K93" s="13" t="n">
        <v>100</v>
      </c>
      <c r="L93" s="13" t="n">
        <v>100</v>
      </c>
      <c r="M93" s="14" t="str">
        <f aca="false">IF(AND(OR(I93="Participó",J93="Participó"),AND(K93&gt;64,K93&lt;&gt;"-")),"APROBADO","REPROBADO")</f>
        <v>APROBADO</v>
      </c>
      <c r="N93" s="1"/>
      <c r="O93" s="1"/>
    </row>
    <row r="94" customFormat="false" ht="15.75" hidden="false" customHeight="false" outlineLevel="0" collapsed="false">
      <c r="A94" s="43" t="n">
        <v>27290014005</v>
      </c>
      <c r="B94" s="44" t="s">
        <v>3651</v>
      </c>
      <c r="C94" s="44" t="s">
        <v>3652</v>
      </c>
      <c r="D94" s="44" t="s">
        <v>3653</v>
      </c>
      <c r="E94" s="12"/>
      <c r="F94" s="12"/>
      <c r="G94" s="12" t="s">
        <v>43</v>
      </c>
      <c r="H94" s="43" t="n">
        <v>4</v>
      </c>
      <c r="I94" s="12" t="s">
        <v>22</v>
      </c>
      <c r="J94" s="12" t="s">
        <v>22</v>
      </c>
      <c r="K94" s="13" t="n">
        <v>100</v>
      </c>
      <c r="L94" s="13" t="n">
        <v>100</v>
      </c>
      <c r="M94" s="14" t="str">
        <f aca="false">IF(AND(OR(I94="Participó",J94="Participó"),AND(K94&gt;64,K94&lt;&gt;"-")),"APROBADO","REPROBADO")</f>
        <v>APROBADO</v>
      </c>
      <c r="N94" s="1"/>
      <c r="O94" s="1"/>
    </row>
    <row r="95" customFormat="false" ht="15.75" hidden="false" customHeight="false" outlineLevel="0" collapsed="false">
      <c r="A95" s="43" t="n">
        <v>20284154178</v>
      </c>
      <c r="B95" s="44" t="s">
        <v>1490</v>
      </c>
      <c r="C95" s="44" t="s">
        <v>3654</v>
      </c>
      <c r="D95" s="44" t="s">
        <v>3655</v>
      </c>
      <c r="E95" s="12"/>
      <c r="F95" s="12"/>
      <c r="G95" s="44" t="s">
        <v>21</v>
      </c>
      <c r="H95" s="43" t="n">
        <v>3</v>
      </c>
      <c r="I95" s="12" t="s">
        <v>22</v>
      </c>
      <c r="J95" s="12" t="s">
        <v>22</v>
      </c>
      <c r="K95" s="13" t="n">
        <v>100</v>
      </c>
      <c r="L95" s="13" t="n">
        <v>100</v>
      </c>
      <c r="M95" s="14" t="str">
        <f aca="false">IF(AND(OR(I95="Participó",J95="Participó"),AND(K95&gt;64,K95&lt;&gt;"-")),"APROBADO","REPROBADO")</f>
        <v>APROBADO</v>
      </c>
      <c r="N95" s="1"/>
      <c r="O95" s="1"/>
    </row>
    <row r="96" customFormat="false" ht="15.75" hidden="false" customHeight="false" outlineLevel="0" collapsed="false">
      <c r="A96" s="43" t="n">
        <v>27232283632</v>
      </c>
      <c r="B96" s="44" t="s">
        <v>1490</v>
      </c>
      <c r="C96" s="44" t="s">
        <v>2635</v>
      </c>
      <c r="D96" s="44" t="s">
        <v>3656</v>
      </c>
      <c r="E96" s="12"/>
      <c r="F96" s="12"/>
      <c r="G96" s="44" t="s">
        <v>43</v>
      </c>
      <c r="H96" s="43" t="n">
        <v>3</v>
      </c>
      <c r="I96" s="12" t="s">
        <v>22</v>
      </c>
      <c r="J96" s="12" t="s">
        <v>23</v>
      </c>
      <c r="K96" s="13" t="n">
        <v>90</v>
      </c>
      <c r="L96" s="13" t="n">
        <v>100</v>
      </c>
      <c r="M96" s="14" t="str">
        <f aca="false">IF(AND(OR(I96="Participó",J96="Participó"),AND(K96&gt;64,K96&lt;&gt;"-")),"APROBADO","REPROBADO")</f>
        <v>APROBADO</v>
      </c>
      <c r="N96" s="1"/>
      <c r="O96" s="1"/>
    </row>
    <row r="97" customFormat="false" ht="15.75" hidden="false" customHeight="false" outlineLevel="0" collapsed="false">
      <c r="A97" s="43" t="n">
        <v>20288811785</v>
      </c>
      <c r="B97" s="44" t="s">
        <v>3657</v>
      </c>
      <c r="C97" s="12" t="s">
        <v>3658</v>
      </c>
      <c r="D97" s="44" t="s">
        <v>3659</v>
      </c>
      <c r="E97" s="12"/>
      <c r="F97" s="12"/>
      <c r="G97" s="12" t="s">
        <v>21</v>
      </c>
      <c r="H97" s="43" t="n">
        <v>4</v>
      </c>
      <c r="I97" s="12" t="s">
        <v>23</v>
      </c>
      <c r="J97" s="12" t="s">
        <v>23</v>
      </c>
      <c r="K97" s="12" t="s">
        <v>23</v>
      </c>
      <c r="L97" s="12" t="s">
        <v>23</v>
      </c>
      <c r="M97" s="14" t="str">
        <f aca="false">IF(AND(OR(I97="Participó",J97="Participó"),AND(K97&gt;64,K97&lt;&gt;"-")),"APROBADO","REPROBADO")</f>
        <v>REPROBADO</v>
      </c>
      <c r="N97" s="1"/>
      <c r="O97" s="1"/>
    </row>
    <row r="98" customFormat="false" ht="15.75" hidden="false" customHeight="false" outlineLevel="0" collapsed="false">
      <c r="A98" s="43" t="n">
        <v>20297717317</v>
      </c>
      <c r="B98" s="44" t="s">
        <v>3657</v>
      </c>
      <c r="C98" s="44" t="s">
        <v>439</v>
      </c>
      <c r="D98" s="44" t="s">
        <v>3660</v>
      </c>
      <c r="E98" s="12"/>
      <c r="F98" s="12"/>
      <c r="G98" s="12" t="s">
        <v>21</v>
      </c>
      <c r="H98" s="43" t="n">
        <v>4</v>
      </c>
      <c r="I98" s="12" t="s">
        <v>22</v>
      </c>
      <c r="J98" s="12" t="s">
        <v>22</v>
      </c>
      <c r="K98" s="13" t="n">
        <v>86.67</v>
      </c>
      <c r="L98" s="12" t="s">
        <v>23</v>
      </c>
      <c r="M98" s="14" t="str">
        <f aca="false">IF(AND(OR(I98="Participó",J98="Participó"),AND(K98&gt;64,K98&lt;&gt;"-")),"APROBADO","REPROBADO")</f>
        <v>APROBADO</v>
      </c>
      <c r="N98" s="1"/>
      <c r="O98" s="1"/>
    </row>
    <row r="99" customFormat="false" ht="15.75" hidden="false" customHeight="false" outlineLevel="0" collapsed="false">
      <c r="A99" s="43" t="n">
        <v>27387233445</v>
      </c>
      <c r="B99" s="44" t="s">
        <v>3657</v>
      </c>
      <c r="C99" s="44" t="s">
        <v>3661</v>
      </c>
      <c r="D99" s="44" t="s">
        <v>3662</v>
      </c>
      <c r="E99" s="12"/>
      <c r="F99" s="12"/>
      <c r="G99" s="44" t="s">
        <v>43</v>
      </c>
      <c r="H99" s="43" t="n">
        <v>3</v>
      </c>
      <c r="I99" s="12" t="s">
        <v>23</v>
      </c>
      <c r="J99" s="12" t="s">
        <v>23</v>
      </c>
      <c r="K99" s="13" t="n">
        <v>60</v>
      </c>
      <c r="L99" s="13" t="n">
        <v>100</v>
      </c>
      <c r="M99" s="14" t="str">
        <f aca="false">IF(AND(OR(I99="Participó",J99="Participó"),AND(K99&gt;64,K99&lt;&gt;"-")),"APROBADO","REPROBADO")</f>
        <v>REPROBADO</v>
      </c>
      <c r="N99" s="1"/>
      <c r="O99" s="1"/>
    </row>
    <row r="100" customFormat="false" ht="15.75" hidden="false" customHeight="false" outlineLevel="0" collapsed="false">
      <c r="A100" s="43" t="n">
        <v>27301031624</v>
      </c>
      <c r="B100" s="44" t="s">
        <v>3657</v>
      </c>
      <c r="C100" s="44" t="s">
        <v>144</v>
      </c>
      <c r="D100" s="44" t="s">
        <v>3663</v>
      </c>
      <c r="E100" s="12"/>
      <c r="F100" s="12"/>
      <c r="G100" s="12" t="s">
        <v>43</v>
      </c>
      <c r="H100" s="43" t="n">
        <v>4</v>
      </c>
      <c r="I100" s="12" t="s">
        <v>23</v>
      </c>
      <c r="J100" s="12" t="s">
        <v>23</v>
      </c>
      <c r="K100" s="12" t="s">
        <v>23</v>
      </c>
      <c r="L100" s="12" t="s">
        <v>23</v>
      </c>
      <c r="M100" s="14" t="str">
        <f aca="false">IF(AND(OR(I100="Participó",J100="Participó"),AND(K100&gt;64,K100&lt;&gt;"-")),"APROBADO","REPROBADO")</f>
        <v>REPROBADO</v>
      </c>
      <c r="N100" s="1"/>
      <c r="O100" s="1"/>
    </row>
    <row r="101" customFormat="false" ht="15.75" hidden="false" customHeight="false" outlineLevel="0" collapsed="false">
      <c r="A101" s="43" t="n">
        <v>20328955297</v>
      </c>
      <c r="B101" s="44" t="s">
        <v>3657</v>
      </c>
      <c r="C101" s="44" t="s">
        <v>3664</v>
      </c>
      <c r="D101" s="44" t="s">
        <v>3665</v>
      </c>
      <c r="E101" s="12"/>
      <c r="F101" s="12"/>
      <c r="G101" s="12" t="s">
        <v>21</v>
      </c>
      <c r="H101" s="43" t="n">
        <v>4</v>
      </c>
      <c r="I101" s="12" t="s">
        <v>22</v>
      </c>
      <c r="J101" s="12" t="s">
        <v>23</v>
      </c>
      <c r="K101" s="13" t="n">
        <v>70</v>
      </c>
      <c r="L101" s="13" t="n">
        <v>100</v>
      </c>
      <c r="M101" s="14" t="str">
        <f aca="false">IF(AND(OR(I101="Participó",J101="Participó"),AND(K101&gt;64,K101&lt;&gt;"-")),"APROBADO","REPROBADO")</f>
        <v>APROBADO</v>
      </c>
      <c r="N101" s="1"/>
      <c r="O101" s="1"/>
    </row>
    <row r="102" customFormat="false" ht="15.75" hidden="false" customHeight="false" outlineLevel="0" collapsed="false">
      <c r="A102" s="43" t="n">
        <v>20230408905</v>
      </c>
      <c r="B102" s="44" t="s">
        <v>3657</v>
      </c>
      <c r="C102" s="44" t="s">
        <v>3666</v>
      </c>
      <c r="D102" s="44" t="s">
        <v>3667</v>
      </c>
      <c r="E102" s="12"/>
      <c r="F102" s="12"/>
      <c r="G102" s="12" t="s">
        <v>21</v>
      </c>
      <c r="H102" s="43" t="n">
        <v>4</v>
      </c>
      <c r="I102" s="12" t="s">
        <v>22</v>
      </c>
      <c r="J102" s="12" t="s">
        <v>23</v>
      </c>
      <c r="K102" s="13" t="n">
        <v>100</v>
      </c>
      <c r="L102" s="13" t="n">
        <v>100</v>
      </c>
      <c r="M102" s="14" t="str">
        <f aca="false">IF(AND(OR(I102="Participó",J102="Participó"),AND(K102&gt;64,K102&lt;&gt;"-")),"APROBADO","REPROBADO")</f>
        <v>APROBADO</v>
      </c>
      <c r="N102" s="1"/>
      <c r="O102" s="1"/>
    </row>
    <row r="103" customFormat="false" ht="15.75" hidden="false" customHeight="false" outlineLevel="0" collapsed="false">
      <c r="A103" s="43" t="n">
        <v>27390511049</v>
      </c>
      <c r="B103" s="44" t="s">
        <v>3657</v>
      </c>
      <c r="C103" s="44" t="s">
        <v>3668</v>
      </c>
      <c r="D103" s="44" t="s">
        <v>3669</v>
      </c>
      <c r="E103" s="12"/>
      <c r="F103" s="12"/>
      <c r="G103" s="12" t="s">
        <v>43</v>
      </c>
      <c r="H103" s="43" t="n">
        <v>4</v>
      </c>
      <c r="I103" s="12" t="s">
        <v>22</v>
      </c>
      <c r="J103" s="12" t="s">
        <v>22</v>
      </c>
      <c r="K103" s="13" t="n">
        <v>90</v>
      </c>
      <c r="L103" s="13" t="n">
        <v>100</v>
      </c>
      <c r="M103" s="14" t="str">
        <f aca="false">IF(AND(OR(I103="Participó",J103="Participó"),AND(K103&gt;64,K103&lt;&gt;"-")),"APROBADO","REPROBADO")</f>
        <v>APROBADO</v>
      </c>
      <c r="N103" s="1"/>
      <c r="O103" s="1"/>
    </row>
    <row r="104" customFormat="false" ht="15.75" hidden="false" customHeight="false" outlineLevel="0" collapsed="false">
      <c r="A104" s="43" t="n">
        <v>27226985986</v>
      </c>
      <c r="B104" s="44" t="s">
        <v>3657</v>
      </c>
      <c r="C104" s="44" t="s">
        <v>3670</v>
      </c>
      <c r="D104" s="44" t="s">
        <v>3671</v>
      </c>
      <c r="E104" s="12"/>
      <c r="F104" s="12"/>
      <c r="G104" s="44" t="s">
        <v>43</v>
      </c>
      <c r="H104" s="43" t="n">
        <v>3</v>
      </c>
      <c r="I104" s="12" t="s">
        <v>23</v>
      </c>
      <c r="J104" s="12" t="s">
        <v>23</v>
      </c>
      <c r="K104" s="12" t="s">
        <v>23</v>
      </c>
      <c r="L104" s="12" t="s">
        <v>23</v>
      </c>
      <c r="M104" s="14" t="str">
        <f aca="false">IF(AND(OR(I104="Participó",J104="Participó"),AND(K104&gt;64,K104&lt;&gt;"-")),"APROBADO","REPROBADO")</f>
        <v>REPROBADO</v>
      </c>
      <c r="N104" s="1"/>
      <c r="O104" s="1"/>
    </row>
    <row r="105" customFormat="false" ht="15.75" hidden="false" customHeight="false" outlineLevel="0" collapsed="false">
      <c r="A105" s="43" t="n">
        <v>20251752460</v>
      </c>
      <c r="B105" s="44" t="s">
        <v>3657</v>
      </c>
      <c r="C105" s="44" t="s">
        <v>134</v>
      </c>
      <c r="D105" s="44" t="s">
        <v>3672</v>
      </c>
      <c r="E105" s="12"/>
      <c r="F105" s="12"/>
      <c r="G105" s="44" t="s">
        <v>21</v>
      </c>
      <c r="H105" s="43" t="n">
        <v>3</v>
      </c>
      <c r="I105" s="12" t="s">
        <v>23</v>
      </c>
      <c r="J105" s="12" t="s">
        <v>23</v>
      </c>
      <c r="K105" s="12" t="s">
        <v>23</v>
      </c>
      <c r="L105" s="12" t="s">
        <v>23</v>
      </c>
      <c r="M105" s="14" t="str">
        <f aca="false">IF(AND(OR(I105="Participó",J105="Participó"),AND(K105&gt;64,K105&lt;&gt;"-")),"APROBADO","REPROBADO")</f>
        <v>REPROBADO</v>
      </c>
      <c r="N105" s="1"/>
      <c r="O105" s="1"/>
    </row>
    <row r="106" customFormat="false" ht="15.75" hidden="false" customHeight="false" outlineLevel="0" collapsed="false">
      <c r="A106" s="43" t="n">
        <v>20327422317</v>
      </c>
      <c r="B106" s="44" t="s">
        <v>3657</v>
      </c>
      <c r="C106" s="44" t="s">
        <v>3673</v>
      </c>
      <c r="D106" s="44" t="s">
        <v>3674</v>
      </c>
      <c r="E106" s="12"/>
      <c r="F106" s="12"/>
      <c r="G106" s="44" t="s">
        <v>21</v>
      </c>
      <c r="H106" s="43" t="n">
        <v>3</v>
      </c>
      <c r="I106" s="12" t="s">
        <v>22</v>
      </c>
      <c r="J106" s="12" t="s">
        <v>22</v>
      </c>
      <c r="K106" s="13" t="n">
        <v>80</v>
      </c>
      <c r="L106" s="13" t="n">
        <v>100</v>
      </c>
      <c r="M106" s="14" t="str">
        <f aca="false">IF(AND(OR(I106="Participó",J106="Participó"),AND(K106&gt;64,K106&lt;&gt;"-")),"APROBADO","REPROBADO")</f>
        <v>APROBADO</v>
      </c>
      <c r="N106" s="1"/>
      <c r="O106" s="1"/>
    </row>
    <row r="107" customFormat="false" ht="15.75" hidden="false" customHeight="false" outlineLevel="0" collapsed="false">
      <c r="A107" s="43" t="n">
        <v>20326514595</v>
      </c>
      <c r="B107" s="44" t="s">
        <v>3657</v>
      </c>
      <c r="C107" s="44" t="s">
        <v>3675</v>
      </c>
      <c r="D107" s="44" t="s">
        <v>3676</v>
      </c>
      <c r="E107" s="12"/>
      <c r="F107" s="12"/>
      <c r="G107" s="44" t="s">
        <v>21</v>
      </c>
      <c r="H107" s="43" t="n">
        <v>3</v>
      </c>
      <c r="I107" s="12" t="s">
        <v>22</v>
      </c>
      <c r="J107" s="12" t="s">
        <v>22</v>
      </c>
      <c r="K107" s="13" t="n">
        <v>60</v>
      </c>
      <c r="L107" s="13" t="n">
        <v>100</v>
      </c>
      <c r="M107" s="14" t="s">
        <v>50</v>
      </c>
      <c r="N107" s="1"/>
      <c r="O107" s="1"/>
    </row>
    <row r="108" customFormat="false" ht="15.75" hidden="false" customHeight="false" outlineLevel="0" collapsed="false">
      <c r="A108" s="43" t="n">
        <v>20334772226</v>
      </c>
      <c r="B108" s="44" t="s">
        <v>3657</v>
      </c>
      <c r="C108" s="12" t="s">
        <v>3677</v>
      </c>
      <c r="D108" s="44" t="s">
        <v>3678</v>
      </c>
      <c r="E108" s="12"/>
      <c r="F108" s="12"/>
      <c r="G108" s="12" t="s">
        <v>21</v>
      </c>
      <c r="H108" s="43" t="n">
        <v>4</v>
      </c>
      <c r="I108" s="12" t="s">
        <v>22</v>
      </c>
      <c r="J108" s="12" t="s">
        <v>22</v>
      </c>
      <c r="K108" s="13" t="n">
        <v>100</v>
      </c>
      <c r="L108" s="13" t="n">
        <v>100</v>
      </c>
      <c r="M108" s="14" t="str">
        <f aca="false">IF(AND(OR(I108="Participó",J108="Participó"),AND(K108&gt;64,K108&lt;&gt;"-")),"APROBADO","REPROBADO")</f>
        <v>APROBADO</v>
      </c>
      <c r="N108" s="1"/>
      <c r="O108" s="1"/>
    </row>
    <row r="109" customFormat="false" ht="15.75" hidden="false" customHeight="false" outlineLevel="0" collapsed="false">
      <c r="A109" s="43" t="n">
        <v>20304053705</v>
      </c>
      <c r="B109" s="44" t="s">
        <v>3657</v>
      </c>
      <c r="C109" s="44" t="s">
        <v>3679</v>
      </c>
      <c r="D109" s="44" t="s">
        <v>3680</v>
      </c>
      <c r="E109" s="12"/>
      <c r="F109" s="12"/>
      <c r="G109" s="44" t="s">
        <v>21</v>
      </c>
      <c r="H109" s="43" t="n">
        <v>4</v>
      </c>
      <c r="I109" s="12" t="s">
        <v>22</v>
      </c>
      <c r="J109" s="12" t="s">
        <v>22</v>
      </c>
      <c r="K109" s="13" t="n">
        <v>70</v>
      </c>
      <c r="L109" s="13" t="n">
        <v>100</v>
      </c>
      <c r="M109" s="14" t="str">
        <f aca="false">IF(AND(OR(I109="Participó",J109="Participó"),AND(K109&gt;64,K109&lt;&gt;"-")),"APROBADO","REPROBADO")</f>
        <v>APROBADO</v>
      </c>
      <c r="N109" s="1"/>
      <c r="O109" s="1"/>
    </row>
    <row r="110" customFormat="false" ht="15.75" hidden="false" customHeight="false" outlineLevel="0" collapsed="false">
      <c r="A110" s="43" t="n">
        <v>20331226050</v>
      </c>
      <c r="B110" s="44" t="s">
        <v>3657</v>
      </c>
      <c r="C110" s="12" t="s">
        <v>3681</v>
      </c>
      <c r="D110" s="44" t="s">
        <v>3682</v>
      </c>
      <c r="E110" s="12"/>
      <c r="F110" s="12"/>
      <c r="G110" s="44" t="s">
        <v>43</v>
      </c>
      <c r="H110" s="43" t="n">
        <v>4</v>
      </c>
      <c r="I110" s="12" t="s">
        <v>22</v>
      </c>
      <c r="J110" s="12" t="s">
        <v>23</v>
      </c>
      <c r="K110" s="13" t="n">
        <v>71.67</v>
      </c>
      <c r="L110" s="12" t="s">
        <v>23</v>
      </c>
      <c r="M110" s="14" t="str">
        <f aca="false">IF(AND(OR(I110="Participó",J110="Participó"),AND(K110&gt;64,K110&lt;&gt;"-")),"APROBADO","REPROBADO")</f>
        <v>APROBADO</v>
      </c>
      <c r="N110" s="1"/>
      <c r="O110" s="1"/>
    </row>
    <row r="111" customFormat="false" ht="15.75" hidden="false" customHeight="false" outlineLevel="0" collapsed="false">
      <c r="A111" s="43" t="n">
        <v>27360124296</v>
      </c>
      <c r="B111" s="44" t="s">
        <v>3657</v>
      </c>
      <c r="C111" s="12" t="s">
        <v>3683</v>
      </c>
      <c r="D111" s="44" t="s">
        <v>3684</v>
      </c>
      <c r="E111" s="12"/>
      <c r="F111" s="12"/>
      <c r="G111" s="44" t="s">
        <v>43</v>
      </c>
      <c r="H111" s="43" t="n">
        <v>4</v>
      </c>
      <c r="I111" s="12" t="s">
        <v>22</v>
      </c>
      <c r="J111" s="12" t="s">
        <v>22</v>
      </c>
      <c r="K111" s="13" t="n">
        <v>70</v>
      </c>
      <c r="L111" s="13" t="n">
        <v>100</v>
      </c>
      <c r="M111" s="14" t="str">
        <f aca="false">IF(AND(OR(I111="Participó",J111="Participó"),AND(K111&gt;64,K111&lt;&gt;"-")),"APROBADO","REPROBADO")</f>
        <v>APROBADO</v>
      </c>
      <c r="N111" s="1"/>
      <c r="O111" s="1"/>
    </row>
    <row r="112" customFormat="false" ht="15.75" hidden="false" customHeight="false" outlineLevel="0" collapsed="false">
      <c r="A112" s="43" t="n">
        <v>27390526291</v>
      </c>
      <c r="B112" s="44" t="s">
        <v>3657</v>
      </c>
      <c r="C112" s="12" t="s">
        <v>3685</v>
      </c>
      <c r="D112" s="44" t="s">
        <v>3686</v>
      </c>
      <c r="E112" s="12"/>
      <c r="F112" s="12"/>
      <c r="G112" s="44" t="s">
        <v>43</v>
      </c>
      <c r="H112" s="43" t="n">
        <v>4</v>
      </c>
      <c r="I112" s="12" t="s">
        <v>22</v>
      </c>
      <c r="J112" s="12" t="s">
        <v>22</v>
      </c>
      <c r="K112" s="13" t="n">
        <v>85</v>
      </c>
      <c r="L112" s="13" t="n">
        <v>100</v>
      </c>
      <c r="M112" s="14" t="str">
        <f aca="false">IF(AND(OR(I112="Participó",J112="Participó"),AND(K112&gt;64,K112&lt;&gt;"-")),"APROBADO","REPROBADO")</f>
        <v>APROBADO</v>
      </c>
      <c r="N112" s="1"/>
      <c r="O112" s="1"/>
    </row>
    <row r="113" customFormat="false" ht="15.75" hidden="false" customHeight="false" outlineLevel="0" collapsed="false">
      <c r="A113" s="43" t="n">
        <v>27271371484</v>
      </c>
      <c r="B113" s="44" t="s">
        <v>3657</v>
      </c>
      <c r="C113" s="44" t="s">
        <v>3687</v>
      </c>
      <c r="D113" s="44" t="s">
        <v>3688</v>
      </c>
      <c r="E113" s="12"/>
      <c r="F113" s="12"/>
      <c r="G113" s="44" t="s">
        <v>43</v>
      </c>
      <c r="H113" s="43" t="n">
        <v>4</v>
      </c>
      <c r="I113" s="12" t="s">
        <v>22</v>
      </c>
      <c r="J113" s="12" t="s">
        <v>22</v>
      </c>
      <c r="K113" s="13" t="n">
        <v>100</v>
      </c>
      <c r="L113" s="13" t="n">
        <v>100</v>
      </c>
      <c r="M113" s="14" t="str">
        <f aca="false">IF(AND(OR(I113="Participó",J113="Participó"),AND(K113&gt;64,K113&lt;&gt;"-")),"APROBADO","REPROBADO")</f>
        <v>APROBADO</v>
      </c>
      <c r="N113" s="1"/>
      <c r="O113" s="1"/>
    </row>
    <row r="114" customFormat="false" ht="15.75" hidden="false" customHeight="false" outlineLevel="0" collapsed="false">
      <c r="A114" s="43" t="n">
        <v>20241705375</v>
      </c>
      <c r="B114" s="44" t="s">
        <v>3657</v>
      </c>
      <c r="C114" s="12" t="s">
        <v>3689</v>
      </c>
      <c r="D114" s="44" t="s">
        <v>3690</v>
      </c>
      <c r="E114" s="12"/>
      <c r="F114" s="12"/>
      <c r="G114" s="44" t="s">
        <v>21</v>
      </c>
      <c r="H114" s="43" t="n">
        <v>4</v>
      </c>
      <c r="I114" s="12" t="s">
        <v>22</v>
      </c>
      <c r="J114" s="12" t="s">
        <v>22</v>
      </c>
      <c r="K114" s="13" t="n">
        <v>96.67</v>
      </c>
      <c r="L114" s="13" t="n">
        <v>100</v>
      </c>
      <c r="M114" s="14" t="str">
        <f aca="false">IF(AND(OR(I114="Participó",J114="Participó"),AND(K114&gt;64,K114&lt;&gt;"-")),"APROBADO","REPROBADO")</f>
        <v>APROBADO</v>
      </c>
      <c r="N114" s="1"/>
      <c r="O114" s="1"/>
    </row>
    <row r="115" customFormat="false" ht="15.75" hidden="false" customHeight="false" outlineLevel="0" collapsed="false">
      <c r="A115" s="43" t="n">
        <v>20304881136</v>
      </c>
      <c r="B115" s="44" t="s">
        <v>3657</v>
      </c>
      <c r="C115" s="44" t="s">
        <v>3691</v>
      </c>
      <c r="D115" s="44" t="s">
        <v>3692</v>
      </c>
      <c r="E115" s="12"/>
      <c r="F115" s="12"/>
      <c r="G115" s="44" t="s">
        <v>21</v>
      </c>
      <c r="H115" s="43" t="n">
        <v>4</v>
      </c>
      <c r="I115" s="12" t="s">
        <v>22</v>
      </c>
      <c r="J115" s="12" t="s">
        <v>22</v>
      </c>
      <c r="K115" s="13" t="n">
        <v>75</v>
      </c>
      <c r="L115" s="13" t="n">
        <v>100</v>
      </c>
      <c r="M115" s="14" t="str">
        <f aca="false">IF(AND(OR(I115="Participó",J115="Participó"),AND(K115&gt;64,K115&lt;&gt;"-")),"APROBADO","REPROBADO")</f>
        <v>APROBADO</v>
      </c>
      <c r="N115" s="1"/>
      <c r="O115" s="1"/>
    </row>
    <row r="116" customFormat="false" ht="15.75" hidden="false" customHeight="false" outlineLevel="0" collapsed="false">
      <c r="A116" s="43" t="n">
        <v>20307860989</v>
      </c>
      <c r="B116" s="44" t="s">
        <v>3657</v>
      </c>
      <c r="C116" s="44" t="s">
        <v>3693</v>
      </c>
      <c r="D116" s="44" t="s">
        <v>3694</v>
      </c>
      <c r="E116" s="12"/>
      <c r="F116" s="12"/>
      <c r="G116" s="44" t="s">
        <v>21</v>
      </c>
      <c r="H116" s="43" t="n">
        <v>4</v>
      </c>
      <c r="I116" s="12" t="s">
        <v>22</v>
      </c>
      <c r="J116" s="12" t="s">
        <v>22</v>
      </c>
      <c r="K116" s="13" t="n">
        <v>80</v>
      </c>
      <c r="L116" s="12" t="s">
        <v>23</v>
      </c>
      <c r="M116" s="14" t="str">
        <f aca="false">IF(AND(OR(I116="Participó",J116="Participó"),AND(K116&gt;64,K116&lt;&gt;"-")),"APROBADO","REPROBADO")</f>
        <v>APROBADO</v>
      </c>
      <c r="N116" s="1"/>
      <c r="O116" s="1"/>
    </row>
    <row r="117" customFormat="false" ht="15.75" hidden="false" customHeight="false" outlineLevel="0" collapsed="false">
      <c r="A117" s="43" t="n">
        <v>20335593031</v>
      </c>
      <c r="B117" s="44" t="s">
        <v>3657</v>
      </c>
      <c r="C117" s="44" t="s">
        <v>3695</v>
      </c>
      <c r="D117" s="44" t="s">
        <v>3696</v>
      </c>
      <c r="E117" s="12"/>
      <c r="F117" s="12"/>
      <c r="G117" s="44" t="s">
        <v>21</v>
      </c>
      <c r="H117" s="43" t="n">
        <v>4</v>
      </c>
      <c r="I117" s="12" t="s">
        <v>22</v>
      </c>
      <c r="J117" s="12" t="s">
        <v>22</v>
      </c>
      <c r="K117" s="13" t="n">
        <v>100</v>
      </c>
      <c r="L117" s="13" t="n">
        <v>100</v>
      </c>
      <c r="M117" s="14" t="str">
        <f aca="false">IF(AND(OR(I117="Participó",J117="Participó"),AND(K117&gt;64,K117&lt;&gt;"-")),"APROBADO","REPROBADO")</f>
        <v>APROBADO</v>
      </c>
      <c r="N117" s="1"/>
      <c r="O117" s="1"/>
    </row>
    <row r="118" customFormat="false" ht="15.75" hidden="false" customHeight="false" outlineLevel="0" collapsed="false">
      <c r="A118" s="43" t="n">
        <v>20179041139</v>
      </c>
      <c r="B118" s="44" t="s">
        <v>3697</v>
      </c>
      <c r="C118" s="44" t="s">
        <v>976</v>
      </c>
      <c r="D118" s="44" t="s">
        <v>3698</v>
      </c>
      <c r="E118" s="12"/>
      <c r="F118" s="12"/>
      <c r="G118" s="44" t="s">
        <v>21</v>
      </c>
      <c r="H118" s="43" t="n">
        <v>4</v>
      </c>
      <c r="I118" s="12" t="s">
        <v>23</v>
      </c>
      <c r="J118" s="12" t="s">
        <v>23</v>
      </c>
      <c r="K118" s="12" t="s">
        <v>23</v>
      </c>
      <c r="L118" s="12" t="s">
        <v>23</v>
      </c>
      <c r="M118" s="14" t="str">
        <f aca="false">IF(AND(OR(I118="Participó",J118="Participó"),AND(K118&gt;64,K118&lt;&gt;"-")),"APROBADO","REPROBADO")</f>
        <v>REPROBADO</v>
      </c>
      <c r="N118" s="1"/>
      <c r="O118" s="1"/>
    </row>
    <row r="119" customFormat="false" ht="15.75" hidden="false" customHeight="false" outlineLevel="0" collapsed="false">
      <c r="A119" s="43" t="n">
        <v>27324374650</v>
      </c>
      <c r="B119" s="44" t="s">
        <v>3699</v>
      </c>
      <c r="C119" s="44" t="s">
        <v>3700</v>
      </c>
      <c r="D119" s="44" t="s">
        <v>3701</v>
      </c>
      <c r="E119" s="12"/>
      <c r="F119" s="12"/>
      <c r="G119" s="44" t="s">
        <v>43</v>
      </c>
      <c r="H119" s="43" t="n">
        <v>4</v>
      </c>
      <c r="I119" s="12" t="s">
        <v>22</v>
      </c>
      <c r="J119" s="12" t="s">
        <v>22</v>
      </c>
      <c r="K119" s="13" t="n">
        <v>55</v>
      </c>
      <c r="L119" s="12" t="s">
        <v>23</v>
      </c>
      <c r="M119" s="14" t="str">
        <f aca="false">IF(AND(OR(I119="Participó",J119="Participó"),AND(K119&gt;64,K119&lt;&gt;"-")),"APROBADO","REPROBADO")</f>
        <v>REPROBADO</v>
      </c>
      <c r="N119" s="1"/>
      <c r="O119" s="1" t="s">
        <v>2592</v>
      </c>
    </row>
    <row r="120" customFormat="false" ht="15.75" hidden="false" customHeight="false" outlineLevel="0" collapsed="false">
      <c r="A120" s="43" t="n">
        <v>27288280032</v>
      </c>
      <c r="B120" s="44" t="s">
        <v>3699</v>
      </c>
      <c r="C120" s="44" t="s">
        <v>1021</v>
      </c>
      <c r="D120" s="44" t="s">
        <v>3702</v>
      </c>
      <c r="E120" s="12"/>
      <c r="F120" s="12"/>
      <c r="G120" s="44" t="s">
        <v>43</v>
      </c>
      <c r="H120" s="43" t="n">
        <v>4</v>
      </c>
      <c r="I120" s="12" t="s">
        <v>23</v>
      </c>
      <c r="J120" s="12" t="s">
        <v>23</v>
      </c>
      <c r="K120" s="12" t="s">
        <v>23</v>
      </c>
      <c r="L120" s="12" t="s">
        <v>23</v>
      </c>
      <c r="M120" s="14" t="str">
        <f aca="false">IF(AND(OR(I120="Participó",J120="Participó"),AND(K120&gt;64,K120&lt;&gt;"-")),"APROBADO","REPROBADO")</f>
        <v>REPROBADO</v>
      </c>
      <c r="N120" s="1"/>
      <c r="O120" s="1"/>
    </row>
    <row r="121" customFormat="false" ht="15.75" hidden="false" customHeight="false" outlineLevel="0" collapsed="false">
      <c r="A121" s="43" t="n">
        <v>27328718257</v>
      </c>
      <c r="B121" s="44" t="s">
        <v>3699</v>
      </c>
      <c r="C121" s="44" t="s">
        <v>3703</v>
      </c>
      <c r="D121" s="44" t="s">
        <v>3704</v>
      </c>
      <c r="E121" s="12"/>
      <c r="F121" s="12"/>
      <c r="G121" s="44" t="s">
        <v>43</v>
      </c>
      <c r="H121" s="43" t="n">
        <v>4</v>
      </c>
      <c r="I121" s="12" t="s">
        <v>22</v>
      </c>
      <c r="J121" s="12" t="s">
        <v>22</v>
      </c>
      <c r="K121" s="13" t="n">
        <v>80</v>
      </c>
      <c r="L121" s="13" t="n">
        <v>100</v>
      </c>
      <c r="M121" s="14" t="str">
        <f aca="false">IF(AND(OR(I121="Participó",J121="Participó"),AND(K121&gt;64,K121&lt;&gt;"-")),"APROBADO","REPROBADO")</f>
        <v>APROBADO</v>
      </c>
      <c r="N121" s="1"/>
      <c r="O121" s="1"/>
    </row>
    <row r="122" customFormat="false" ht="15.75" hidden="false" customHeight="false" outlineLevel="0" collapsed="false">
      <c r="A122" s="43" t="n">
        <v>27310695713</v>
      </c>
      <c r="B122" s="44" t="s">
        <v>3699</v>
      </c>
      <c r="C122" s="44" t="s">
        <v>826</v>
      </c>
      <c r="D122" s="44" t="s">
        <v>3705</v>
      </c>
      <c r="E122" s="12"/>
      <c r="F122" s="12"/>
      <c r="G122" s="44" t="s">
        <v>43</v>
      </c>
      <c r="H122" s="43" t="n">
        <v>4</v>
      </c>
      <c r="I122" s="12" t="s">
        <v>22</v>
      </c>
      <c r="J122" s="12" t="s">
        <v>22</v>
      </c>
      <c r="K122" s="13" t="n">
        <v>100</v>
      </c>
      <c r="L122" s="12" t="s">
        <v>23</v>
      </c>
      <c r="M122" s="14" t="str">
        <f aca="false">IF(AND(OR(I122="Participó",J122="Participó"),AND(K122&gt;64,K122&lt;&gt;"-")),"APROBADO","REPROBADO")</f>
        <v>APROBADO</v>
      </c>
      <c r="N122" s="1"/>
      <c r="O122" s="1"/>
    </row>
    <row r="123" customFormat="false" ht="15.75" hidden="false" customHeight="false" outlineLevel="0" collapsed="false">
      <c r="A123" s="43" t="n">
        <v>23261208083</v>
      </c>
      <c r="B123" s="44" t="s">
        <v>3699</v>
      </c>
      <c r="C123" s="44" t="s">
        <v>3706</v>
      </c>
      <c r="D123" s="44" t="s">
        <v>3707</v>
      </c>
      <c r="E123" s="12"/>
      <c r="F123" s="12"/>
      <c r="G123" s="44" t="s">
        <v>21</v>
      </c>
      <c r="H123" s="43" t="n">
        <v>4</v>
      </c>
      <c r="I123" s="12" t="s">
        <v>22</v>
      </c>
      <c r="J123" s="12" t="s">
        <v>22</v>
      </c>
      <c r="K123" s="13" t="n">
        <v>76.67</v>
      </c>
      <c r="L123" s="13" t="n">
        <v>100</v>
      </c>
      <c r="M123" s="14" t="str">
        <f aca="false">IF(AND(OR(I123="Participó",J123="Participó"),AND(K123&gt;64,K123&lt;&gt;"-")),"APROBADO","REPROBADO")</f>
        <v>APROBADO</v>
      </c>
      <c r="N123" s="1"/>
      <c r="O123" s="1"/>
    </row>
    <row r="124" customFormat="false" ht="15.75" hidden="false" customHeight="false" outlineLevel="0" collapsed="false">
      <c r="A124" s="43" t="n">
        <v>20354488672</v>
      </c>
      <c r="B124" s="44" t="s">
        <v>3708</v>
      </c>
      <c r="C124" s="44" t="s">
        <v>596</v>
      </c>
      <c r="D124" s="44" t="s">
        <v>3709</v>
      </c>
      <c r="E124" s="12"/>
      <c r="F124" s="12"/>
      <c r="G124" s="44" t="s">
        <v>21</v>
      </c>
      <c r="H124" s="43" t="n">
        <v>4</v>
      </c>
      <c r="I124" s="12" t="s">
        <v>23</v>
      </c>
      <c r="J124" s="12" t="s">
        <v>23</v>
      </c>
      <c r="K124" s="12" t="s">
        <v>23</v>
      </c>
      <c r="L124" s="12" t="s">
        <v>23</v>
      </c>
      <c r="M124" s="14" t="str">
        <f aca="false">IF(AND(OR(I124="Participó",J124="Participó"),AND(K124&gt;64,K124&lt;&gt;"-")),"APROBADO","REPROBADO")</f>
        <v>REPROBADO</v>
      </c>
      <c r="N124" s="1"/>
      <c r="O124" s="1"/>
    </row>
    <row r="125" customFormat="false" ht="15.75" hidden="false" customHeight="false" outlineLevel="0" collapsed="false">
      <c r="A125" s="43" t="n">
        <v>27346255558</v>
      </c>
      <c r="B125" s="44" t="s">
        <v>3708</v>
      </c>
      <c r="C125" s="44" t="s">
        <v>1752</v>
      </c>
      <c r="D125" s="44" t="s">
        <v>3710</v>
      </c>
      <c r="E125" s="12"/>
      <c r="F125" s="12"/>
      <c r="G125" s="44" t="s">
        <v>43</v>
      </c>
      <c r="H125" s="43" t="n">
        <v>4</v>
      </c>
      <c r="I125" s="12" t="s">
        <v>22</v>
      </c>
      <c r="J125" s="12" t="s">
        <v>23</v>
      </c>
      <c r="K125" s="12" t="s">
        <v>23</v>
      </c>
      <c r="L125" s="12" t="s">
        <v>23</v>
      </c>
      <c r="M125" s="14" t="str">
        <f aca="false">IF(AND(OR(I125="Participó",J125="Participó"),AND(K125&gt;64,K125&lt;&gt;"-")),"APROBADO","REPROBADO")</f>
        <v>REPROBADO</v>
      </c>
      <c r="N125" s="1"/>
      <c r="O125" s="1" t="s">
        <v>2592</v>
      </c>
    </row>
    <row r="126" customFormat="false" ht="15.75" hidden="false" customHeight="false" outlineLevel="0" collapsed="false">
      <c r="A126" s="43" t="n">
        <v>27338296415</v>
      </c>
      <c r="B126" s="44" t="s">
        <v>3708</v>
      </c>
      <c r="C126" s="44" t="s">
        <v>3711</v>
      </c>
      <c r="D126" s="44" t="s">
        <v>3712</v>
      </c>
      <c r="E126" s="12"/>
      <c r="F126" s="12"/>
      <c r="G126" s="44" t="s">
        <v>43</v>
      </c>
      <c r="H126" s="43" t="n">
        <v>4</v>
      </c>
      <c r="I126" s="12" t="s">
        <v>22</v>
      </c>
      <c r="J126" s="12" t="s">
        <v>22</v>
      </c>
      <c r="K126" s="13" t="n">
        <v>70</v>
      </c>
      <c r="L126" s="13" t="n">
        <v>100</v>
      </c>
      <c r="M126" s="14" t="str">
        <f aca="false">IF(AND(OR(I126="Participó",J126="Participó"),AND(K126&gt;64,K126&lt;&gt;"-")),"APROBADO","REPROBADO")</f>
        <v>APROBADO</v>
      </c>
      <c r="N126" s="1"/>
      <c r="O126" s="1"/>
    </row>
    <row r="127" customFormat="false" ht="15.75" hidden="false" customHeight="false" outlineLevel="0" collapsed="false">
      <c r="A127" s="43" t="n">
        <v>27179348468</v>
      </c>
      <c r="B127" s="44" t="s">
        <v>3708</v>
      </c>
      <c r="C127" s="44" t="s">
        <v>3713</v>
      </c>
      <c r="D127" s="44" t="s">
        <v>3714</v>
      </c>
      <c r="E127" s="12"/>
      <c r="F127" s="12"/>
      <c r="G127" s="44" t="s">
        <v>43</v>
      </c>
      <c r="H127" s="43" t="n">
        <v>4</v>
      </c>
      <c r="I127" s="12" t="s">
        <v>22</v>
      </c>
      <c r="J127" s="12" t="s">
        <v>22</v>
      </c>
      <c r="K127" s="13" t="n">
        <v>100</v>
      </c>
      <c r="L127" s="13" t="n">
        <v>100</v>
      </c>
      <c r="M127" s="14" t="str">
        <f aca="false">IF(AND(OR(I127="Participó",J127="Participó"),AND(K127&gt;64,K127&lt;&gt;"-")),"APROBADO","REPROBADO")</f>
        <v>APROBADO</v>
      </c>
      <c r="N127" s="1"/>
      <c r="O127" s="1"/>
    </row>
    <row r="128" customFormat="false" ht="15.75" hidden="false" customHeight="false" outlineLevel="0" collapsed="false">
      <c r="A128" s="43" t="n">
        <v>27381354615</v>
      </c>
      <c r="B128" s="44" t="s">
        <v>3715</v>
      </c>
      <c r="C128" s="44" t="s">
        <v>2571</v>
      </c>
      <c r="D128" s="44" t="s">
        <v>3716</v>
      </c>
      <c r="E128" s="12"/>
      <c r="F128" s="12"/>
      <c r="G128" s="44" t="s">
        <v>43</v>
      </c>
      <c r="H128" s="43" t="n">
        <v>4</v>
      </c>
      <c r="I128" s="12" t="s">
        <v>22</v>
      </c>
      <c r="J128" s="12" t="s">
        <v>22</v>
      </c>
      <c r="K128" s="13" t="n">
        <v>90</v>
      </c>
      <c r="L128" s="12" t="s">
        <v>23</v>
      </c>
      <c r="M128" s="14" t="str">
        <f aca="false">IF(AND(OR(I128="Participó",J128="Participó"),AND(K128&gt;64,K128&lt;&gt;"-")),"APROBADO","REPROBADO")</f>
        <v>APROBADO</v>
      </c>
      <c r="N128" s="1"/>
      <c r="O128" s="1"/>
    </row>
    <row r="129" customFormat="false" ht="15.75" hidden="false" customHeight="false" outlineLevel="0" collapsed="false">
      <c r="A129" s="43" t="n">
        <v>27347299702</v>
      </c>
      <c r="B129" s="44" t="s">
        <v>3717</v>
      </c>
      <c r="C129" s="44" t="s">
        <v>3718</v>
      </c>
      <c r="D129" s="44" t="s">
        <v>3719</v>
      </c>
      <c r="E129" s="12"/>
      <c r="F129" s="12"/>
      <c r="G129" s="44" t="s">
        <v>43</v>
      </c>
      <c r="H129" s="43" t="n">
        <v>4</v>
      </c>
      <c r="I129" s="12" t="s">
        <v>22</v>
      </c>
      <c r="J129" s="12" t="s">
        <v>23</v>
      </c>
      <c r="K129" s="13" t="n">
        <v>100</v>
      </c>
      <c r="L129" s="13" t="n">
        <v>100</v>
      </c>
      <c r="M129" s="14" t="str">
        <f aca="false">IF(AND(OR(I129="Participó",J129="Participó"),AND(K129&gt;64,K129&lt;&gt;"-")),"APROBADO","REPROBADO")</f>
        <v>APROBADO</v>
      </c>
      <c r="N129" s="1"/>
      <c r="O129" s="1" t="s">
        <v>2592</v>
      </c>
    </row>
    <row r="130" customFormat="false" ht="15.75" hidden="false" customHeight="false" outlineLevel="0" collapsed="false">
      <c r="A130" s="43" t="n">
        <v>20289319272</v>
      </c>
      <c r="B130" s="44" t="s">
        <v>3720</v>
      </c>
      <c r="C130" s="44" t="s">
        <v>3721</v>
      </c>
      <c r="D130" s="44" t="s">
        <v>3722</v>
      </c>
      <c r="E130" s="12"/>
      <c r="F130" s="12"/>
      <c r="G130" s="44" t="s">
        <v>21</v>
      </c>
      <c r="H130" s="43" t="n">
        <v>4</v>
      </c>
      <c r="I130" s="12" t="s">
        <v>22</v>
      </c>
      <c r="J130" s="12" t="s">
        <v>23</v>
      </c>
      <c r="K130" s="13" t="n">
        <v>80</v>
      </c>
      <c r="L130" s="13" t="n">
        <v>100</v>
      </c>
      <c r="M130" s="14" t="str">
        <f aca="false">IF(AND(OR(I130="Participó",J130="Participó"),AND(K130&gt;64,K130&lt;&gt;"-")),"APROBADO","REPROBADO")</f>
        <v>APROBADO</v>
      </c>
      <c r="N130" s="1"/>
      <c r="O130" s="1" t="s">
        <v>2592</v>
      </c>
    </row>
    <row r="131" customFormat="false" ht="15.75" hidden="false" customHeight="false" outlineLevel="0" collapsed="false">
      <c r="A131" s="43" t="n">
        <v>20328864348</v>
      </c>
      <c r="B131" s="44" t="s">
        <v>3723</v>
      </c>
      <c r="C131" s="44" t="s">
        <v>3724</v>
      </c>
      <c r="D131" s="44" t="s">
        <v>3725</v>
      </c>
      <c r="E131" s="12"/>
      <c r="F131" s="12"/>
      <c r="G131" s="44" t="s">
        <v>21</v>
      </c>
      <c r="H131" s="43" t="n">
        <v>4</v>
      </c>
      <c r="I131" s="12" t="s">
        <v>22</v>
      </c>
      <c r="J131" s="12" t="s">
        <v>22</v>
      </c>
      <c r="K131" s="13" t="n">
        <v>80</v>
      </c>
      <c r="L131" s="13" t="n">
        <v>100</v>
      </c>
      <c r="M131" s="14" t="str">
        <f aca="false">IF(AND(OR(I131="Participó",J131="Participó"),AND(K131&gt;64,K131&lt;&gt;"-")),"APROBADO","REPROBADO")</f>
        <v>APROBADO</v>
      </c>
      <c r="N131" s="1"/>
      <c r="O131" s="1"/>
    </row>
    <row r="132" customFormat="false" ht="15.75" hidden="false" customHeight="false" outlineLevel="0" collapsed="false">
      <c r="A132" s="43" t="n">
        <v>23300756689</v>
      </c>
      <c r="B132" s="44" t="s">
        <v>3723</v>
      </c>
      <c r="C132" s="44" t="s">
        <v>3726</v>
      </c>
      <c r="D132" s="44" t="s">
        <v>3727</v>
      </c>
      <c r="E132" s="12"/>
      <c r="F132" s="12"/>
      <c r="G132" s="44" t="s">
        <v>21</v>
      </c>
      <c r="H132" s="43" t="n">
        <v>4</v>
      </c>
      <c r="I132" s="12" t="s">
        <v>23</v>
      </c>
      <c r="J132" s="12" t="s">
        <v>23</v>
      </c>
      <c r="K132" s="12" t="s">
        <v>23</v>
      </c>
      <c r="L132" s="12" t="s">
        <v>23</v>
      </c>
      <c r="M132" s="14" t="str">
        <f aca="false">IF(AND(OR(I132="Participó",J132="Participó"),AND(K132&gt;64,K132&lt;&gt;"-")),"APROBADO","REPROBADO")</f>
        <v>REPROBADO</v>
      </c>
      <c r="N132" s="1"/>
      <c r="O132" s="1"/>
    </row>
    <row r="133" customFormat="false" ht="15.75" hidden="false" customHeight="false" outlineLevel="0" collapsed="false">
      <c r="A133" s="43" t="n">
        <v>23311553909</v>
      </c>
      <c r="B133" s="44" t="s">
        <v>3728</v>
      </c>
      <c r="C133" s="44" t="s">
        <v>3729</v>
      </c>
      <c r="D133" s="44" t="s">
        <v>3730</v>
      </c>
      <c r="E133" s="12"/>
      <c r="F133" s="12"/>
      <c r="G133" s="44" t="s">
        <v>21</v>
      </c>
      <c r="H133" s="43" t="n">
        <v>4</v>
      </c>
      <c r="I133" s="12" t="s">
        <v>22</v>
      </c>
      <c r="J133" s="12" t="s">
        <v>23</v>
      </c>
      <c r="K133" s="13" t="n">
        <v>90</v>
      </c>
      <c r="L133" s="13" t="n">
        <v>100</v>
      </c>
      <c r="M133" s="14" t="str">
        <f aca="false">IF(AND(OR(I133="Participó",J133="Participó"),AND(K133&gt;64,K133&lt;&gt;"-")),"APROBADO","REPROBADO")</f>
        <v>APROBADO</v>
      </c>
      <c r="N133" s="1"/>
      <c r="O133" s="1"/>
    </row>
    <row r="134" customFormat="false" ht="15.75" hidden="false" customHeight="false" outlineLevel="0" collapsed="false">
      <c r="A134" s="43" t="n">
        <v>27303797756</v>
      </c>
      <c r="B134" s="44" t="s">
        <v>3728</v>
      </c>
      <c r="C134" s="44" t="s">
        <v>2516</v>
      </c>
      <c r="D134" s="44" t="s">
        <v>3731</v>
      </c>
      <c r="E134" s="12"/>
      <c r="F134" s="12"/>
      <c r="G134" s="44" t="s">
        <v>43</v>
      </c>
      <c r="H134" s="43" t="n">
        <v>4</v>
      </c>
      <c r="I134" s="12" t="s">
        <v>22</v>
      </c>
      <c r="J134" s="12" t="s">
        <v>22</v>
      </c>
      <c r="K134" s="13" t="n">
        <v>90</v>
      </c>
      <c r="L134" s="13" t="n">
        <v>100</v>
      </c>
      <c r="M134" s="14" t="str">
        <f aca="false">IF(AND(OR(I134="Participó",J134="Participó"),AND(K134&gt;64,K134&lt;&gt;"-")),"APROBADO","REPROBADO")</f>
        <v>APROBADO</v>
      </c>
      <c r="N134" s="1"/>
      <c r="O134" s="1"/>
    </row>
    <row r="135" customFormat="false" ht="15.75" hidden="false" customHeight="false" outlineLevel="0" collapsed="false">
      <c r="A135" s="43" t="n">
        <v>20404499565</v>
      </c>
      <c r="B135" s="12" t="s">
        <v>3732</v>
      </c>
      <c r="C135" s="12" t="s">
        <v>3733</v>
      </c>
      <c r="D135" s="44" t="s">
        <v>3734</v>
      </c>
      <c r="E135" s="12"/>
      <c r="F135" s="12"/>
      <c r="G135" s="12" t="s">
        <v>21</v>
      </c>
      <c r="H135" s="43" t="n">
        <v>1</v>
      </c>
      <c r="I135" s="12" t="s">
        <v>22</v>
      </c>
      <c r="J135" s="12" t="s">
        <v>23</v>
      </c>
      <c r="K135" s="13" t="n">
        <v>100</v>
      </c>
      <c r="L135" s="12" t="s">
        <v>23</v>
      </c>
      <c r="M135" s="14" t="str">
        <f aca="false">IF(AND(OR(I135="Participó",J135="Participó"),AND(K135&gt;64,K135&lt;&gt;"-")),"APROBADO","REPROBADO")</f>
        <v>APROBADO</v>
      </c>
      <c r="N135" s="1"/>
      <c r="O135" s="1" t="s">
        <v>2592</v>
      </c>
    </row>
    <row r="136" customFormat="false" ht="15.75" hidden="false" customHeight="false" outlineLevel="0" collapsed="false">
      <c r="A136" s="43" t="n">
        <v>24859306</v>
      </c>
      <c r="B136" s="44" t="s">
        <v>3735</v>
      </c>
      <c r="C136" s="44" t="s">
        <v>2852</v>
      </c>
      <c r="D136" s="44" t="s">
        <v>3736</v>
      </c>
      <c r="E136" s="12"/>
      <c r="F136" s="12"/>
      <c r="G136" s="12" t="s">
        <v>43</v>
      </c>
      <c r="H136" s="43" t="n">
        <v>3</v>
      </c>
      <c r="I136" s="12" t="s">
        <v>22</v>
      </c>
      <c r="J136" s="12" t="s">
        <v>22</v>
      </c>
      <c r="K136" s="13" t="n">
        <v>80</v>
      </c>
      <c r="L136" s="13" t="n">
        <v>100</v>
      </c>
      <c r="M136" s="14" t="str">
        <f aca="false">IF(AND(OR(I136="Participó",J136="Participó"),AND(K136&gt;64,K136&lt;&gt;"-")),"APROBADO","REPROBADO")</f>
        <v>APROBADO</v>
      </c>
      <c r="N136" s="1"/>
    </row>
    <row r="137" customFormat="false" ht="15.75" hidden="false" customHeight="fals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customFormat="false" ht="15.75" hidden="false" customHeight="false" outlineLevel="0" collapsed="false">
      <c r="A138" s="1"/>
      <c r="B138" s="1"/>
      <c r="C138" s="1"/>
      <c r="D138" s="17" t="s">
        <v>364</v>
      </c>
      <c r="E138" s="17" t="n">
        <f aca="false">COUNTIF(E6:E99,"NO")</f>
        <v>0</v>
      </c>
      <c r="F138" s="1"/>
      <c r="G138" s="17" t="n">
        <f aca="false">COUNTIF(G5:G136,"M")</f>
        <v>71</v>
      </c>
      <c r="H138" s="17"/>
      <c r="I138" s="17" t="n">
        <f aca="false">COUNTIF(I5:I136,"Participó")</f>
        <v>104</v>
      </c>
      <c r="J138" s="17" t="n">
        <f aca="false">COUNTIF(J5:J136,"Participó")</f>
        <v>76</v>
      </c>
      <c r="K138" s="17" t="n">
        <f aca="false">COUNTIF(K5:K136,"&gt;=70")</f>
        <v>94</v>
      </c>
      <c r="L138" s="17" t="n">
        <f aca="false">COUNTIF(L5:L136,"100")</f>
        <v>87</v>
      </c>
      <c r="M138" s="17" t="n">
        <f aca="false">COUNTIF(M6:M136,"APROBADO")</f>
        <v>98</v>
      </c>
      <c r="N138" s="17" t="n">
        <f aca="false">COUNTIF(N5:N136,"Sancionar")</f>
        <v>0</v>
      </c>
      <c r="O138" s="17" t="n">
        <f aca="false">COUNTIF(O5:O136,"SI")</f>
        <v>10</v>
      </c>
    </row>
    <row r="139" customFormat="false" ht="15.75" hidden="false" customHeight="false" outlineLevel="0" collapsed="false">
      <c r="A139" s="1"/>
      <c r="B139" s="1"/>
      <c r="C139" s="1"/>
      <c r="D139" s="10" t="n">
        <f aca="false">COUNTA(D5:D136)</f>
        <v>132</v>
      </c>
      <c r="E139" s="1"/>
      <c r="F139" s="1"/>
      <c r="G139" s="1"/>
      <c r="H139" s="10"/>
      <c r="I139" s="1"/>
      <c r="J139" s="1"/>
      <c r="K139" s="1"/>
      <c r="L139" s="1"/>
      <c r="M139" s="1"/>
      <c r="N139" s="1"/>
    </row>
    <row r="140" customFormat="false" ht="15.75" hidden="false" customHeight="false" outlineLevel="0" collapsed="false">
      <c r="A140" s="1"/>
      <c r="B140" s="18" t="s">
        <v>365</v>
      </c>
      <c r="C140" s="1"/>
      <c r="D140" s="1"/>
      <c r="E140" s="1"/>
      <c r="F140" s="1"/>
      <c r="G140" s="1" t="s">
        <v>6</v>
      </c>
      <c r="H140" s="1" t="s">
        <v>733</v>
      </c>
      <c r="I140" s="1"/>
      <c r="J140" s="1"/>
      <c r="K140" s="1"/>
      <c r="L140" s="1"/>
      <c r="M140" s="1" t="s">
        <v>367</v>
      </c>
      <c r="N140" s="1"/>
    </row>
    <row r="141" customFormat="false" ht="15.75" hidden="false" customHeight="false" outlineLevel="0" collapsed="false">
      <c r="A141" s="1"/>
      <c r="B141" s="1" t="s">
        <v>368</v>
      </c>
      <c r="C141" s="1" t="s">
        <v>369</v>
      </c>
      <c r="D141" s="1"/>
      <c r="E141" s="1"/>
      <c r="F141" s="1"/>
      <c r="G141" s="1" t="n">
        <v>1</v>
      </c>
      <c r="H141" s="1" t="n">
        <f aca="false">COUNTIF($H$6:$H$136,G141)</f>
        <v>32</v>
      </c>
      <c r="I141" s="1"/>
      <c r="J141" s="1"/>
      <c r="K141" s="1"/>
      <c r="L141" s="20" t="s">
        <v>371</v>
      </c>
      <c r="M141" s="10" t="n">
        <f aca="false">COUNTIF(M6:M99,"APROBADO")/99*100</f>
        <v>70.7070707070707</v>
      </c>
      <c r="N141" s="1"/>
      <c r="O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 t="n">
        <v>2</v>
      </c>
      <c r="H142" s="1" t="n">
        <f aca="false">COUNTIF($H$6:$H$136,G142)</f>
        <v>31</v>
      </c>
      <c r="I142" s="1"/>
      <c r="J142" s="1"/>
      <c r="K142" s="1"/>
      <c r="L142" s="21" t="s">
        <v>373</v>
      </c>
      <c r="M142" s="10" t="n">
        <f aca="false">COUNTIF(M6:M99,"REPROBADO")/99*100</f>
        <v>24.2424242424242</v>
      </c>
      <c r="N142" s="1"/>
      <c r="O142" s="1"/>
    </row>
    <row r="143" customFormat="false" ht="15.75" hidden="false" customHeight="false" outlineLevel="0" collapsed="false">
      <c r="A143" s="18"/>
      <c r="B143" s="1"/>
      <c r="C143" s="1"/>
      <c r="D143" s="1"/>
      <c r="E143" s="1"/>
      <c r="F143" s="1"/>
      <c r="G143" s="1" t="n">
        <v>3</v>
      </c>
      <c r="H143" s="1" t="n">
        <f aca="false">COUNTIF($H$6:$H$136,G143)</f>
        <v>34</v>
      </c>
      <c r="I143" s="1"/>
      <c r="J143" s="1"/>
      <c r="K143" s="1"/>
      <c r="L143" s="1"/>
      <c r="M143" s="1"/>
      <c r="N143" s="1"/>
      <c r="O143" s="1"/>
    </row>
    <row r="144" customFormat="false" ht="15.75" hidden="false" customHeight="false" outlineLevel="0" collapsed="false">
      <c r="A144" s="18" t="s">
        <v>375</v>
      </c>
      <c r="B144" s="1"/>
      <c r="C144" s="1"/>
      <c r="D144" s="1"/>
      <c r="E144" s="1"/>
      <c r="F144" s="1"/>
      <c r="G144" s="1" t="n">
        <v>4</v>
      </c>
      <c r="H144" s="1" t="n">
        <f aca="false">COUNTIF($H$6:$H$136,G144)</f>
        <v>34</v>
      </c>
      <c r="I144" s="1"/>
      <c r="J144" s="1"/>
      <c r="K144" s="1"/>
      <c r="L144" s="1"/>
      <c r="M144" s="1"/>
      <c r="N144" s="1"/>
      <c r="O144" s="1"/>
    </row>
    <row r="145" customFormat="false" ht="15.75" hidden="false" customHeight="false" outlineLevel="0" collapsed="false">
      <c r="A145" s="18" t="s">
        <v>377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customFormat="false" ht="15.75" hidden="false" customHeight="false" outlineLevel="0" collapsed="false">
      <c r="A146" s="18" t="s">
        <v>378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customFormat="false" ht="15.75" hidden="false" customHeight="false" outlineLevel="0" collapsed="false">
      <c r="A147" s="18" t="s">
        <v>379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customFormat="false" ht="15.75" hidden="false" customHeight="false" outlineLevel="0" collapsed="false">
      <c r="A148" s="18" t="s">
        <v>380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8"/>
      <c r="M148" s="1"/>
      <c r="N148" s="1"/>
      <c r="O148" s="1"/>
    </row>
    <row r="149" customFormat="false" ht="15.75" hidden="false" customHeight="false" outlineLevel="0" collapsed="false">
      <c r="A149" s="1"/>
      <c r="B149" s="1" t="s">
        <v>381</v>
      </c>
      <c r="C149" s="1"/>
      <c r="D149" s="1"/>
      <c r="E149" s="1"/>
      <c r="F149" s="1"/>
      <c r="G149" s="1"/>
      <c r="H149" s="1"/>
      <c r="I149" s="1"/>
      <c r="J149" s="1"/>
      <c r="K149" s="18"/>
      <c r="L149" s="22" t="s">
        <v>382</v>
      </c>
      <c r="M149" s="1"/>
      <c r="N149" s="1"/>
      <c r="O149" s="1"/>
    </row>
    <row r="150" customFormat="false" ht="15.75" hidden="false" customHeight="false" outlineLevel="0" collapsed="false">
      <c r="A150" s="1"/>
      <c r="B150" s="1" t="s">
        <v>383</v>
      </c>
      <c r="C150" s="1" t="s">
        <v>384</v>
      </c>
      <c r="D150" s="1"/>
      <c r="E150" s="1"/>
      <c r="F150" s="1"/>
      <c r="G150" s="1"/>
      <c r="H150" s="1"/>
      <c r="I150" s="1"/>
      <c r="J150" s="1"/>
      <c r="K150" s="18"/>
      <c r="L150" s="23" t="s">
        <v>385</v>
      </c>
      <c r="M150" s="11" t="e">
        <f aca="false">#REF!/COUNTIF(M25:M99,"REPROBADO")*100</f>
        <v>#REF!</v>
      </c>
      <c r="N150" s="1"/>
      <c r="O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8"/>
      <c r="L151" s="23" t="s">
        <v>386</v>
      </c>
      <c r="M151" s="10" t="n">
        <f aca="false">COUNTIF(N25:N99,"Justifico")/COUNTIF(M26:M137,"REPROBADO")*100</f>
        <v>0</v>
      </c>
      <c r="N151" s="1"/>
      <c r="O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53"/>
      <c r="M152" s="10"/>
      <c r="N152" s="1"/>
      <c r="O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53"/>
      <c r="M153" s="10"/>
      <c r="N153" s="1"/>
      <c r="O153" s="1"/>
    </row>
  </sheetData>
  <mergeCells count="15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O3:O4"/>
  </mergeCells>
  <conditionalFormatting sqref="I5:J136">
    <cfRule type="cellIs" priority="2" operator="equal" aboveAverage="0" equalAverage="0" bottom="0" percent="0" rank="0" text="" dxfId="0">
      <formula>"Participó"</formula>
    </cfRule>
  </conditionalFormatting>
  <conditionalFormatting sqref="I5:J136">
    <cfRule type="cellIs" priority="3" operator="equal" aboveAverage="0" equalAverage="0" bottom="0" percent="0" rank="0" text="" dxfId="1">
      <formula>"-"</formula>
    </cfRule>
  </conditionalFormatting>
  <conditionalFormatting sqref="K5:K136 L5:L134 L136">
    <cfRule type="cellIs" priority="4" operator="greaterThanOrEqual" aboveAverage="0" equalAverage="0" bottom="0" percent="0" rank="0" text="" dxfId="0">
      <formula>65</formula>
    </cfRule>
  </conditionalFormatting>
  <conditionalFormatting sqref="K5:K136 L5:L134 L136">
    <cfRule type="cellIs" priority="5" operator="lessThan" aboveAverage="0" equalAverage="0" bottom="0" percent="0" rank="0" text="" dxfId="1">
      <formula>65</formula>
    </cfRule>
  </conditionalFormatting>
  <conditionalFormatting sqref="M5:M136">
    <cfRule type="cellIs" priority="6" operator="equal" aboveAverage="0" equalAverage="0" bottom="0" percent="0" rank="0" text="" dxfId="0">
      <formula>"APROBADO"</formula>
    </cfRule>
  </conditionalFormatting>
  <conditionalFormatting sqref="M5:M136">
    <cfRule type="cellIs" priority="7" operator="equal" aboveAverage="0" equalAverage="0" bottom="0" percent="0" rank="0" text="" dxfId="1">
      <formula>"REPROBADO"</formula>
    </cfRule>
  </conditionalFormatting>
  <conditionalFormatting sqref="K5:L136">
    <cfRule type="cellIs" priority="8" operator="equal" aboveAverage="0" equalAverage="0" bottom="0" percent="0" rank="0" text="" dxfId="2">
      <formula>"-"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41"/>
    </row>
    <row r="2" customFormat="false" ht="15.75" hidden="false" customHeight="false" outlineLevel="0" collapsed="false">
      <c r="A2" s="1"/>
      <c r="B2" s="4"/>
      <c r="C2" s="4"/>
      <c r="D2" s="4"/>
      <c r="E2" s="5" t="s">
        <v>3737</v>
      </c>
      <c r="F2" s="5"/>
      <c r="G2" s="5"/>
      <c r="H2" s="5"/>
      <c r="I2" s="5"/>
      <c r="J2" s="5"/>
      <c r="K2" s="5"/>
      <c r="L2" s="5"/>
      <c r="M2" s="5"/>
      <c r="N2" s="5"/>
      <c r="O2" s="16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  <c r="O3" s="42" t="s">
        <v>2568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  <c r="O4" s="42"/>
    </row>
    <row r="5" customFormat="false" ht="15.75" hidden="false" customHeight="false" outlineLevel="0" collapsed="false">
      <c r="A5" s="43" t="n">
        <v>25113533</v>
      </c>
      <c r="B5" s="44" t="s">
        <v>3738</v>
      </c>
      <c r="C5" s="44" t="s">
        <v>3739</v>
      </c>
      <c r="D5" s="44" t="s">
        <v>3740</v>
      </c>
      <c r="E5" s="12"/>
      <c r="F5" s="12"/>
      <c r="G5" s="12" t="s">
        <v>43</v>
      </c>
      <c r="H5" s="43" t="n">
        <v>3</v>
      </c>
      <c r="I5" s="12" t="s">
        <v>22</v>
      </c>
      <c r="J5" s="12" t="s">
        <v>22</v>
      </c>
      <c r="K5" s="13" t="n">
        <v>100</v>
      </c>
      <c r="L5" s="13" t="n">
        <v>100</v>
      </c>
      <c r="M5" s="14" t="str">
        <f aca="false">IF(AND(OR(I5="Participó",J5="Participó"),AND(K5&gt;64,K5&lt;&gt;"-")),"APROBADO","REPROBADO")</f>
        <v>APROBADO</v>
      </c>
      <c r="N5" s="1"/>
      <c r="O5" s="1"/>
    </row>
    <row r="6" customFormat="false" ht="15.75" hidden="false" customHeight="false" outlineLevel="0" collapsed="false">
      <c r="A6" s="43" t="n">
        <v>27322268012</v>
      </c>
      <c r="B6" s="44" t="s">
        <v>3657</v>
      </c>
      <c r="C6" s="44" t="s">
        <v>3234</v>
      </c>
      <c r="D6" s="44" t="s">
        <v>3741</v>
      </c>
      <c r="E6" s="12"/>
      <c r="F6" s="12"/>
      <c r="G6" s="12" t="s">
        <v>43</v>
      </c>
      <c r="H6" s="43" t="n">
        <v>1</v>
      </c>
      <c r="I6" s="12" t="s">
        <v>22</v>
      </c>
      <c r="J6" s="12" t="s">
        <v>22</v>
      </c>
      <c r="K6" s="13" t="n">
        <v>100</v>
      </c>
      <c r="L6" s="13" t="n">
        <v>100</v>
      </c>
      <c r="M6" s="14" t="str">
        <f aca="false">IF(AND(OR(I6="Participó",J6="Participó"),AND(K6&gt;64,K6&lt;&gt;"-")),"APROBADO","REPROBADO")</f>
        <v>APROBADO</v>
      </c>
      <c r="N6" s="1"/>
      <c r="O6" s="1"/>
    </row>
    <row r="7" customFormat="false" ht="15.75" hidden="false" customHeight="false" outlineLevel="0" collapsed="false">
      <c r="A7" s="43" t="n">
        <v>23214112159</v>
      </c>
      <c r="B7" s="44" t="s">
        <v>3657</v>
      </c>
      <c r="C7" s="44" t="s">
        <v>98</v>
      </c>
      <c r="D7" s="44" t="s">
        <v>3742</v>
      </c>
      <c r="E7" s="12"/>
      <c r="F7" s="12"/>
      <c r="G7" s="12" t="s">
        <v>21</v>
      </c>
      <c r="H7" s="43" t="n">
        <v>1</v>
      </c>
      <c r="I7" s="12" t="s">
        <v>22</v>
      </c>
      <c r="J7" s="12" t="s">
        <v>22</v>
      </c>
      <c r="K7" s="13" t="n">
        <v>70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  <c r="O7" s="1"/>
    </row>
    <row r="8" customFormat="false" ht="15.75" hidden="false" customHeight="false" outlineLevel="0" collapsed="false">
      <c r="A8" s="43" t="n">
        <v>27304213383</v>
      </c>
      <c r="B8" s="44" t="s">
        <v>3657</v>
      </c>
      <c r="C8" s="44" t="s">
        <v>3743</v>
      </c>
      <c r="D8" s="44" t="s">
        <v>3744</v>
      </c>
      <c r="E8" s="12"/>
      <c r="F8" s="12"/>
      <c r="G8" s="12" t="s">
        <v>43</v>
      </c>
      <c r="H8" s="43" t="n">
        <v>1</v>
      </c>
      <c r="I8" s="12" t="s">
        <v>23</v>
      </c>
      <c r="J8" s="12" t="s">
        <v>23</v>
      </c>
      <c r="K8" s="12" t="s">
        <v>23</v>
      </c>
      <c r="L8" s="12" t="s">
        <v>23</v>
      </c>
      <c r="M8" s="14" t="str">
        <f aca="false">IF(AND(OR(I8="Participó",J8="Participó"),AND(K8&gt;64,K8&lt;&gt;"-")),"APROBADO","REPROBADO")</f>
        <v>REPROBADO</v>
      </c>
      <c r="N8" s="1"/>
      <c r="O8" s="1"/>
    </row>
    <row r="9" customFormat="false" ht="15.75" hidden="false" customHeight="false" outlineLevel="0" collapsed="false">
      <c r="A9" s="43" t="n">
        <v>27421286995</v>
      </c>
      <c r="B9" s="44" t="s">
        <v>3657</v>
      </c>
      <c r="C9" s="44" t="s">
        <v>3745</v>
      </c>
      <c r="D9" s="44" t="s">
        <v>3746</v>
      </c>
      <c r="E9" s="12"/>
      <c r="F9" s="12"/>
      <c r="G9" s="12" t="s">
        <v>43</v>
      </c>
      <c r="H9" s="43" t="n">
        <v>1</v>
      </c>
      <c r="I9" s="12" t="s">
        <v>22</v>
      </c>
      <c r="J9" s="12" t="s">
        <v>22</v>
      </c>
      <c r="K9" s="13" t="n">
        <v>100</v>
      </c>
      <c r="L9" s="13" t="n">
        <v>100</v>
      </c>
      <c r="M9" s="14" t="str">
        <f aca="false">IF(AND(OR(I9="Participó",J9="Participó"),AND(K9&gt;64,K9&lt;&gt;"-")),"APROBADO","REPROBADO")</f>
        <v>APROBADO</v>
      </c>
      <c r="N9" s="1"/>
      <c r="O9" s="1"/>
    </row>
    <row r="10" customFormat="false" ht="15.75" hidden="false" customHeight="false" outlineLevel="0" collapsed="false">
      <c r="A10" s="43" t="n">
        <v>20362678375</v>
      </c>
      <c r="B10" s="44" t="s">
        <v>3747</v>
      </c>
      <c r="C10" s="44" t="s">
        <v>3748</v>
      </c>
      <c r="D10" s="44" t="s">
        <v>3749</v>
      </c>
      <c r="E10" s="12"/>
      <c r="F10" s="12"/>
      <c r="G10" s="12" t="s">
        <v>21</v>
      </c>
      <c r="H10" s="43" t="n">
        <v>1</v>
      </c>
      <c r="I10" s="12" t="s">
        <v>23</v>
      </c>
      <c r="J10" s="12" t="s">
        <v>23</v>
      </c>
      <c r="K10" s="12" t="s">
        <v>23</v>
      </c>
      <c r="L10" s="12" t="s">
        <v>23</v>
      </c>
      <c r="M10" s="14" t="str">
        <f aca="false">IF(AND(OR(I10="Participó",J10="Participó"),AND(K10&gt;64,K10&lt;&gt;"-")),"APROBADO","REPROBADO")</f>
        <v>REPROBADO</v>
      </c>
      <c r="N10" s="1"/>
      <c r="O10" s="1"/>
    </row>
    <row r="11" customFormat="false" ht="15.75" hidden="false" customHeight="false" outlineLevel="0" collapsed="false">
      <c r="A11" s="43" t="n">
        <v>20348228472</v>
      </c>
      <c r="B11" s="44" t="s">
        <v>3699</v>
      </c>
      <c r="C11" s="12" t="s">
        <v>3750</v>
      </c>
      <c r="D11" s="44" t="s">
        <v>3751</v>
      </c>
      <c r="E11" s="12"/>
      <c r="F11" s="12"/>
      <c r="G11" s="12" t="s">
        <v>21</v>
      </c>
      <c r="H11" s="43" t="n">
        <v>1</v>
      </c>
      <c r="I11" s="12" t="s">
        <v>22</v>
      </c>
      <c r="J11" s="12" t="s">
        <v>22</v>
      </c>
      <c r="K11" s="13" t="n">
        <v>80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  <c r="O11" s="1"/>
    </row>
    <row r="12" customFormat="false" ht="15.75" hidden="false" customHeight="false" outlineLevel="0" collapsed="false">
      <c r="A12" s="43" t="n">
        <v>20330685086</v>
      </c>
      <c r="B12" s="44" t="s">
        <v>3699</v>
      </c>
      <c r="C12" s="12" t="s">
        <v>3752</v>
      </c>
      <c r="D12" s="44" t="s">
        <v>3753</v>
      </c>
      <c r="E12" s="12"/>
      <c r="F12" s="12"/>
      <c r="G12" s="12" t="s">
        <v>21</v>
      </c>
      <c r="H12" s="43" t="n">
        <v>1</v>
      </c>
      <c r="I12" s="12" t="s">
        <v>23</v>
      </c>
      <c r="J12" s="12" t="s">
        <v>23</v>
      </c>
      <c r="K12" s="12" t="s">
        <v>23</v>
      </c>
      <c r="L12" s="12" t="s">
        <v>23</v>
      </c>
      <c r="M12" s="14" t="str">
        <f aca="false">IF(AND(OR(I12="Participó",J12="Participó"),AND(K12&gt;64,K12&lt;&gt;"-")),"APROBADO","REPROBADO")</f>
        <v>REPROBADO</v>
      </c>
      <c r="N12" s="1"/>
      <c r="O12" s="1"/>
    </row>
    <row r="13" customFormat="false" ht="15.75" hidden="false" customHeight="false" outlineLevel="0" collapsed="false">
      <c r="A13" s="43" t="n">
        <v>20234274334</v>
      </c>
      <c r="B13" s="44" t="s">
        <v>3699</v>
      </c>
      <c r="C13" s="44" t="s">
        <v>3752</v>
      </c>
      <c r="D13" s="44" t="s">
        <v>3754</v>
      </c>
      <c r="E13" s="12"/>
      <c r="F13" s="12"/>
      <c r="G13" s="12" t="s">
        <v>21</v>
      </c>
      <c r="H13" s="43" t="n">
        <v>1</v>
      </c>
      <c r="I13" s="12" t="s">
        <v>22</v>
      </c>
      <c r="J13" s="12" t="s">
        <v>23</v>
      </c>
      <c r="K13" s="13" t="n">
        <v>90</v>
      </c>
      <c r="L13" s="13" t="n">
        <v>100</v>
      </c>
      <c r="M13" s="14" t="str">
        <f aca="false">IF(AND(OR(I13="Participó",J13="Participó"),AND(K13&gt;64,K13&lt;&gt;"-")),"APROBADO","REPROBADO")</f>
        <v>APROBADO</v>
      </c>
      <c r="N13" s="1"/>
      <c r="O13" s="1"/>
    </row>
    <row r="14" customFormat="false" ht="15.75" hidden="false" customHeight="false" outlineLevel="0" collapsed="false">
      <c r="A14" s="43" t="n">
        <v>20325133709</v>
      </c>
      <c r="B14" s="44" t="s">
        <v>3708</v>
      </c>
      <c r="C14" s="44" t="s">
        <v>3755</v>
      </c>
      <c r="D14" s="44" t="s">
        <v>3756</v>
      </c>
      <c r="E14" s="12"/>
      <c r="F14" s="12"/>
      <c r="G14" s="12" t="s">
        <v>21</v>
      </c>
      <c r="H14" s="43" t="n">
        <v>2</v>
      </c>
      <c r="I14" s="12" t="s">
        <v>22</v>
      </c>
      <c r="J14" s="12" t="s">
        <v>22</v>
      </c>
      <c r="K14" s="13" t="n">
        <v>90</v>
      </c>
      <c r="L14" s="13" t="n">
        <v>100</v>
      </c>
      <c r="M14" s="14" t="str">
        <f aca="false">IF(AND(OR(I14="Participó",J14="Participó"),AND(K14&gt;64,K14&lt;&gt;"-")),"APROBADO","REPROBADO")</f>
        <v>APROBADO</v>
      </c>
      <c r="N14" s="1"/>
      <c r="O14" s="1" t="s">
        <v>2592</v>
      </c>
    </row>
    <row r="15" customFormat="false" ht="15.75" hidden="false" customHeight="false" outlineLevel="0" collapsed="false">
      <c r="A15" s="43" t="n">
        <v>20355500781</v>
      </c>
      <c r="B15" s="44" t="s">
        <v>3708</v>
      </c>
      <c r="C15" s="44" t="s">
        <v>3757</v>
      </c>
      <c r="D15" s="44" t="s">
        <v>3758</v>
      </c>
      <c r="E15" s="12"/>
      <c r="F15" s="12"/>
      <c r="G15" s="12" t="s">
        <v>21</v>
      </c>
      <c r="H15" s="43" t="n">
        <v>2</v>
      </c>
      <c r="I15" s="12" t="s">
        <v>22</v>
      </c>
      <c r="J15" s="12" t="s">
        <v>22</v>
      </c>
      <c r="K15" s="13" t="n">
        <v>85</v>
      </c>
      <c r="L15" s="13" t="n">
        <v>100</v>
      </c>
      <c r="M15" s="14" t="str">
        <f aca="false">IF(AND(OR(I15="Participó",J15="Participó"),AND(K15&gt;64,K15&lt;&gt;"-")),"APROBADO","REPROBADO")</f>
        <v>APROBADO</v>
      </c>
      <c r="N15" s="1"/>
      <c r="O15" s="1"/>
    </row>
    <row r="16" customFormat="false" ht="15.75" hidden="false" customHeight="false" outlineLevel="0" collapsed="false">
      <c r="A16" s="43" t="n">
        <v>20243506345</v>
      </c>
      <c r="B16" s="44" t="s">
        <v>3708</v>
      </c>
      <c r="C16" s="44" t="s">
        <v>36</v>
      </c>
      <c r="D16" s="44" t="s">
        <v>3759</v>
      </c>
      <c r="E16" s="12"/>
      <c r="F16" s="12"/>
      <c r="G16" s="12" t="s">
        <v>21</v>
      </c>
      <c r="H16" s="43" t="n">
        <v>2</v>
      </c>
      <c r="I16" s="12" t="s">
        <v>22</v>
      </c>
      <c r="J16" s="12" t="s">
        <v>22</v>
      </c>
      <c r="K16" s="13" t="n">
        <v>90</v>
      </c>
      <c r="L16" s="13" t="n">
        <v>100</v>
      </c>
      <c r="M16" s="14" t="str">
        <f aca="false">IF(AND(OR(I16="Participó",J16="Participó"),AND(K16&gt;64,K16&lt;&gt;"-")),"APROBADO","REPROBADO")</f>
        <v>APROBADO</v>
      </c>
      <c r="N16" s="1"/>
      <c r="O16" s="1"/>
    </row>
    <row r="17" customFormat="false" ht="15.75" hidden="false" customHeight="false" outlineLevel="0" collapsed="false">
      <c r="A17" s="43" t="n">
        <v>27298341102</v>
      </c>
      <c r="B17" s="44" t="s">
        <v>3708</v>
      </c>
      <c r="C17" s="12" t="s">
        <v>3760</v>
      </c>
      <c r="D17" s="44" t="s">
        <v>3761</v>
      </c>
      <c r="E17" s="12"/>
      <c r="F17" s="12"/>
      <c r="G17" s="12" t="s">
        <v>43</v>
      </c>
      <c r="H17" s="43" t="n">
        <v>2</v>
      </c>
      <c r="I17" s="12" t="s">
        <v>23</v>
      </c>
      <c r="J17" s="12" t="s">
        <v>23</v>
      </c>
      <c r="K17" s="12" t="s">
        <v>23</v>
      </c>
      <c r="L17" s="12" t="s">
        <v>23</v>
      </c>
      <c r="M17" s="14" t="str">
        <f aca="false">IF(AND(OR(I17="Participó",J17="Participó"),AND(K17&gt;64,K17&lt;&gt;"-")),"APROBADO","REPROBADO")</f>
        <v>REPROBADO</v>
      </c>
      <c r="N17" s="1"/>
      <c r="O17" s="1"/>
    </row>
    <row r="18" customFormat="false" ht="15.75" hidden="false" customHeight="false" outlineLevel="0" collapsed="false">
      <c r="A18" s="43" t="n">
        <v>20312292026</v>
      </c>
      <c r="B18" s="44" t="s">
        <v>3715</v>
      </c>
      <c r="C18" s="12" t="s">
        <v>3017</v>
      </c>
      <c r="D18" s="44" t="s">
        <v>3762</v>
      </c>
      <c r="E18" s="12"/>
      <c r="F18" s="12"/>
      <c r="G18" s="12" t="s">
        <v>21</v>
      </c>
      <c r="H18" s="43" t="n">
        <v>2</v>
      </c>
      <c r="I18" s="12" t="s">
        <v>22</v>
      </c>
      <c r="J18" s="12" t="s">
        <v>23</v>
      </c>
      <c r="K18" s="12" t="s">
        <v>23</v>
      </c>
      <c r="L18" s="12" t="s">
        <v>23</v>
      </c>
      <c r="M18" s="14" t="str">
        <f aca="false">IF(AND(OR(I18="Participó",J18="Participó"),AND(K18&gt;64,K18&lt;&gt;"-")),"APROBADO","REPROBADO")</f>
        <v>REPROBADO</v>
      </c>
      <c r="N18" s="1"/>
      <c r="O18" s="1" t="s">
        <v>2592</v>
      </c>
    </row>
    <row r="19" customFormat="false" ht="15.75" hidden="false" customHeight="false" outlineLevel="0" collapsed="false">
      <c r="A19" s="43" t="n">
        <v>20312462908</v>
      </c>
      <c r="B19" s="44" t="s">
        <v>3720</v>
      </c>
      <c r="C19" s="44" t="s">
        <v>3763</v>
      </c>
      <c r="D19" s="44" t="s">
        <v>3764</v>
      </c>
      <c r="E19" s="12"/>
      <c r="F19" s="12"/>
      <c r="G19" s="12" t="s">
        <v>21</v>
      </c>
      <c r="H19" s="43" t="n">
        <v>2</v>
      </c>
      <c r="I19" s="12" t="s">
        <v>23</v>
      </c>
      <c r="J19" s="12" t="s">
        <v>23</v>
      </c>
      <c r="K19" s="12" t="s">
        <v>23</v>
      </c>
      <c r="L19" s="12" t="s">
        <v>23</v>
      </c>
      <c r="M19" s="14" t="str">
        <f aca="false">IF(AND(OR(I19="Participó",J19="Participó"),AND(K19&gt;64,K19&lt;&gt;"-")),"APROBADO","REPROBADO")</f>
        <v>REPROBADO</v>
      </c>
      <c r="N19" s="1"/>
      <c r="O19" s="1"/>
    </row>
    <row r="20" customFormat="false" ht="15.75" hidden="false" customHeight="false" outlineLevel="0" collapsed="false">
      <c r="A20" s="43" t="n">
        <v>23322078684</v>
      </c>
      <c r="B20" s="44" t="s">
        <v>3765</v>
      </c>
      <c r="C20" s="44" t="s">
        <v>3766</v>
      </c>
      <c r="D20" s="44" t="s">
        <v>3767</v>
      </c>
      <c r="E20" s="12"/>
      <c r="F20" s="12"/>
      <c r="G20" s="12" t="s">
        <v>43</v>
      </c>
      <c r="H20" s="43" t="n">
        <v>2</v>
      </c>
      <c r="I20" s="12" t="s">
        <v>22</v>
      </c>
      <c r="J20" s="12" t="s">
        <v>23</v>
      </c>
      <c r="K20" s="13" t="n">
        <v>90</v>
      </c>
      <c r="L20" s="13" t="n">
        <v>100</v>
      </c>
      <c r="M20" s="14" t="str">
        <f aca="false">IF(AND(OR(I20="Participó",J20="Participó"),AND(K20&gt;64,K20&lt;&gt;"-")),"APROBADO","REPROBADO")</f>
        <v>APROBADO</v>
      </c>
      <c r="N20" s="1"/>
      <c r="O20" s="1"/>
    </row>
    <row r="21" customFormat="false" ht="15.75" hidden="false" customHeight="false" outlineLevel="0" collapsed="false">
      <c r="A21" s="43" t="n">
        <v>20344632422</v>
      </c>
      <c r="B21" s="44" t="s">
        <v>3728</v>
      </c>
      <c r="C21" s="12" t="s">
        <v>3768</v>
      </c>
      <c r="D21" s="44" t="s">
        <v>3769</v>
      </c>
      <c r="E21" s="12"/>
      <c r="F21" s="12"/>
      <c r="G21" s="44" t="s">
        <v>21</v>
      </c>
      <c r="H21" s="43" t="n">
        <v>1</v>
      </c>
      <c r="I21" s="12" t="s">
        <v>23</v>
      </c>
      <c r="J21" s="12" t="s">
        <v>23</v>
      </c>
      <c r="K21" s="12" t="s">
        <v>23</v>
      </c>
      <c r="L21" s="12" t="s">
        <v>23</v>
      </c>
      <c r="M21" s="14" t="str">
        <f aca="false">IF(AND(OR(I21="Participó",J21="Participó"),AND(K21&gt;64,K21&lt;&gt;"-")),"APROBADO","REPROBADO")</f>
        <v>REPROBADO</v>
      </c>
      <c r="N21" s="1"/>
      <c r="O21" s="1"/>
    </row>
    <row r="22" customFormat="false" ht="15.75" hidden="false" customHeight="false" outlineLevel="0" collapsed="false">
      <c r="A22" s="43" t="n">
        <v>20299242707</v>
      </c>
      <c r="B22" s="44" t="s">
        <v>3728</v>
      </c>
      <c r="C22" s="12" t="s">
        <v>1282</v>
      </c>
      <c r="D22" s="44" t="s">
        <v>3770</v>
      </c>
      <c r="E22" s="12"/>
      <c r="F22" s="12"/>
      <c r="G22" s="44" t="s">
        <v>21</v>
      </c>
      <c r="H22" s="43" t="n">
        <v>1</v>
      </c>
      <c r="I22" s="12" t="s">
        <v>22</v>
      </c>
      <c r="J22" s="12" t="s">
        <v>22</v>
      </c>
      <c r="K22" s="13" t="n">
        <v>71.67</v>
      </c>
      <c r="L22" s="13" t="n">
        <v>100</v>
      </c>
      <c r="M22" s="14" t="str">
        <f aca="false">IF(AND(OR(I22="Participó",J22="Participó"),AND(K22&gt;64,K22&lt;&gt;"-")),"APROBADO","REPROBADO")</f>
        <v>APROBADO</v>
      </c>
      <c r="N22" s="1"/>
      <c r="O22" s="1"/>
    </row>
    <row r="23" customFormat="false" ht="15.75" hidden="false" customHeight="false" outlineLevel="0" collapsed="false">
      <c r="A23" s="43" t="n">
        <v>27216192759</v>
      </c>
      <c r="B23" s="44" t="s">
        <v>3728</v>
      </c>
      <c r="C23" s="44" t="s">
        <v>1221</v>
      </c>
      <c r="D23" s="44" t="s">
        <v>3771</v>
      </c>
      <c r="E23" s="12"/>
      <c r="F23" s="12"/>
      <c r="G23" s="44" t="s">
        <v>43</v>
      </c>
      <c r="H23" s="43" t="n">
        <v>1</v>
      </c>
      <c r="I23" s="12" t="s">
        <v>22</v>
      </c>
      <c r="J23" s="12" t="s">
        <v>22</v>
      </c>
      <c r="K23" s="13" t="n">
        <v>80</v>
      </c>
      <c r="L23" s="13" t="n">
        <v>100</v>
      </c>
      <c r="M23" s="14" t="str">
        <f aca="false">IF(AND(OR(I23="Participó",J23="Participó"),AND(K23&gt;64,K23&lt;&gt;"-")),"APROBADO","REPROBADO")</f>
        <v>APROBADO</v>
      </c>
      <c r="N23" s="1"/>
      <c r="O23" s="1" t="s">
        <v>2592</v>
      </c>
    </row>
    <row r="24" customFormat="false" ht="15.75" hidden="false" customHeight="false" outlineLevel="0" collapsed="false">
      <c r="A24" s="43" t="n">
        <v>20219466642</v>
      </c>
      <c r="B24" s="44" t="s">
        <v>3772</v>
      </c>
      <c r="C24" s="44" t="s">
        <v>3773</v>
      </c>
      <c r="D24" s="44" t="s">
        <v>3774</v>
      </c>
      <c r="E24" s="12"/>
      <c r="F24" s="12"/>
      <c r="G24" s="12" t="s">
        <v>21</v>
      </c>
      <c r="H24" s="43" t="n">
        <v>2</v>
      </c>
      <c r="I24" s="12" t="s">
        <v>22</v>
      </c>
      <c r="J24" s="12" t="s">
        <v>22</v>
      </c>
      <c r="K24" s="13" t="n">
        <v>80</v>
      </c>
      <c r="L24" s="12" t="s">
        <v>23</v>
      </c>
      <c r="M24" s="14" t="str">
        <f aca="false">IF(AND(OR(I24="Participó",J24="Participó"),AND(K24&gt;64,K24&lt;&gt;"-")),"APROBADO","REPROBADO")</f>
        <v>APROBADO</v>
      </c>
      <c r="N24" s="1"/>
      <c r="O24" s="1"/>
    </row>
    <row r="25" customFormat="false" ht="15.75" hidden="false" customHeight="false" outlineLevel="0" collapsed="false">
      <c r="A25" s="43" t="n">
        <v>20366156446</v>
      </c>
      <c r="B25" s="44" t="s">
        <v>3775</v>
      </c>
      <c r="C25" s="44" t="s">
        <v>3776</v>
      </c>
      <c r="D25" s="44" t="s">
        <v>3777</v>
      </c>
      <c r="E25" s="12"/>
      <c r="F25" s="12"/>
      <c r="G25" s="44" t="s">
        <v>21</v>
      </c>
      <c r="H25" s="43" t="n">
        <v>1</v>
      </c>
      <c r="I25" s="12" t="s">
        <v>22</v>
      </c>
      <c r="J25" s="12" t="s">
        <v>22</v>
      </c>
      <c r="K25" s="13" t="n">
        <v>80</v>
      </c>
      <c r="L25" s="13" t="n">
        <v>100</v>
      </c>
      <c r="M25" s="14" t="str">
        <f aca="false">IF(AND(OR(I25="Participó",J25="Participó"),AND(K25&gt;64,K25&lt;&gt;"-")),"APROBADO","REPROBADO")</f>
        <v>APROBADO</v>
      </c>
      <c r="N25" s="1"/>
      <c r="O25" s="1"/>
    </row>
    <row r="26" customFormat="false" ht="15.75" hidden="false" customHeight="false" outlineLevel="0" collapsed="false">
      <c r="A26" s="43" t="n">
        <v>20293884162</v>
      </c>
      <c r="B26" s="44" t="s">
        <v>3775</v>
      </c>
      <c r="C26" s="44" t="s">
        <v>556</v>
      </c>
      <c r="D26" s="44" t="s">
        <v>3778</v>
      </c>
      <c r="E26" s="12"/>
      <c r="F26" s="12"/>
      <c r="G26" s="12" t="s">
        <v>21</v>
      </c>
      <c r="H26" s="43" t="n">
        <v>3</v>
      </c>
      <c r="I26" s="12" t="s">
        <v>22</v>
      </c>
      <c r="J26" s="12" t="s">
        <v>22</v>
      </c>
      <c r="K26" s="13" t="n">
        <v>95</v>
      </c>
      <c r="L26" s="13" t="n">
        <v>100</v>
      </c>
      <c r="M26" s="14" t="str">
        <f aca="false">IF(AND(OR(I26="Participó",J26="Participó"),AND(K26&gt;64,K26&lt;&gt;"-")),"APROBADO","REPROBADO")</f>
        <v>APROBADO</v>
      </c>
      <c r="N26" s="1"/>
      <c r="O26" s="1"/>
    </row>
    <row r="27" customFormat="false" ht="15.75" hidden="false" customHeight="false" outlineLevel="0" collapsed="false">
      <c r="A27" s="43" t="n">
        <v>23233904309</v>
      </c>
      <c r="B27" s="44" t="s">
        <v>3775</v>
      </c>
      <c r="C27" s="44" t="s">
        <v>3779</v>
      </c>
      <c r="D27" s="44" t="s">
        <v>3780</v>
      </c>
      <c r="E27" s="12"/>
      <c r="F27" s="12"/>
      <c r="G27" s="12" t="s">
        <v>21</v>
      </c>
      <c r="H27" s="43" t="n">
        <v>3</v>
      </c>
      <c r="I27" s="12" t="s">
        <v>22</v>
      </c>
      <c r="J27" s="12" t="s">
        <v>22</v>
      </c>
      <c r="K27" s="13" t="n">
        <v>75</v>
      </c>
      <c r="L27" s="13" t="n">
        <v>100</v>
      </c>
      <c r="M27" s="14" t="str">
        <f aca="false">IF(AND(OR(I27="Participó",J27="Participó"),AND(K27&gt;64,K27&lt;&gt;"-")),"APROBADO","REPROBADO")</f>
        <v>APROBADO</v>
      </c>
      <c r="N27" s="1"/>
      <c r="O27" s="1"/>
    </row>
    <row r="28" customFormat="false" ht="15.75" hidden="false" customHeight="false" outlineLevel="0" collapsed="false">
      <c r="A28" s="43" t="n">
        <v>20282422892</v>
      </c>
      <c r="B28" s="44" t="s">
        <v>3775</v>
      </c>
      <c r="C28" s="12" t="s">
        <v>3781</v>
      </c>
      <c r="D28" s="44" t="s">
        <v>3782</v>
      </c>
      <c r="E28" s="12"/>
      <c r="F28" s="12"/>
      <c r="G28" s="12" t="s">
        <v>21</v>
      </c>
      <c r="H28" s="43" t="n">
        <v>3</v>
      </c>
      <c r="I28" s="12" t="s">
        <v>23</v>
      </c>
      <c r="J28" s="12" t="s">
        <v>23</v>
      </c>
      <c r="K28" s="12" t="s">
        <v>23</v>
      </c>
      <c r="L28" s="12" t="s">
        <v>23</v>
      </c>
      <c r="M28" s="14" t="str">
        <f aca="false">IF(AND(OR(I28="Participó",J28="Participó"),AND(K28&gt;64,K28&lt;&gt;"-")),"APROBADO","REPROBADO")</f>
        <v>REPROBADO</v>
      </c>
      <c r="N28" s="1"/>
      <c r="O28" s="1"/>
    </row>
    <row r="29" customFormat="false" ht="15.75" hidden="false" customHeight="false" outlineLevel="0" collapsed="false">
      <c r="A29" s="43" t="n">
        <v>20293546623</v>
      </c>
      <c r="B29" s="44" t="s">
        <v>3775</v>
      </c>
      <c r="C29" s="44" t="s">
        <v>48</v>
      </c>
      <c r="D29" s="44" t="s">
        <v>3783</v>
      </c>
      <c r="E29" s="12"/>
      <c r="F29" s="12"/>
      <c r="G29" s="44" t="s">
        <v>21</v>
      </c>
      <c r="H29" s="43" t="n">
        <v>1</v>
      </c>
      <c r="I29" s="12" t="s">
        <v>22</v>
      </c>
      <c r="J29" s="12" t="s">
        <v>23</v>
      </c>
      <c r="K29" s="13" t="n">
        <v>95</v>
      </c>
      <c r="L29" s="12" t="s">
        <v>23</v>
      </c>
      <c r="M29" s="14" t="str">
        <f aca="false">IF(AND(OR(I29="Participó",J29="Participó"),AND(K29&gt;64,K29&lt;&gt;"-")),"APROBADO","REPROBADO")</f>
        <v>APROBADO</v>
      </c>
      <c r="N29" s="1"/>
      <c r="O29" s="1"/>
    </row>
    <row r="30" customFormat="false" ht="15.75" hidden="false" customHeight="false" outlineLevel="0" collapsed="false">
      <c r="A30" s="43" t="n">
        <v>20362679495</v>
      </c>
      <c r="B30" s="52" t="s">
        <v>3775</v>
      </c>
      <c r="C30" s="52" t="s">
        <v>293</v>
      </c>
      <c r="D30" s="52" t="s">
        <v>3784</v>
      </c>
      <c r="E30" s="1"/>
      <c r="F30" s="1"/>
      <c r="G30" s="52" t="s">
        <v>21</v>
      </c>
      <c r="H30" s="43" t="n">
        <v>1</v>
      </c>
      <c r="I30" s="12" t="s">
        <v>22</v>
      </c>
      <c r="J30" s="12" t="s">
        <v>22</v>
      </c>
      <c r="K30" s="13" t="n">
        <v>80</v>
      </c>
      <c r="L30" s="13" t="n">
        <v>100</v>
      </c>
      <c r="M30" s="14" t="str">
        <f aca="false">IF(AND(OR(I30="Participó",J30="Participó"),AND(K30&gt;64,K30&lt;&gt;"-")),"APROBADO","REPROBADO")</f>
        <v>APROBADO</v>
      </c>
      <c r="N30" s="1"/>
      <c r="O30" s="1"/>
    </row>
    <row r="31" customFormat="false" ht="15.75" hidden="false" customHeight="false" outlineLevel="0" collapsed="false">
      <c r="A31" s="43" t="n">
        <v>23357696879</v>
      </c>
      <c r="B31" s="52" t="s">
        <v>3775</v>
      </c>
      <c r="C31" s="52" t="s">
        <v>3785</v>
      </c>
      <c r="D31" s="52" t="s">
        <v>3786</v>
      </c>
      <c r="E31" s="1"/>
      <c r="F31" s="1"/>
      <c r="G31" s="1" t="s">
        <v>21</v>
      </c>
      <c r="H31" s="43" t="n">
        <v>3</v>
      </c>
      <c r="I31" s="12" t="s">
        <v>22</v>
      </c>
      <c r="J31" s="12" t="s">
        <v>23</v>
      </c>
      <c r="K31" s="13" t="n">
        <v>80</v>
      </c>
      <c r="L31" s="13" t="n">
        <v>100</v>
      </c>
      <c r="M31" s="14" t="str">
        <f aca="false">IF(AND(OR(I31="Participó",J31="Participó"),AND(K31&gt;64,K31&lt;&gt;"-")),"APROBADO","REPROBADO")</f>
        <v>APROBADO</v>
      </c>
      <c r="N31" s="1"/>
      <c r="O31" s="1"/>
    </row>
    <row r="32" customFormat="false" ht="15.75" hidden="false" customHeight="false" outlineLevel="0" collapsed="false">
      <c r="A32" s="43" t="n">
        <v>20291622845</v>
      </c>
      <c r="B32" s="44" t="s">
        <v>3775</v>
      </c>
      <c r="C32" s="44" t="s">
        <v>3003</v>
      </c>
      <c r="D32" s="44" t="s">
        <v>3787</v>
      </c>
      <c r="E32" s="12"/>
      <c r="F32" s="12"/>
      <c r="G32" s="44" t="s">
        <v>21</v>
      </c>
      <c r="H32" s="43" t="n">
        <v>1</v>
      </c>
      <c r="I32" s="12" t="s">
        <v>22</v>
      </c>
      <c r="J32" s="12" t="s">
        <v>23</v>
      </c>
      <c r="K32" s="13" t="n">
        <v>80</v>
      </c>
      <c r="L32" s="12" t="s">
        <v>23</v>
      </c>
      <c r="M32" s="14" t="str">
        <f aca="false">IF(AND(OR(I32="Participó",J32="Participó"),AND(K32&gt;64,K32&lt;&gt;"-")),"APROBADO","REPROBADO")</f>
        <v>APROBADO</v>
      </c>
      <c r="N32" s="1"/>
      <c r="O32" s="1"/>
    </row>
    <row r="33" customFormat="false" ht="15.75" hidden="false" customHeight="false" outlineLevel="0" collapsed="false">
      <c r="A33" s="43" t="n">
        <v>20282170443</v>
      </c>
      <c r="B33" s="52" t="s">
        <v>3775</v>
      </c>
      <c r="C33" s="52" t="s">
        <v>3788</v>
      </c>
      <c r="D33" s="52" t="s">
        <v>3789</v>
      </c>
      <c r="E33" s="1"/>
      <c r="F33" s="1"/>
      <c r="G33" s="52" t="s">
        <v>21</v>
      </c>
      <c r="H33" s="43" t="n">
        <v>1</v>
      </c>
      <c r="I33" s="12" t="s">
        <v>22</v>
      </c>
      <c r="J33" s="12" t="s">
        <v>23</v>
      </c>
      <c r="K33" s="12" t="s">
        <v>23</v>
      </c>
      <c r="L33" s="12" t="s">
        <v>23</v>
      </c>
      <c r="M33" s="14" t="str">
        <f aca="false">IF(AND(OR(I33="Participó",J33="Participó"),AND(K33&gt;64,K33&lt;&gt;"-")),"APROBADO","REPROBADO")</f>
        <v>REPROBADO</v>
      </c>
      <c r="N33" s="1"/>
      <c r="O33" s="1" t="s">
        <v>2592</v>
      </c>
    </row>
    <row r="34" customFormat="false" ht="15.75" hidden="false" customHeight="false" outlineLevel="0" collapsed="false">
      <c r="A34" s="43" t="n">
        <v>27303924960</v>
      </c>
      <c r="B34" s="52" t="s">
        <v>3775</v>
      </c>
      <c r="C34" s="52" t="s">
        <v>1039</v>
      </c>
      <c r="D34" s="52" t="s">
        <v>3790</v>
      </c>
      <c r="E34" s="1"/>
      <c r="F34" s="1"/>
      <c r="G34" s="52" t="s">
        <v>43</v>
      </c>
      <c r="H34" s="43" t="n">
        <v>1</v>
      </c>
      <c r="I34" s="12" t="s">
        <v>22</v>
      </c>
      <c r="J34" s="12" t="s">
        <v>22</v>
      </c>
      <c r="K34" s="13" t="n">
        <v>100</v>
      </c>
      <c r="L34" s="13" t="n">
        <v>100</v>
      </c>
      <c r="M34" s="14" t="str">
        <f aca="false">IF(AND(OR(I34="Participó",J34="Participó"),AND(K34&gt;64,K34&lt;&gt;"-")),"APROBADO","REPROBADO")</f>
        <v>APROBADO</v>
      </c>
      <c r="N34" s="1"/>
      <c r="O34" s="1"/>
    </row>
    <row r="35" customFormat="false" ht="15.75" hidden="false" customHeight="false" outlineLevel="0" collapsed="false">
      <c r="A35" s="43" t="n">
        <v>20403171434</v>
      </c>
      <c r="B35" s="44" t="s">
        <v>3775</v>
      </c>
      <c r="C35" s="12" t="s">
        <v>3791</v>
      </c>
      <c r="D35" s="44" t="s">
        <v>3792</v>
      </c>
      <c r="E35" s="12"/>
      <c r="F35" s="12"/>
      <c r="G35" s="44" t="s">
        <v>21</v>
      </c>
      <c r="H35" s="43" t="n">
        <v>1</v>
      </c>
      <c r="I35" s="12" t="s">
        <v>23</v>
      </c>
      <c r="J35" s="12" t="s">
        <v>23</v>
      </c>
      <c r="K35" s="12" t="s">
        <v>23</v>
      </c>
      <c r="L35" s="12" t="s">
        <v>23</v>
      </c>
      <c r="M35" s="14" t="str">
        <f aca="false">IF(AND(OR(I35="Participó",J35="Participó"),AND(K35&gt;64,K35&lt;&gt;"-")),"APROBADO","REPROBADO")</f>
        <v>REPROBADO</v>
      </c>
      <c r="N35" s="1"/>
      <c r="O35" s="1"/>
    </row>
    <row r="36" customFormat="false" ht="15.75" hidden="false" customHeight="false" outlineLevel="0" collapsed="false">
      <c r="A36" s="43" t="n">
        <v>23246731489</v>
      </c>
      <c r="B36" s="44" t="s">
        <v>3775</v>
      </c>
      <c r="C36" s="44" t="s">
        <v>3793</v>
      </c>
      <c r="D36" s="44" t="s">
        <v>3794</v>
      </c>
      <c r="E36" s="12"/>
      <c r="F36" s="12"/>
      <c r="G36" s="44" t="s">
        <v>21</v>
      </c>
      <c r="H36" s="43" t="n">
        <v>1</v>
      </c>
      <c r="I36" s="12" t="s">
        <v>23</v>
      </c>
      <c r="J36" s="12" t="s">
        <v>23</v>
      </c>
      <c r="K36" s="12" t="s">
        <v>23</v>
      </c>
      <c r="L36" s="12" t="s">
        <v>23</v>
      </c>
      <c r="M36" s="14" t="str">
        <f aca="false">IF(AND(OR(I36="Participó",J36="Participó"),AND(K36&gt;64,K36&lt;&gt;"-")),"APROBADO","REPROBADO")</f>
        <v>REPROBADO</v>
      </c>
      <c r="N36" s="1"/>
      <c r="O36" s="1"/>
    </row>
    <row r="37" customFormat="false" ht="15.75" hidden="false" customHeight="false" outlineLevel="0" collapsed="false">
      <c r="A37" s="43" t="n">
        <v>20272782653</v>
      </c>
      <c r="B37" s="44" t="s">
        <v>3775</v>
      </c>
      <c r="C37" s="44" t="s">
        <v>3795</v>
      </c>
      <c r="D37" s="44" t="s">
        <v>3796</v>
      </c>
      <c r="E37" s="12"/>
      <c r="F37" s="12"/>
      <c r="G37" s="44" t="s">
        <v>21</v>
      </c>
      <c r="H37" s="43" t="n">
        <v>1</v>
      </c>
      <c r="I37" s="12" t="s">
        <v>22</v>
      </c>
      <c r="J37" s="12" t="s">
        <v>22</v>
      </c>
      <c r="K37" s="13" t="n">
        <v>90</v>
      </c>
      <c r="L37" s="13" t="n">
        <v>100</v>
      </c>
      <c r="M37" s="14" t="str">
        <f aca="false">IF(AND(OR(I37="Participó",J37="Participó"),AND(K37&gt;64,K37&lt;&gt;"-")),"APROBADO","REPROBADO")</f>
        <v>APROBADO</v>
      </c>
      <c r="N37" s="1"/>
      <c r="O37" s="1"/>
    </row>
    <row r="38" customFormat="false" ht="15.75" hidden="false" customHeight="false" outlineLevel="0" collapsed="false">
      <c r="A38" s="43" t="n">
        <v>20233821226</v>
      </c>
      <c r="B38" s="44" t="s">
        <v>3775</v>
      </c>
      <c r="C38" s="12" t="s">
        <v>2734</v>
      </c>
      <c r="D38" s="44" t="s">
        <v>3797</v>
      </c>
      <c r="E38" s="12"/>
      <c r="F38" s="12"/>
      <c r="G38" s="12" t="s">
        <v>21</v>
      </c>
      <c r="H38" s="43" t="n">
        <v>3</v>
      </c>
      <c r="I38" s="12" t="s">
        <v>22</v>
      </c>
      <c r="J38" s="12" t="s">
        <v>22</v>
      </c>
      <c r="K38" s="13" t="n">
        <v>90</v>
      </c>
      <c r="L38" s="13" t="n">
        <v>100</v>
      </c>
      <c r="M38" s="14" t="str">
        <f aca="false">IF(AND(OR(I38="Participó",J38="Participó"),AND(K38&gt;64,K38&lt;&gt;"-")),"APROBADO","REPROBADO")</f>
        <v>APROBADO</v>
      </c>
      <c r="N38" s="1"/>
      <c r="O38" s="1"/>
    </row>
    <row r="39" customFormat="false" ht="15.75" hidden="false" customHeight="false" outlineLevel="0" collapsed="false">
      <c r="A39" s="43" t="n">
        <v>20354532051</v>
      </c>
      <c r="B39" s="44" t="s">
        <v>3798</v>
      </c>
      <c r="C39" s="12" t="s">
        <v>3799</v>
      </c>
      <c r="D39" s="44" t="s">
        <v>3800</v>
      </c>
      <c r="E39" s="12"/>
      <c r="F39" s="12"/>
      <c r="G39" s="44" t="s">
        <v>21</v>
      </c>
      <c r="H39" s="43" t="n">
        <v>1</v>
      </c>
      <c r="I39" s="12" t="s">
        <v>22</v>
      </c>
      <c r="J39" s="12" t="s">
        <v>22</v>
      </c>
      <c r="K39" s="13" t="n">
        <v>85</v>
      </c>
      <c r="L39" s="13" t="n">
        <v>100</v>
      </c>
      <c r="M39" s="14" t="str">
        <f aca="false">IF(AND(OR(I39="Participó",J39="Participó"),AND(K39&gt;64,K39&lt;&gt;"-")),"APROBADO","REPROBADO")</f>
        <v>APROBADO</v>
      </c>
      <c r="N39" s="1"/>
      <c r="O39" s="1"/>
    </row>
    <row r="40" customFormat="false" ht="15.75" hidden="false" customHeight="false" outlineLevel="0" collapsed="false">
      <c r="A40" s="43" t="n">
        <v>23389824119</v>
      </c>
      <c r="B40" s="44" t="s">
        <v>3775</v>
      </c>
      <c r="C40" s="44" t="s">
        <v>3801</v>
      </c>
      <c r="D40" s="44" t="s">
        <v>3802</v>
      </c>
      <c r="E40" s="12"/>
      <c r="F40" s="12"/>
      <c r="G40" s="12" t="s">
        <v>21</v>
      </c>
      <c r="H40" s="43" t="n">
        <v>3</v>
      </c>
      <c r="I40" s="12" t="s">
        <v>22</v>
      </c>
      <c r="J40" s="12" t="s">
        <v>22</v>
      </c>
      <c r="K40" s="13" t="n">
        <v>90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  <c r="O40" s="1"/>
    </row>
    <row r="41" customFormat="false" ht="15.75" hidden="false" customHeight="false" outlineLevel="0" collapsed="false">
      <c r="A41" s="43" t="n">
        <v>20330152878</v>
      </c>
      <c r="B41" s="44" t="s">
        <v>3775</v>
      </c>
      <c r="C41" s="44" t="s">
        <v>2980</v>
      </c>
      <c r="D41" s="44" t="s">
        <v>3803</v>
      </c>
      <c r="E41" s="12"/>
      <c r="F41" s="12"/>
      <c r="G41" s="44" t="s">
        <v>21</v>
      </c>
      <c r="H41" s="43" t="n">
        <v>1</v>
      </c>
      <c r="I41" s="12" t="s">
        <v>22</v>
      </c>
      <c r="J41" s="12" t="s">
        <v>23</v>
      </c>
      <c r="K41" s="13" t="n">
        <v>60</v>
      </c>
      <c r="L41" s="13" t="n">
        <v>100</v>
      </c>
      <c r="M41" s="14" t="s">
        <v>50</v>
      </c>
      <c r="N41" s="1"/>
      <c r="O41" s="1"/>
    </row>
    <row r="42" customFormat="false" ht="15.75" hidden="false" customHeight="false" outlineLevel="0" collapsed="false">
      <c r="A42" s="43" t="n">
        <v>20375775434</v>
      </c>
      <c r="B42" s="12" t="s">
        <v>3804</v>
      </c>
      <c r="C42" s="12" t="s">
        <v>3805</v>
      </c>
      <c r="D42" s="44" t="s">
        <v>3806</v>
      </c>
      <c r="E42" s="12"/>
      <c r="F42" s="12"/>
      <c r="G42" s="44" t="s">
        <v>21</v>
      </c>
      <c r="H42" s="43" t="n">
        <v>1</v>
      </c>
      <c r="I42" s="12" t="s">
        <v>22</v>
      </c>
      <c r="J42" s="12" t="s">
        <v>22</v>
      </c>
      <c r="K42" s="13" t="n">
        <v>80</v>
      </c>
      <c r="L42" s="13" t="n">
        <v>100</v>
      </c>
      <c r="M42" s="14" t="str">
        <f aca="false">IF(AND(OR(I42="Participó",J42="Participó"),AND(K42&gt;64,K42&lt;&gt;"-")),"APROBADO","REPROBADO")</f>
        <v>APROBADO</v>
      </c>
      <c r="N42" s="1"/>
      <c r="O42" s="1"/>
    </row>
    <row r="43" customFormat="false" ht="15.75" hidden="false" customHeight="false" outlineLevel="0" collapsed="false">
      <c r="A43" s="43" t="n">
        <v>20307018595</v>
      </c>
      <c r="B43" s="44" t="s">
        <v>3807</v>
      </c>
      <c r="C43" s="44" t="s">
        <v>766</v>
      </c>
      <c r="D43" s="44" t="s">
        <v>3808</v>
      </c>
      <c r="E43" s="12"/>
      <c r="F43" s="12"/>
      <c r="G43" s="12" t="s">
        <v>21</v>
      </c>
      <c r="H43" s="43" t="n">
        <v>3</v>
      </c>
      <c r="I43" s="12" t="s">
        <v>22</v>
      </c>
      <c r="J43" s="12" t="s">
        <v>22</v>
      </c>
      <c r="K43" s="13" t="n">
        <v>90</v>
      </c>
      <c r="L43" s="13" t="n">
        <v>100</v>
      </c>
      <c r="M43" s="14" t="str">
        <f aca="false">IF(AND(OR(I43="Participó",J43="Participó"),AND(K43&gt;64,K43&lt;&gt;"-")),"APROBADO","REPROBADO")</f>
        <v>APROBADO</v>
      </c>
      <c r="N43" s="1"/>
      <c r="O43" s="1"/>
    </row>
    <row r="44" customFormat="false" ht="15.75" hidden="false" customHeight="false" outlineLevel="0" collapsed="false">
      <c r="A44" s="43" t="n">
        <v>20298970350</v>
      </c>
      <c r="B44" s="44" t="s">
        <v>3809</v>
      </c>
      <c r="C44" s="44" t="s">
        <v>3810</v>
      </c>
      <c r="D44" s="44" t="s">
        <v>3811</v>
      </c>
      <c r="E44" s="12"/>
      <c r="F44" s="12"/>
      <c r="G44" s="44" t="s">
        <v>21</v>
      </c>
      <c r="H44" s="43" t="n">
        <v>1</v>
      </c>
      <c r="I44" s="12" t="s">
        <v>22</v>
      </c>
      <c r="J44" s="12" t="s">
        <v>22</v>
      </c>
      <c r="K44" s="13" t="n">
        <v>90</v>
      </c>
      <c r="L44" s="13" t="n">
        <v>100</v>
      </c>
      <c r="M44" s="14" t="str">
        <f aca="false">IF(AND(OR(I44="Participó",J44="Participó"),AND(K44&gt;64,K44&lt;&gt;"-")),"APROBADO","REPROBADO")</f>
        <v>APROBADO</v>
      </c>
      <c r="N44" s="1"/>
      <c r="O44" s="1"/>
    </row>
    <row r="45" customFormat="false" ht="15.75" hidden="false" customHeight="false" outlineLevel="0" collapsed="false">
      <c r="A45" s="43" t="n">
        <v>20272924598</v>
      </c>
      <c r="B45" s="44" t="s">
        <v>3812</v>
      </c>
      <c r="C45" s="44" t="s">
        <v>3813</v>
      </c>
      <c r="D45" s="44" t="s">
        <v>3814</v>
      </c>
      <c r="E45" s="12"/>
      <c r="F45" s="12"/>
      <c r="G45" s="44" t="s">
        <v>21</v>
      </c>
      <c r="H45" s="43" t="n">
        <v>1</v>
      </c>
      <c r="I45" s="12" t="s">
        <v>22</v>
      </c>
      <c r="J45" s="12" t="s">
        <v>22</v>
      </c>
      <c r="K45" s="13" t="n">
        <v>90</v>
      </c>
      <c r="L45" s="12" t="s">
        <v>23</v>
      </c>
      <c r="M45" s="14" t="str">
        <f aca="false">IF(AND(OR(I45="Participó",J45="Participó"),AND(K45&gt;64,K45&lt;&gt;"-")),"APROBADO","REPROBADO")</f>
        <v>APROBADO</v>
      </c>
      <c r="N45" s="1"/>
      <c r="O45" s="1"/>
    </row>
    <row r="46" customFormat="false" ht="15.75" hidden="false" customHeight="false" outlineLevel="0" collapsed="false">
      <c r="A46" s="43" t="n">
        <v>20356432100</v>
      </c>
      <c r="B46" s="44" t="s">
        <v>3815</v>
      </c>
      <c r="C46" s="44" t="s">
        <v>210</v>
      </c>
      <c r="D46" s="44" t="s">
        <v>3816</v>
      </c>
      <c r="E46" s="12"/>
      <c r="F46" s="12"/>
      <c r="G46" s="12" t="s">
        <v>21</v>
      </c>
      <c r="H46" s="43" t="n">
        <v>3</v>
      </c>
      <c r="I46" s="12" t="s">
        <v>23</v>
      </c>
      <c r="J46" s="12" t="s">
        <v>23</v>
      </c>
      <c r="K46" s="12" t="s">
        <v>23</v>
      </c>
      <c r="L46" s="12" t="s">
        <v>23</v>
      </c>
      <c r="M46" s="14" t="str">
        <f aca="false">IF(AND(OR(I46="Participó",J46="Participó"),AND(K46&gt;64,K46&lt;&gt;"-")),"APROBADO","REPROBADO")</f>
        <v>REPROBADO</v>
      </c>
      <c r="N46" s="1"/>
      <c r="O46" s="1"/>
    </row>
    <row r="47" customFormat="false" ht="15.75" hidden="false" customHeight="false" outlineLevel="0" collapsed="false">
      <c r="A47" s="43" t="n">
        <v>20315357846</v>
      </c>
      <c r="B47" s="44" t="s">
        <v>3817</v>
      </c>
      <c r="C47" s="44" t="s">
        <v>2206</v>
      </c>
      <c r="D47" s="44" t="s">
        <v>3818</v>
      </c>
      <c r="E47" s="12"/>
      <c r="F47" s="12"/>
      <c r="G47" s="44" t="s">
        <v>21</v>
      </c>
      <c r="H47" s="43" t="n">
        <v>1</v>
      </c>
      <c r="I47" s="12" t="s">
        <v>22</v>
      </c>
      <c r="J47" s="12" t="s">
        <v>22</v>
      </c>
      <c r="K47" s="13" t="n">
        <v>90</v>
      </c>
      <c r="L47" s="12" t="s">
        <v>23</v>
      </c>
      <c r="M47" s="14" t="str">
        <f aca="false">IF(AND(OR(I47="Participó",J47="Participó"),AND(K47&gt;64,K47&lt;&gt;"-")),"APROBADO","REPROBADO")</f>
        <v>APROBADO</v>
      </c>
      <c r="N47" s="1"/>
      <c r="O47" s="1"/>
    </row>
    <row r="48" customFormat="false" ht="15.75" hidden="false" customHeight="false" outlineLevel="0" collapsed="false">
      <c r="A48" s="43" t="n">
        <v>27274479901</v>
      </c>
      <c r="B48" s="44" t="s">
        <v>3819</v>
      </c>
      <c r="C48" s="44" t="s">
        <v>3820</v>
      </c>
      <c r="D48" s="44" t="s">
        <v>3821</v>
      </c>
      <c r="E48" s="12"/>
      <c r="F48" s="12"/>
      <c r="G48" s="44" t="s">
        <v>43</v>
      </c>
      <c r="H48" s="43" t="n">
        <v>1</v>
      </c>
      <c r="I48" s="12" t="s">
        <v>22</v>
      </c>
      <c r="J48" s="12" t="s">
        <v>22</v>
      </c>
      <c r="K48" s="13" t="n">
        <v>100</v>
      </c>
      <c r="L48" s="13" t="n">
        <v>100</v>
      </c>
      <c r="M48" s="14" t="str">
        <f aca="false">IF(AND(OR(I48="Participó",J48="Participó"),AND(K48&gt;64,K48&lt;&gt;"-")),"APROBADO","REPROBADO")</f>
        <v>APROBADO</v>
      </c>
      <c r="N48" s="1"/>
      <c r="O48" s="1"/>
    </row>
    <row r="49" customFormat="false" ht="15.75" hidden="false" customHeight="false" outlineLevel="0" collapsed="false">
      <c r="A49" s="43" t="n">
        <v>20318819131</v>
      </c>
      <c r="B49" s="44" t="s">
        <v>3822</v>
      </c>
      <c r="C49" s="44" t="s">
        <v>3823</v>
      </c>
      <c r="D49" s="44" t="s">
        <v>3824</v>
      </c>
      <c r="E49" s="12"/>
      <c r="F49" s="12"/>
      <c r="G49" s="44" t="s">
        <v>21</v>
      </c>
      <c r="H49" s="43" t="n">
        <v>1</v>
      </c>
      <c r="I49" s="12" t="s">
        <v>22</v>
      </c>
      <c r="J49" s="12" t="s">
        <v>22</v>
      </c>
      <c r="K49" s="13" t="n">
        <v>76.67</v>
      </c>
      <c r="L49" s="13" t="n">
        <v>100</v>
      </c>
      <c r="M49" s="14" t="str">
        <f aca="false">IF(AND(OR(I49="Participó",J49="Participó"),AND(K49&gt;64,K49&lt;&gt;"-")),"APROBADO","REPROBADO")</f>
        <v>APROBADO</v>
      </c>
      <c r="N49" s="1"/>
      <c r="O49" s="1"/>
    </row>
    <row r="50" customFormat="false" ht="15.75" hidden="false" customHeight="false" outlineLevel="0" collapsed="false">
      <c r="A50" s="43" t="n">
        <v>20308284779</v>
      </c>
      <c r="B50" s="44" t="s">
        <v>3825</v>
      </c>
      <c r="C50" s="12" t="s">
        <v>3826</v>
      </c>
      <c r="D50" s="44" t="s">
        <v>3827</v>
      </c>
      <c r="E50" s="12"/>
      <c r="F50" s="12"/>
      <c r="G50" s="44" t="s">
        <v>21</v>
      </c>
      <c r="H50" s="43" t="n">
        <v>1</v>
      </c>
      <c r="I50" s="12" t="s">
        <v>22</v>
      </c>
      <c r="J50" s="12" t="s">
        <v>23</v>
      </c>
      <c r="K50" s="12" t="s">
        <v>23</v>
      </c>
      <c r="L50" s="12" t="s">
        <v>23</v>
      </c>
      <c r="M50" s="14" t="str">
        <f aca="false">IF(AND(OR(I50="Participó",J50="Participó"),AND(K50&gt;64,K50&lt;&gt;"-")),"APROBADO","REPROBADO")</f>
        <v>REPROBADO</v>
      </c>
      <c r="N50" s="1"/>
      <c r="O50" s="1" t="s">
        <v>2592</v>
      </c>
    </row>
    <row r="51" customFormat="false" ht="15.75" hidden="false" customHeight="false" outlineLevel="0" collapsed="false">
      <c r="A51" s="43" t="n">
        <v>27318406877</v>
      </c>
      <c r="B51" s="44" t="s">
        <v>3828</v>
      </c>
      <c r="C51" s="44" t="s">
        <v>2516</v>
      </c>
      <c r="D51" s="44" t="s">
        <v>3829</v>
      </c>
      <c r="E51" s="12"/>
      <c r="F51" s="12"/>
      <c r="G51" s="44" t="s">
        <v>43</v>
      </c>
      <c r="H51" s="43" t="n">
        <v>1</v>
      </c>
      <c r="I51" s="12" t="s">
        <v>22</v>
      </c>
      <c r="J51" s="12" t="s">
        <v>22</v>
      </c>
      <c r="K51" s="13" t="n">
        <v>80</v>
      </c>
      <c r="L51" s="13" t="n">
        <v>100</v>
      </c>
      <c r="M51" s="14" t="str">
        <f aca="false">IF(AND(OR(I51="Participó",J51="Participó"),AND(K51&gt;64,K51&lt;&gt;"-")),"APROBADO","REPROBADO")</f>
        <v>APROBADO</v>
      </c>
      <c r="N51" s="1"/>
      <c r="O51" s="1"/>
    </row>
    <row r="52" customFormat="false" ht="15.75" hidden="false" customHeight="false" outlineLevel="0" collapsed="false">
      <c r="A52" s="43" t="n">
        <v>20303367722</v>
      </c>
      <c r="B52" s="44" t="s">
        <v>3830</v>
      </c>
      <c r="C52" s="44" t="s">
        <v>3831</v>
      </c>
      <c r="D52" s="44" t="s">
        <v>3832</v>
      </c>
      <c r="E52" s="12"/>
      <c r="F52" s="12"/>
      <c r="G52" s="44" t="s">
        <v>21</v>
      </c>
      <c r="H52" s="43" t="n">
        <v>2</v>
      </c>
      <c r="I52" s="12" t="s">
        <v>22</v>
      </c>
      <c r="J52" s="12" t="s">
        <v>22</v>
      </c>
      <c r="K52" s="13" t="n">
        <v>70</v>
      </c>
      <c r="L52" s="13" t="n">
        <v>100</v>
      </c>
      <c r="M52" s="14" t="str">
        <f aca="false">IF(AND(OR(I52="Participó",J52="Participó"),AND(K52&gt;64,K52&lt;&gt;"-")),"APROBADO","REPROBADO")</f>
        <v>APROBADO</v>
      </c>
      <c r="N52" s="1"/>
      <c r="O52" s="1"/>
    </row>
    <row r="53" customFormat="false" ht="15.75" hidden="false" customHeight="false" outlineLevel="0" collapsed="false">
      <c r="A53" s="43" t="n">
        <v>23208536133</v>
      </c>
      <c r="B53" s="44" t="s">
        <v>3833</v>
      </c>
      <c r="C53" s="44" t="s">
        <v>3834</v>
      </c>
      <c r="D53" s="44" t="s">
        <v>3835</v>
      </c>
      <c r="E53" s="12"/>
      <c r="F53" s="12"/>
      <c r="G53" s="12" t="s">
        <v>43</v>
      </c>
      <c r="H53" s="43" t="n">
        <v>4</v>
      </c>
      <c r="I53" s="12" t="s">
        <v>22</v>
      </c>
      <c r="J53" s="12" t="s">
        <v>22</v>
      </c>
      <c r="K53" s="13" t="n">
        <v>100</v>
      </c>
      <c r="L53" s="13" t="n">
        <v>100</v>
      </c>
      <c r="M53" s="14" t="str">
        <f aca="false">IF(AND(OR(I53="Participó",J53="Participó"),AND(K53&gt;64,K53&lt;&gt;"-")),"APROBADO","REPROBADO")</f>
        <v>APROBADO</v>
      </c>
      <c r="N53" s="1"/>
      <c r="O53" s="1"/>
    </row>
    <row r="54" customFormat="false" ht="15.75" hidden="false" customHeight="false" outlineLevel="0" collapsed="false">
      <c r="A54" s="43" t="n">
        <v>27269123147</v>
      </c>
      <c r="B54" s="44" t="s">
        <v>3833</v>
      </c>
      <c r="C54" s="44" t="s">
        <v>3836</v>
      </c>
      <c r="D54" s="44" t="s">
        <v>3837</v>
      </c>
      <c r="E54" s="12"/>
      <c r="F54" s="12"/>
      <c r="G54" s="12" t="s">
        <v>43</v>
      </c>
      <c r="H54" s="43" t="n">
        <v>4</v>
      </c>
      <c r="I54" s="12" t="s">
        <v>22</v>
      </c>
      <c r="J54" s="12" t="s">
        <v>22</v>
      </c>
      <c r="K54" s="13" t="n">
        <v>90</v>
      </c>
      <c r="L54" s="13" t="n">
        <v>100</v>
      </c>
      <c r="M54" s="14" t="str">
        <f aca="false">IF(AND(OR(I54="Participó",J54="Participó"),AND(K54&gt;64,K54&lt;&gt;"-")),"APROBADO","REPROBADO")</f>
        <v>APROBADO</v>
      </c>
      <c r="N54" s="1"/>
      <c r="O54" s="1"/>
    </row>
    <row r="55" customFormat="false" ht="15.75" hidden="false" customHeight="false" outlineLevel="0" collapsed="false">
      <c r="A55" s="43" t="n">
        <v>27323710967</v>
      </c>
      <c r="B55" s="44" t="s">
        <v>3838</v>
      </c>
      <c r="C55" s="44" t="s">
        <v>3839</v>
      </c>
      <c r="D55" s="44" t="s">
        <v>3840</v>
      </c>
      <c r="E55" s="12"/>
      <c r="F55" s="12"/>
      <c r="G55" s="12" t="s">
        <v>43</v>
      </c>
      <c r="H55" s="43" t="n">
        <v>4</v>
      </c>
      <c r="I55" s="12" t="s">
        <v>23</v>
      </c>
      <c r="J55" s="12" t="s">
        <v>23</v>
      </c>
      <c r="K55" s="12" t="s">
        <v>23</v>
      </c>
      <c r="L55" s="12" t="s">
        <v>23</v>
      </c>
      <c r="M55" s="14" t="str">
        <f aca="false">IF(AND(OR(I55="Participó",J55="Participó"),AND(K55&gt;64,K55&lt;&gt;"-")),"APROBADO","REPROBADO")</f>
        <v>REPROBADO</v>
      </c>
      <c r="N55" s="1"/>
      <c r="O55" s="1"/>
    </row>
    <row r="56" customFormat="false" ht="15.75" hidden="false" customHeight="false" outlineLevel="0" collapsed="false">
      <c r="A56" s="43" t="n">
        <v>27263959979</v>
      </c>
      <c r="B56" s="44" t="s">
        <v>3838</v>
      </c>
      <c r="C56" s="44" t="s">
        <v>644</v>
      </c>
      <c r="D56" s="44" t="s">
        <v>3841</v>
      </c>
      <c r="E56" s="12"/>
      <c r="F56" s="12"/>
      <c r="G56" s="12" t="s">
        <v>43</v>
      </c>
      <c r="H56" s="43" t="n">
        <v>4</v>
      </c>
      <c r="I56" s="12" t="s">
        <v>22</v>
      </c>
      <c r="J56" s="12" t="s">
        <v>22</v>
      </c>
      <c r="K56" s="13" t="n">
        <v>100</v>
      </c>
      <c r="L56" s="13" t="n">
        <v>100</v>
      </c>
      <c r="M56" s="14" t="str">
        <f aca="false">IF(AND(OR(I56="Participó",J56="Participó"),AND(K56&gt;64,K56&lt;&gt;"-")),"APROBADO","REPROBADO")</f>
        <v>APROBADO</v>
      </c>
      <c r="N56" s="1"/>
      <c r="O56" s="1"/>
    </row>
    <row r="57" customFormat="false" ht="15.75" hidden="false" customHeight="false" outlineLevel="0" collapsed="false">
      <c r="A57" s="43" t="n">
        <v>27283339071</v>
      </c>
      <c r="B57" s="44" t="s">
        <v>3838</v>
      </c>
      <c r="C57" s="12" t="s">
        <v>3842</v>
      </c>
      <c r="D57" s="44" t="s">
        <v>3843</v>
      </c>
      <c r="E57" s="12"/>
      <c r="F57" s="12"/>
      <c r="G57" s="44" t="s">
        <v>43</v>
      </c>
      <c r="H57" s="43" t="n">
        <v>1</v>
      </c>
      <c r="I57" s="12" t="s">
        <v>22</v>
      </c>
      <c r="J57" s="12" t="s">
        <v>22</v>
      </c>
      <c r="K57" s="13" t="n">
        <v>96.67</v>
      </c>
      <c r="L57" s="13" t="n">
        <v>100</v>
      </c>
      <c r="M57" s="14" t="str">
        <f aca="false">IF(AND(OR(I57="Participó",J57="Participó"),AND(K57&gt;64,K57&lt;&gt;"-")),"APROBADO","REPROBADO")</f>
        <v>APROBADO</v>
      </c>
      <c r="N57" s="1"/>
      <c r="O57" s="1"/>
    </row>
    <row r="58" customFormat="false" ht="15.75" hidden="false" customHeight="false" outlineLevel="0" collapsed="false">
      <c r="A58" s="43" t="n">
        <v>27260026181</v>
      </c>
      <c r="B58" s="44" t="s">
        <v>3838</v>
      </c>
      <c r="C58" s="12" t="s">
        <v>3844</v>
      </c>
      <c r="D58" s="44" t="s">
        <v>3845</v>
      </c>
      <c r="E58" s="12"/>
      <c r="F58" s="12"/>
      <c r="G58" s="12" t="s">
        <v>43</v>
      </c>
      <c r="H58" s="43" t="n">
        <v>4</v>
      </c>
      <c r="I58" s="12" t="s">
        <v>22</v>
      </c>
      <c r="J58" s="12" t="s">
        <v>22</v>
      </c>
      <c r="K58" s="13" t="n">
        <v>100</v>
      </c>
      <c r="L58" s="13" t="n">
        <v>100</v>
      </c>
      <c r="M58" s="14" t="str">
        <f aca="false">IF(AND(OR(I58="Participó",J58="Participó"),AND(K58&gt;64,K58&lt;&gt;"-")),"APROBADO","REPROBADO")</f>
        <v>APROBADO</v>
      </c>
      <c r="N58" s="1"/>
      <c r="O58" s="1"/>
    </row>
    <row r="59" customFormat="false" ht="15.75" hidden="false" customHeight="false" outlineLevel="0" collapsed="false">
      <c r="A59" s="43" t="n">
        <v>27282172408</v>
      </c>
      <c r="B59" s="44" t="s">
        <v>3846</v>
      </c>
      <c r="C59" s="44" t="s">
        <v>3847</v>
      </c>
      <c r="D59" s="44" t="s">
        <v>3848</v>
      </c>
      <c r="E59" s="12"/>
      <c r="F59" s="12"/>
      <c r="G59" s="12" t="s">
        <v>43</v>
      </c>
      <c r="H59" s="43" t="n">
        <v>4</v>
      </c>
      <c r="I59" s="12" t="s">
        <v>22</v>
      </c>
      <c r="J59" s="12" t="s">
        <v>23</v>
      </c>
      <c r="K59" s="13" t="n">
        <v>100</v>
      </c>
      <c r="L59" s="12" t="s">
        <v>23</v>
      </c>
      <c r="M59" s="14" t="str">
        <f aca="false">IF(AND(OR(I59="Participó",J59="Participó"),AND(K59&gt;64,K59&lt;&gt;"-")),"APROBADO","REPROBADO")</f>
        <v>APROBADO</v>
      </c>
      <c r="N59" s="1"/>
      <c r="O59" s="1"/>
    </row>
    <row r="60" customFormat="false" ht="15.75" hidden="false" customHeight="false" outlineLevel="0" collapsed="false">
      <c r="A60" s="43" t="n">
        <v>20347317668</v>
      </c>
      <c r="B60" s="12" t="s">
        <v>3846</v>
      </c>
      <c r="C60" s="44" t="s">
        <v>462</v>
      </c>
      <c r="D60" s="44" t="s">
        <v>3849</v>
      </c>
      <c r="E60" s="12"/>
      <c r="F60" s="12"/>
      <c r="G60" s="44" t="s">
        <v>21</v>
      </c>
      <c r="H60" s="43" t="n">
        <v>2</v>
      </c>
      <c r="I60" s="12" t="s">
        <v>22</v>
      </c>
      <c r="J60" s="12" t="s">
        <v>22</v>
      </c>
      <c r="K60" s="13" t="n">
        <v>80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  <c r="O60" s="1"/>
    </row>
    <row r="61" customFormat="false" ht="15.75" hidden="false" customHeight="false" outlineLevel="0" collapsed="false">
      <c r="A61" s="43" t="n">
        <v>20378286493</v>
      </c>
      <c r="B61" s="44" t="s">
        <v>3846</v>
      </c>
      <c r="C61" s="44" t="s">
        <v>3850</v>
      </c>
      <c r="D61" s="44" t="s">
        <v>3851</v>
      </c>
      <c r="E61" s="12"/>
      <c r="F61" s="12"/>
      <c r="G61" s="44" t="s">
        <v>43</v>
      </c>
      <c r="H61" s="43" t="n">
        <v>1</v>
      </c>
      <c r="I61" s="12" t="s">
        <v>23</v>
      </c>
      <c r="J61" s="12" t="s">
        <v>23</v>
      </c>
      <c r="K61" s="13" t="n">
        <v>85</v>
      </c>
      <c r="L61" s="13" t="n">
        <v>100</v>
      </c>
      <c r="M61" s="14" t="str">
        <f aca="false">IF(AND(OR(I61="Participó",J61="Participó"),AND(K61&gt;64,K61&lt;&gt;"-")),"APROBADO","REPROBADO")</f>
        <v>REPROBADO</v>
      </c>
      <c r="N61" s="1"/>
      <c r="O61" s="1"/>
    </row>
    <row r="62" customFormat="false" ht="15.75" hidden="false" customHeight="false" outlineLevel="0" collapsed="false">
      <c r="A62" s="43" t="n">
        <v>20338296828</v>
      </c>
      <c r="B62" s="44" t="s">
        <v>3852</v>
      </c>
      <c r="C62" s="44" t="s">
        <v>1146</v>
      </c>
      <c r="D62" s="44" t="s">
        <v>3853</v>
      </c>
      <c r="E62" s="12"/>
      <c r="F62" s="12"/>
      <c r="G62" s="44" t="s">
        <v>21</v>
      </c>
      <c r="H62" s="43" t="n">
        <v>2</v>
      </c>
      <c r="I62" s="12" t="s">
        <v>22</v>
      </c>
      <c r="J62" s="12" t="s">
        <v>22</v>
      </c>
      <c r="K62" s="13" t="n">
        <v>80</v>
      </c>
      <c r="L62" s="13" t="n">
        <v>100</v>
      </c>
      <c r="M62" s="14" t="str">
        <f aca="false">IF(AND(OR(I62="Participó",J62="Participó"),AND(K62&gt;64,K62&lt;&gt;"-")),"APROBADO","REPROBADO")</f>
        <v>APROBADO</v>
      </c>
      <c r="N62" s="1"/>
      <c r="O62" s="1"/>
    </row>
    <row r="63" customFormat="false" ht="15.75" hidden="false" customHeight="false" outlineLevel="0" collapsed="false">
      <c r="A63" s="43" t="n">
        <v>20378807183</v>
      </c>
      <c r="B63" s="44" t="s">
        <v>3854</v>
      </c>
      <c r="C63" s="12" t="s">
        <v>2708</v>
      </c>
      <c r="D63" s="44" t="s">
        <v>3855</v>
      </c>
      <c r="E63" s="12"/>
      <c r="F63" s="12"/>
      <c r="G63" s="12" t="s">
        <v>21</v>
      </c>
      <c r="H63" s="43" t="n">
        <v>4</v>
      </c>
      <c r="I63" s="12" t="s">
        <v>22</v>
      </c>
      <c r="J63" s="12" t="s">
        <v>22</v>
      </c>
      <c r="K63" s="13" t="n">
        <v>70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  <c r="O63" s="1" t="s">
        <v>2592</v>
      </c>
    </row>
    <row r="64" customFormat="false" ht="15.75" hidden="false" customHeight="false" outlineLevel="0" collapsed="false">
      <c r="A64" s="43" t="n">
        <v>27270210797</v>
      </c>
      <c r="B64" s="44" t="s">
        <v>3854</v>
      </c>
      <c r="C64" s="44" t="s">
        <v>3856</v>
      </c>
      <c r="D64" s="44" t="s">
        <v>3857</v>
      </c>
      <c r="E64" s="12"/>
      <c r="F64" s="12"/>
      <c r="G64" s="12" t="s">
        <v>43</v>
      </c>
      <c r="H64" s="43" t="n">
        <v>4</v>
      </c>
      <c r="I64" s="12" t="s">
        <v>23</v>
      </c>
      <c r="J64" s="12" t="s">
        <v>23</v>
      </c>
      <c r="K64" s="13" t="n">
        <v>76.67</v>
      </c>
      <c r="L64" s="13" t="n">
        <v>100</v>
      </c>
      <c r="M64" s="14" t="str">
        <f aca="false">IF(AND(OR(I64="Participó",J64="Participó"),AND(K64&gt;64,K64&lt;&gt;"-")),"APROBADO","REPROBADO")</f>
        <v>REPROBADO</v>
      </c>
      <c r="N64" s="1"/>
      <c r="O64" s="1"/>
    </row>
    <row r="65" customFormat="false" ht="15.75" hidden="false" customHeight="false" outlineLevel="0" collapsed="false">
      <c r="A65" s="43" t="n">
        <v>20300755098</v>
      </c>
      <c r="B65" s="44" t="s">
        <v>3858</v>
      </c>
      <c r="C65" s="44" t="s">
        <v>3859</v>
      </c>
      <c r="D65" s="44" t="s">
        <v>3860</v>
      </c>
      <c r="E65" s="12"/>
      <c r="F65" s="12"/>
      <c r="G65" s="44" t="s">
        <v>21</v>
      </c>
      <c r="H65" s="43" t="n">
        <v>2</v>
      </c>
      <c r="I65" s="12" t="s">
        <v>22</v>
      </c>
      <c r="J65" s="12" t="s">
        <v>22</v>
      </c>
      <c r="K65" s="13" t="n">
        <v>90</v>
      </c>
      <c r="L65" s="12" t="s">
        <v>23</v>
      </c>
      <c r="M65" s="14" t="str">
        <f aca="false">IF(AND(OR(I65="Participó",J65="Participó"),AND(K65&gt;64,K65&lt;&gt;"-")),"APROBADO","REPROBADO")</f>
        <v>APROBADO</v>
      </c>
      <c r="N65" s="1"/>
      <c r="O65" s="1"/>
    </row>
    <row r="66" customFormat="false" ht="15.75" hidden="false" customHeight="false" outlineLevel="0" collapsed="false">
      <c r="A66" s="43" t="n">
        <v>20284874669</v>
      </c>
      <c r="B66" s="44" t="s">
        <v>3861</v>
      </c>
      <c r="C66" s="12" t="s">
        <v>3862</v>
      </c>
      <c r="D66" s="44" t="s">
        <v>3863</v>
      </c>
      <c r="E66" s="12"/>
      <c r="F66" s="12"/>
      <c r="G66" s="44" t="s">
        <v>21</v>
      </c>
      <c r="H66" s="43" t="n">
        <v>4</v>
      </c>
      <c r="I66" s="12" t="s">
        <v>22</v>
      </c>
      <c r="J66" s="12" t="s">
        <v>22</v>
      </c>
      <c r="K66" s="13" t="n">
        <v>91.67</v>
      </c>
      <c r="L66" s="13" t="n">
        <v>100</v>
      </c>
      <c r="M66" s="14" t="str">
        <f aca="false">IF(AND(OR(I66="Participó",J66="Participó"),AND(K66&gt;64,K66&lt;&gt;"-")),"APROBADO","REPROBADO")</f>
        <v>APROBADO</v>
      </c>
      <c r="N66" s="1"/>
      <c r="O66" s="1"/>
    </row>
    <row r="67" customFormat="false" ht="15.75" hidden="false" customHeight="false" outlineLevel="0" collapsed="false">
      <c r="A67" s="43" t="n">
        <v>20315160473</v>
      </c>
      <c r="B67" s="44" t="s">
        <v>3864</v>
      </c>
      <c r="C67" s="12" t="s">
        <v>3865</v>
      </c>
      <c r="D67" s="44" t="s">
        <v>3866</v>
      </c>
      <c r="E67" s="12"/>
      <c r="F67" s="12"/>
      <c r="G67" s="44" t="s">
        <v>21</v>
      </c>
      <c r="H67" s="43" t="n">
        <v>2</v>
      </c>
      <c r="I67" s="12" t="s">
        <v>22</v>
      </c>
      <c r="J67" s="12" t="s">
        <v>22</v>
      </c>
      <c r="K67" s="13" t="n">
        <v>90</v>
      </c>
      <c r="L67" s="13" t="n">
        <v>100</v>
      </c>
      <c r="M67" s="14" t="str">
        <f aca="false">IF(AND(OR(I67="Participó",J67="Participó"),AND(K67&gt;64,K67&lt;&gt;"-")),"APROBADO","REPROBADO")</f>
        <v>APROBADO</v>
      </c>
      <c r="N67" s="1"/>
      <c r="O67" s="1"/>
    </row>
    <row r="68" customFormat="false" ht="15.75" hidden="false" customHeight="false" outlineLevel="0" collapsed="false">
      <c r="A68" s="43" t="n">
        <v>20321849807</v>
      </c>
      <c r="B68" s="44" t="s">
        <v>3867</v>
      </c>
      <c r="C68" s="12" t="s">
        <v>3868</v>
      </c>
      <c r="D68" s="44" t="s">
        <v>3869</v>
      </c>
      <c r="E68" s="12"/>
      <c r="F68" s="12"/>
      <c r="G68" s="44" t="s">
        <v>21</v>
      </c>
      <c r="H68" s="43" t="n">
        <v>2</v>
      </c>
      <c r="I68" s="12" t="s">
        <v>22</v>
      </c>
      <c r="J68" s="12" t="s">
        <v>22</v>
      </c>
      <c r="K68" s="13" t="n">
        <v>66.67</v>
      </c>
      <c r="L68" s="13" t="n">
        <v>100</v>
      </c>
      <c r="M68" s="14" t="str">
        <f aca="false">IF(AND(OR(I68="Participó",J68="Participó"),AND(K68&gt;64,K68&lt;&gt;"-")),"APROBADO","REPROBADO")</f>
        <v>APROBADO</v>
      </c>
      <c r="N68" s="1"/>
      <c r="O68" s="1" t="s">
        <v>2592</v>
      </c>
    </row>
    <row r="69" customFormat="false" ht="15.75" hidden="false" customHeight="false" outlineLevel="0" collapsed="false">
      <c r="A69" s="43" t="n">
        <v>27341479407</v>
      </c>
      <c r="B69" s="44" t="s">
        <v>3870</v>
      </c>
      <c r="C69" s="44" t="s">
        <v>1061</v>
      </c>
      <c r="D69" s="44" t="s">
        <v>3871</v>
      </c>
      <c r="E69" s="12"/>
      <c r="F69" s="12"/>
      <c r="G69" s="44" t="s">
        <v>43</v>
      </c>
      <c r="H69" s="43" t="n">
        <v>1</v>
      </c>
      <c r="I69" s="12" t="s">
        <v>22</v>
      </c>
      <c r="J69" s="12" t="s">
        <v>22</v>
      </c>
      <c r="K69" s="13" t="n">
        <v>95</v>
      </c>
      <c r="L69" s="13" t="n">
        <v>100</v>
      </c>
      <c r="M69" s="14" t="str">
        <f aca="false">IF(AND(OR(I69="Participó",J69="Participó"),AND(K69&gt;64,K69&lt;&gt;"-")),"APROBADO","REPROBADO")</f>
        <v>APROBADO</v>
      </c>
      <c r="N69" s="1"/>
      <c r="O69" s="1"/>
    </row>
    <row r="70" customFormat="false" ht="15.75" hidden="false" customHeight="false" outlineLevel="0" collapsed="false">
      <c r="A70" s="43" t="n">
        <v>20304525054</v>
      </c>
      <c r="B70" s="44" t="s">
        <v>3872</v>
      </c>
      <c r="C70" s="44" t="s">
        <v>336</v>
      </c>
      <c r="D70" s="44" t="s">
        <v>3873</v>
      </c>
      <c r="E70" s="12"/>
      <c r="F70" s="12"/>
      <c r="G70" s="44" t="s">
        <v>21</v>
      </c>
      <c r="H70" s="43" t="n">
        <v>2</v>
      </c>
      <c r="I70" s="12" t="s">
        <v>23</v>
      </c>
      <c r="J70" s="12" t="s">
        <v>23</v>
      </c>
      <c r="K70" s="12" t="s">
        <v>23</v>
      </c>
      <c r="L70" s="12" t="s">
        <v>23</v>
      </c>
      <c r="M70" s="14" t="str">
        <f aca="false">IF(AND(OR(I70="Participó",J70="Participó"),AND(K70&gt;64,K70&lt;&gt;"-")),"APROBADO","REPROBADO")</f>
        <v>REPROBADO</v>
      </c>
      <c r="N70" s="1"/>
      <c r="O70" s="1"/>
    </row>
    <row r="71" customFormat="false" ht="15.75" hidden="false" customHeight="false" outlineLevel="0" collapsed="false">
      <c r="A71" s="43" t="n">
        <v>20258339577</v>
      </c>
      <c r="B71" s="44" t="s">
        <v>3874</v>
      </c>
      <c r="C71" s="12" t="s">
        <v>3875</v>
      </c>
      <c r="D71" s="44" t="s">
        <v>3876</v>
      </c>
      <c r="E71" s="12"/>
      <c r="F71" s="12"/>
      <c r="G71" s="44" t="s">
        <v>21</v>
      </c>
      <c r="H71" s="43" t="n">
        <v>2</v>
      </c>
      <c r="I71" s="12" t="s">
        <v>23</v>
      </c>
      <c r="J71" s="12" t="s">
        <v>23</v>
      </c>
      <c r="K71" s="12" t="s">
        <v>23</v>
      </c>
      <c r="L71" s="12" t="s">
        <v>23</v>
      </c>
      <c r="M71" s="14" t="str">
        <f aca="false">IF(AND(OR(I71="Participó",J71="Participó"),AND(K71&gt;64,K71&lt;&gt;"-")),"APROBADO","REPROBADO")</f>
        <v>REPROBADO</v>
      </c>
      <c r="N71" s="1"/>
      <c r="O71" s="1"/>
    </row>
    <row r="72" customFormat="false" ht="15.75" hidden="false" customHeight="false" outlineLevel="0" collapsed="false">
      <c r="A72" s="43" t="n">
        <v>20343795913</v>
      </c>
      <c r="B72" s="44" t="s">
        <v>3877</v>
      </c>
      <c r="C72" s="12" t="s">
        <v>3878</v>
      </c>
      <c r="D72" s="44" t="s">
        <v>3879</v>
      </c>
      <c r="E72" s="12"/>
      <c r="F72" s="12"/>
      <c r="G72" s="44" t="s">
        <v>21</v>
      </c>
      <c r="H72" s="43" t="n">
        <v>2</v>
      </c>
      <c r="I72" s="12" t="s">
        <v>22</v>
      </c>
      <c r="J72" s="12" t="s">
        <v>22</v>
      </c>
      <c r="K72" s="13" t="n">
        <v>80</v>
      </c>
      <c r="L72" s="13" t="n">
        <v>100</v>
      </c>
      <c r="M72" s="14" t="str">
        <f aca="false">IF(AND(OR(I72="Participó",J72="Participó"),AND(K72&gt;64,K72&lt;&gt;"-")),"APROBADO","REPROBADO")</f>
        <v>APROBADO</v>
      </c>
      <c r="N72" s="1"/>
      <c r="O72" s="1"/>
    </row>
    <row r="73" customFormat="false" ht="15.75" hidden="false" customHeight="false" outlineLevel="0" collapsed="false">
      <c r="A73" s="43" t="n">
        <v>27302655915</v>
      </c>
      <c r="B73" s="44" t="s">
        <v>3880</v>
      </c>
      <c r="C73" s="44" t="s">
        <v>1367</v>
      </c>
      <c r="D73" s="44" t="s">
        <v>3881</v>
      </c>
      <c r="E73" s="12"/>
      <c r="F73" s="12"/>
      <c r="G73" s="44" t="s">
        <v>43</v>
      </c>
      <c r="H73" s="43" t="n">
        <v>2</v>
      </c>
      <c r="I73" s="12" t="s">
        <v>22</v>
      </c>
      <c r="J73" s="12" t="s">
        <v>22</v>
      </c>
      <c r="K73" s="13" t="n">
        <v>70</v>
      </c>
      <c r="L73" s="13" t="n">
        <v>100</v>
      </c>
      <c r="M73" s="14" t="str">
        <f aca="false">IF(AND(OR(I73="Participó",J73="Participó"),AND(K73&gt;64,K73&lt;&gt;"-")),"APROBADO","REPROBADO")</f>
        <v>APROBADO</v>
      </c>
      <c r="N73" s="1"/>
      <c r="O73" s="1"/>
    </row>
    <row r="74" customFormat="false" ht="15.75" hidden="false" customHeight="false" outlineLevel="0" collapsed="false">
      <c r="A74" s="43" t="n">
        <v>20301731753</v>
      </c>
      <c r="B74" s="44" t="s">
        <v>3882</v>
      </c>
      <c r="C74" s="12" t="s">
        <v>1995</v>
      </c>
      <c r="D74" s="44" t="s">
        <v>3883</v>
      </c>
      <c r="E74" s="12"/>
      <c r="F74" s="12"/>
      <c r="G74" s="44" t="s">
        <v>21</v>
      </c>
      <c r="H74" s="43" t="n">
        <v>2</v>
      </c>
      <c r="I74" s="12" t="s">
        <v>22</v>
      </c>
      <c r="J74" s="12" t="s">
        <v>22</v>
      </c>
      <c r="K74" s="13" t="n">
        <v>80</v>
      </c>
      <c r="L74" s="13" t="n">
        <v>100</v>
      </c>
      <c r="M74" s="14" t="str">
        <f aca="false">IF(AND(OR(I74="Participó",J74="Participó"),AND(K74&gt;64,K74&lt;&gt;"-")),"APROBADO","REPROBADO")</f>
        <v>APROBADO</v>
      </c>
      <c r="N74" s="1"/>
      <c r="O74" s="1"/>
    </row>
    <row r="75" customFormat="false" ht="15.75" hidden="false" customHeight="false" outlineLevel="0" collapsed="false">
      <c r="A75" s="43" t="n">
        <v>27311558108</v>
      </c>
      <c r="B75" s="44" t="s">
        <v>3884</v>
      </c>
      <c r="C75" s="44" t="s">
        <v>454</v>
      </c>
      <c r="D75" s="44" t="s">
        <v>3885</v>
      </c>
      <c r="E75" s="12"/>
      <c r="F75" s="12"/>
      <c r="G75" s="44" t="s">
        <v>43</v>
      </c>
      <c r="H75" s="43" t="n">
        <v>2</v>
      </c>
      <c r="I75" s="12" t="s">
        <v>22</v>
      </c>
      <c r="J75" s="12" t="s">
        <v>23</v>
      </c>
      <c r="K75" s="12" t="s">
        <v>23</v>
      </c>
      <c r="L75" s="12" t="s">
        <v>23</v>
      </c>
      <c r="M75" s="14" t="str">
        <f aca="false">IF(AND(OR(I75="Participó",J75="Participó"),AND(K75&gt;64,K75&lt;&gt;"-")),"APROBADO","REPROBADO")</f>
        <v>REPROBADO</v>
      </c>
      <c r="N75" s="1"/>
      <c r="O75" s="1" t="s">
        <v>2592</v>
      </c>
    </row>
    <row r="76" customFormat="false" ht="15.75" hidden="false" customHeight="false" outlineLevel="0" collapsed="false">
      <c r="A76" s="43" t="n">
        <v>23356508939</v>
      </c>
      <c r="B76" s="44" t="s">
        <v>3886</v>
      </c>
      <c r="C76" s="44" t="s">
        <v>3887</v>
      </c>
      <c r="D76" s="44" t="s">
        <v>3888</v>
      </c>
      <c r="E76" s="12"/>
      <c r="F76" s="12"/>
      <c r="G76" s="44" t="s">
        <v>21</v>
      </c>
      <c r="H76" s="43" t="n">
        <v>2</v>
      </c>
      <c r="I76" s="12" t="s">
        <v>22</v>
      </c>
      <c r="J76" s="12" t="s">
        <v>23</v>
      </c>
      <c r="K76" s="13" t="n">
        <v>90</v>
      </c>
      <c r="L76" s="12" t="s">
        <v>23</v>
      </c>
      <c r="M76" s="14" t="str">
        <f aca="false">IF(AND(OR(I76="Participó",J76="Participó"),AND(K76&gt;64,K76&lt;&gt;"-")),"APROBADO","REPROBADO")</f>
        <v>APROBADO</v>
      </c>
      <c r="N76" s="1"/>
      <c r="O76" s="1"/>
    </row>
    <row r="77" customFormat="false" ht="15.75" hidden="false" customHeight="false" outlineLevel="0" collapsed="false">
      <c r="A77" s="43" t="n">
        <v>27227970362</v>
      </c>
      <c r="B77" s="44" t="s">
        <v>948</v>
      </c>
      <c r="C77" s="44" t="s">
        <v>3889</v>
      </c>
      <c r="D77" s="44" t="s">
        <v>3890</v>
      </c>
      <c r="E77" s="12"/>
      <c r="F77" s="12"/>
      <c r="G77" s="44" t="s">
        <v>43</v>
      </c>
      <c r="H77" s="43" t="n">
        <v>2</v>
      </c>
      <c r="I77" s="12" t="s">
        <v>22</v>
      </c>
      <c r="J77" s="12" t="s">
        <v>22</v>
      </c>
      <c r="K77" s="13" t="n">
        <v>81.67</v>
      </c>
      <c r="L77" s="13" t="n">
        <v>100</v>
      </c>
      <c r="M77" s="14" t="str">
        <f aca="false">IF(AND(OR(I77="Participó",J77="Participó"),AND(K77&gt;64,K77&lt;&gt;"-")),"APROBADO","REPROBADO")</f>
        <v>APROBADO</v>
      </c>
      <c r="N77" s="1"/>
      <c r="O77" s="1"/>
    </row>
    <row r="78" customFormat="false" ht="15.75" hidden="false" customHeight="false" outlineLevel="0" collapsed="false">
      <c r="A78" s="43" t="n">
        <v>27274467032</v>
      </c>
      <c r="B78" s="44" t="s">
        <v>3891</v>
      </c>
      <c r="C78" s="12" t="s">
        <v>3892</v>
      </c>
      <c r="D78" s="44" t="s">
        <v>3893</v>
      </c>
      <c r="E78" s="12"/>
      <c r="F78" s="12"/>
      <c r="G78" s="44" t="s">
        <v>43</v>
      </c>
      <c r="H78" s="43" t="n">
        <v>2</v>
      </c>
      <c r="I78" s="12" t="s">
        <v>22</v>
      </c>
      <c r="J78" s="12" t="s">
        <v>22</v>
      </c>
      <c r="K78" s="13" t="n">
        <v>86.67</v>
      </c>
      <c r="L78" s="12" t="s">
        <v>23</v>
      </c>
      <c r="M78" s="14" t="str">
        <f aca="false">IF(AND(OR(I78="Participó",J78="Participó"),AND(K78&gt;64,K78&lt;&gt;"-")),"APROBADO","REPROBADO")</f>
        <v>APROBADO</v>
      </c>
      <c r="N78" s="1"/>
      <c r="O78" s="1"/>
    </row>
    <row r="79" customFormat="false" ht="15.75" hidden="false" customHeight="false" outlineLevel="0" collapsed="false">
      <c r="A79" s="43" t="n">
        <v>20258287453</v>
      </c>
      <c r="B79" s="44" t="s">
        <v>3894</v>
      </c>
      <c r="C79" s="44" t="s">
        <v>79</v>
      </c>
      <c r="D79" s="44" t="s">
        <v>3895</v>
      </c>
      <c r="E79" s="12"/>
      <c r="F79" s="12"/>
      <c r="G79" s="44" t="s">
        <v>21</v>
      </c>
      <c r="H79" s="43" t="n">
        <v>2</v>
      </c>
      <c r="I79" s="12" t="s">
        <v>22</v>
      </c>
      <c r="J79" s="12" t="s">
        <v>22</v>
      </c>
      <c r="K79" s="13" t="n">
        <v>80</v>
      </c>
      <c r="L79" s="12" t="s">
        <v>23</v>
      </c>
      <c r="M79" s="14" t="str">
        <f aca="false">IF(AND(OR(I79="Participó",J79="Participó"),AND(K79&gt;64,K79&lt;&gt;"-")),"APROBADO","REPROBADO")</f>
        <v>APROBADO</v>
      </c>
      <c r="N79" s="1"/>
      <c r="O79" s="1"/>
    </row>
    <row r="80" customFormat="false" ht="15.75" hidden="false" customHeight="false" outlineLevel="0" collapsed="false">
      <c r="A80" s="43" t="n">
        <v>27318499190</v>
      </c>
      <c r="B80" s="44" t="s">
        <v>3894</v>
      </c>
      <c r="C80" s="44" t="s">
        <v>256</v>
      </c>
      <c r="D80" s="44" t="s">
        <v>3896</v>
      </c>
      <c r="E80" s="12"/>
      <c r="F80" s="12"/>
      <c r="G80" s="44" t="s">
        <v>43</v>
      </c>
      <c r="H80" s="43" t="n">
        <v>2</v>
      </c>
      <c r="I80" s="12" t="s">
        <v>22</v>
      </c>
      <c r="J80" s="12" t="s">
        <v>22</v>
      </c>
      <c r="K80" s="13" t="n">
        <v>90</v>
      </c>
      <c r="L80" s="13" t="n">
        <v>100</v>
      </c>
      <c r="M80" s="14" t="str">
        <f aca="false">IF(AND(OR(I80="Participó",J80="Participó"),AND(K80&gt;64,K80&lt;&gt;"-")),"APROBADO","REPROBADO")</f>
        <v>APROBADO</v>
      </c>
      <c r="N80" s="1"/>
      <c r="O80" s="1"/>
    </row>
    <row r="81" customFormat="false" ht="15.75" hidden="false" customHeight="false" outlineLevel="0" collapsed="false">
      <c r="A81" s="43" t="n">
        <v>20226278924</v>
      </c>
      <c r="B81" s="44" t="s">
        <v>3894</v>
      </c>
      <c r="C81" s="44" t="s">
        <v>3897</v>
      </c>
      <c r="D81" s="44" t="s">
        <v>3898</v>
      </c>
      <c r="E81" s="12"/>
      <c r="F81" s="12"/>
      <c r="G81" s="44" t="s">
        <v>21</v>
      </c>
      <c r="H81" s="43" t="n">
        <v>2</v>
      </c>
      <c r="I81" s="12" t="s">
        <v>23</v>
      </c>
      <c r="J81" s="12" t="s">
        <v>23</v>
      </c>
      <c r="K81" s="12" t="s">
        <v>23</v>
      </c>
      <c r="L81" s="12" t="s">
        <v>23</v>
      </c>
      <c r="M81" s="14" t="str">
        <f aca="false">IF(AND(OR(I81="Participó",J81="Participó"),AND(K81&gt;64,K81&lt;&gt;"-")),"APROBADO","REPROBADO")</f>
        <v>REPROBADO</v>
      </c>
      <c r="N81" s="1"/>
      <c r="O81" s="1"/>
    </row>
    <row r="82" customFormat="false" ht="15.75" hidden="false" customHeight="false" outlineLevel="0" collapsed="false">
      <c r="A82" s="43" t="n">
        <v>20303924567</v>
      </c>
      <c r="B82" s="44" t="s">
        <v>3894</v>
      </c>
      <c r="C82" s="44" t="s">
        <v>2446</v>
      </c>
      <c r="D82" s="44" t="s">
        <v>3899</v>
      </c>
      <c r="E82" s="12"/>
      <c r="F82" s="12"/>
      <c r="G82" s="44" t="s">
        <v>21</v>
      </c>
      <c r="H82" s="43" t="n">
        <v>2</v>
      </c>
      <c r="I82" s="12" t="s">
        <v>22</v>
      </c>
      <c r="J82" s="12" t="s">
        <v>23</v>
      </c>
      <c r="K82" s="13" t="n">
        <v>75</v>
      </c>
      <c r="L82" s="13" t="n">
        <v>100</v>
      </c>
      <c r="M82" s="14" t="str">
        <f aca="false">IF(AND(OR(I82="Participó",J82="Participó"),AND(K82&gt;64,K82&lt;&gt;"-")),"APROBADO","REPROBADO")</f>
        <v>APROBADO</v>
      </c>
      <c r="N82" s="1"/>
      <c r="O82" s="1" t="s">
        <v>2592</v>
      </c>
    </row>
    <row r="83" customFormat="false" ht="15.75" hidden="false" customHeight="false" outlineLevel="0" collapsed="false">
      <c r="A83" s="43" t="n">
        <v>27285245651</v>
      </c>
      <c r="B83" s="44" t="s">
        <v>3894</v>
      </c>
      <c r="C83" s="44" t="s">
        <v>3900</v>
      </c>
      <c r="D83" s="44" t="s">
        <v>3901</v>
      </c>
      <c r="E83" s="12"/>
      <c r="F83" s="12"/>
      <c r="G83" s="44" t="s">
        <v>43</v>
      </c>
      <c r="H83" s="43" t="n">
        <v>2</v>
      </c>
      <c r="I83" s="12" t="s">
        <v>23</v>
      </c>
      <c r="J83" s="12" t="s">
        <v>23</v>
      </c>
      <c r="K83" s="12" t="s">
        <v>23</v>
      </c>
      <c r="L83" s="12" t="s">
        <v>23</v>
      </c>
      <c r="M83" s="14" t="str">
        <f aca="false">IF(AND(OR(I83="Participó",J83="Participó"),AND(K83&gt;64,K83&lt;&gt;"-")),"APROBADO","REPROBADO")</f>
        <v>REPROBADO</v>
      </c>
      <c r="N83" s="1"/>
      <c r="O83" s="1"/>
    </row>
    <row r="84" customFormat="false" ht="15.75" hidden="false" customHeight="false" outlineLevel="0" collapsed="false">
      <c r="A84" s="43" t="n">
        <v>20301657790</v>
      </c>
      <c r="B84" s="44" t="s">
        <v>3894</v>
      </c>
      <c r="C84" s="12" t="s">
        <v>3862</v>
      </c>
      <c r="D84" s="44" t="s">
        <v>3902</v>
      </c>
      <c r="E84" s="12"/>
      <c r="F84" s="12"/>
      <c r="G84" s="44" t="s">
        <v>21</v>
      </c>
      <c r="H84" s="43" t="n">
        <v>2</v>
      </c>
      <c r="I84" s="12" t="s">
        <v>22</v>
      </c>
      <c r="J84" s="12" t="s">
        <v>22</v>
      </c>
      <c r="K84" s="13" t="n">
        <v>76.67</v>
      </c>
      <c r="L84" s="13" t="n">
        <v>100</v>
      </c>
      <c r="M84" s="14" t="str">
        <f aca="false">IF(AND(OR(I84="Participó",J84="Participó"),AND(K84&gt;64,K84&lt;&gt;"-")),"APROBADO","REPROBADO")</f>
        <v>APROBADO</v>
      </c>
      <c r="N84" s="1"/>
      <c r="O84" s="1"/>
    </row>
    <row r="85" customFormat="false" ht="15.75" hidden="false" customHeight="false" outlineLevel="0" collapsed="false">
      <c r="A85" s="43" t="n">
        <v>20279673299</v>
      </c>
      <c r="B85" s="44" t="s">
        <v>3903</v>
      </c>
      <c r="C85" s="44" t="s">
        <v>2536</v>
      </c>
      <c r="D85" s="44" t="s">
        <v>3904</v>
      </c>
      <c r="E85" s="12"/>
      <c r="F85" s="12"/>
      <c r="G85" s="44" t="s">
        <v>21</v>
      </c>
      <c r="H85" s="43" t="n">
        <v>2</v>
      </c>
      <c r="I85" s="12" t="s">
        <v>23</v>
      </c>
      <c r="J85" s="12" t="s">
        <v>23</v>
      </c>
      <c r="K85" s="12" t="s">
        <v>23</v>
      </c>
      <c r="L85" s="12" t="s">
        <v>23</v>
      </c>
      <c r="M85" s="14" t="str">
        <f aca="false">IF(AND(OR(I85="Participó",J85="Participó"),AND(K85&gt;64,K85&lt;&gt;"-")),"APROBADO","REPROBADO")</f>
        <v>REPROBADO</v>
      </c>
      <c r="N85" s="1"/>
      <c r="O85" s="1"/>
    </row>
    <row r="86" customFormat="false" ht="15.75" hidden="false" customHeight="false" outlineLevel="0" collapsed="false">
      <c r="A86" s="43" t="n">
        <v>20344978973</v>
      </c>
      <c r="B86" s="44" t="s">
        <v>3905</v>
      </c>
      <c r="C86" s="44" t="s">
        <v>551</v>
      </c>
      <c r="D86" s="44" t="s">
        <v>3906</v>
      </c>
      <c r="E86" s="12"/>
      <c r="F86" s="12"/>
      <c r="G86" s="44" t="s">
        <v>21</v>
      </c>
      <c r="H86" s="43" t="n">
        <v>2</v>
      </c>
      <c r="I86" s="12" t="s">
        <v>22</v>
      </c>
      <c r="J86" s="12" t="s">
        <v>22</v>
      </c>
      <c r="K86" s="13" t="n">
        <v>80</v>
      </c>
      <c r="L86" s="13" t="n">
        <v>100</v>
      </c>
      <c r="M86" s="14" t="str">
        <f aca="false">IF(AND(OR(I86="Participó",J86="Participó"),AND(K86&gt;64,K86&lt;&gt;"-")),"APROBADO","REPROBADO")</f>
        <v>APROBADO</v>
      </c>
      <c r="N86" s="1"/>
      <c r="O86" s="1"/>
    </row>
    <row r="87" customFormat="false" ht="15.75" hidden="false" customHeight="false" outlineLevel="0" collapsed="false">
      <c r="A87" s="43" t="n">
        <v>20377141424</v>
      </c>
      <c r="B87" s="44" t="s">
        <v>3905</v>
      </c>
      <c r="C87" s="44" t="s">
        <v>3907</v>
      </c>
      <c r="D87" s="44" t="s">
        <v>3908</v>
      </c>
      <c r="E87" s="12"/>
      <c r="F87" s="12"/>
      <c r="G87" s="44" t="s">
        <v>21</v>
      </c>
      <c r="H87" s="43" t="n">
        <v>2</v>
      </c>
      <c r="I87" s="12" t="s">
        <v>22</v>
      </c>
      <c r="J87" s="12" t="s">
        <v>23</v>
      </c>
      <c r="K87" s="15" t="n">
        <v>100</v>
      </c>
      <c r="L87" s="13" t="n">
        <v>100</v>
      </c>
      <c r="M87" s="14" t="str">
        <f aca="false">IF(AND(OR(I87="Participó",J87="Participó"),AND(K87&gt;64,K87&lt;&gt;"-")),"APROBADO","REPROBADO")</f>
        <v>APROBADO</v>
      </c>
      <c r="N87" s="1"/>
      <c r="O87" s="1"/>
    </row>
    <row r="88" customFormat="false" ht="15.75" hidden="false" customHeight="false" outlineLevel="0" collapsed="false">
      <c r="A88" s="43" t="n">
        <v>20378313385</v>
      </c>
      <c r="B88" s="44" t="s">
        <v>3905</v>
      </c>
      <c r="C88" s="44" t="s">
        <v>2078</v>
      </c>
      <c r="D88" s="44" t="s">
        <v>3909</v>
      </c>
      <c r="E88" s="12"/>
      <c r="F88" s="12"/>
      <c r="G88" s="44" t="s">
        <v>21</v>
      </c>
      <c r="H88" s="43" t="n">
        <v>3</v>
      </c>
      <c r="I88" s="12" t="s">
        <v>22</v>
      </c>
      <c r="J88" s="12" t="s">
        <v>22</v>
      </c>
      <c r="K88" s="13" t="n">
        <v>70</v>
      </c>
      <c r="L88" s="13" t="n">
        <v>100</v>
      </c>
      <c r="M88" s="14" t="str">
        <f aca="false">IF(AND(OR(I88="Participó",J88="Participó"),AND(K88&gt;64,K88&lt;&gt;"-")),"APROBADO","REPROBADO")</f>
        <v>APROBADO</v>
      </c>
      <c r="N88" s="1"/>
      <c r="O88" s="1"/>
    </row>
    <row r="89" customFormat="false" ht="15.75" hidden="false" customHeight="false" outlineLevel="0" collapsed="false">
      <c r="A89" s="43" t="n">
        <v>20208345614</v>
      </c>
      <c r="B89" s="44" t="s">
        <v>3910</v>
      </c>
      <c r="C89" s="44" t="s">
        <v>3911</v>
      </c>
      <c r="D89" s="44" t="s">
        <v>3912</v>
      </c>
      <c r="E89" s="12"/>
      <c r="F89" s="12"/>
      <c r="G89" s="44" t="s">
        <v>21</v>
      </c>
      <c r="H89" s="43" t="n">
        <v>3</v>
      </c>
      <c r="I89" s="12" t="s">
        <v>22</v>
      </c>
      <c r="J89" s="12" t="s">
        <v>22</v>
      </c>
      <c r="K89" s="13" t="n">
        <v>75</v>
      </c>
      <c r="L89" s="13" t="n">
        <v>100</v>
      </c>
      <c r="M89" s="14" t="str">
        <f aca="false">IF(AND(OR(I89="Participó",J89="Participó"),AND(K89&gt;64,K89&lt;&gt;"-")),"APROBADO","REPROBADO")</f>
        <v>APROBADO</v>
      </c>
      <c r="N89" s="1"/>
      <c r="O89" s="1"/>
    </row>
    <row r="90" customFormat="false" ht="15.75" hidden="false" customHeight="false" outlineLevel="0" collapsed="false">
      <c r="A90" s="43" t="n">
        <v>20292005408</v>
      </c>
      <c r="B90" s="44" t="s">
        <v>3913</v>
      </c>
      <c r="C90" s="44" t="s">
        <v>3914</v>
      </c>
      <c r="D90" s="44" t="s">
        <v>3915</v>
      </c>
      <c r="E90" s="12"/>
      <c r="F90" s="12"/>
      <c r="G90" s="44" t="s">
        <v>21</v>
      </c>
      <c r="H90" s="43" t="n">
        <v>3</v>
      </c>
      <c r="I90" s="12" t="s">
        <v>22</v>
      </c>
      <c r="J90" s="12" t="s">
        <v>22</v>
      </c>
      <c r="K90" s="13" t="n">
        <v>73.33</v>
      </c>
      <c r="L90" s="13" t="n">
        <v>100</v>
      </c>
      <c r="M90" s="14" t="str">
        <f aca="false">IF(AND(OR(I90="Participó",J90="Participó"),AND(K90&gt;64,K90&lt;&gt;"-")),"APROBADO","REPROBADO")</f>
        <v>APROBADO</v>
      </c>
      <c r="N90" s="1"/>
      <c r="O90" s="1"/>
    </row>
    <row r="91" customFormat="false" ht="15.75" hidden="false" customHeight="false" outlineLevel="0" collapsed="false">
      <c r="A91" s="43" t="n">
        <v>20354682657</v>
      </c>
      <c r="B91" s="44" t="s">
        <v>3916</v>
      </c>
      <c r="C91" s="12" t="s">
        <v>3917</v>
      </c>
      <c r="D91" s="44" t="s">
        <v>3918</v>
      </c>
      <c r="E91" s="12"/>
      <c r="F91" s="12"/>
      <c r="G91" s="44" t="s">
        <v>21</v>
      </c>
      <c r="H91" s="43" t="n">
        <v>3</v>
      </c>
      <c r="I91" s="12" t="s">
        <v>22</v>
      </c>
      <c r="J91" s="12" t="s">
        <v>23</v>
      </c>
      <c r="K91" s="13" t="n">
        <v>70</v>
      </c>
      <c r="L91" s="12" t="s">
        <v>23</v>
      </c>
      <c r="M91" s="14" t="str">
        <f aca="false">IF(AND(OR(I91="Participó",J91="Participó"),AND(K91&gt;64,K91&lt;&gt;"-")),"APROBADO","REPROBADO")</f>
        <v>APROBADO</v>
      </c>
      <c r="N91" s="1"/>
      <c r="O91" s="1"/>
    </row>
    <row r="92" customFormat="false" ht="15.75" hidden="false" customHeight="false" outlineLevel="0" collapsed="false">
      <c r="A92" s="43" t="n">
        <v>20229085094</v>
      </c>
      <c r="B92" s="44" t="s">
        <v>3919</v>
      </c>
      <c r="C92" s="12" t="s">
        <v>3920</v>
      </c>
      <c r="D92" s="44" t="s">
        <v>3921</v>
      </c>
      <c r="E92" s="12"/>
      <c r="F92" s="12"/>
      <c r="G92" s="44" t="s">
        <v>21</v>
      </c>
      <c r="H92" s="43" t="n">
        <v>3</v>
      </c>
      <c r="I92" s="12" t="s">
        <v>22</v>
      </c>
      <c r="J92" s="12" t="s">
        <v>23</v>
      </c>
      <c r="K92" s="13" t="n">
        <v>80</v>
      </c>
      <c r="L92" s="12" t="s">
        <v>23</v>
      </c>
      <c r="M92" s="14" t="str">
        <f aca="false">IF(AND(OR(I92="Participó",J92="Participó"),AND(K92&gt;64,K92&lt;&gt;"-")),"APROBADO","REPROBADO")</f>
        <v>APROBADO</v>
      </c>
      <c r="N92" s="1"/>
      <c r="O92" s="1" t="s">
        <v>2592</v>
      </c>
    </row>
    <row r="93" customFormat="false" ht="15.75" hidden="false" customHeight="false" outlineLevel="0" collapsed="false">
      <c r="A93" s="43" t="n">
        <v>27301850536</v>
      </c>
      <c r="B93" s="44" t="s">
        <v>3922</v>
      </c>
      <c r="C93" s="12" t="s">
        <v>1657</v>
      </c>
      <c r="D93" s="44" t="s">
        <v>3923</v>
      </c>
      <c r="E93" s="12"/>
      <c r="F93" s="12"/>
      <c r="G93" s="44" t="s">
        <v>43</v>
      </c>
      <c r="H93" s="43" t="n">
        <v>3</v>
      </c>
      <c r="I93" s="12" t="s">
        <v>22</v>
      </c>
      <c r="J93" s="12" t="s">
        <v>22</v>
      </c>
      <c r="K93" s="13" t="n">
        <v>100</v>
      </c>
      <c r="L93" s="12" t="s">
        <v>23</v>
      </c>
      <c r="M93" s="14" t="str">
        <f aca="false">IF(AND(OR(I93="Participó",J93="Participó"),AND(K93&gt;64,K93&lt;&gt;"-")),"APROBADO","REPROBADO")</f>
        <v>APROBADO</v>
      </c>
      <c r="N93" s="1"/>
      <c r="O93" s="1"/>
    </row>
    <row r="94" customFormat="false" ht="15.75" hidden="false" customHeight="false" outlineLevel="0" collapsed="false">
      <c r="A94" s="43" t="n">
        <v>20323315486</v>
      </c>
      <c r="B94" s="44" t="s">
        <v>3924</v>
      </c>
      <c r="C94" s="44" t="s">
        <v>3925</v>
      </c>
      <c r="D94" s="44" t="s">
        <v>3926</v>
      </c>
      <c r="E94" s="12"/>
      <c r="F94" s="12"/>
      <c r="G94" s="44" t="s">
        <v>21</v>
      </c>
      <c r="H94" s="43" t="n">
        <v>3</v>
      </c>
      <c r="I94" s="12" t="s">
        <v>22</v>
      </c>
      <c r="J94" s="12" t="s">
        <v>23</v>
      </c>
      <c r="K94" s="13" t="n">
        <v>90</v>
      </c>
      <c r="L94" s="12" t="s">
        <v>23</v>
      </c>
      <c r="M94" s="14" t="str">
        <f aca="false">IF(AND(OR(I94="Participó",J94="Participó"),AND(K94&gt;64,K94&lt;&gt;"-")),"APROBADO","REPROBADO")</f>
        <v>APROBADO</v>
      </c>
      <c r="N94" s="1"/>
      <c r="O94" s="1" t="s">
        <v>2592</v>
      </c>
    </row>
    <row r="95" customFormat="false" ht="15.75" hidden="false" customHeight="false" outlineLevel="0" collapsed="false">
      <c r="A95" s="43" t="n">
        <v>20372646978</v>
      </c>
      <c r="B95" s="44" t="s">
        <v>3924</v>
      </c>
      <c r="C95" s="44" t="s">
        <v>697</v>
      </c>
      <c r="D95" s="44" t="s">
        <v>3927</v>
      </c>
      <c r="E95" s="12"/>
      <c r="F95" s="12"/>
      <c r="G95" s="44" t="s">
        <v>21</v>
      </c>
      <c r="H95" s="43" t="n">
        <v>3</v>
      </c>
      <c r="I95" s="12" t="s">
        <v>22</v>
      </c>
      <c r="J95" s="12" t="s">
        <v>22</v>
      </c>
      <c r="K95" s="13" t="n">
        <v>81.67</v>
      </c>
      <c r="L95" s="12" t="s">
        <v>23</v>
      </c>
      <c r="M95" s="14" t="str">
        <f aca="false">IF(AND(OR(I95="Participó",J95="Participó"),AND(K95&gt;64,K95&lt;&gt;"-")),"APROBADO","REPROBADO")</f>
        <v>APROBADO</v>
      </c>
      <c r="N95" s="1"/>
      <c r="O95" s="1"/>
    </row>
    <row r="96" customFormat="false" ht="15.75" hidden="false" customHeight="false" outlineLevel="0" collapsed="false">
      <c r="A96" s="43" t="n">
        <v>23316023789</v>
      </c>
      <c r="B96" s="44" t="s">
        <v>3928</v>
      </c>
      <c r="C96" s="44" t="s">
        <v>3929</v>
      </c>
      <c r="D96" s="44" t="s">
        <v>3930</v>
      </c>
      <c r="E96" s="12"/>
      <c r="F96" s="12"/>
      <c r="G96" s="44" t="s">
        <v>21</v>
      </c>
      <c r="H96" s="43" t="n">
        <v>3</v>
      </c>
      <c r="I96" s="12" t="s">
        <v>22</v>
      </c>
      <c r="J96" s="12" t="s">
        <v>22</v>
      </c>
      <c r="K96" s="13" t="n">
        <v>90</v>
      </c>
      <c r="L96" s="12" t="s">
        <v>23</v>
      </c>
      <c r="M96" s="14" t="str">
        <f aca="false">IF(AND(OR(I96="Participó",J96="Participó"),AND(K96&gt;64,K96&lt;&gt;"-")),"APROBADO","REPROBADO")</f>
        <v>APROBADO</v>
      </c>
      <c r="N96" s="1"/>
      <c r="O96" s="1"/>
    </row>
    <row r="97" customFormat="false" ht="15.75" hidden="false" customHeight="false" outlineLevel="0" collapsed="false">
      <c r="A97" s="43" t="n">
        <v>27271374467</v>
      </c>
      <c r="B97" s="44" t="s">
        <v>3928</v>
      </c>
      <c r="C97" s="44" t="s">
        <v>2056</v>
      </c>
      <c r="D97" s="44" t="s">
        <v>3931</v>
      </c>
      <c r="E97" s="12"/>
      <c r="F97" s="12"/>
      <c r="G97" s="44" t="s">
        <v>43</v>
      </c>
      <c r="H97" s="43" t="n">
        <v>3</v>
      </c>
      <c r="I97" s="12" t="s">
        <v>22</v>
      </c>
      <c r="J97" s="12" t="s">
        <v>23</v>
      </c>
      <c r="K97" s="12" t="s">
        <v>23</v>
      </c>
      <c r="L97" s="12" t="s">
        <v>23</v>
      </c>
      <c r="M97" s="14" t="str">
        <f aca="false">IF(AND(OR(I97="Participó",J97="Participó"),AND(K97&gt;64,K97&lt;&gt;"-")),"APROBADO","REPROBADO")</f>
        <v>REPROBADO</v>
      </c>
      <c r="N97" s="1"/>
      <c r="O97" s="1" t="s">
        <v>2592</v>
      </c>
    </row>
    <row r="98" customFormat="false" ht="15.75" hidden="false" customHeight="false" outlineLevel="0" collapsed="false">
      <c r="A98" s="43" t="n">
        <v>27301689069</v>
      </c>
      <c r="B98" s="44" t="s">
        <v>3928</v>
      </c>
      <c r="C98" s="44" t="s">
        <v>2538</v>
      </c>
      <c r="D98" s="44" t="s">
        <v>3932</v>
      </c>
      <c r="E98" s="12"/>
      <c r="F98" s="12"/>
      <c r="G98" s="44" t="s">
        <v>43</v>
      </c>
      <c r="H98" s="43" t="n">
        <v>3</v>
      </c>
      <c r="I98" s="12" t="s">
        <v>22</v>
      </c>
      <c r="J98" s="12" t="s">
        <v>22</v>
      </c>
      <c r="K98" s="13" t="n">
        <v>76.67</v>
      </c>
      <c r="L98" s="13" t="n">
        <v>100</v>
      </c>
      <c r="M98" s="14" t="str">
        <f aca="false">IF(AND(OR(I98="Participó",J98="Participó"),AND(K98&gt;64,K98&lt;&gt;"-")),"APROBADO","REPROBADO")</f>
        <v>APROBADO</v>
      </c>
      <c r="N98" s="1"/>
      <c r="O98" s="1"/>
    </row>
    <row r="99" customFormat="false" ht="15.75" hidden="false" customHeight="false" outlineLevel="0" collapsed="false">
      <c r="A99" s="43" t="n">
        <v>20325681951</v>
      </c>
      <c r="B99" s="44" t="s">
        <v>3928</v>
      </c>
      <c r="C99" s="44" t="s">
        <v>3933</v>
      </c>
      <c r="D99" s="44" t="s">
        <v>3934</v>
      </c>
      <c r="E99" s="12"/>
      <c r="F99" s="12"/>
      <c r="G99" s="44" t="s">
        <v>21</v>
      </c>
      <c r="H99" s="43" t="n">
        <v>3</v>
      </c>
      <c r="I99" s="12" t="s">
        <v>23</v>
      </c>
      <c r="J99" s="12" t="s">
        <v>23</v>
      </c>
      <c r="K99" s="13" t="n">
        <v>85</v>
      </c>
      <c r="L99" s="13" t="n">
        <v>100</v>
      </c>
      <c r="M99" s="14" t="str">
        <f aca="false">IF(AND(OR(I99="Participó",J99="Participó"),AND(K99&gt;64,K99&lt;&gt;"-")),"APROBADO","REPROBADO")</f>
        <v>REPROBADO</v>
      </c>
      <c r="N99" s="1"/>
      <c r="O99" s="1"/>
    </row>
    <row r="100" customFormat="false" ht="15.75" hidden="false" customHeight="false" outlineLevel="0" collapsed="false">
      <c r="A100" s="43" t="n">
        <v>27281483353</v>
      </c>
      <c r="B100" s="44" t="s">
        <v>3928</v>
      </c>
      <c r="C100" s="44" t="s">
        <v>3935</v>
      </c>
      <c r="D100" s="44" t="s">
        <v>3936</v>
      </c>
      <c r="E100" s="12"/>
      <c r="F100" s="12"/>
      <c r="G100" s="44" t="s">
        <v>43</v>
      </c>
      <c r="H100" s="43" t="n">
        <v>3</v>
      </c>
      <c r="I100" s="12" t="s">
        <v>22</v>
      </c>
      <c r="J100" s="12" t="s">
        <v>22</v>
      </c>
      <c r="K100" s="13" t="n">
        <v>60</v>
      </c>
      <c r="L100" s="12" t="s">
        <v>23</v>
      </c>
      <c r="M100" s="14" t="s">
        <v>50</v>
      </c>
      <c r="N100" s="1"/>
      <c r="O100" s="1"/>
    </row>
    <row r="101" customFormat="false" ht="15.75" hidden="false" customHeight="false" outlineLevel="0" collapsed="false">
      <c r="A101" s="43" t="n">
        <v>27332034745</v>
      </c>
      <c r="B101" s="44" t="s">
        <v>3937</v>
      </c>
      <c r="C101" s="12" t="s">
        <v>3430</v>
      </c>
      <c r="D101" s="44" t="s">
        <v>3938</v>
      </c>
      <c r="E101" s="12"/>
      <c r="F101" s="12"/>
      <c r="G101" s="44" t="s">
        <v>43</v>
      </c>
      <c r="H101" s="43" t="n">
        <v>3</v>
      </c>
      <c r="I101" s="12" t="s">
        <v>22</v>
      </c>
      <c r="J101" s="12" t="s">
        <v>23</v>
      </c>
      <c r="K101" s="13" t="n">
        <v>100</v>
      </c>
      <c r="L101" s="13" t="n">
        <v>100</v>
      </c>
      <c r="M101" s="14" t="str">
        <f aca="false">IF(AND(OR(I101="Participó",J101="Participó"),AND(K101&gt;64,K101&lt;&gt;"-")),"APROBADO","REPROBADO")</f>
        <v>APROBADO</v>
      </c>
      <c r="N101" s="1"/>
      <c r="O101" s="1"/>
    </row>
    <row r="102" customFormat="false" ht="15.75" hidden="false" customHeight="false" outlineLevel="0" collapsed="false">
      <c r="A102" s="43" t="n">
        <v>20294524232</v>
      </c>
      <c r="B102" s="44" t="s">
        <v>3939</v>
      </c>
      <c r="C102" s="12" t="s">
        <v>3940</v>
      </c>
      <c r="D102" s="44" t="s">
        <v>3941</v>
      </c>
      <c r="E102" s="12"/>
      <c r="F102" s="12"/>
      <c r="G102" s="44" t="s">
        <v>21</v>
      </c>
      <c r="H102" s="43" t="n">
        <v>3</v>
      </c>
      <c r="I102" s="12" t="s">
        <v>22</v>
      </c>
      <c r="J102" s="12" t="s">
        <v>22</v>
      </c>
      <c r="K102" s="13" t="n">
        <v>91.67</v>
      </c>
      <c r="L102" s="13" t="n">
        <v>100</v>
      </c>
      <c r="M102" s="14" t="str">
        <f aca="false">IF(AND(OR(I102="Participó",J102="Participó"),AND(K102&gt;64,K102&lt;&gt;"-")),"APROBADO","REPROBADO")</f>
        <v>APROBADO</v>
      </c>
      <c r="N102" s="1"/>
      <c r="O102" s="1"/>
    </row>
    <row r="103" customFormat="false" ht="15.75" hidden="false" customHeight="false" outlineLevel="0" collapsed="false">
      <c r="A103" s="43" t="n">
        <v>27280170777</v>
      </c>
      <c r="B103" s="44" t="s">
        <v>3942</v>
      </c>
      <c r="C103" s="44" t="s">
        <v>801</v>
      </c>
      <c r="D103" s="44" t="s">
        <v>3943</v>
      </c>
      <c r="E103" s="12"/>
      <c r="F103" s="12"/>
      <c r="G103" s="44" t="s">
        <v>43</v>
      </c>
      <c r="H103" s="43" t="n">
        <v>3</v>
      </c>
      <c r="I103" s="12" t="s">
        <v>23</v>
      </c>
      <c r="J103" s="12" t="s">
        <v>23</v>
      </c>
      <c r="K103" s="12" t="s">
        <v>23</v>
      </c>
      <c r="L103" s="12" t="s">
        <v>23</v>
      </c>
      <c r="M103" s="14" t="str">
        <f aca="false">IF(AND(OR(I103="Participó",J103="Participó"),AND(K103&gt;64,K103&lt;&gt;"-")),"APROBADO","REPROBADO")</f>
        <v>REPROBADO</v>
      </c>
      <c r="N103" s="1"/>
      <c r="O103" s="1"/>
    </row>
    <row r="104" customFormat="false" ht="15.75" hidden="false" customHeight="false" outlineLevel="0" collapsed="false">
      <c r="A104" s="43" t="n">
        <v>20233924750</v>
      </c>
      <c r="B104" s="44" t="s">
        <v>3944</v>
      </c>
      <c r="C104" s="44" t="s">
        <v>2005</v>
      </c>
      <c r="D104" s="44" t="s">
        <v>3945</v>
      </c>
      <c r="E104" s="12"/>
      <c r="F104" s="12"/>
      <c r="G104" s="44" t="s">
        <v>21</v>
      </c>
      <c r="H104" s="43" t="n">
        <v>3</v>
      </c>
      <c r="I104" s="12" t="s">
        <v>22</v>
      </c>
      <c r="J104" s="12" t="s">
        <v>22</v>
      </c>
      <c r="K104" s="13" t="n">
        <v>81.67</v>
      </c>
      <c r="L104" s="13" t="n">
        <v>100</v>
      </c>
      <c r="M104" s="14" t="str">
        <f aca="false">IF(AND(OR(I104="Participó",J104="Participó"),AND(K104&gt;64,K104&lt;&gt;"-")),"APROBADO","REPROBADO")</f>
        <v>APROBADO</v>
      </c>
      <c r="N104" s="1"/>
      <c r="O104" s="1"/>
    </row>
    <row r="105" customFormat="false" ht="15.75" hidden="false" customHeight="false" outlineLevel="0" collapsed="false">
      <c r="A105" s="43" t="n">
        <v>20274135221</v>
      </c>
      <c r="B105" s="44" t="s">
        <v>3946</v>
      </c>
      <c r="C105" s="44" t="s">
        <v>3947</v>
      </c>
      <c r="D105" s="44" t="s">
        <v>3948</v>
      </c>
      <c r="E105" s="12"/>
      <c r="F105" s="12"/>
      <c r="G105" s="44" t="s">
        <v>21</v>
      </c>
      <c r="H105" s="43" t="n">
        <v>3</v>
      </c>
      <c r="I105" s="12" t="s">
        <v>22</v>
      </c>
      <c r="J105" s="12" t="s">
        <v>22</v>
      </c>
      <c r="K105" s="13" t="n">
        <v>70</v>
      </c>
      <c r="L105" s="13" t="n">
        <v>100</v>
      </c>
      <c r="M105" s="14" t="str">
        <f aca="false">IF(AND(OR(I105="Participó",J105="Participó"),AND(K105&gt;64,K105&lt;&gt;"-")),"APROBADO","REPROBADO")</f>
        <v>APROBADO</v>
      </c>
      <c r="N105" s="1"/>
      <c r="O105" s="1"/>
    </row>
    <row r="106" customFormat="false" ht="15.75" hidden="false" customHeight="false" outlineLevel="0" collapsed="false">
      <c r="A106" s="43" t="n">
        <v>27328862196</v>
      </c>
      <c r="B106" s="44" t="s">
        <v>3949</v>
      </c>
      <c r="C106" s="44" t="s">
        <v>3950</v>
      </c>
      <c r="D106" s="44" t="s">
        <v>3951</v>
      </c>
      <c r="E106" s="12"/>
      <c r="F106" s="12"/>
      <c r="G106" s="44" t="s">
        <v>43</v>
      </c>
      <c r="H106" s="43" t="n">
        <v>3</v>
      </c>
      <c r="I106" s="12" t="s">
        <v>22</v>
      </c>
      <c r="J106" s="12" t="s">
        <v>22</v>
      </c>
      <c r="K106" s="13" t="n">
        <v>66.67</v>
      </c>
      <c r="L106" s="13" t="n">
        <v>100</v>
      </c>
      <c r="M106" s="14" t="str">
        <f aca="false">IF(AND(OR(I106="Participó",J106="Participó"),AND(K106&gt;64,K106&lt;&gt;"-")),"APROBADO","REPROBADO")</f>
        <v>APROBADO</v>
      </c>
      <c r="N106" s="1"/>
      <c r="O106" s="1"/>
    </row>
    <row r="107" customFormat="false" ht="15.75" hidden="false" customHeight="false" outlineLevel="0" collapsed="false">
      <c r="A107" s="43" t="n">
        <v>20243251967</v>
      </c>
      <c r="B107" s="12" t="s">
        <v>3952</v>
      </c>
      <c r="C107" s="44" t="s">
        <v>2606</v>
      </c>
      <c r="D107" s="44" t="s">
        <v>3953</v>
      </c>
      <c r="E107" s="12"/>
      <c r="F107" s="12"/>
      <c r="G107" s="44" t="s">
        <v>21</v>
      </c>
      <c r="H107" s="43" t="n">
        <v>3</v>
      </c>
      <c r="I107" s="12" t="s">
        <v>22</v>
      </c>
      <c r="J107" s="12" t="s">
        <v>22</v>
      </c>
      <c r="K107" s="13" t="n">
        <v>90</v>
      </c>
      <c r="L107" s="13" t="n">
        <v>100</v>
      </c>
      <c r="M107" s="14" t="str">
        <f aca="false">IF(AND(OR(I107="Participó",J107="Participó"),AND(K107&gt;64,K107&lt;&gt;"-")),"APROBADO","REPROBADO")</f>
        <v>APROBADO</v>
      </c>
      <c r="N107" s="1"/>
      <c r="O107" s="1"/>
    </row>
    <row r="108" customFormat="false" ht="15.75" hidden="false" customHeight="false" outlineLevel="0" collapsed="false">
      <c r="A108" s="43" t="n">
        <v>23264926254</v>
      </c>
      <c r="B108" s="44" t="s">
        <v>3954</v>
      </c>
      <c r="C108" s="44" t="s">
        <v>3955</v>
      </c>
      <c r="D108" s="44" t="s">
        <v>3956</v>
      </c>
      <c r="E108" s="12"/>
      <c r="F108" s="12"/>
      <c r="G108" s="44" t="s">
        <v>43</v>
      </c>
      <c r="H108" s="43" t="n">
        <v>4</v>
      </c>
      <c r="I108" s="12" t="s">
        <v>22</v>
      </c>
      <c r="J108" s="12" t="s">
        <v>22</v>
      </c>
      <c r="K108" s="13" t="n">
        <v>90</v>
      </c>
      <c r="L108" s="13" t="n">
        <v>100</v>
      </c>
      <c r="M108" s="14" t="str">
        <f aca="false">IF(AND(OR(I108="Participó",J108="Participó"),AND(K108&gt;64,K108&lt;&gt;"-")),"APROBADO","REPROBADO")</f>
        <v>APROBADO</v>
      </c>
      <c r="N108" s="1"/>
      <c r="O108" s="1"/>
    </row>
    <row r="109" customFormat="false" ht="15.75" hidden="false" customHeight="false" outlineLevel="0" collapsed="false">
      <c r="A109" s="43" t="n">
        <v>27244161664</v>
      </c>
      <c r="B109" s="44" t="s">
        <v>3957</v>
      </c>
      <c r="C109" s="44" t="s">
        <v>3958</v>
      </c>
      <c r="D109" s="44" t="s">
        <v>3959</v>
      </c>
      <c r="E109" s="12"/>
      <c r="F109" s="12"/>
      <c r="G109" s="44" t="s">
        <v>43</v>
      </c>
      <c r="H109" s="43" t="n">
        <v>4</v>
      </c>
      <c r="I109" s="12" t="s">
        <v>22</v>
      </c>
      <c r="J109" s="12" t="s">
        <v>23</v>
      </c>
      <c r="K109" s="13" t="n">
        <v>60</v>
      </c>
      <c r="L109" s="12" t="s">
        <v>23</v>
      </c>
      <c r="M109" s="14" t="s">
        <v>50</v>
      </c>
      <c r="N109" s="1"/>
      <c r="O109" s="1"/>
    </row>
    <row r="110" customFormat="false" ht="15.75" hidden="false" customHeight="false" outlineLevel="0" collapsed="false">
      <c r="A110" s="43" t="n">
        <v>20265038396</v>
      </c>
      <c r="B110" s="44" t="s">
        <v>3960</v>
      </c>
      <c r="C110" s="44" t="s">
        <v>274</v>
      </c>
      <c r="D110" s="44" t="s">
        <v>3961</v>
      </c>
      <c r="E110" s="12"/>
      <c r="F110" s="12"/>
      <c r="G110" s="44" t="s">
        <v>21</v>
      </c>
      <c r="H110" s="43" t="n">
        <v>3</v>
      </c>
      <c r="I110" s="12" t="s">
        <v>22</v>
      </c>
      <c r="J110" s="12" t="s">
        <v>22</v>
      </c>
      <c r="K110" s="13" t="n">
        <v>90</v>
      </c>
      <c r="L110" s="13" t="n">
        <v>100</v>
      </c>
      <c r="M110" s="14" t="str">
        <f aca="false">IF(AND(OR(I110="Participó",J110="Participó"),AND(K110&gt;64,K110&lt;&gt;"-")),"APROBADO","REPROBADO")</f>
        <v>APROBADO</v>
      </c>
      <c r="N110" s="1"/>
      <c r="O110" s="1"/>
    </row>
    <row r="111" customFormat="false" ht="15.75" hidden="false" customHeight="false" outlineLevel="0" collapsed="false">
      <c r="A111" s="43" t="n">
        <v>20281462254</v>
      </c>
      <c r="B111" s="44" t="s">
        <v>3962</v>
      </c>
      <c r="C111" s="12" t="s">
        <v>3963</v>
      </c>
      <c r="D111" s="44" t="s">
        <v>3964</v>
      </c>
      <c r="E111" s="12"/>
      <c r="F111" s="12"/>
      <c r="G111" s="44" t="s">
        <v>21</v>
      </c>
      <c r="H111" s="43" t="n">
        <v>3</v>
      </c>
      <c r="I111" s="12" t="s">
        <v>22</v>
      </c>
      <c r="J111" s="12" t="s">
        <v>23</v>
      </c>
      <c r="K111" s="12" t="s">
        <v>23</v>
      </c>
      <c r="L111" s="12" t="s">
        <v>23</v>
      </c>
      <c r="M111" s="14" t="str">
        <f aca="false">IF(AND(OR(I111="Participó",J111="Participó"),AND(K111&gt;64,K111&lt;&gt;"-")),"APROBADO","REPROBADO")</f>
        <v>REPROBADO</v>
      </c>
      <c r="N111" s="1"/>
      <c r="O111" s="1" t="s">
        <v>2592</v>
      </c>
    </row>
    <row r="112" customFormat="false" ht="15.75" hidden="false" customHeight="false" outlineLevel="0" collapsed="false">
      <c r="A112" s="43" t="n">
        <v>20291495681</v>
      </c>
      <c r="B112" s="44" t="s">
        <v>3965</v>
      </c>
      <c r="C112" s="44" t="s">
        <v>697</v>
      </c>
      <c r="D112" s="44" t="s">
        <v>3966</v>
      </c>
      <c r="E112" s="12"/>
      <c r="F112" s="12"/>
      <c r="G112" s="44" t="s">
        <v>21</v>
      </c>
      <c r="H112" s="43" t="n">
        <v>3</v>
      </c>
      <c r="I112" s="12" t="s">
        <v>22</v>
      </c>
      <c r="J112" s="12" t="s">
        <v>22</v>
      </c>
      <c r="K112" s="13" t="n">
        <v>90</v>
      </c>
      <c r="L112" s="13" t="n">
        <v>100</v>
      </c>
      <c r="M112" s="14" t="str">
        <f aca="false">IF(AND(OR(I112="Participó",J112="Participó"),AND(K112&gt;64,K112&lt;&gt;"-")),"APROBADO","REPROBADO")</f>
        <v>APROBADO</v>
      </c>
      <c r="N112" s="1"/>
      <c r="O112" s="1"/>
    </row>
    <row r="113" customFormat="false" ht="15.75" hidden="false" customHeight="false" outlineLevel="0" collapsed="false">
      <c r="A113" s="43" t="n">
        <v>20298498775</v>
      </c>
      <c r="B113" s="44" t="s">
        <v>3967</v>
      </c>
      <c r="C113" s="44" t="s">
        <v>1796</v>
      </c>
      <c r="D113" s="44" t="s">
        <v>3968</v>
      </c>
      <c r="E113" s="12"/>
      <c r="F113" s="12"/>
      <c r="G113" s="44" t="s">
        <v>21</v>
      </c>
      <c r="H113" s="43" t="n">
        <v>3</v>
      </c>
      <c r="I113" s="12" t="s">
        <v>22</v>
      </c>
      <c r="J113" s="12" t="s">
        <v>22</v>
      </c>
      <c r="K113" s="13" t="n">
        <v>85</v>
      </c>
      <c r="L113" s="13" t="n">
        <v>100</v>
      </c>
      <c r="M113" s="14" t="str">
        <f aca="false">IF(AND(OR(I113="Participó",J113="Participó"),AND(K113&gt;64,K113&lt;&gt;"-")),"APROBADO","REPROBADO")</f>
        <v>APROBADO</v>
      </c>
      <c r="N113" s="1"/>
      <c r="O113" s="1"/>
    </row>
    <row r="114" customFormat="false" ht="15.75" hidden="false" customHeight="false" outlineLevel="0" collapsed="false">
      <c r="A114" s="43" t="n">
        <v>27275222947</v>
      </c>
      <c r="B114" s="44" t="s">
        <v>3969</v>
      </c>
      <c r="C114" s="44" t="s">
        <v>3970</v>
      </c>
      <c r="D114" s="44" t="s">
        <v>3971</v>
      </c>
      <c r="E114" s="12"/>
      <c r="F114" s="12"/>
      <c r="G114" s="44" t="s">
        <v>43</v>
      </c>
      <c r="H114" s="43" t="n">
        <v>4</v>
      </c>
      <c r="I114" s="12" t="s">
        <v>22</v>
      </c>
      <c r="J114" s="12" t="s">
        <v>22</v>
      </c>
      <c r="K114" s="13" t="n">
        <v>90</v>
      </c>
      <c r="L114" s="13" t="n">
        <v>100</v>
      </c>
      <c r="M114" s="14" t="str">
        <f aca="false">IF(AND(OR(I114="Participó",J114="Participó"),AND(K114&gt;64,K114&lt;&gt;"-")),"APROBADO","REPROBADO")</f>
        <v>APROBADO</v>
      </c>
      <c r="N114" s="1"/>
      <c r="O114" s="1"/>
    </row>
    <row r="115" customFormat="false" ht="15.75" hidden="false" customHeight="false" outlineLevel="0" collapsed="false">
      <c r="A115" s="43" t="n">
        <v>27371463920</v>
      </c>
      <c r="B115" s="44" t="s">
        <v>3969</v>
      </c>
      <c r="C115" s="44" t="s">
        <v>3972</v>
      </c>
      <c r="D115" s="44" t="s">
        <v>3973</v>
      </c>
      <c r="E115" s="12"/>
      <c r="F115" s="12"/>
      <c r="G115" s="44" t="s">
        <v>21</v>
      </c>
      <c r="H115" s="43" t="n">
        <v>3</v>
      </c>
      <c r="I115" s="12" t="s">
        <v>22</v>
      </c>
      <c r="J115" s="12" t="s">
        <v>22</v>
      </c>
      <c r="K115" s="13" t="n">
        <v>90</v>
      </c>
      <c r="L115" s="13" t="n">
        <v>100</v>
      </c>
      <c r="M115" s="14" t="str">
        <f aca="false">IF(AND(OR(I115="Participó",J115="Participó"),AND(K115&gt;64,K115&lt;&gt;"-")),"APROBADO","REPROBADO")</f>
        <v>APROBADO</v>
      </c>
      <c r="N115" s="1"/>
      <c r="O115" s="1"/>
    </row>
    <row r="116" customFormat="false" ht="15.75" hidden="false" customHeight="false" outlineLevel="0" collapsed="false">
      <c r="A116" s="43" t="n">
        <v>20286844767</v>
      </c>
      <c r="B116" s="44" t="s">
        <v>3969</v>
      </c>
      <c r="C116" s="12" t="s">
        <v>3974</v>
      </c>
      <c r="D116" s="44" t="s">
        <v>3975</v>
      </c>
      <c r="E116" s="12"/>
      <c r="F116" s="12"/>
      <c r="G116" s="44" t="s">
        <v>21</v>
      </c>
      <c r="H116" s="43" t="n">
        <v>4</v>
      </c>
      <c r="I116" s="12" t="s">
        <v>22</v>
      </c>
      <c r="J116" s="12" t="s">
        <v>22</v>
      </c>
      <c r="K116" s="13" t="n">
        <v>70</v>
      </c>
      <c r="L116" s="13" t="n">
        <v>100</v>
      </c>
      <c r="M116" s="14" t="str">
        <f aca="false">IF(AND(OR(I116="Participó",J116="Participó"),AND(K116&gt;64,K116&lt;&gt;"-")),"APROBADO","REPROBADO")</f>
        <v>APROBADO</v>
      </c>
      <c r="N116" s="1"/>
      <c r="O116" s="1"/>
    </row>
    <row r="117" customFormat="false" ht="15.75" hidden="false" customHeight="false" outlineLevel="0" collapsed="false">
      <c r="A117" s="43" t="n">
        <v>20345654144</v>
      </c>
      <c r="B117" s="44" t="s">
        <v>3969</v>
      </c>
      <c r="C117" s="12" t="s">
        <v>1282</v>
      </c>
      <c r="D117" s="44" t="s">
        <v>3976</v>
      </c>
      <c r="E117" s="12"/>
      <c r="F117" s="12"/>
      <c r="G117" s="44" t="s">
        <v>21</v>
      </c>
      <c r="H117" s="43" t="n">
        <v>4</v>
      </c>
      <c r="I117" s="12" t="s">
        <v>23</v>
      </c>
      <c r="J117" s="12" t="s">
        <v>23</v>
      </c>
      <c r="K117" s="12" t="s">
        <v>23</v>
      </c>
      <c r="L117" s="12" t="s">
        <v>23</v>
      </c>
      <c r="M117" s="14" t="str">
        <f aca="false">IF(AND(OR(I117="Participó",J117="Participó"),AND(K117&gt;64,K117&lt;&gt;"-")),"APROBADO","REPROBADO")</f>
        <v>REPROBADO</v>
      </c>
      <c r="N117" s="1"/>
      <c r="O117" s="1"/>
    </row>
    <row r="118" customFormat="false" ht="15.75" hidden="false" customHeight="false" outlineLevel="0" collapsed="false">
      <c r="A118" s="43" t="n">
        <v>20298343038</v>
      </c>
      <c r="B118" s="44" t="s">
        <v>3969</v>
      </c>
      <c r="C118" s="12" t="s">
        <v>1348</v>
      </c>
      <c r="D118" s="44" t="s">
        <v>3977</v>
      </c>
      <c r="E118" s="12"/>
      <c r="F118" s="12"/>
      <c r="G118" s="44" t="s">
        <v>21</v>
      </c>
      <c r="H118" s="43" t="n">
        <v>4</v>
      </c>
      <c r="I118" s="12" t="s">
        <v>22</v>
      </c>
      <c r="J118" s="12" t="s">
        <v>22</v>
      </c>
      <c r="K118" s="13" t="n">
        <v>80</v>
      </c>
      <c r="L118" s="13" t="n">
        <v>100</v>
      </c>
      <c r="M118" s="14" t="str">
        <f aca="false">IF(AND(OR(I118="Participó",J118="Participó"),AND(K118&gt;64,K118&lt;&gt;"-")),"APROBADO","REPROBADO")</f>
        <v>APROBADO</v>
      </c>
      <c r="N118" s="1"/>
      <c r="O118" s="1" t="s">
        <v>2592</v>
      </c>
    </row>
    <row r="119" customFormat="false" ht="15.75" hidden="false" customHeight="false" outlineLevel="0" collapsed="false">
      <c r="A119" s="43" t="n">
        <v>27317087735</v>
      </c>
      <c r="B119" s="44" t="s">
        <v>3969</v>
      </c>
      <c r="C119" s="44" t="s">
        <v>1729</v>
      </c>
      <c r="D119" s="44" t="s">
        <v>3978</v>
      </c>
      <c r="E119" s="12"/>
      <c r="F119" s="12"/>
      <c r="G119" s="44" t="s">
        <v>43</v>
      </c>
      <c r="H119" s="43" t="n">
        <v>4</v>
      </c>
      <c r="I119" s="12" t="s">
        <v>22</v>
      </c>
      <c r="J119" s="12" t="s">
        <v>22</v>
      </c>
      <c r="K119" s="13" t="n">
        <v>100</v>
      </c>
      <c r="L119" s="13" t="n">
        <v>100</v>
      </c>
      <c r="M119" s="14" t="str">
        <f aca="false">IF(AND(OR(I119="Participó",J119="Participó"),AND(K119&gt;64,K119&lt;&gt;"-")),"APROBADO","REPROBADO")</f>
        <v>APROBADO</v>
      </c>
      <c r="N119" s="1"/>
      <c r="O119" s="1"/>
    </row>
    <row r="120" customFormat="false" ht="15.75" hidden="false" customHeight="false" outlineLevel="0" collapsed="false">
      <c r="A120" s="43" t="n">
        <v>20275188663</v>
      </c>
      <c r="B120" s="44" t="s">
        <v>3979</v>
      </c>
      <c r="C120" s="44" t="s">
        <v>3980</v>
      </c>
      <c r="D120" s="44" t="s">
        <v>3981</v>
      </c>
      <c r="E120" s="12"/>
      <c r="F120" s="12"/>
      <c r="G120" s="44" t="s">
        <v>21</v>
      </c>
      <c r="H120" s="43" t="n">
        <v>4</v>
      </c>
      <c r="I120" s="12" t="s">
        <v>22</v>
      </c>
      <c r="J120" s="12" t="s">
        <v>22</v>
      </c>
      <c r="K120" s="13" t="n">
        <v>90</v>
      </c>
      <c r="L120" s="13" t="n">
        <v>100</v>
      </c>
      <c r="M120" s="14" t="str">
        <f aca="false">IF(AND(OR(I120="Participó",J120="Participó"),AND(K120&gt;64,K120&lt;&gt;"-")),"APROBADO","REPROBADO")</f>
        <v>APROBADO</v>
      </c>
      <c r="N120" s="1"/>
      <c r="O120" s="1"/>
    </row>
    <row r="121" customFormat="false" ht="15.75" hidden="false" customHeight="false" outlineLevel="0" collapsed="false">
      <c r="A121" s="43" t="n">
        <v>20264603677</v>
      </c>
      <c r="B121" s="44" t="s">
        <v>3982</v>
      </c>
      <c r="C121" s="44" t="s">
        <v>336</v>
      </c>
      <c r="D121" s="44" t="s">
        <v>3983</v>
      </c>
      <c r="E121" s="12"/>
      <c r="F121" s="12"/>
      <c r="G121" s="44" t="s">
        <v>21</v>
      </c>
      <c r="H121" s="43" t="n">
        <v>4</v>
      </c>
      <c r="I121" s="12" t="s">
        <v>22</v>
      </c>
      <c r="J121" s="12" t="s">
        <v>22</v>
      </c>
      <c r="K121" s="13" t="n">
        <v>100</v>
      </c>
      <c r="L121" s="13" t="n">
        <v>100</v>
      </c>
      <c r="M121" s="14" t="str">
        <f aca="false">IF(AND(OR(I121="Participó",J121="Participó"),AND(K121&gt;64,K121&lt;&gt;"-")),"APROBADO","REPROBADO")</f>
        <v>APROBADO</v>
      </c>
      <c r="N121" s="1"/>
      <c r="O121" s="1"/>
    </row>
    <row r="122" customFormat="false" ht="15.75" hidden="false" customHeight="false" outlineLevel="0" collapsed="false">
      <c r="A122" s="43" t="n">
        <v>20325821680</v>
      </c>
      <c r="B122" s="44" t="s">
        <v>3984</v>
      </c>
      <c r="C122" s="44" t="s">
        <v>408</v>
      </c>
      <c r="D122" s="44" t="s">
        <v>3985</v>
      </c>
      <c r="E122" s="12"/>
      <c r="F122" s="12"/>
      <c r="G122" s="44" t="s">
        <v>21</v>
      </c>
      <c r="H122" s="43" t="n">
        <v>4</v>
      </c>
      <c r="I122" s="12" t="s">
        <v>23</v>
      </c>
      <c r="J122" s="12" t="s">
        <v>23</v>
      </c>
      <c r="K122" s="12" t="s">
        <v>23</v>
      </c>
      <c r="L122" s="12" t="s">
        <v>23</v>
      </c>
      <c r="M122" s="14" t="str">
        <f aca="false">IF(AND(OR(I122="Participó",J122="Participó"),AND(K122&gt;64,K122&lt;&gt;"-")),"APROBADO","REPROBADO")</f>
        <v>REPROBADO</v>
      </c>
      <c r="N122" s="1"/>
      <c r="O122" s="1"/>
    </row>
    <row r="123" customFormat="false" ht="15.75" hidden="false" customHeight="false" outlineLevel="0" collapsed="false">
      <c r="A123" s="43" t="n">
        <v>20382894570</v>
      </c>
      <c r="B123" s="44" t="s">
        <v>3986</v>
      </c>
      <c r="C123" s="44" t="s">
        <v>3987</v>
      </c>
      <c r="D123" s="44" t="s">
        <v>3988</v>
      </c>
      <c r="E123" s="12"/>
      <c r="F123" s="12"/>
      <c r="G123" s="44" t="s">
        <v>21</v>
      </c>
      <c r="H123" s="43" t="n">
        <v>4</v>
      </c>
      <c r="I123" s="12" t="s">
        <v>23</v>
      </c>
      <c r="J123" s="12" t="s">
        <v>23</v>
      </c>
      <c r="K123" s="12" t="s">
        <v>23</v>
      </c>
      <c r="L123" s="12" t="s">
        <v>23</v>
      </c>
      <c r="M123" s="14" t="str">
        <f aca="false">IF(AND(OR(I123="Participó",J123="Participó"),AND(K123&gt;64,K123&lt;&gt;"-")),"APROBADO","REPROBADO")</f>
        <v>REPROBADO</v>
      </c>
      <c r="N123" s="1"/>
      <c r="O123" s="1"/>
    </row>
    <row r="124" customFormat="false" ht="15.75" hidden="false" customHeight="false" outlineLevel="0" collapsed="false">
      <c r="A124" s="43" t="n">
        <v>24248939350</v>
      </c>
      <c r="B124" s="44" t="s">
        <v>3989</v>
      </c>
      <c r="C124" s="12" t="s">
        <v>3781</v>
      </c>
      <c r="D124" s="44" t="s">
        <v>3990</v>
      </c>
      <c r="E124" s="12"/>
      <c r="F124" s="12"/>
      <c r="G124" s="44" t="s">
        <v>21</v>
      </c>
      <c r="H124" s="43" t="n">
        <v>4</v>
      </c>
      <c r="I124" s="12" t="s">
        <v>22</v>
      </c>
      <c r="J124" s="12" t="s">
        <v>22</v>
      </c>
      <c r="K124" s="13" t="n">
        <v>90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/>
      <c r="O124" s="1"/>
    </row>
    <row r="125" customFormat="false" ht="15.75" hidden="false" customHeight="false" outlineLevel="0" collapsed="false">
      <c r="A125" s="43" t="n">
        <v>20286844023</v>
      </c>
      <c r="B125" s="44" t="s">
        <v>3991</v>
      </c>
      <c r="C125" s="44" t="s">
        <v>3992</v>
      </c>
      <c r="D125" s="44" t="s">
        <v>3993</v>
      </c>
      <c r="E125" s="12"/>
      <c r="F125" s="12"/>
      <c r="G125" s="44" t="s">
        <v>21</v>
      </c>
      <c r="H125" s="43" t="n">
        <v>4</v>
      </c>
      <c r="I125" s="12" t="s">
        <v>22</v>
      </c>
      <c r="J125" s="12" t="s">
        <v>22</v>
      </c>
      <c r="K125" s="13" t="n">
        <v>70</v>
      </c>
      <c r="L125" s="13" t="n">
        <v>100</v>
      </c>
      <c r="M125" s="14" t="str">
        <f aca="false">IF(AND(OR(I125="Participó",J125="Participó"),AND(K125&gt;64,K125&lt;&gt;"-")),"APROBADO","REPROBADO")</f>
        <v>APROBADO</v>
      </c>
      <c r="N125" s="1"/>
      <c r="O125" s="1"/>
    </row>
    <row r="126" customFormat="false" ht="15.75" hidden="false" customHeight="false" outlineLevel="0" collapsed="false">
      <c r="A126" s="43" t="n">
        <v>20229089464</v>
      </c>
      <c r="B126" s="44" t="s">
        <v>3994</v>
      </c>
      <c r="C126" s="44" t="s">
        <v>596</v>
      </c>
      <c r="D126" s="44" t="s">
        <v>3995</v>
      </c>
      <c r="E126" s="12"/>
      <c r="F126" s="12"/>
      <c r="G126" s="44" t="s">
        <v>21</v>
      </c>
      <c r="H126" s="43" t="n">
        <v>4</v>
      </c>
      <c r="I126" s="12" t="s">
        <v>23</v>
      </c>
      <c r="J126" s="12" t="s">
        <v>23</v>
      </c>
      <c r="K126" s="13" t="n">
        <v>91.67</v>
      </c>
      <c r="L126" s="12" t="s">
        <v>23</v>
      </c>
      <c r="M126" s="14" t="str">
        <f aca="false">IF(AND(OR(I126="Participó",J126="Participó"),AND(K126&gt;64,K126&lt;&gt;"-")),"APROBADO","REPROBADO")</f>
        <v>REPROBADO</v>
      </c>
      <c r="N126" s="1"/>
      <c r="O126" s="1"/>
    </row>
    <row r="127" customFormat="false" ht="15.75" hidden="false" customHeight="false" outlineLevel="0" collapsed="false">
      <c r="A127" s="43" t="n">
        <v>20274929120</v>
      </c>
      <c r="B127" s="44" t="s">
        <v>3996</v>
      </c>
      <c r="C127" s="44" t="s">
        <v>3997</v>
      </c>
      <c r="D127" s="44" t="s">
        <v>3998</v>
      </c>
      <c r="E127" s="12"/>
      <c r="F127" s="12"/>
      <c r="G127" s="44" t="s">
        <v>21</v>
      </c>
      <c r="H127" s="43" t="n">
        <v>4</v>
      </c>
      <c r="I127" s="12" t="s">
        <v>22</v>
      </c>
      <c r="J127" s="12" t="s">
        <v>22</v>
      </c>
      <c r="K127" s="13" t="n">
        <v>80</v>
      </c>
      <c r="L127" s="12" t="s">
        <v>23</v>
      </c>
      <c r="M127" s="14" t="str">
        <f aca="false">IF(AND(OR(I127="Participó",J127="Participó"),AND(K127&gt;64,K127&lt;&gt;"-")),"APROBADO","REPROBADO")</f>
        <v>APROBADO</v>
      </c>
      <c r="N127" s="1"/>
      <c r="O127" s="1"/>
    </row>
    <row r="128" customFormat="false" ht="15.75" hidden="false" customHeight="false" outlineLevel="0" collapsed="false">
      <c r="A128" s="43" t="n">
        <v>27367589693</v>
      </c>
      <c r="B128" s="44" t="s">
        <v>3999</v>
      </c>
      <c r="C128" s="44" t="s">
        <v>2148</v>
      </c>
      <c r="D128" s="44" t="s">
        <v>4000</v>
      </c>
      <c r="E128" s="12"/>
      <c r="F128" s="12"/>
      <c r="G128" s="44" t="s">
        <v>43</v>
      </c>
      <c r="H128" s="43" t="n">
        <v>4</v>
      </c>
      <c r="I128" s="12" t="s">
        <v>22</v>
      </c>
      <c r="J128" s="12" t="s">
        <v>22</v>
      </c>
      <c r="K128" s="13" t="n">
        <v>70</v>
      </c>
      <c r="L128" s="13" t="n">
        <v>100</v>
      </c>
      <c r="M128" s="14" t="str">
        <f aca="false">IF(AND(OR(I128="Participó",J128="Participó"),AND(K128&gt;64,K128&lt;&gt;"-")),"APROBADO","REPROBADO")</f>
        <v>APROBADO</v>
      </c>
      <c r="N128" s="1"/>
      <c r="O128" s="1"/>
    </row>
    <row r="129" customFormat="false" ht="15.75" hidden="false" customHeight="false" outlineLevel="0" collapsed="false">
      <c r="A129" s="43" t="n">
        <v>27298552138</v>
      </c>
      <c r="B129" s="44" t="s">
        <v>4001</v>
      </c>
      <c r="C129" s="44" t="s">
        <v>4002</v>
      </c>
      <c r="D129" s="44" t="s">
        <v>4003</v>
      </c>
      <c r="E129" s="12"/>
      <c r="F129" s="12"/>
      <c r="G129" s="44" t="s">
        <v>43</v>
      </c>
      <c r="H129" s="43" t="n">
        <v>4</v>
      </c>
      <c r="I129" s="12" t="s">
        <v>22</v>
      </c>
      <c r="J129" s="12" t="s">
        <v>22</v>
      </c>
      <c r="K129" s="13" t="n">
        <v>90</v>
      </c>
      <c r="L129" s="13" t="n">
        <v>100</v>
      </c>
      <c r="M129" s="14" t="str">
        <f aca="false">IF(AND(OR(I129="Participó",J129="Participó"),AND(K129&gt;64,K129&lt;&gt;"-")),"APROBADO","REPROBADO")</f>
        <v>APROBADO</v>
      </c>
      <c r="N129" s="1"/>
      <c r="O129" s="1"/>
    </row>
    <row r="130" customFormat="false" ht="15.75" hidden="false" customHeight="false" outlineLevel="0" collapsed="false">
      <c r="A130" s="43" t="n">
        <v>20237385803</v>
      </c>
      <c r="B130" s="44" t="s">
        <v>4004</v>
      </c>
      <c r="C130" s="44" t="s">
        <v>2206</v>
      </c>
      <c r="D130" s="44" t="s">
        <v>4005</v>
      </c>
      <c r="E130" s="12"/>
      <c r="F130" s="12"/>
      <c r="G130" s="44" t="s">
        <v>21</v>
      </c>
      <c r="H130" s="43" t="n">
        <v>4</v>
      </c>
      <c r="I130" s="12" t="s">
        <v>23</v>
      </c>
      <c r="J130" s="12" t="s">
        <v>23</v>
      </c>
      <c r="K130" s="12" t="s">
        <v>23</v>
      </c>
      <c r="L130" s="12" t="s">
        <v>23</v>
      </c>
      <c r="M130" s="14" t="str">
        <f aca="false">IF(AND(OR(I130="Participó",J130="Participó"),AND(K130&gt;64,K130&lt;&gt;"-")),"APROBADO","REPROBADO")</f>
        <v>REPROBADO</v>
      </c>
      <c r="N130" s="1"/>
      <c r="O130" s="1"/>
    </row>
    <row r="131" customFormat="false" ht="15.75" hidden="false" customHeight="false" outlineLevel="0" collapsed="false">
      <c r="A131" s="43" t="n">
        <v>20280738272</v>
      </c>
      <c r="B131" s="44" t="s">
        <v>4004</v>
      </c>
      <c r="C131" s="44" t="s">
        <v>596</v>
      </c>
      <c r="D131" s="44" t="s">
        <v>4006</v>
      </c>
      <c r="E131" s="12"/>
      <c r="F131" s="12"/>
      <c r="G131" s="44" t="s">
        <v>21</v>
      </c>
      <c r="H131" s="43" t="n">
        <v>4</v>
      </c>
      <c r="I131" s="12" t="s">
        <v>23</v>
      </c>
      <c r="J131" s="12" t="s">
        <v>22</v>
      </c>
      <c r="K131" s="13" t="n">
        <v>81.67</v>
      </c>
      <c r="L131" s="13" t="n">
        <v>100</v>
      </c>
      <c r="M131" s="14" t="str">
        <f aca="false">IF(AND(OR(I131="Participó",J131="Participó"),AND(K131&gt;64,K131&lt;&gt;"-")),"APROBADO","REPROBADO")</f>
        <v>APROBADO</v>
      </c>
      <c r="N131" s="1"/>
      <c r="O131" s="1"/>
    </row>
    <row r="132" customFormat="false" ht="15.75" hidden="false" customHeight="false" outlineLevel="0" collapsed="false">
      <c r="A132" s="43" t="n">
        <v>24327632430</v>
      </c>
      <c r="B132" s="44" t="s">
        <v>4004</v>
      </c>
      <c r="C132" s="44" t="s">
        <v>3776</v>
      </c>
      <c r="D132" s="44" t="s">
        <v>4007</v>
      </c>
      <c r="E132" s="12"/>
      <c r="F132" s="12"/>
      <c r="G132" s="44" t="s">
        <v>21</v>
      </c>
      <c r="H132" s="43" t="n">
        <v>4</v>
      </c>
      <c r="I132" s="12" t="s">
        <v>23</v>
      </c>
      <c r="J132" s="12" t="s">
        <v>23</v>
      </c>
      <c r="K132" s="12" t="s">
        <v>23</v>
      </c>
      <c r="L132" s="12" t="s">
        <v>23</v>
      </c>
      <c r="M132" s="14" t="str">
        <f aca="false">IF(AND(OR(I132="Participó",J132="Participó"),AND(K132&gt;64,K132&lt;&gt;"-")),"APROBADO","REPROBADO")</f>
        <v>REPROBADO</v>
      </c>
      <c r="N132" s="1"/>
      <c r="O132" s="1"/>
    </row>
    <row r="133" customFormat="false" ht="15.75" hidden="false" customHeight="false" outlineLevel="0" collapsed="false">
      <c r="A133" s="43" t="n">
        <v>20372317044</v>
      </c>
      <c r="B133" s="44" t="s">
        <v>4004</v>
      </c>
      <c r="C133" s="44" t="s">
        <v>4008</v>
      </c>
      <c r="D133" s="44" t="s">
        <v>4009</v>
      </c>
      <c r="E133" s="12"/>
      <c r="F133" s="12"/>
      <c r="G133" s="44" t="s">
        <v>21</v>
      </c>
      <c r="H133" s="43" t="n">
        <v>4</v>
      </c>
      <c r="I133" s="12" t="s">
        <v>23</v>
      </c>
      <c r="J133" s="12" t="s">
        <v>23</v>
      </c>
      <c r="K133" s="12" t="s">
        <v>23</v>
      </c>
      <c r="L133" s="12" t="s">
        <v>23</v>
      </c>
      <c r="M133" s="14" t="str">
        <f aca="false">IF(AND(OR(I133="Participó",J133="Participó"),AND(K133&gt;64,K133&lt;&gt;"-")),"APROBADO","REPROBADO")</f>
        <v>REPROBADO</v>
      </c>
      <c r="N133" s="1"/>
      <c r="O133" s="1"/>
    </row>
    <row r="134" customFormat="false" ht="15.75" hidden="false" customHeight="false" outlineLevel="0" collapsed="false">
      <c r="A134" s="43" t="n">
        <v>20349043638</v>
      </c>
      <c r="B134" s="44" t="s">
        <v>4010</v>
      </c>
      <c r="C134" s="44" t="s">
        <v>352</v>
      </c>
      <c r="D134" s="44" t="s">
        <v>4011</v>
      </c>
      <c r="E134" s="12"/>
      <c r="F134" s="12"/>
      <c r="G134" s="44" t="s">
        <v>21</v>
      </c>
      <c r="H134" s="43" t="n">
        <v>4</v>
      </c>
      <c r="I134" s="12" t="s">
        <v>22</v>
      </c>
      <c r="J134" s="12" t="s">
        <v>23</v>
      </c>
      <c r="K134" s="13" t="n">
        <v>80</v>
      </c>
      <c r="L134" s="13" t="n">
        <v>100</v>
      </c>
      <c r="M134" s="14" t="str">
        <f aca="false">IF(AND(OR(I134="Participó",J134="Participó"),AND(K134&gt;64,K134&lt;&gt;"-")),"APROBADO","REPROBADO")</f>
        <v>APROBADO</v>
      </c>
      <c r="N134" s="1"/>
      <c r="O134" s="1"/>
    </row>
    <row r="135" customFormat="false" ht="15.75" hidden="false" customHeight="false" outlineLevel="0" collapsed="false">
      <c r="A135" s="43" t="n">
        <v>20365788155</v>
      </c>
      <c r="B135" s="12" t="s">
        <v>4012</v>
      </c>
      <c r="C135" s="12" t="s">
        <v>4013</v>
      </c>
      <c r="D135" s="44" t="s">
        <v>4014</v>
      </c>
      <c r="E135" s="12"/>
      <c r="F135" s="12"/>
      <c r="G135" s="44" t="s">
        <v>21</v>
      </c>
      <c r="H135" s="43" t="n">
        <v>4</v>
      </c>
      <c r="I135" s="12" t="s">
        <v>22</v>
      </c>
      <c r="J135" s="12" t="s">
        <v>22</v>
      </c>
      <c r="K135" s="13" t="n">
        <v>76.67</v>
      </c>
      <c r="L135" s="13" t="n">
        <v>100</v>
      </c>
      <c r="M135" s="14" t="str">
        <f aca="false">IF(AND(OR(I135="Participó",J135="Participó"),AND(K135&gt;64,K135&lt;&gt;"-")),"APROBADO","REPROBADO")</f>
        <v>APROBADO</v>
      </c>
      <c r="N135" s="1"/>
    </row>
    <row r="136" customFormat="false" ht="15.75" hidden="false" customHeight="false" outlineLevel="0" collapsed="false">
      <c r="A136" s="43" t="n">
        <v>20358334173</v>
      </c>
      <c r="B136" s="44" t="s">
        <v>4015</v>
      </c>
      <c r="C136" s="44" t="s">
        <v>4016</v>
      </c>
      <c r="D136" s="44" t="s">
        <v>4017</v>
      </c>
      <c r="E136" s="12"/>
      <c r="F136" s="12"/>
      <c r="G136" s="44" t="s">
        <v>21</v>
      </c>
      <c r="H136" s="43" t="n">
        <v>4</v>
      </c>
      <c r="I136" s="12" t="s">
        <v>23</v>
      </c>
      <c r="J136" s="12" t="s">
        <v>23</v>
      </c>
      <c r="K136" s="13" t="n">
        <v>80</v>
      </c>
      <c r="L136" s="13" t="n">
        <v>100</v>
      </c>
      <c r="M136" s="14" t="str">
        <f aca="false">IF(AND(OR(I136="Participó",J136="Participó"),AND(K136&gt;64,K136&lt;&gt;"-")),"APROBADO","REPROBADO")</f>
        <v>REPROBADO</v>
      </c>
      <c r="N136" s="1"/>
    </row>
    <row r="137" customFormat="false" ht="15.75" hidden="false" customHeight="false" outlineLevel="0" collapsed="false">
      <c r="A137" s="43" t="n">
        <v>23250082959</v>
      </c>
      <c r="B137" s="44" t="s">
        <v>4018</v>
      </c>
      <c r="C137" s="44" t="s">
        <v>4019</v>
      </c>
      <c r="D137" s="44" t="s">
        <v>4020</v>
      </c>
      <c r="E137" s="12"/>
      <c r="F137" s="12"/>
      <c r="G137" s="44" t="s">
        <v>21</v>
      </c>
      <c r="H137" s="43" t="n">
        <v>4</v>
      </c>
      <c r="I137" s="12" t="s">
        <v>23</v>
      </c>
      <c r="J137" s="12" t="s">
        <v>22</v>
      </c>
      <c r="K137" s="13" t="n">
        <v>65</v>
      </c>
      <c r="L137" s="12" t="s">
        <v>23</v>
      </c>
      <c r="M137" s="14" t="str">
        <f aca="false">IF(AND(OR(I137="Participó",J137="Participó"),AND(K137&gt;64,K137&lt;&gt;"-")),"APROBADO","REPROBADO")</f>
        <v>APROBADO</v>
      </c>
      <c r="N137" s="1"/>
      <c r="O137" s="1"/>
    </row>
    <row r="138" customFormat="false" ht="15.75" hidden="false" customHeight="false" outlineLevel="0" collapsed="false">
      <c r="A138" s="43" t="n">
        <v>20341727457</v>
      </c>
      <c r="B138" s="44" t="s">
        <v>4021</v>
      </c>
      <c r="C138" s="44" t="s">
        <v>1053</v>
      </c>
      <c r="D138" s="44" t="s">
        <v>4022</v>
      </c>
      <c r="E138" s="12"/>
      <c r="F138" s="12"/>
      <c r="G138" s="12" t="s">
        <v>21</v>
      </c>
      <c r="H138" s="43" t="n">
        <v>1</v>
      </c>
      <c r="I138" s="12" t="s">
        <v>22</v>
      </c>
      <c r="J138" s="12" t="s">
        <v>22</v>
      </c>
      <c r="K138" s="13" t="n">
        <v>100</v>
      </c>
      <c r="L138" s="13" t="n">
        <v>100</v>
      </c>
      <c r="M138" s="14" t="str">
        <f aca="false">IF(AND(OR(I138="Participó",J138="Participó"),AND(K138&gt;64,K138&lt;&gt;"-")),"APROBADO","REPROBADO")</f>
        <v>APROBADO</v>
      </c>
      <c r="N138" s="1"/>
      <c r="O138" s="1"/>
    </row>
    <row r="139" customFormat="false" ht="15.75" hidden="false" customHeight="false" outlineLevel="0" collapsed="false">
      <c r="A139" s="43" t="n">
        <v>20226277200</v>
      </c>
      <c r="B139" s="12" t="s">
        <v>4023</v>
      </c>
      <c r="C139" s="44" t="s">
        <v>4024</v>
      </c>
      <c r="D139" s="44" t="s">
        <v>4025</v>
      </c>
      <c r="E139" s="12"/>
      <c r="F139" s="12"/>
      <c r="G139" s="44" t="s">
        <v>21</v>
      </c>
      <c r="H139" s="43" t="n">
        <v>2</v>
      </c>
      <c r="I139" s="12" t="s">
        <v>22</v>
      </c>
      <c r="J139" s="12" t="s">
        <v>22</v>
      </c>
      <c r="K139" s="13" t="n">
        <v>70</v>
      </c>
      <c r="L139" s="13" t="n">
        <v>100</v>
      </c>
      <c r="M139" s="14" t="str">
        <f aca="false">IF(AND(OR(I139="Participó",J139="Participó"),AND(K139&gt;64,K139&lt;&gt;"-")),"APROBADO","REPROBADO")</f>
        <v>APROBADO</v>
      </c>
      <c r="N139" s="1"/>
    </row>
    <row r="140" customFormat="false" ht="15.75" hidden="false" customHeight="fals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customFormat="false" ht="15.75" hidden="false" customHeight="false" outlineLevel="0" collapsed="false">
      <c r="A141" s="1"/>
      <c r="B141" s="1"/>
      <c r="C141" s="1"/>
      <c r="D141" s="17" t="s">
        <v>364</v>
      </c>
      <c r="E141" s="17" t="n">
        <f aca="false">COUNTIF(E5:E139,"NO")</f>
        <v>0</v>
      </c>
      <c r="F141" s="1"/>
      <c r="G141" s="17" t="n">
        <f aca="false">COUNTIF(G5:G139,"M")</f>
        <v>96</v>
      </c>
      <c r="H141" s="17"/>
      <c r="I141" s="17" t="n">
        <f aca="false">COUNTIF(I5:I139,"Participó")</f>
        <v>105</v>
      </c>
      <c r="J141" s="17" t="n">
        <f aca="false">COUNTIF(J5:J139,"Participó")</f>
        <v>85</v>
      </c>
      <c r="K141" s="17" t="n">
        <f aca="false">COUNTIF(K5:K139,"&gt;=70")</f>
        <v>100</v>
      </c>
      <c r="L141" s="17" t="n">
        <f aca="false">COUNTIF(L5:L139,"100")</f>
        <v>85</v>
      </c>
      <c r="M141" s="17" t="n">
        <f aca="false">COUNTIF(M5:M139,"APROBADO")</f>
        <v>101</v>
      </c>
      <c r="N141" s="17" t="n">
        <f aca="false">COUNTIF(N5:N139,"Sancionar")</f>
        <v>0</v>
      </c>
      <c r="O141" s="17" t="n">
        <f aca="false">COUNTIF(O5:O139,"SI")</f>
        <v>14</v>
      </c>
    </row>
    <row r="142" customFormat="false" ht="15.75" hidden="false" customHeight="false" outlineLevel="0" collapsed="false">
      <c r="A142" s="1"/>
      <c r="B142" s="1"/>
      <c r="C142" s="1"/>
      <c r="D142" s="10" t="n">
        <f aca="false">COUNTA(D5:D139)</f>
        <v>135</v>
      </c>
      <c r="E142" s="1"/>
      <c r="F142" s="1"/>
      <c r="G142" s="1"/>
      <c r="H142" s="10"/>
      <c r="I142" s="1"/>
      <c r="J142" s="1"/>
      <c r="K142" s="1"/>
      <c r="L142" s="1"/>
      <c r="M142" s="1"/>
      <c r="N142" s="1"/>
      <c r="O142" s="1"/>
    </row>
    <row r="143" customFormat="false" ht="15.75" hidden="false" customHeight="false" outlineLevel="0" collapsed="false">
      <c r="A143" s="1"/>
      <c r="B143" s="18" t="s">
        <v>365</v>
      </c>
      <c r="C143" s="1"/>
      <c r="D143" s="1"/>
      <c r="E143" s="1"/>
      <c r="F143" s="1"/>
      <c r="G143" s="1" t="s">
        <v>6</v>
      </c>
      <c r="H143" s="1" t="s">
        <v>733</v>
      </c>
      <c r="I143" s="1"/>
      <c r="J143" s="1"/>
      <c r="K143" s="1"/>
      <c r="L143" s="1"/>
      <c r="M143" s="1" t="s">
        <v>367</v>
      </c>
      <c r="N143" s="1"/>
      <c r="O143" s="1"/>
    </row>
    <row r="144" customFormat="false" ht="15.75" hidden="false" customHeight="false" outlineLevel="0" collapsed="false">
      <c r="A144" s="1"/>
      <c r="B144" s="1" t="s">
        <v>368</v>
      </c>
      <c r="C144" s="1" t="s">
        <v>369</v>
      </c>
      <c r="D144" s="1"/>
      <c r="E144" s="1"/>
      <c r="F144" s="1"/>
      <c r="G144" s="1" t="n">
        <v>1</v>
      </c>
      <c r="H144" s="1" t="n">
        <f aca="false">COUNTIF($H$5:$H$138,G144)</f>
        <v>34</v>
      </c>
      <c r="I144" s="1"/>
      <c r="J144" s="1"/>
      <c r="K144" s="1"/>
      <c r="L144" s="20" t="s">
        <v>371</v>
      </c>
      <c r="M144" s="10" t="n">
        <f aca="false">COUNTIF(M5:M101,"APROBADO")/99*100</f>
        <v>73.7373737373737</v>
      </c>
      <c r="N144" s="1"/>
      <c r="O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 t="n">
        <v>2</v>
      </c>
      <c r="H145" s="1" t="n">
        <f aca="false">COUNTIF($H$5:$H$138,G145)</f>
        <v>32</v>
      </c>
      <c r="I145" s="1"/>
      <c r="J145" s="1"/>
      <c r="K145" s="1"/>
      <c r="L145" s="21" t="s">
        <v>373</v>
      </c>
      <c r="M145" s="10" t="n">
        <f aca="false">COUNTIF(M5:M101,"REPROBADO")/99*100</f>
        <v>24.2424242424242</v>
      </c>
      <c r="N145" s="1"/>
      <c r="O145" s="1"/>
    </row>
    <row r="146" customFormat="false" ht="15.75" hidden="false" customHeight="false" outlineLevel="0" collapsed="false">
      <c r="A146" s="18"/>
      <c r="B146" s="1"/>
      <c r="C146" s="1"/>
      <c r="D146" s="1"/>
      <c r="E146" s="1"/>
      <c r="F146" s="1"/>
      <c r="G146" s="1" t="n">
        <v>3</v>
      </c>
      <c r="H146" s="1" t="n">
        <f aca="false">COUNTIF($H$5:$H$138,G146)</f>
        <v>34</v>
      </c>
      <c r="I146" s="1"/>
      <c r="J146" s="1"/>
      <c r="K146" s="1"/>
      <c r="L146" s="1"/>
      <c r="M146" s="1"/>
      <c r="N146" s="1"/>
      <c r="O146" s="1"/>
    </row>
    <row r="147" customFormat="false" ht="15.75" hidden="false" customHeight="false" outlineLevel="0" collapsed="false">
      <c r="A147" s="18" t="s">
        <v>375</v>
      </c>
      <c r="B147" s="1"/>
      <c r="C147" s="1"/>
      <c r="D147" s="1"/>
      <c r="E147" s="1"/>
      <c r="F147" s="1"/>
      <c r="G147" s="1" t="n">
        <v>4</v>
      </c>
      <c r="H147" s="1" t="n">
        <f aca="false">COUNTIF($H$5:$H$138,G147)</f>
        <v>34</v>
      </c>
      <c r="I147" s="1"/>
      <c r="J147" s="1"/>
      <c r="K147" s="1"/>
      <c r="L147" s="1"/>
      <c r="M147" s="1"/>
      <c r="N147" s="1"/>
      <c r="O147" s="1"/>
    </row>
    <row r="148" customFormat="false" ht="15.75" hidden="false" customHeight="false" outlineLevel="0" collapsed="false">
      <c r="A148" s="18" t="s">
        <v>377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customFormat="false" ht="15.75" hidden="false" customHeight="false" outlineLevel="0" collapsed="false">
      <c r="A149" s="18" t="s">
        <v>378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customFormat="false" ht="15.75" hidden="false" customHeight="false" outlineLevel="0" collapsed="false">
      <c r="A150" s="18" t="s">
        <v>379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customFormat="false" ht="15.75" hidden="false" customHeight="false" outlineLevel="0" collapsed="false">
      <c r="A151" s="18" t="s">
        <v>380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8"/>
      <c r="M151" s="1"/>
      <c r="N151" s="1"/>
      <c r="O151" s="1"/>
    </row>
    <row r="152" customFormat="false" ht="15.75" hidden="false" customHeight="false" outlineLevel="0" collapsed="false">
      <c r="A152" s="1"/>
      <c r="B152" s="1" t="s">
        <v>381</v>
      </c>
      <c r="C152" s="1"/>
      <c r="D152" s="1"/>
      <c r="E152" s="1"/>
      <c r="F152" s="1"/>
      <c r="G152" s="1"/>
      <c r="H152" s="1"/>
      <c r="I152" s="1"/>
      <c r="J152" s="1"/>
      <c r="K152" s="18"/>
      <c r="L152" s="22" t="s">
        <v>382</v>
      </c>
      <c r="M152" s="1"/>
      <c r="N152" s="1"/>
      <c r="O152" s="1"/>
    </row>
    <row r="153" customFormat="false" ht="15.75" hidden="false" customHeight="false" outlineLevel="0" collapsed="false">
      <c r="A153" s="1"/>
      <c r="B153" s="1" t="s">
        <v>383</v>
      </c>
      <c r="C153" s="1" t="s">
        <v>384</v>
      </c>
      <c r="D153" s="1"/>
      <c r="E153" s="1"/>
      <c r="F153" s="1"/>
      <c r="G153" s="1"/>
      <c r="H153" s="1"/>
      <c r="I153" s="1"/>
      <c r="J153" s="1"/>
      <c r="K153" s="18"/>
      <c r="L153" s="23" t="s">
        <v>385</v>
      </c>
      <c r="M153" s="11" t="e">
        <f aca="false">#REF!/COUNTIF(M26:M101,"REPROBADO")*100</f>
        <v>#REF!</v>
      </c>
      <c r="N153" s="1"/>
      <c r="O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8"/>
      <c r="L154" s="23" t="s">
        <v>386</v>
      </c>
      <c r="M154" s="10" t="n">
        <f aca="false">COUNTIF(N26:N101,"Justifico")/COUNTIF(M32:M140,"REPROBADO")*100</f>
        <v>0</v>
      </c>
      <c r="N154" s="1"/>
      <c r="O154" s="1"/>
    </row>
  </sheetData>
  <mergeCells count="15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O3:O4"/>
  </mergeCells>
  <conditionalFormatting sqref="I5:J139">
    <cfRule type="cellIs" priority="2" operator="equal" aboveAverage="0" equalAverage="0" bottom="0" percent="0" rank="0" text="" dxfId="0">
      <formula>"Participó"</formula>
    </cfRule>
  </conditionalFormatting>
  <conditionalFormatting sqref="I5:J139">
    <cfRule type="cellIs" priority="3" operator="equal" aboveAverage="0" equalAverage="0" bottom="0" percent="0" rank="0" text="" dxfId="1">
      <formula>"-"</formula>
    </cfRule>
  </conditionalFormatting>
  <conditionalFormatting sqref="K5:K139 L5:L136 L138:L139">
    <cfRule type="cellIs" priority="4" operator="greaterThanOrEqual" aboveAverage="0" equalAverage="0" bottom="0" percent="0" rank="0" text="" dxfId="0">
      <formula>65</formula>
    </cfRule>
  </conditionalFormatting>
  <conditionalFormatting sqref="K5:K139 L5:L136 L138:L139">
    <cfRule type="cellIs" priority="5" operator="lessThan" aboveAverage="0" equalAverage="0" bottom="0" percent="0" rank="0" text="" dxfId="1">
      <formula>65</formula>
    </cfRule>
  </conditionalFormatting>
  <conditionalFormatting sqref="M5:M139">
    <cfRule type="cellIs" priority="6" operator="equal" aboveAverage="0" equalAverage="0" bottom="0" percent="0" rank="0" text="" dxfId="0">
      <formula>"APROBADO"</formula>
    </cfRule>
  </conditionalFormatting>
  <conditionalFormatting sqref="M5:M139">
    <cfRule type="cellIs" priority="7" operator="equal" aboveAverage="0" equalAverage="0" bottom="0" percent="0" rank="0" text="" dxfId="1">
      <formula>"REPROBADO"</formula>
    </cfRule>
  </conditionalFormatting>
  <conditionalFormatting sqref="K5:L139">
    <cfRule type="cellIs" priority="8" operator="equal" aboveAverage="0" equalAverage="0" bottom="0" percent="0" rank="0" text="" dxfId="2">
      <formula>"-"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4026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54" t="n">
        <v>27420339882</v>
      </c>
      <c r="B5" s="55" t="s">
        <v>4027</v>
      </c>
      <c r="C5" s="55" t="s">
        <v>4028</v>
      </c>
      <c r="D5" s="55" t="s">
        <v>4029</v>
      </c>
      <c r="E5" s="56"/>
      <c r="F5" s="56"/>
      <c r="G5" s="55" t="s">
        <v>43</v>
      </c>
      <c r="H5" s="54" t="n">
        <v>2</v>
      </c>
      <c r="I5" s="12" t="s">
        <v>23</v>
      </c>
      <c r="J5" s="12" t="s">
        <v>23</v>
      </c>
      <c r="K5" s="12" t="s">
        <v>23</v>
      </c>
      <c r="L5" s="12" t="s">
        <v>23</v>
      </c>
      <c r="M5" s="14" t="str">
        <f aca="false">IF(AND(OR(I5="Participó",J5="Participó"),AND(K5&gt;64,K5&lt;&gt;"-")),"APROBADO","REPROBADO")</f>
        <v>REPROBADO</v>
      </c>
      <c r="N5" s="1"/>
    </row>
    <row r="6" customFormat="false" ht="15.75" hidden="false" customHeight="false" outlineLevel="0" collapsed="false">
      <c r="A6" s="54" t="n">
        <v>27362643819</v>
      </c>
      <c r="B6" s="56" t="s">
        <v>4030</v>
      </c>
      <c r="C6" s="55" t="s">
        <v>1273</v>
      </c>
      <c r="D6" s="55" t="s">
        <v>4031</v>
      </c>
      <c r="E6" s="56"/>
      <c r="F6" s="56"/>
      <c r="G6" s="55" t="s">
        <v>43</v>
      </c>
      <c r="H6" s="54" t="n">
        <v>4</v>
      </c>
      <c r="I6" s="12" t="s">
        <v>22</v>
      </c>
      <c r="J6" s="12" t="s">
        <v>23</v>
      </c>
      <c r="K6" s="57" t="n">
        <v>65</v>
      </c>
      <c r="L6" s="12" t="s">
        <v>23</v>
      </c>
      <c r="M6" s="14" t="str">
        <f aca="false">IF(AND(OR(I6="Participó",J6="Participó"),AND(K6&gt;64,K6&lt;&gt;"-")),"APROBADO","REPROBADO")</f>
        <v>APROBADO</v>
      </c>
      <c r="N6" s="1"/>
    </row>
    <row r="7" customFormat="false" ht="15.75" hidden="false" customHeight="false" outlineLevel="0" collapsed="false">
      <c r="A7" s="54" t="n">
        <v>20276689674</v>
      </c>
      <c r="B7" s="55" t="s">
        <v>4032</v>
      </c>
      <c r="C7" s="55" t="s">
        <v>4033</v>
      </c>
      <c r="D7" s="55" t="s">
        <v>4034</v>
      </c>
      <c r="E7" s="56"/>
      <c r="F7" s="56"/>
      <c r="G7" s="55" t="s">
        <v>21</v>
      </c>
      <c r="H7" s="54" t="n">
        <v>1</v>
      </c>
      <c r="I7" s="12" t="s">
        <v>22</v>
      </c>
      <c r="J7" s="12" t="s">
        <v>22</v>
      </c>
      <c r="K7" s="13" t="n">
        <v>85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</row>
    <row r="8" customFormat="false" ht="15.75" hidden="false" customHeight="false" outlineLevel="0" collapsed="false">
      <c r="A8" s="54" t="n">
        <v>27348325715</v>
      </c>
      <c r="B8" s="55" t="s">
        <v>4032</v>
      </c>
      <c r="C8" s="55" t="s">
        <v>2553</v>
      </c>
      <c r="D8" s="55" t="s">
        <v>4035</v>
      </c>
      <c r="E8" s="56"/>
      <c r="F8" s="56"/>
      <c r="G8" s="55" t="s">
        <v>43</v>
      </c>
      <c r="H8" s="54" t="n">
        <v>1</v>
      </c>
      <c r="I8" s="12" t="s">
        <v>22</v>
      </c>
      <c r="J8" s="12" t="s">
        <v>22</v>
      </c>
      <c r="K8" s="13" t="n">
        <v>80</v>
      </c>
      <c r="L8" s="12" t="s">
        <v>23</v>
      </c>
      <c r="M8" s="14" t="str">
        <f aca="false">IF(AND(OR(I8="Participó",J8="Participó"),AND(K8&gt;64,K8&lt;&gt;"-")),"APROBADO","REPROBADO")</f>
        <v>APROBADO</v>
      </c>
      <c r="N8" s="1"/>
    </row>
    <row r="9" customFormat="false" ht="15.75" hidden="false" customHeight="false" outlineLevel="0" collapsed="false">
      <c r="A9" s="54" t="n">
        <v>20277612942</v>
      </c>
      <c r="B9" s="55" t="s">
        <v>4036</v>
      </c>
      <c r="C9" s="55" t="s">
        <v>4037</v>
      </c>
      <c r="D9" s="55" t="s">
        <v>4038</v>
      </c>
      <c r="E9" s="56"/>
      <c r="F9" s="56"/>
      <c r="G9" s="55" t="s">
        <v>21</v>
      </c>
      <c r="H9" s="54" t="n">
        <v>1</v>
      </c>
      <c r="I9" s="12" t="s">
        <v>22</v>
      </c>
      <c r="J9" s="12" t="s">
        <v>22</v>
      </c>
      <c r="K9" s="13" t="n">
        <v>80</v>
      </c>
      <c r="L9" s="13" t="n">
        <v>100</v>
      </c>
      <c r="M9" s="14" t="str">
        <f aca="false">IF(AND(OR(I9="Participó",J9="Participó"),AND(K9&gt;64,K9&lt;&gt;"-")),"APROBADO","REPROBADO")</f>
        <v>APROBADO</v>
      </c>
      <c r="N9" s="1"/>
    </row>
    <row r="10" customFormat="false" ht="15.75" hidden="false" customHeight="false" outlineLevel="0" collapsed="false">
      <c r="A10" s="54" t="n">
        <v>27392505542</v>
      </c>
      <c r="B10" s="55" t="s">
        <v>3891</v>
      </c>
      <c r="C10" s="55" t="s">
        <v>4039</v>
      </c>
      <c r="D10" s="55" t="s">
        <v>4040</v>
      </c>
      <c r="E10" s="56"/>
      <c r="F10" s="56"/>
      <c r="G10" s="55" t="s">
        <v>43</v>
      </c>
      <c r="H10" s="54" t="n">
        <v>1</v>
      </c>
      <c r="I10" s="12" t="s">
        <v>23</v>
      </c>
      <c r="J10" s="12" t="s">
        <v>23</v>
      </c>
      <c r="K10" s="12" t="s">
        <v>23</v>
      </c>
      <c r="L10" s="12" t="s">
        <v>23</v>
      </c>
      <c r="M10" s="14" t="str">
        <f aca="false">IF(AND(OR(I10="Participó",J10="Participó"),AND(K10&gt;64,K10&lt;&gt;"-")),"APROBADO","REPROBADO")</f>
        <v>REPROBADO</v>
      </c>
      <c r="N10" s="1"/>
    </row>
    <row r="11" customFormat="false" ht="15.75" hidden="false" customHeight="false" outlineLevel="0" collapsed="false">
      <c r="A11" s="54" t="n">
        <v>20284698593</v>
      </c>
      <c r="B11" s="55" t="s">
        <v>3894</v>
      </c>
      <c r="C11" s="55" t="s">
        <v>1594</v>
      </c>
      <c r="D11" s="55" t="s">
        <v>4041</v>
      </c>
      <c r="E11" s="56"/>
      <c r="F11" s="56"/>
      <c r="G11" s="55" t="s">
        <v>21</v>
      </c>
      <c r="H11" s="54" t="n">
        <v>1</v>
      </c>
      <c r="I11" s="12" t="s">
        <v>22</v>
      </c>
      <c r="J11" s="12" t="s">
        <v>23</v>
      </c>
      <c r="K11" s="13" t="n">
        <v>90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 t="s">
        <v>35</v>
      </c>
    </row>
    <row r="12" customFormat="false" ht="15.75" hidden="false" customHeight="false" outlineLevel="0" collapsed="false">
      <c r="A12" s="54" t="n">
        <v>23261591669</v>
      </c>
      <c r="B12" s="55" t="s">
        <v>3894</v>
      </c>
      <c r="C12" s="55" t="s">
        <v>4042</v>
      </c>
      <c r="D12" s="55" t="s">
        <v>4043</v>
      </c>
      <c r="E12" s="56"/>
      <c r="F12" s="56"/>
      <c r="G12" s="55" t="s">
        <v>21</v>
      </c>
      <c r="H12" s="54" t="n">
        <v>1</v>
      </c>
      <c r="I12" s="12" t="s">
        <v>23</v>
      </c>
      <c r="J12" s="12" t="s">
        <v>23</v>
      </c>
      <c r="K12" s="12" t="s">
        <v>23</v>
      </c>
      <c r="L12" s="12" t="s">
        <v>23</v>
      </c>
      <c r="M12" s="14" t="str">
        <f aca="false">IF(AND(OR(I12="Participó",J12="Participó"),AND(K12&gt;64,K12&lt;&gt;"-")),"APROBADO","REPROBADO")</f>
        <v>REPROBADO</v>
      </c>
      <c r="N12" s="1"/>
    </row>
    <row r="13" customFormat="false" ht="15.75" hidden="false" customHeight="false" outlineLevel="0" collapsed="false">
      <c r="A13" s="54" t="n">
        <v>20299241808</v>
      </c>
      <c r="B13" s="55" t="s">
        <v>3894</v>
      </c>
      <c r="C13" s="55" t="s">
        <v>4044</v>
      </c>
      <c r="D13" s="55" t="s">
        <v>4045</v>
      </c>
      <c r="E13" s="56"/>
      <c r="F13" s="56"/>
      <c r="G13" s="55" t="s">
        <v>21</v>
      </c>
      <c r="H13" s="54" t="n">
        <v>1</v>
      </c>
      <c r="I13" s="12" t="s">
        <v>22</v>
      </c>
      <c r="J13" s="12" t="s">
        <v>22</v>
      </c>
      <c r="K13" s="13" t="n">
        <v>70</v>
      </c>
      <c r="L13" s="13" t="n">
        <v>100</v>
      </c>
      <c r="M13" s="14" t="str">
        <f aca="false">IF(AND(OR(I13="Participó",J13="Participó"),AND(K13&gt;64,K13&lt;&gt;"-")),"APROBADO","REPROBADO")</f>
        <v>APROBADO</v>
      </c>
      <c r="N13" s="1"/>
    </row>
    <row r="14" customFormat="false" ht="15.75" hidden="false" customHeight="false" outlineLevel="0" collapsed="false">
      <c r="A14" s="54" t="n">
        <v>27323709500</v>
      </c>
      <c r="B14" s="55" t="s">
        <v>3894</v>
      </c>
      <c r="C14" s="55" t="s">
        <v>156</v>
      </c>
      <c r="D14" s="55" t="s">
        <v>4046</v>
      </c>
      <c r="E14" s="56"/>
      <c r="F14" s="56"/>
      <c r="G14" s="55" t="s">
        <v>43</v>
      </c>
      <c r="H14" s="54" t="n">
        <v>1</v>
      </c>
      <c r="I14" s="12" t="s">
        <v>22</v>
      </c>
      <c r="J14" s="12" t="s">
        <v>22</v>
      </c>
      <c r="K14" s="57" t="s">
        <v>4047</v>
      </c>
      <c r="L14" s="13" t="n">
        <v>100</v>
      </c>
      <c r="M14" s="14" t="str">
        <f aca="false">IF(AND(OR(I14="Participó",J14="Participó"),AND(K14&gt;64,K14&lt;&gt;"-")),"APROBADO","REPROBADO")</f>
        <v>APROBADO</v>
      </c>
      <c r="N14" s="1"/>
    </row>
    <row r="15" customFormat="false" ht="15.75" hidden="false" customHeight="false" outlineLevel="0" collapsed="false">
      <c r="A15" s="54" t="n">
        <v>20228074544</v>
      </c>
      <c r="B15" s="55" t="s">
        <v>3894</v>
      </c>
      <c r="C15" s="55" t="s">
        <v>4048</v>
      </c>
      <c r="D15" s="55" t="s">
        <v>4049</v>
      </c>
      <c r="E15" s="56"/>
      <c r="F15" s="56"/>
      <c r="G15" s="55" t="s">
        <v>21</v>
      </c>
      <c r="H15" s="54" t="n">
        <v>2</v>
      </c>
      <c r="I15" s="12" t="s">
        <v>22</v>
      </c>
      <c r="J15" s="12" t="s">
        <v>22</v>
      </c>
      <c r="K15" s="13" t="n">
        <v>90</v>
      </c>
      <c r="L15" s="13" t="n">
        <v>100</v>
      </c>
      <c r="M15" s="14" t="str">
        <f aca="false">IF(AND(OR(I15="Participó",J15="Participó"),AND(K15&gt;64,K15&lt;&gt;"-")),"APROBADO","REPROBADO")</f>
        <v>APROBADO</v>
      </c>
      <c r="N15" s="1"/>
    </row>
    <row r="16" customFormat="false" ht="15.75" hidden="false" customHeight="false" outlineLevel="0" collapsed="false">
      <c r="A16" s="54" t="n">
        <v>23271887639</v>
      </c>
      <c r="B16" s="55" t="s">
        <v>3894</v>
      </c>
      <c r="C16" s="55" t="s">
        <v>4050</v>
      </c>
      <c r="D16" s="55" t="s">
        <v>4051</v>
      </c>
      <c r="E16" s="56"/>
      <c r="F16" s="56"/>
      <c r="G16" s="55" t="s">
        <v>21</v>
      </c>
      <c r="H16" s="54" t="n">
        <v>2</v>
      </c>
      <c r="I16" s="12" t="s">
        <v>23</v>
      </c>
      <c r="J16" s="12" t="s">
        <v>23</v>
      </c>
      <c r="K16" s="12" t="s">
        <v>23</v>
      </c>
      <c r="L16" s="12" t="s">
        <v>23</v>
      </c>
      <c r="M16" s="14" t="str">
        <f aca="false">IF(AND(OR(I16="Participó",J16="Participó"),AND(K16&gt;64,K16&lt;&gt;"-")),"APROBADO","REPROBADO")</f>
        <v>REPROBADO</v>
      </c>
      <c r="N16" s="1"/>
    </row>
    <row r="17" customFormat="false" ht="15.75" hidden="false" customHeight="false" outlineLevel="0" collapsed="false">
      <c r="A17" s="54" t="n">
        <v>20288554561</v>
      </c>
      <c r="B17" s="55" t="s">
        <v>3905</v>
      </c>
      <c r="C17" s="55" t="s">
        <v>2135</v>
      </c>
      <c r="D17" s="55" t="s">
        <v>4052</v>
      </c>
      <c r="E17" s="56"/>
      <c r="F17" s="56"/>
      <c r="G17" s="55" t="s">
        <v>21</v>
      </c>
      <c r="H17" s="54" t="n">
        <v>2</v>
      </c>
      <c r="I17" s="12" t="s">
        <v>22</v>
      </c>
      <c r="J17" s="12" t="s">
        <v>23</v>
      </c>
      <c r="K17" s="13" t="n">
        <v>80</v>
      </c>
      <c r="L17" s="13" t="n">
        <v>100</v>
      </c>
      <c r="M17" s="14" t="str">
        <f aca="false">IF(AND(OR(I17="Participó",J17="Participó"),AND(K17&gt;64,K17&lt;&gt;"-")),"APROBADO","REPROBADO")</f>
        <v>APROBADO</v>
      </c>
      <c r="N17" s="1"/>
    </row>
    <row r="18" customFormat="false" ht="15.75" hidden="false" customHeight="false" outlineLevel="0" collapsed="false">
      <c r="A18" s="54" t="n">
        <v>27256578331</v>
      </c>
      <c r="B18" s="55" t="s">
        <v>3910</v>
      </c>
      <c r="C18" s="55" t="s">
        <v>4053</v>
      </c>
      <c r="D18" s="55" t="s">
        <v>4054</v>
      </c>
      <c r="E18" s="56"/>
      <c r="F18" s="56"/>
      <c r="G18" s="55" t="s">
        <v>43</v>
      </c>
      <c r="H18" s="54" t="n">
        <v>2</v>
      </c>
      <c r="I18" s="12" t="s">
        <v>22</v>
      </c>
      <c r="J18" s="12" t="s">
        <v>22</v>
      </c>
      <c r="K18" s="57" t="s">
        <v>4055</v>
      </c>
      <c r="L18" s="13" t="n">
        <v>100</v>
      </c>
      <c r="M18" s="14" t="str">
        <f aca="false">IF(AND(OR(I18="Participó",J18="Participó"),AND(K18&gt;64,K18&lt;&gt;"-")),"APROBADO","REPROBADO")</f>
        <v>APROBADO</v>
      </c>
      <c r="N18" s="1"/>
    </row>
    <row r="19" customFormat="false" ht="15.75" hidden="false" customHeight="false" outlineLevel="0" collapsed="false">
      <c r="A19" s="54" t="n">
        <v>23274155949</v>
      </c>
      <c r="B19" s="55" t="s">
        <v>3910</v>
      </c>
      <c r="C19" s="55" t="s">
        <v>4056</v>
      </c>
      <c r="D19" s="55" t="s">
        <v>4057</v>
      </c>
      <c r="E19" s="56"/>
      <c r="F19" s="56"/>
      <c r="G19" s="55" t="s">
        <v>21</v>
      </c>
      <c r="H19" s="54" t="n">
        <v>2</v>
      </c>
      <c r="I19" s="12" t="s">
        <v>22</v>
      </c>
      <c r="J19" s="12" t="s">
        <v>22</v>
      </c>
      <c r="K19" s="13" t="n">
        <v>100</v>
      </c>
      <c r="L19" s="13" t="n">
        <v>100</v>
      </c>
      <c r="M19" s="14" t="str">
        <f aca="false">IF(AND(OR(I19="Participó",J19="Participó"),AND(K19&gt;64,K19&lt;&gt;"-")),"APROBADO","REPROBADO")</f>
        <v>APROBADO</v>
      </c>
      <c r="N19" s="1"/>
    </row>
    <row r="20" customFormat="false" ht="15.75" hidden="false" customHeight="false" outlineLevel="0" collapsed="false">
      <c r="A20" s="54" t="n">
        <v>20337306293</v>
      </c>
      <c r="B20" s="55" t="s">
        <v>3913</v>
      </c>
      <c r="C20" s="55" t="s">
        <v>4058</v>
      </c>
      <c r="D20" s="55" t="s">
        <v>4059</v>
      </c>
      <c r="E20" s="56"/>
      <c r="F20" s="56"/>
      <c r="G20" s="55" t="s">
        <v>21</v>
      </c>
      <c r="H20" s="54" t="n">
        <v>2</v>
      </c>
      <c r="I20" s="12" t="s">
        <v>22</v>
      </c>
      <c r="J20" s="12" t="s">
        <v>22</v>
      </c>
      <c r="K20" s="57" t="s">
        <v>4055</v>
      </c>
      <c r="L20" s="13" t="n">
        <v>100</v>
      </c>
      <c r="M20" s="14" t="str">
        <f aca="false">IF(AND(OR(I20="Participó",J20="Participó"),AND(K20&gt;64,K20&lt;&gt;"-")),"APROBADO","REPROBADO")</f>
        <v>APROBADO</v>
      </c>
      <c r="N20" s="1"/>
    </row>
    <row r="21" customFormat="false" ht="15.75" hidden="false" customHeight="false" outlineLevel="0" collapsed="false">
      <c r="A21" s="54" t="n">
        <v>20229085086</v>
      </c>
      <c r="B21" s="55" t="s">
        <v>3919</v>
      </c>
      <c r="C21" s="55" t="s">
        <v>4060</v>
      </c>
      <c r="D21" s="55" t="s">
        <v>4061</v>
      </c>
      <c r="E21" s="56"/>
      <c r="F21" s="56"/>
      <c r="G21" s="55" t="s">
        <v>21</v>
      </c>
      <c r="H21" s="54" t="n">
        <v>2</v>
      </c>
      <c r="I21" s="12" t="s">
        <v>22</v>
      </c>
      <c r="J21" s="12" t="s">
        <v>22</v>
      </c>
      <c r="K21" s="13" t="n">
        <v>75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</row>
    <row r="22" customFormat="false" ht="15.75" hidden="false" customHeight="false" outlineLevel="0" collapsed="false">
      <c r="A22" s="54" t="n">
        <v>27381338431</v>
      </c>
      <c r="B22" s="55" t="s">
        <v>4062</v>
      </c>
      <c r="C22" s="55" t="s">
        <v>2469</v>
      </c>
      <c r="D22" s="55" t="s">
        <v>4063</v>
      </c>
      <c r="E22" s="56"/>
      <c r="F22" s="56"/>
      <c r="G22" s="55" t="s">
        <v>43</v>
      </c>
      <c r="H22" s="54" t="n">
        <v>3</v>
      </c>
      <c r="I22" s="12" t="s">
        <v>22</v>
      </c>
      <c r="J22" s="12" t="s">
        <v>22</v>
      </c>
      <c r="K22" s="13" t="n">
        <v>70</v>
      </c>
      <c r="L22" s="13" t="n">
        <v>100</v>
      </c>
      <c r="M22" s="14" t="str">
        <f aca="false">IF(AND(OR(I22="Participó",J22="Participó"),AND(K22&gt;64,K22&lt;&gt;"-")),"APROBADO","REPROBADO")</f>
        <v>APROBADO</v>
      </c>
      <c r="N22" s="1"/>
    </row>
    <row r="23" customFormat="false" ht="15.75" hidden="false" customHeight="false" outlineLevel="0" collapsed="false">
      <c r="A23" s="54" t="n">
        <v>27301094308</v>
      </c>
      <c r="B23" s="55" t="s">
        <v>4062</v>
      </c>
      <c r="C23" s="55" t="s">
        <v>760</v>
      </c>
      <c r="D23" s="55" t="s">
        <v>4064</v>
      </c>
      <c r="E23" s="56"/>
      <c r="F23" s="56"/>
      <c r="G23" s="55" t="s">
        <v>43</v>
      </c>
      <c r="H23" s="54" t="n">
        <v>3</v>
      </c>
      <c r="I23" s="12" t="s">
        <v>22</v>
      </c>
      <c r="J23" s="12" t="s">
        <v>23</v>
      </c>
      <c r="K23" s="13" t="n">
        <v>80</v>
      </c>
      <c r="L23" s="13" t="n">
        <v>100</v>
      </c>
      <c r="M23" s="14" t="str">
        <f aca="false">IF(AND(OR(I23="Participó",J23="Participó"),AND(K23&gt;64,K23&lt;&gt;"-")),"APROBADO","REPROBADO")</f>
        <v>APROBADO</v>
      </c>
      <c r="N23" s="1"/>
    </row>
    <row r="24" customFormat="false" ht="15.75" hidden="false" customHeight="false" outlineLevel="0" collapsed="false">
      <c r="A24" s="54" t="n">
        <v>20259309558</v>
      </c>
      <c r="B24" s="55" t="s">
        <v>3928</v>
      </c>
      <c r="C24" s="55" t="s">
        <v>4065</v>
      </c>
      <c r="D24" s="55" t="s">
        <v>4066</v>
      </c>
      <c r="E24" s="56"/>
      <c r="F24" s="56"/>
      <c r="G24" s="55" t="s">
        <v>21</v>
      </c>
      <c r="H24" s="54" t="n">
        <v>3</v>
      </c>
      <c r="I24" s="12" t="s">
        <v>22</v>
      </c>
      <c r="J24" s="12" t="s">
        <v>23</v>
      </c>
      <c r="K24" s="12" t="s">
        <v>23</v>
      </c>
      <c r="L24" s="12" t="s">
        <v>23</v>
      </c>
      <c r="M24" s="14" t="str">
        <f aca="false">IF(AND(OR(I24="Participó",J24="Participó"),AND(K24&gt;64,K24&lt;&gt;"-")),"APROBADO","REPROBADO")</f>
        <v>REPROBADO</v>
      </c>
      <c r="N24" s="1" t="s">
        <v>35</v>
      </c>
    </row>
    <row r="25" customFormat="false" ht="15.75" hidden="false" customHeight="false" outlineLevel="0" collapsed="false">
      <c r="A25" s="54" t="n">
        <v>20233828956</v>
      </c>
      <c r="B25" s="55" t="s">
        <v>3949</v>
      </c>
      <c r="C25" s="55" t="s">
        <v>1218</v>
      </c>
      <c r="D25" s="55" t="s">
        <v>4067</v>
      </c>
      <c r="E25" s="56"/>
      <c r="F25" s="56"/>
      <c r="G25" s="55" t="s">
        <v>21</v>
      </c>
      <c r="H25" s="54" t="n">
        <v>3</v>
      </c>
      <c r="I25" s="12" t="s">
        <v>23</v>
      </c>
      <c r="J25" s="12" t="s">
        <v>23</v>
      </c>
      <c r="K25" s="12" t="s">
        <v>23</v>
      </c>
      <c r="L25" s="12" t="s">
        <v>23</v>
      </c>
      <c r="M25" s="14" t="str">
        <f aca="false">IF(AND(OR(I25="Participó",J25="Participó"),AND(K25&gt;64,K25&lt;&gt;"-")),"APROBADO","REPROBADO")</f>
        <v>REPROBADO</v>
      </c>
      <c r="N25" s="1"/>
    </row>
    <row r="26" customFormat="false" ht="15.75" hidden="false" customHeight="false" outlineLevel="0" collapsed="false">
      <c r="A26" s="54" t="n">
        <v>20305285596</v>
      </c>
      <c r="B26" s="55" t="s">
        <v>4068</v>
      </c>
      <c r="C26" s="55" t="s">
        <v>3574</v>
      </c>
      <c r="D26" s="55" t="s">
        <v>4069</v>
      </c>
      <c r="E26" s="56"/>
      <c r="F26" s="56"/>
      <c r="G26" s="55" t="s">
        <v>21</v>
      </c>
      <c r="H26" s="54" t="n">
        <v>3</v>
      </c>
      <c r="I26" s="12" t="s">
        <v>22</v>
      </c>
      <c r="J26" s="12" t="s">
        <v>22</v>
      </c>
      <c r="K26" s="13" t="n">
        <v>90</v>
      </c>
      <c r="L26" s="13" t="n">
        <v>100</v>
      </c>
      <c r="M26" s="14" t="str">
        <f aca="false">IF(AND(OR(I26="Participó",J26="Participó"),AND(K26&gt;64,K26&lt;&gt;"-")),"APROBADO","REPROBADO")</f>
        <v>APROBADO</v>
      </c>
      <c r="N26" s="1"/>
    </row>
    <row r="27" customFormat="false" ht="15.75" hidden="false" customHeight="false" outlineLevel="0" collapsed="false">
      <c r="A27" s="54" t="n">
        <v>20247058940</v>
      </c>
      <c r="B27" s="55" t="s">
        <v>4068</v>
      </c>
      <c r="C27" s="55" t="s">
        <v>2135</v>
      </c>
      <c r="D27" s="55" t="s">
        <v>4070</v>
      </c>
      <c r="E27" s="56"/>
      <c r="F27" s="56"/>
      <c r="G27" s="55" t="s">
        <v>21</v>
      </c>
      <c r="H27" s="54" t="n">
        <v>3</v>
      </c>
      <c r="I27" s="12" t="s">
        <v>22</v>
      </c>
      <c r="J27" s="12" t="s">
        <v>22</v>
      </c>
      <c r="K27" s="57" t="s">
        <v>4071</v>
      </c>
      <c r="L27" s="13" t="n">
        <v>100</v>
      </c>
      <c r="M27" s="14" t="str">
        <f aca="false">IF(AND(OR(I27="Participó",J27="Participó"),AND(K27&gt;64,K27&lt;&gt;"-")),"APROBADO","REPROBADO")</f>
        <v>APROBADO</v>
      </c>
      <c r="N27" s="1"/>
    </row>
    <row r="28" customFormat="false" ht="15.75" hidden="false" customHeight="false" outlineLevel="0" collapsed="false">
      <c r="A28" s="54" t="n">
        <v>20254106195</v>
      </c>
      <c r="B28" s="55" t="s">
        <v>4068</v>
      </c>
      <c r="C28" s="55" t="s">
        <v>4072</v>
      </c>
      <c r="D28" s="55" t="s">
        <v>4073</v>
      </c>
      <c r="E28" s="56"/>
      <c r="F28" s="56"/>
      <c r="G28" s="55" t="s">
        <v>21</v>
      </c>
      <c r="H28" s="54" t="n">
        <v>3</v>
      </c>
      <c r="I28" s="12" t="s">
        <v>22</v>
      </c>
      <c r="J28" s="12" t="s">
        <v>22</v>
      </c>
      <c r="K28" s="13" t="n">
        <v>100</v>
      </c>
      <c r="L28" s="13" t="n">
        <v>100</v>
      </c>
      <c r="M28" s="14" t="str">
        <f aca="false">IF(AND(OR(I28="Participó",J28="Participó"),AND(K28&gt;64,K28&lt;&gt;"-")),"APROBADO","REPROBADO")</f>
        <v>APROBADO</v>
      </c>
      <c r="N28" s="1"/>
    </row>
    <row r="29" customFormat="false" ht="15.75" hidden="false" customHeight="false" outlineLevel="0" collapsed="false">
      <c r="A29" s="54" t="n">
        <v>23328685159</v>
      </c>
      <c r="B29" s="55" t="s">
        <v>4074</v>
      </c>
      <c r="C29" s="55" t="s">
        <v>976</v>
      </c>
      <c r="D29" s="55" t="s">
        <v>4075</v>
      </c>
      <c r="E29" s="56"/>
      <c r="F29" s="56"/>
      <c r="G29" s="55" t="s">
        <v>21</v>
      </c>
      <c r="H29" s="54" t="n">
        <v>3</v>
      </c>
      <c r="I29" s="12" t="s">
        <v>22</v>
      </c>
      <c r="J29" s="12" t="s">
        <v>23</v>
      </c>
      <c r="K29" s="12" t="s">
        <v>23</v>
      </c>
      <c r="L29" s="12" t="s">
        <v>23</v>
      </c>
      <c r="M29" s="14" t="str">
        <f aca="false">IF(AND(OR(I29="Participó",J29="Participó"),AND(K29&gt;64,K29&lt;&gt;"-")),"APROBADO","REPROBADO")</f>
        <v>REPROBADO</v>
      </c>
      <c r="N29" s="1" t="s">
        <v>35</v>
      </c>
    </row>
    <row r="30" customFormat="false" ht="15.75" hidden="false" customHeight="false" outlineLevel="0" collapsed="false">
      <c r="A30" s="54" t="n">
        <v>23287364199</v>
      </c>
      <c r="B30" s="55" t="s">
        <v>3969</v>
      </c>
      <c r="C30" s="55" t="s">
        <v>191</v>
      </c>
      <c r="D30" s="55" t="s">
        <v>4076</v>
      </c>
      <c r="E30" s="56"/>
      <c r="F30" s="56"/>
      <c r="G30" s="55" t="s">
        <v>21</v>
      </c>
      <c r="H30" s="54" t="n">
        <v>4</v>
      </c>
      <c r="I30" s="12" t="s">
        <v>22</v>
      </c>
      <c r="J30" s="12" t="s">
        <v>22</v>
      </c>
      <c r="K30" s="57" t="s">
        <v>4071</v>
      </c>
      <c r="L30" s="13" t="n">
        <v>100</v>
      </c>
      <c r="M30" s="14" t="str">
        <f aca="false">IF(AND(OR(I30="Participó",J30="Participó"),AND(K30&gt;64,K30&lt;&gt;"-")),"APROBADO","REPROBADO")</f>
        <v>APROBADO</v>
      </c>
      <c r="N30" s="1"/>
    </row>
    <row r="31" customFormat="false" ht="15.75" hidden="false" customHeight="false" outlineLevel="0" collapsed="false">
      <c r="A31" s="54" t="n">
        <v>20291480064</v>
      </c>
      <c r="B31" s="55" t="s">
        <v>3969</v>
      </c>
      <c r="C31" s="55" t="s">
        <v>1053</v>
      </c>
      <c r="D31" s="55" t="s">
        <v>4077</v>
      </c>
      <c r="E31" s="56"/>
      <c r="F31" s="56"/>
      <c r="G31" s="55" t="s">
        <v>21</v>
      </c>
      <c r="H31" s="54" t="n">
        <v>4</v>
      </c>
      <c r="I31" s="12" t="s">
        <v>22</v>
      </c>
      <c r="J31" s="12" t="s">
        <v>22</v>
      </c>
      <c r="K31" s="13" t="n">
        <v>90</v>
      </c>
      <c r="L31" s="13" t="n">
        <v>100</v>
      </c>
      <c r="M31" s="14" t="str">
        <f aca="false">IF(AND(OR(I31="Participó",J31="Participó"),AND(K31&gt;64,K31&lt;&gt;"-")),"APROBADO","REPROBADO")</f>
        <v>APROBADO</v>
      </c>
      <c r="N31" s="1"/>
    </row>
    <row r="32" customFormat="false" ht="15.75" hidden="false" customHeight="false" outlineLevel="0" collapsed="false">
      <c r="A32" s="54" t="n">
        <v>20328861950</v>
      </c>
      <c r="B32" s="55" t="s">
        <v>3991</v>
      </c>
      <c r="C32" s="55" t="s">
        <v>274</v>
      </c>
      <c r="D32" s="55" t="s">
        <v>4078</v>
      </c>
      <c r="E32" s="56"/>
      <c r="F32" s="56"/>
      <c r="G32" s="55" t="s">
        <v>21</v>
      </c>
      <c r="H32" s="54" t="n">
        <v>4</v>
      </c>
      <c r="I32" s="12" t="s">
        <v>22</v>
      </c>
      <c r="J32" s="12" t="s">
        <v>22</v>
      </c>
      <c r="K32" s="13" t="n">
        <v>70</v>
      </c>
      <c r="L32" s="13" t="n">
        <v>100</v>
      </c>
      <c r="M32" s="14" t="str">
        <f aca="false">IF(AND(OR(I32="Participó",J32="Participó"),AND(K32&gt;64,K32&lt;&gt;"-")),"APROBADO","REPROBADO")</f>
        <v>APROBADO</v>
      </c>
      <c r="N32" s="1"/>
    </row>
    <row r="33" customFormat="false" ht="15.75" hidden="false" customHeight="false" outlineLevel="0" collapsed="false">
      <c r="A33" s="54" t="n">
        <v>20299016103</v>
      </c>
      <c r="B33" s="55" t="s">
        <v>4079</v>
      </c>
      <c r="C33" s="55" t="s">
        <v>4080</v>
      </c>
      <c r="D33" s="55" t="s">
        <v>4081</v>
      </c>
      <c r="E33" s="56"/>
      <c r="F33" s="56"/>
      <c r="G33" s="55" t="s">
        <v>21</v>
      </c>
      <c r="H33" s="54" t="n">
        <v>4</v>
      </c>
      <c r="I33" s="12" t="s">
        <v>22</v>
      </c>
      <c r="J33" s="12" t="s">
        <v>22</v>
      </c>
      <c r="K33" s="13" t="n">
        <v>100</v>
      </c>
      <c r="L33" s="13" t="n">
        <v>100</v>
      </c>
      <c r="M33" s="14" t="str">
        <f aca="false">IF(AND(OR(I33="Participó",J33="Participó"),AND(K33&gt;64,K33&lt;&gt;"-")),"APROBADO","REPROBADO")</f>
        <v>APROBADO</v>
      </c>
      <c r="N33" s="1"/>
    </row>
    <row r="34" customFormat="false" ht="15.75" hidden="false" customHeight="false" outlineLevel="0" collapsed="false">
      <c r="A34" s="54" t="n">
        <v>20357337659</v>
      </c>
      <c r="B34" s="55" t="s">
        <v>4079</v>
      </c>
      <c r="C34" s="55" t="s">
        <v>1490</v>
      </c>
      <c r="D34" s="55" t="s">
        <v>4082</v>
      </c>
      <c r="E34" s="56"/>
      <c r="F34" s="56"/>
      <c r="G34" s="55" t="s">
        <v>21</v>
      </c>
      <c r="H34" s="54" t="n">
        <v>4</v>
      </c>
      <c r="I34" s="12" t="s">
        <v>22</v>
      </c>
      <c r="J34" s="12" t="s">
        <v>22</v>
      </c>
      <c r="K34" s="13" t="n">
        <v>100</v>
      </c>
      <c r="L34" s="13" t="n">
        <v>100</v>
      </c>
      <c r="M34" s="14" t="str">
        <f aca="false">IF(AND(OR(I34="Participó",J34="Participó"),AND(K34&gt;64,K34&lt;&gt;"-")),"APROBADO","REPROBADO")</f>
        <v>APROBADO</v>
      </c>
      <c r="N34" s="1"/>
    </row>
    <row r="35" customFormat="false" ht="15.75" hidden="false" customHeight="false" outlineLevel="0" collapsed="false">
      <c r="A35" s="54" t="n">
        <v>20254802477</v>
      </c>
      <c r="B35" s="55" t="s">
        <v>4083</v>
      </c>
      <c r="C35" s="55" t="s">
        <v>4084</v>
      </c>
      <c r="D35" s="55" t="s">
        <v>4085</v>
      </c>
      <c r="E35" s="56"/>
      <c r="F35" s="56"/>
      <c r="G35" s="55" t="s">
        <v>21</v>
      </c>
      <c r="H35" s="54" t="n">
        <v>4</v>
      </c>
      <c r="I35" s="12" t="s">
        <v>22</v>
      </c>
      <c r="J35" s="12" t="s">
        <v>22</v>
      </c>
      <c r="K35" s="13" t="n">
        <v>100</v>
      </c>
      <c r="L35" s="13" t="n">
        <v>100</v>
      </c>
      <c r="M35" s="14" t="str">
        <f aca="false">IF(AND(OR(I35="Participó",J35="Participó"),AND(K35&gt;64,K35&lt;&gt;"-")),"APROBADO","REPROBADO")</f>
        <v>APROBADO</v>
      </c>
      <c r="N35" s="1"/>
    </row>
    <row r="36" customFormat="false" ht="15.75" hidden="false" customHeight="false" outlineLevel="0" collapsed="false">
      <c r="A36" s="54" t="n">
        <v>23396305429</v>
      </c>
      <c r="B36" s="55" t="s">
        <v>4086</v>
      </c>
      <c r="C36" s="55" t="s">
        <v>4087</v>
      </c>
      <c r="D36" s="55" t="s">
        <v>4088</v>
      </c>
      <c r="E36" s="56"/>
      <c r="F36" s="56"/>
      <c r="G36" s="55" t="s">
        <v>21</v>
      </c>
      <c r="H36" s="54" t="n">
        <v>4</v>
      </c>
      <c r="I36" s="12" t="s">
        <v>23</v>
      </c>
      <c r="J36" s="12" t="s">
        <v>23</v>
      </c>
      <c r="K36" s="12" t="s">
        <v>23</v>
      </c>
      <c r="L36" s="12" t="s">
        <v>23</v>
      </c>
      <c r="M36" s="14" t="str">
        <f aca="false">IF(AND(OR(I36="Participó",J36="Participó"),AND(K36&gt;64,K36&lt;&gt;"-")),"APROBADO","REPROBADO")</f>
        <v>REPROBADO</v>
      </c>
      <c r="N36" s="1"/>
    </row>
    <row r="37" customFormat="false" ht="15.75" hidden="false" customHeight="false" outlineLevel="0" collapsed="false">
      <c r="A37" s="54" t="n">
        <v>27338295931</v>
      </c>
      <c r="B37" s="55" t="s">
        <v>4089</v>
      </c>
      <c r="C37" s="55" t="s">
        <v>644</v>
      </c>
      <c r="D37" s="55" t="s">
        <v>4090</v>
      </c>
      <c r="E37" s="56"/>
      <c r="F37" s="56"/>
      <c r="G37" s="55" t="s">
        <v>43</v>
      </c>
      <c r="H37" s="54" t="n">
        <v>1</v>
      </c>
      <c r="I37" s="12" t="s">
        <v>23</v>
      </c>
      <c r="J37" s="12" t="s">
        <v>23</v>
      </c>
      <c r="K37" s="13" t="n">
        <v>90</v>
      </c>
      <c r="L37" s="13" t="n">
        <v>100</v>
      </c>
      <c r="M37" s="14" t="str">
        <f aca="false">IF(AND(OR(I37="Participó",J37="Participó"),AND(K37&gt;64,K37&lt;&gt;"-")),"APROBADO","REPROBADO")</f>
        <v>REPROBADO</v>
      </c>
      <c r="N37" s="1"/>
    </row>
    <row r="38" customFormat="false" ht="15.75" hidden="false" customHeight="false" outlineLevel="0" collapsed="false">
      <c r="A38" s="54" t="n">
        <v>20280174123</v>
      </c>
      <c r="B38" s="55" t="s">
        <v>4091</v>
      </c>
      <c r="C38" s="55" t="s">
        <v>2362</v>
      </c>
      <c r="D38" s="55" t="s">
        <v>4092</v>
      </c>
      <c r="E38" s="56"/>
      <c r="F38" s="56"/>
      <c r="G38" s="55" t="s">
        <v>21</v>
      </c>
      <c r="H38" s="54" t="n">
        <v>1</v>
      </c>
      <c r="I38" s="12" t="s">
        <v>22</v>
      </c>
      <c r="J38" s="12" t="s">
        <v>22</v>
      </c>
      <c r="K38" s="13" t="n">
        <v>85</v>
      </c>
      <c r="L38" s="13" t="n">
        <v>100</v>
      </c>
      <c r="M38" s="14" t="str">
        <f aca="false">IF(AND(OR(I38="Participó",J38="Participó"),AND(K38&gt;64,K38&lt;&gt;"-")),"APROBADO","REPROBADO")</f>
        <v>APROBADO</v>
      </c>
      <c r="N38" s="1"/>
    </row>
    <row r="39" customFormat="false" ht="15.75" hidden="false" customHeight="false" outlineLevel="0" collapsed="false">
      <c r="A39" s="54" t="n">
        <v>20298341299</v>
      </c>
      <c r="B39" s="55" t="s">
        <v>4093</v>
      </c>
      <c r="C39" s="55" t="s">
        <v>4094</v>
      </c>
      <c r="D39" s="55" t="s">
        <v>4095</v>
      </c>
      <c r="E39" s="56"/>
      <c r="F39" s="56"/>
      <c r="G39" s="55" t="s">
        <v>21</v>
      </c>
      <c r="H39" s="54" t="n">
        <v>1</v>
      </c>
      <c r="I39" s="12" t="s">
        <v>22</v>
      </c>
      <c r="J39" s="12" t="s">
        <v>22</v>
      </c>
      <c r="K39" s="12" t="s">
        <v>23</v>
      </c>
      <c r="L39" s="12" t="s">
        <v>23</v>
      </c>
      <c r="M39" s="14" t="str">
        <f aca="false">IF(AND(OR(I39="Participó",J39="Participó"),AND(K39&gt;64,K39&lt;&gt;"-")),"APROBADO","REPROBADO")</f>
        <v>REPROBADO</v>
      </c>
      <c r="N39" s="1" t="s">
        <v>35</v>
      </c>
    </row>
    <row r="40" customFormat="false" ht="15.75" hidden="false" customHeight="false" outlineLevel="0" collapsed="false">
      <c r="A40" s="54" t="n">
        <v>20336865817</v>
      </c>
      <c r="B40" s="55" t="s">
        <v>4096</v>
      </c>
      <c r="C40" s="55" t="s">
        <v>646</v>
      </c>
      <c r="D40" s="55" t="s">
        <v>4097</v>
      </c>
      <c r="E40" s="56"/>
      <c r="F40" s="56"/>
      <c r="G40" s="55" t="s">
        <v>21</v>
      </c>
      <c r="H40" s="54" t="n">
        <v>1</v>
      </c>
      <c r="I40" s="12" t="s">
        <v>22</v>
      </c>
      <c r="J40" s="12" t="s">
        <v>22</v>
      </c>
      <c r="K40" s="13" t="n">
        <v>80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</row>
    <row r="41" customFormat="false" ht="15.75" hidden="false" customHeight="false" outlineLevel="0" collapsed="false">
      <c r="A41" s="54" t="n">
        <v>20298694906</v>
      </c>
      <c r="B41" s="55" t="s">
        <v>4098</v>
      </c>
      <c r="C41" s="55" t="s">
        <v>2576</v>
      </c>
      <c r="D41" s="55" t="s">
        <v>4099</v>
      </c>
      <c r="E41" s="56"/>
      <c r="F41" s="56"/>
      <c r="G41" s="55" t="s">
        <v>21</v>
      </c>
      <c r="H41" s="54" t="n">
        <v>1</v>
      </c>
      <c r="I41" s="12" t="s">
        <v>22</v>
      </c>
      <c r="J41" s="12" t="s">
        <v>22</v>
      </c>
      <c r="K41" s="57" t="s">
        <v>4100</v>
      </c>
      <c r="L41" s="13" t="n">
        <v>100</v>
      </c>
      <c r="M41" s="14" t="str">
        <f aca="false">IF(AND(OR(I41="Participó",J41="Participó"),AND(K41&gt;64,K41&lt;&gt;"-")),"APROBADO","REPROBADO")</f>
        <v>APROBADO</v>
      </c>
      <c r="N41" s="1"/>
    </row>
    <row r="42" customFormat="false" ht="15.75" hidden="false" customHeight="false" outlineLevel="0" collapsed="false">
      <c r="A42" s="54" t="n">
        <v>27360129581</v>
      </c>
      <c r="B42" s="55" t="s">
        <v>4101</v>
      </c>
      <c r="C42" s="55" t="s">
        <v>4102</v>
      </c>
      <c r="D42" s="55" t="s">
        <v>4103</v>
      </c>
      <c r="E42" s="56"/>
      <c r="F42" s="56"/>
      <c r="G42" s="55" t="s">
        <v>43</v>
      </c>
      <c r="H42" s="54" t="n">
        <v>1</v>
      </c>
      <c r="I42" s="12" t="s">
        <v>22</v>
      </c>
      <c r="J42" s="12" t="s">
        <v>23</v>
      </c>
      <c r="K42" s="57" t="n">
        <v>65</v>
      </c>
      <c r="L42" s="13" t="n">
        <v>100</v>
      </c>
      <c r="M42" s="14" t="str">
        <f aca="false">IF(AND(OR(I42="Participó",J42="Participó"),AND(K42&gt;64,K42&lt;&gt;"-")),"APROBADO","REPROBADO")</f>
        <v>APROBADO</v>
      </c>
      <c r="N42" s="1"/>
    </row>
    <row r="43" customFormat="false" ht="15.75" hidden="false" customHeight="false" outlineLevel="0" collapsed="false">
      <c r="A43" s="54" t="n">
        <v>27352905610</v>
      </c>
      <c r="B43" s="55" t="s">
        <v>369</v>
      </c>
      <c r="C43" s="55" t="s">
        <v>4104</v>
      </c>
      <c r="D43" s="55" t="s">
        <v>4105</v>
      </c>
      <c r="E43" s="56"/>
      <c r="F43" s="56"/>
      <c r="G43" s="55" t="s">
        <v>43</v>
      </c>
      <c r="H43" s="54" t="n">
        <v>1</v>
      </c>
      <c r="I43" s="12" t="s">
        <v>22</v>
      </c>
      <c r="J43" s="12" t="s">
        <v>22</v>
      </c>
      <c r="K43" s="13" t="n">
        <v>90</v>
      </c>
      <c r="L43" s="13" t="n">
        <v>100</v>
      </c>
      <c r="M43" s="14" t="str">
        <f aca="false">IF(AND(OR(I43="Participó",J43="Participó"),AND(K43&gt;64,K43&lt;&gt;"-")),"APROBADO","REPROBADO")</f>
        <v>APROBADO</v>
      </c>
      <c r="N43" s="1"/>
    </row>
    <row r="44" customFormat="false" ht="15.75" hidden="false" customHeight="false" outlineLevel="0" collapsed="false">
      <c r="A44" s="54" t="n">
        <v>27285818589</v>
      </c>
      <c r="B44" s="55" t="s">
        <v>369</v>
      </c>
      <c r="C44" s="55" t="s">
        <v>4106</v>
      </c>
      <c r="D44" s="55" t="s">
        <v>4107</v>
      </c>
      <c r="E44" s="56"/>
      <c r="F44" s="56"/>
      <c r="G44" s="55" t="s">
        <v>43</v>
      </c>
      <c r="H44" s="54" t="n">
        <v>1</v>
      </c>
      <c r="I44" s="12" t="s">
        <v>22</v>
      </c>
      <c r="J44" s="12" t="s">
        <v>23</v>
      </c>
      <c r="K44" s="13" t="n">
        <v>85</v>
      </c>
      <c r="L44" s="13" t="n">
        <v>100</v>
      </c>
      <c r="M44" s="14" t="str">
        <f aca="false">IF(AND(OR(I44="Participó",J44="Participó"),AND(K44&gt;64,K44&lt;&gt;"-")),"APROBADO","REPROBADO")</f>
        <v>APROBADO</v>
      </c>
      <c r="N44" s="1"/>
    </row>
    <row r="45" customFormat="false" ht="15.75" hidden="false" customHeight="false" outlineLevel="0" collapsed="false">
      <c r="A45" s="54" t="n">
        <v>27274637701</v>
      </c>
      <c r="B45" s="55" t="s">
        <v>369</v>
      </c>
      <c r="C45" s="55" t="s">
        <v>4108</v>
      </c>
      <c r="D45" s="55" t="s">
        <v>4109</v>
      </c>
      <c r="E45" s="56"/>
      <c r="F45" s="56"/>
      <c r="G45" s="55" t="s">
        <v>43</v>
      </c>
      <c r="H45" s="54" t="n">
        <v>1</v>
      </c>
      <c r="I45" s="12" t="s">
        <v>22</v>
      </c>
      <c r="J45" s="12" t="s">
        <v>22</v>
      </c>
      <c r="K45" s="13" t="n">
        <v>80</v>
      </c>
      <c r="L45" s="13" t="n">
        <v>100</v>
      </c>
      <c r="M45" s="14" t="str">
        <f aca="false">IF(AND(OR(I45="Participó",J45="Participó"),AND(K45&gt;64,K45&lt;&gt;"-")),"APROBADO","REPROBADO")</f>
        <v>APROBADO</v>
      </c>
      <c r="N45" s="1"/>
    </row>
    <row r="46" customFormat="false" ht="15.75" hidden="false" customHeight="false" outlineLevel="0" collapsed="false">
      <c r="A46" s="54" t="n">
        <v>20309041411</v>
      </c>
      <c r="B46" s="55" t="s">
        <v>369</v>
      </c>
      <c r="C46" s="55" t="s">
        <v>4110</v>
      </c>
      <c r="D46" s="55" t="s">
        <v>4111</v>
      </c>
      <c r="E46" s="56"/>
      <c r="F46" s="56"/>
      <c r="G46" s="55" t="s">
        <v>21</v>
      </c>
      <c r="H46" s="54" t="n">
        <v>1</v>
      </c>
      <c r="I46" s="12" t="s">
        <v>22</v>
      </c>
      <c r="J46" s="12" t="s">
        <v>23</v>
      </c>
      <c r="K46" s="13" t="n">
        <v>95</v>
      </c>
      <c r="L46" s="12" t="s">
        <v>23</v>
      </c>
      <c r="M46" s="14" t="str">
        <f aca="false">IF(AND(OR(I46="Participó",J46="Participó"),AND(K46&gt;64,K46&lt;&gt;"-")),"APROBADO","REPROBADO")</f>
        <v>APROBADO</v>
      </c>
      <c r="N46" s="1"/>
    </row>
    <row r="47" customFormat="false" ht="15.75" hidden="false" customHeight="false" outlineLevel="0" collapsed="false">
      <c r="A47" s="54" t="n">
        <v>23322078439</v>
      </c>
      <c r="B47" s="55" t="s">
        <v>369</v>
      </c>
      <c r="C47" s="55" t="s">
        <v>980</v>
      </c>
      <c r="D47" s="55" t="s">
        <v>4112</v>
      </c>
      <c r="E47" s="56"/>
      <c r="F47" s="56"/>
      <c r="G47" s="55" t="s">
        <v>21</v>
      </c>
      <c r="H47" s="54" t="n">
        <v>1</v>
      </c>
      <c r="I47" s="12" t="s">
        <v>22</v>
      </c>
      <c r="J47" s="12" t="s">
        <v>23</v>
      </c>
      <c r="K47" s="13" t="n">
        <v>75</v>
      </c>
      <c r="L47" s="12" t="s">
        <v>23</v>
      </c>
      <c r="M47" s="14" t="str">
        <f aca="false">IF(AND(OR(I47="Participó",J47="Participó"),AND(K47&gt;64,K47&lt;&gt;"-")),"APROBADO","REPROBADO")</f>
        <v>APROBADO</v>
      </c>
      <c r="N47" s="1"/>
    </row>
    <row r="48" customFormat="false" ht="15.75" hidden="false" customHeight="false" outlineLevel="0" collapsed="false">
      <c r="A48" s="54" t="n">
        <v>20291423362</v>
      </c>
      <c r="B48" s="55" t="s">
        <v>369</v>
      </c>
      <c r="C48" s="55" t="s">
        <v>4113</v>
      </c>
      <c r="D48" s="55" t="s">
        <v>4114</v>
      </c>
      <c r="E48" s="56"/>
      <c r="F48" s="56"/>
      <c r="G48" s="55" t="s">
        <v>21</v>
      </c>
      <c r="H48" s="54" t="n">
        <v>1</v>
      </c>
      <c r="I48" s="12" t="s">
        <v>22</v>
      </c>
      <c r="J48" s="12" t="s">
        <v>23</v>
      </c>
      <c r="K48" s="13" t="n">
        <v>90</v>
      </c>
      <c r="L48" s="13" t="n">
        <v>100</v>
      </c>
      <c r="M48" s="14" t="str">
        <f aca="false">IF(AND(OR(I48="Participó",J48="Participó"),AND(K48&gt;64,K48&lt;&gt;"-")),"APROBADO","REPROBADO")</f>
        <v>APROBADO</v>
      </c>
      <c r="N48" s="1"/>
    </row>
    <row r="49" customFormat="false" ht="15.75" hidden="false" customHeight="false" outlineLevel="0" collapsed="false">
      <c r="A49" s="54" t="n">
        <v>27301567869</v>
      </c>
      <c r="B49" s="55" t="s">
        <v>369</v>
      </c>
      <c r="C49" s="55" t="s">
        <v>114</v>
      </c>
      <c r="D49" s="55" t="s">
        <v>4115</v>
      </c>
      <c r="E49" s="56"/>
      <c r="F49" s="56"/>
      <c r="G49" s="55" t="s">
        <v>43</v>
      </c>
      <c r="H49" s="54" t="n">
        <v>1</v>
      </c>
      <c r="I49" s="12" t="s">
        <v>22</v>
      </c>
      <c r="J49" s="12" t="s">
        <v>22</v>
      </c>
      <c r="K49" s="13" t="n">
        <v>100</v>
      </c>
      <c r="L49" s="13" t="n">
        <v>100</v>
      </c>
      <c r="M49" s="14" t="str">
        <f aca="false">IF(AND(OR(I49="Participó",J49="Participó"),AND(K49&gt;64,K49&lt;&gt;"-")),"APROBADO","REPROBADO")</f>
        <v>APROBADO</v>
      </c>
      <c r="N49" s="1"/>
    </row>
    <row r="50" customFormat="false" ht="15.75" hidden="false" customHeight="false" outlineLevel="0" collapsed="false">
      <c r="A50" s="54" t="n">
        <v>20255690281</v>
      </c>
      <c r="B50" s="55" t="s">
        <v>4116</v>
      </c>
      <c r="C50" s="55" t="s">
        <v>4117</v>
      </c>
      <c r="D50" s="55" t="s">
        <v>4118</v>
      </c>
      <c r="E50" s="56"/>
      <c r="F50" s="56"/>
      <c r="G50" s="55" t="s">
        <v>21</v>
      </c>
      <c r="H50" s="54" t="n">
        <v>1</v>
      </c>
      <c r="I50" s="12" t="s">
        <v>22</v>
      </c>
      <c r="J50" s="12" t="s">
        <v>23</v>
      </c>
      <c r="K50" s="12" t="s">
        <v>23</v>
      </c>
      <c r="L50" s="12" t="s">
        <v>23</v>
      </c>
      <c r="M50" s="14" t="str">
        <f aca="false">IF(AND(OR(I50="Participó",J50="Participó"),AND(K50&gt;64,K50&lt;&gt;"-")),"APROBADO","REPROBADO")</f>
        <v>REPROBADO</v>
      </c>
      <c r="N50" s="1" t="s">
        <v>35</v>
      </c>
    </row>
    <row r="51" customFormat="false" ht="15.75" hidden="false" customHeight="false" outlineLevel="0" collapsed="false">
      <c r="A51" s="54" t="n">
        <v>27360131233</v>
      </c>
      <c r="B51" s="55" t="s">
        <v>4119</v>
      </c>
      <c r="C51" s="55" t="s">
        <v>4120</v>
      </c>
      <c r="D51" s="55" t="s">
        <v>4121</v>
      </c>
      <c r="E51" s="56"/>
      <c r="F51" s="56"/>
      <c r="G51" s="55" t="s">
        <v>43</v>
      </c>
      <c r="H51" s="54" t="n">
        <v>1</v>
      </c>
      <c r="I51" s="12" t="s">
        <v>22</v>
      </c>
      <c r="J51" s="12" t="s">
        <v>22</v>
      </c>
      <c r="K51" s="13" t="n">
        <v>100</v>
      </c>
      <c r="L51" s="13" t="n">
        <v>100</v>
      </c>
      <c r="M51" s="14" t="str">
        <f aca="false">IF(AND(OR(I51="Participó",J51="Participó"),AND(K51&gt;64,K51&lt;&gt;"-")),"APROBADO","REPROBADO")</f>
        <v>APROBADO</v>
      </c>
      <c r="N51" s="1"/>
    </row>
    <row r="52" customFormat="false" ht="15.75" hidden="false" customHeight="false" outlineLevel="0" collapsed="false">
      <c r="A52" s="54" t="n">
        <v>20263479670</v>
      </c>
      <c r="B52" s="55" t="s">
        <v>4122</v>
      </c>
      <c r="C52" s="55" t="s">
        <v>336</v>
      </c>
      <c r="D52" s="55" t="s">
        <v>4123</v>
      </c>
      <c r="E52" s="56"/>
      <c r="F52" s="56"/>
      <c r="G52" s="55" t="s">
        <v>21</v>
      </c>
      <c r="H52" s="54" t="n">
        <v>1</v>
      </c>
      <c r="I52" s="12" t="s">
        <v>23</v>
      </c>
      <c r="J52" s="12" t="s">
        <v>23</v>
      </c>
      <c r="K52" s="12" t="s">
        <v>23</v>
      </c>
      <c r="L52" s="12" t="s">
        <v>23</v>
      </c>
      <c r="M52" s="14" t="str">
        <f aca="false">IF(AND(OR(I52="Participó",J52="Participó"),AND(K52&gt;64,K52&lt;&gt;"-")),"APROBADO","REPROBADO")</f>
        <v>REPROBADO</v>
      </c>
      <c r="N52" s="1"/>
    </row>
    <row r="53" customFormat="false" ht="15.75" hidden="false" customHeight="false" outlineLevel="0" collapsed="false">
      <c r="A53" s="54" t="n">
        <v>27346845983</v>
      </c>
      <c r="B53" s="55" t="s">
        <v>4124</v>
      </c>
      <c r="C53" s="55" t="s">
        <v>4125</v>
      </c>
      <c r="D53" s="55" t="s">
        <v>4126</v>
      </c>
      <c r="E53" s="56"/>
      <c r="F53" s="56"/>
      <c r="G53" s="55" t="s">
        <v>43</v>
      </c>
      <c r="H53" s="54" t="n">
        <v>1</v>
      </c>
      <c r="I53" s="12" t="s">
        <v>22</v>
      </c>
      <c r="J53" s="12" t="s">
        <v>22</v>
      </c>
      <c r="K53" s="13" t="n">
        <v>80</v>
      </c>
      <c r="L53" s="13" t="n">
        <v>100</v>
      </c>
      <c r="M53" s="14" t="str">
        <f aca="false">IF(AND(OR(I53="Participó",J53="Participó"),AND(K53&gt;64,K53&lt;&gt;"-")),"APROBADO","REPROBADO")</f>
        <v>APROBADO</v>
      </c>
      <c r="N53" s="1"/>
    </row>
    <row r="54" customFormat="false" ht="15.75" hidden="false" customHeight="false" outlineLevel="0" collapsed="false">
      <c r="A54" s="54" t="n">
        <v>20282179084</v>
      </c>
      <c r="B54" s="55" t="s">
        <v>4127</v>
      </c>
      <c r="C54" s="55" t="s">
        <v>718</v>
      </c>
      <c r="D54" s="55" t="s">
        <v>4128</v>
      </c>
      <c r="E54" s="56"/>
      <c r="F54" s="56"/>
      <c r="G54" s="55" t="s">
        <v>21</v>
      </c>
      <c r="H54" s="54" t="n">
        <v>1</v>
      </c>
      <c r="I54" s="12" t="s">
        <v>22</v>
      </c>
      <c r="J54" s="12" t="s">
        <v>23</v>
      </c>
      <c r="K54" s="13" t="n">
        <v>70</v>
      </c>
      <c r="L54" s="12" t="s">
        <v>23</v>
      </c>
      <c r="M54" s="14" t="str">
        <f aca="false">IF(AND(OR(I54="Participó",J54="Participó"),AND(K54&gt;64,K54&lt;&gt;"-")),"APROBADO","REPROBADO")</f>
        <v>APROBADO</v>
      </c>
      <c r="N54" s="1"/>
    </row>
    <row r="55" customFormat="false" ht="15.75" hidden="false" customHeight="false" outlineLevel="0" collapsed="false">
      <c r="A55" s="54" t="n">
        <v>20309043724</v>
      </c>
      <c r="B55" s="55" t="s">
        <v>4129</v>
      </c>
      <c r="C55" s="55" t="s">
        <v>2221</v>
      </c>
      <c r="D55" s="55" t="s">
        <v>4130</v>
      </c>
      <c r="E55" s="56"/>
      <c r="F55" s="56"/>
      <c r="G55" s="55" t="s">
        <v>21</v>
      </c>
      <c r="H55" s="54" t="n">
        <v>1</v>
      </c>
      <c r="I55" s="12" t="s">
        <v>22</v>
      </c>
      <c r="J55" s="12" t="s">
        <v>22</v>
      </c>
      <c r="K55" s="13" t="n">
        <v>80</v>
      </c>
      <c r="L55" s="13" t="n">
        <v>100</v>
      </c>
      <c r="M55" s="14" t="str">
        <f aca="false">IF(AND(OR(I55="Participó",J55="Participó"),AND(K55&gt;64,K55&lt;&gt;"-")),"APROBADO","REPROBADO")</f>
        <v>APROBADO</v>
      </c>
      <c r="N55" s="1"/>
    </row>
    <row r="56" customFormat="false" ht="15.75" hidden="false" customHeight="false" outlineLevel="0" collapsed="false">
      <c r="A56" s="54" t="n">
        <v>20354672155</v>
      </c>
      <c r="B56" s="55" t="s">
        <v>4131</v>
      </c>
      <c r="C56" s="55" t="s">
        <v>301</v>
      </c>
      <c r="D56" s="55" t="s">
        <v>4132</v>
      </c>
      <c r="E56" s="56"/>
      <c r="F56" s="56"/>
      <c r="G56" s="56"/>
      <c r="H56" s="55" t="s">
        <v>21</v>
      </c>
      <c r="I56" s="12" t="s">
        <v>23</v>
      </c>
      <c r="J56" s="12" t="s">
        <v>23</v>
      </c>
      <c r="K56" s="12" t="s">
        <v>23</v>
      </c>
      <c r="L56" s="12" t="s">
        <v>23</v>
      </c>
      <c r="M56" s="14" t="str">
        <f aca="false">IF(AND(OR(I56="Participó",J56="Participó"),AND(K56&gt;64,K56&lt;&gt;"-")),"APROBADO","REPROBADO")</f>
        <v>REPROBADO</v>
      </c>
      <c r="N56" s="1"/>
    </row>
    <row r="57" customFormat="false" ht="15.75" hidden="false" customHeight="false" outlineLevel="0" collapsed="false">
      <c r="A57" s="54" t="n">
        <v>20335685521</v>
      </c>
      <c r="B57" s="55" t="s">
        <v>4131</v>
      </c>
      <c r="C57" s="55" t="s">
        <v>486</v>
      </c>
      <c r="D57" s="55" t="s">
        <v>4133</v>
      </c>
      <c r="E57" s="56"/>
      <c r="F57" s="56"/>
      <c r="G57" s="55" t="s">
        <v>21</v>
      </c>
      <c r="H57" s="54" t="n">
        <v>1</v>
      </c>
      <c r="I57" s="12" t="s">
        <v>22</v>
      </c>
      <c r="J57" s="12" t="s">
        <v>22</v>
      </c>
      <c r="K57" s="13" t="n">
        <v>80</v>
      </c>
      <c r="L57" s="13" t="n">
        <v>100</v>
      </c>
      <c r="M57" s="14" t="str">
        <f aca="false">IF(AND(OR(I57="Participó",J57="Participó"),AND(K57&gt;64,K57&lt;&gt;"-")),"APROBADO","REPROBADO")</f>
        <v>APROBADO</v>
      </c>
      <c r="N57" s="1"/>
    </row>
    <row r="58" customFormat="false" ht="15.75" hidden="false" customHeight="false" outlineLevel="0" collapsed="false">
      <c r="A58" s="54" t="n">
        <v>27333618627</v>
      </c>
      <c r="B58" s="55" t="s">
        <v>4131</v>
      </c>
      <c r="C58" s="55" t="s">
        <v>4134</v>
      </c>
      <c r="D58" s="55" t="s">
        <v>4135</v>
      </c>
      <c r="E58" s="56"/>
      <c r="F58" s="56"/>
      <c r="G58" s="55" t="s">
        <v>43</v>
      </c>
      <c r="H58" s="54" t="n">
        <v>1</v>
      </c>
      <c r="I58" s="12" t="s">
        <v>22</v>
      </c>
      <c r="J58" s="12" t="s">
        <v>22</v>
      </c>
      <c r="K58" s="13" t="n">
        <v>85</v>
      </c>
      <c r="L58" s="13" t="n">
        <v>100</v>
      </c>
      <c r="M58" s="14" t="str">
        <f aca="false">IF(AND(OR(I58="Participó",J58="Participó"),AND(K58&gt;64,K58&lt;&gt;"-")),"APROBADO","REPROBADO")</f>
        <v>APROBADO</v>
      </c>
      <c r="N58" s="1"/>
    </row>
    <row r="59" customFormat="false" ht="15.75" hidden="false" customHeight="false" outlineLevel="0" collapsed="false">
      <c r="A59" s="54" t="n">
        <v>23356524764</v>
      </c>
      <c r="B59" s="55" t="s">
        <v>4131</v>
      </c>
      <c r="C59" s="55" t="s">
        <v>4136</v>
      </c>
      <c r="D59" s="55" t="s">
        <v>4137</v>
      </c>
      <c r="E59" s="56"/>
      <c r="F59" s="56"/>
      <c r="G59" s="55" t="s">
        <v>43</v>
      </c>
      <c r="H59" s="54" t="n">
        <v>2</v>
      </c>
      <c r="I59" s="12" t="s">
        <v>22</v>
      </c>
      <c r="J59" s="12" t="s">
        <v>22</v>
      </c>
      <c r="K59" s="13" t="n">
        <v>70</v>
      </c>
      <c r="L59" s="13" t="n">
        <v>100</v>
      </c>
      <c r="M59" s="14" t="str">
        <f aca="false">IF(AND(OR(I59="Participó",J59="Participó"),AND(K59&gt;64,K59&lt;&gt;"-")),"APROBADO","REPROBADO")</f>
        <v>APROBADO</v>
      </c>
      <c r="N59" s="1"/>
    </row>
    <row r="60" customFormat="false" ht="15.75" hidden="false" customHeight="false" outlineLevel="0" collapsed="false">
      <c r="A60" s="54" t="n">
        <v>20298969379</v>
      </c>
      <c r="B60" s="55" t="s">
        <v>4131</v>
      </c>
      <c r="C60" s="55" t="s">
        <v>4138</v>
      </c>
      <c r="D60" s="55" t="s">
        <v>4139</v>
      </c>
      <c r="E60" s="56"/>
      <c r="F60" s="56"/>
      <c r="G60" s="55" t="s">
        <v>21</v>
      </c>
      <c r="H60" s="54" t="n">
        <v>2</v>
      </c>
      <c r="I60" s="12" t="s">
        <v>22</v>
      </c>
      <c r="J60" s="12" t="s">
        <v>22</v>
      </c>
      <c r="K60" s="13" t="n">
        <v>80</v>
      </c>
      <c r="L60" s="12" t="s">
        <v>23</v>
      </c>
      <c r="M60" s="14" t="str">
        <f aca="false">IF(AND(OR(I60="Participó",J60="Participó"),AND(K60&gt;64,K60&lt;&gt;"-")),"APROBADO","REPROBADO")</f>
        <v>APROBADO</v>
      </c>
      <c r="N60" s="1"/>
    </row>
    <row r="61" customFormat="false" ht="15.75" hidden="false" customHeight="false" outlineLevel="0" collapsed="false">
      <c r="A61" s="54" t="n">
        <v>27259760440</v>
      </c>
      <c r="B61" s="55" t="s">
        <v>4131</v>
      </c>
      <c r="C61" s="55" t="s">
        <v>614</v>
      </c>
      <c r="D61" s="55" t="s">
        <v>4140</v>
      </c>
      <c r="E61" s="56"/>
      <c r="F61" s="56"/>
      <c r="G61" s="55" t="s">
        <v>43</v>
      </c>
      <c r="H61" s="54" t="n">
        <v>2</v>
      </c>
      <c r="I61" s="12" t="s">
        <v>22</v>
      </c>
      <c r="J61" s="12" t="s">
        <v>23</v>
      </c>
      <c r="K61" s="13" t="n">
        <v>100</v>
      </c>
      <c r="L61" s="13" t="n">
        <v>100</v>
      </c>
      <c r="M61" s="14" t="str">
        <f aca="false">IF(AND(OR(I61="Participó",J61="Participó"),AND(K61&gt;64,K61&lt;&gt;"-")),"APROBADO","REPROBADO")</f>
        <v>APROBADO</v>
      </c>
      <c r="N61" s="1"/>
    </row>
    <row r="62" customFormat="false" ht="15.75" hidden="false" customHeight="false" outlineLevel="0" collapsed="false">
      <c r="A62" s="54" t="n">
        <v>20381352499</v>
      </c>
      <c r="B62" s="55" t="s">
        <v>4131</v>
      </c>
      <c r="C62" s="55" t="s">
        <v>4141</v>
      </c>
      <c r="D62" s="55" t="s">
        <v>4142</v>
      </c>
      <c r="E62" s="56"/>
      <c r="F62" s="56"/>
      <c r="G62" s="55" t="s">
        <v>21</v>
      </c>
      <c r="H62" s="54" t="n">
        <v>1</v>
      </c>
      <c r="I62" s="12" t="s">
        <v>22</v>
      </c>
      <c r="J62" s="12" t="s">
        <v>22</v>
      </c>
      <c r="K62" s="13" t="n">
        <v>80</v>
      </c>
      <c r="L62" s="13" t="n">
        <v>100</v>
      </c>
      <c r="M62" s="14" t="str">
        <f aca="false">IF(AND(OR(I62="Participó",J62="Participó"),AND(K62&gt;64,K62&lt;&gt;"-")),"APROBADO","REPROBADO")</f>
        <v>APROBADO</v>
      </c>
      <c r="N62" s="1"/>
    </row>
    <row r="63" customFormat="false" ht="15.75" hidden="false" customHeight="false" outlineLevel="0" collapsed="false">
      <c r="A63" s="54" t="n">
        <v>20188938400</v>
      </c>
      <c r="B63" s="55" t="s">
        <v>4131</v>
      </c>
      <c r="C63" s="55" t="s">
        <v>4143</v>
      </c>
      <c r="D63" s="55" t="s">
        <v>4144</v>
      </c>
      <c r="E63" s="56"/>
      <c r="F63" s="56"/>
      <c r="G63" s="55" t="s">
        <v>21</v>
      </c>
      <c r="H63" s="54" t="n">
        <v>1</v>
      </c>
      <c r="I63" s="12" t="s">
        <v>22</v>
      </c>
      <c r="J63" s="12" t="s">
        <v>23</v>
      </c>
      <c r="K63" s="13" t="n">
        <v>80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</row>
    <row r="64" customFormat="false" ht="15.75" hidden="false" customHeight="false" outlineLevel="0" collapsed="false">
      <c r="A64" s="54" t="n">
        <v>20249655423</v>
      </c>
      <c r="B64" s="55" t="s">
        <v>4145</v>
      </c>
      <c r="C64" s="55" t="s">
        <v>2078</v>
      </c>
      <c r="D64" s="55" t="s">
        <v>4146</v>
      </c>
      <c r="E64" s="56"/>
      <c r="F64" s="56"/>
      <c r="G64" s="55" t="s">
        <v>21</v>
      </c>
      <c r="H64" s="54" t="n">
        <v>2</v>
      </c>
      <c r="I64" s="12" t="s">
        <v>23</v>
      </c>
      <c r="J64" s="12" t="s">
        <v>22</v>
      </c>
      <c r="K64" s="13" t="n">
        <v>80</v>
      </c>
      <c r="L64" s="13" t="n">
        <v>100</v>
      </c>
      <c r="M64" s="14" t="str">
        <f aca="false">IF(AND(OR(I64="Participó",J64="Participó"),AND(K64&gt;64,K64&lt;&gt;"-")),"APROBADO","REPROBADO")</f>
        <v>APROBADO</v>
      </c>
      <c r="N64" s="1"/>
    </row>
    <row r="65" customFormat="false" ht="15.75" hidden="false" customHeight="false" outlineLevel="0" collapsed="false">
      <c r="A65" s="54" t="n">
        <v>27329206187</v>
      </c>
      <c r="B65" s="55" t="s">
        <v>4147</v>
      </c>
      <c r="C65" s="55" t="s">
        <v>4148</v>
      </c>
      <c r="D65" s="55" t="s">
        <v>4149</v>
      </c>
      <c r="E65" s="56"/>
      <c r="F65" s="56"/>
      <c r="G65" s="55" t="s">
        <v>43</v>
      </c>
      <c r="H65" s="54" t="n">
        <v>2</v>
      </c>
      <c r="I65" s="12" t="s">
        <v>22</v>
      </c>
      <c r="J65" s="12" t="s">
        <v>23</v>
      </c>
      <c r="K65" s="13" t="n">
        <v>80</v>
      </c>
      <c r="L65" s="12" t="s">
        <v>23</v>
      </c>
      <c r="M65" s="14" t="str">
        <f aca="false">IF(AND(OR(I65="Participó",J65="Participó"),AND(K65&gt;64,K65&lt;&gt;"-")),"APROBADO","REPROBADO")</f>
        <v>APROBADO</v>
      </c>
      <c r="N65" s="1" t="s">
        <v>35</v>
      </c>
    </row>
    <row r="66" customFormat="false" ht="15.75" hidden="false" customHeight="false" outlineLevel="0" collapsed="false">
      <c r="A66" s="54" t="n">
        <v>20314743467</v>
      </c>
      <c r="B66" s="55" t="s">
        <v>4150</v>
      </c>
      <c r="C66" s="55" t="s">
        <v>4151</v>
      </c>
      <c r="D66" s="55" t="s">
        <v>4152</v>
      </c>
      <c r="E66" s="56"/>
      <c r="F66" s="56"/>
      <c r="G66" s="55" t="s">
        <v>21</v>
      </c>
      <c r="H66" s="54" t="n">
        <v>2</v>
      </c>
      <c r="I66" s="12" t="s">
        <v>22</v>
      </c>
      <c r="J66" s="12" t="s">
        <v>23</v>
      </c>
      <c r="K66" s="13" t="n">
        <v>50</v>
      </c>
      <c r="L66" s="13" t="n">
        <v>100</v>
      </c>
      <c r="M66" s="14" t="s">
        <v>2628</v>
      </c>
      <c r="N66" s="1" t="s">
        <v>35</v>
      </c>
    </row>
    <row r="67" customFormat="false" ht="15.75" hidden="false" customHeight="false" outlineLevel="0" collapsed="false">
      <c r="A67" s="54" t="n">
        <v>20352259161</v>
      </c>
      <c r="B67" s="55" t="s">
        <v>4150</v>
      </c>
      <c r="C67" s="55" t="s">
        <v>486</v>
      </c>
      <c r="D67" s="55" t="s">
        <v>4153</v>
      </c>
      <c r="E67" s="56"/>
      <c r="F67" s="56"/>
      <c r="G67" s="55" t="s">
        <v>21</v>
      </c>
      <c r="H67" s="54" t="n">
        <v>2</v>
      </c>
      <c r="I67" s="12" t="s">
        <v>22</v>
      </c>
      <c r="J67" s="12" t="s">
        <v>23</v>
      </c>
      <c r="K67" s="12" t="s">
        <v>23</v>
      </c>
      <c r="L67" s="12" t="s">
        <v>23</v>
      </c>
      <c r="M67" s="14" t="str">
        <f aca="false">IF(AND(OR(I67="Participó",J67="Participó"),AND(K67&gt;64,K67&lt;&gt;"-")),"APROBADO","REPROBADO")</f>
        <v>REPROBADO</v>
      </c>
      <c r="N67" s="1" t="s">
        <v>35</v>
      </c>
    </row>
    <row r="68" customFormat="false" ht="15.75" hidden="false" customHeight="false" outlineLevel="0" collapsed="false">
      <c r="A68" s="54" t="n">
        <v>20282178800</v>
      </c>
      <c r="B68" s="55" t="s">
        <v>4154</v>
      </c>
      <c r="C68" s="55" t="s">
        <v>4155</v>
      </c>
      <c r="D68" s="55" t="s">
        <v>4156</v>
      </c>
      <c r="E68" s="56"/>
      <c r="F68" s="56"/>
      <c r="G68" s="55" t="s">
        <v>21</v>
      </c>
      <c r="H68" s="54" t="n">
        <v>2</v>
      </c>
      <c r="I68" s="12" t="s">
        <v>23</v>
      </c>
      <c r="J68" s="12" t="s">
        <v>23</v>
      </c>
      <c r="K68" s="12" t="s">
        <v>23</v>
      </c>
      <c r="L68" s="12" t="s">
        <v>23</v>
      </c>
      <c r="M68" s="14" t="str">
        <f aca="false">IF(AND(OR(I68="Participó",J68="Participó"),AND(K68&gt;64,K68&lt;&gt;"-")),"APROBADO","REPROBADO")</f>
        <v>REPROBADO</v>
      </c>
      <c r="N68" s="1"/>
    </row>
    <row r="69" customFormat="false" ht="15.75" hidden="false" customHeight="false" outlineLevel="0" collapsed="false">
      <c r="A69" s="54" t="n">
        <v>27320589687</v>
      </c>
      <c r="B69" s="55" t="s">
        <v>4154</v>
      </c>
      <c r="C69" s="55" t="s">
        <v>4157</v>
      </c>
      <c r="D69" s="55" t="s">
        <v>4158</v>
      </c>
      <c r="E69" s="56"/>
      <c r="F69" s="56"/>
      <c r="G69" s="55" t="s">
        <v>43</v>
      </c>
      <c r="H69" s="54" t="n">
        <v>2</v>
      </c>
      <c r="I69" s="12" t="s">
        <v>23</v>
      </c>
      <c r="J69" s="12" t="s">
        <v>23</v>
      </c>
      <c r="K69" s="12" t="s">
        <v>23</v>
      </c>
      <c r="L69" s="12" t="s">
        <v>23</v>
      </c>
      <c r="M69" s="14" t="str">
        <f aca="false">IF(AND(OR(I69="Participó",J69="Participó"),AND(K69&gt;64,K69&lt;&gt;"-")),"APROBADO","REPROBADO")</f>
        <v>REPROBADO</v>
      </c>
      <c r="N69" s="1"/>
    </row>
    <row r="70" customFormat="false" ht="15.75" hidden="false" customHeight="false" outlineLevel="0" collapsed="false">
      <c r="A70" s="54" t="n">
        <v>27381721901</v>
      </c>
      <c r="B70" s="55" t="s">
        <v>4159</v>
      </c>
      <c r="C70" s="55" t="s">
        <v>4160</v>
      </c>
      <c r="D70" s="55" t="s">
        <v>4161</v>
      </c>
      <c r="E70" s="56"/>
      <c r="F70" s="56"/>
      <c r="G70" s="55" t="s">
        <v>43</v>
      </c>
      <c r="H70" s="54" t="n">
        <v>2</v>
      </c>
      <c r="I70" s="12" t="s">
        <v>22</v>
      </c>
      <c r="J70" s="12" t="s">
        <v>22</v>
      </c>
      <c r="K70" s="13" t="n">
        <v>80</v>
      </c>
      <c r="L70" s="13" t="n">
        <v>100</v>
      </c>
      <c r="M70" s="14" t="str">
        <f aca="false">IF(AND(OR(I70="Participó",J70="Participó"),AND(K70&gt;64,K70&lt;&gt;"-")),"APROBADO","REPROBADO")</f>
        <v>APROBADO</v>
      </c>
      <c r="N70" s="1"/>
    </row>
    <row r="71" customFormat="false" ht="15.75" hidden="false" customHeight="false" outlineLevel="0" collapsed="false">
      <c r="A71" s="54" t="n">
        <v>23287648189</v>
      </c>
      <c r="B71" s="55" t="s">
        <v>4162</v>
      </c>
      <c r="C71" s="55" t="s">
        <v>4163</v>
      </c>
      <c r="D71" s="55" t="s">
        <v>4164</v>
      </c>
      <c r="E71" s="56"/>
      <c r="F71" s="56"/>
      <c r="G71" s="55" t="s">
        <v>21</v>
      </c>
      <c r="H71" s="54" t="n">
        <v>2</v>
      </c>
      <c r="I71" s="12" t="s">
        <v>22</v>
      </c>
      <c r="J71" s="12" t="s">
        <v>22</v>
      </c>
      <c r="K71" s="13" t="n">
        <v>90</v>
      </c>
      <c r="L71" s="13" t="n">
        <v>100</v>
      </c>
      <c r="M71" s="14" t="str">
        <f aca="false">IF(AND(OR(I71="Participó",J71="Participó"),AND(K71&gt;64,K71&lt;&gt;"-")),"APROBADO","REPROBADO")</f>
        <v>APROBADO</v>
      </c>
      <c r="N71" s="1"/>
    </row>
    <row r="72" customFormat="false" ht="15.75" hidden="false" customHeight="false" outlineLevel="0" collapsed="false">
      <c r="A72" s="54" t="n">
        <v>27335597384</v>
      </c>
      <c r="B72" s="55" t="s">
        <v>4165</v>
      </c>
      <c r="C72" s="55" t="s">
        <v>4166</v>
      </c>
      <c r="D72" s="55" t="s">
        <v>4167</v>
      </c>
      <c r="E72" s="56"/>
      <c r="F72" s="56"/>
      <c r="G72" s="55" t="s">
        <v>43</v>
      </c>
      <c r="H72" s="54" t="n">
        <v>2</v>
      </c>
      <c r="I72" s="12" t="s">
        <v>23</v>
      </c>
      <c r="J72" s="12" t="s">
        <v>23</v>
      </c>
      <c r="K72" s="12" t="s">
        <v>23</v>
      </c>
      <c r="L72" s="12" t="s">
        <v>23</v>
      </c>
      <c r="M72" s="14" t="str">
        <f aca="false">IF(AND(OR(I72="Participó",J72="Participó"),AND(K72&gt;64,K72&lt;&gt;"-")),"APROBADO","REPROBADO")</f>
        <v>REPROBADO</v>
      </c>
      <c r="N72" s="1"/>
    </row>
    <row r="73" customFormat="false" ht="15.75" hidden="false" customHeight="false" outlineLevel="0" collapsed="false">
      <c r="A73" s="54" t="n">
        <v>20272913707</v>
      </c>
      <c r="B73" s="55" t="s">
        <v>4168</v>
      </c>
      <c r="C73" s="55" t="s">
        <v>2093</v>
      </c>
      <c r="D73" s="55" t="s">
        <v>4169</v>
      </c>
      <c r="E73" s="56"/>
      <c r="F73" s="56"/>
      <c r="G73" s="55" t="s">
        <v>21</v>
      </c>
      <c r="H73" s="54" t="n">
        <v>2</v>
      </c>
      <c r="I73" s="12" t="s">
        <v>23</v>
      </c>
      <c r="J73" s="12" t="s">
        <v>23</v>
      </c>
      <c r="K73" s="12" t="s">
        <v>23</v>
      </c>
      <c r="L73" s="12" t="s">
        <v>23</v>
      </c>
      <c r="M73" s="14" t="str">
        <f aca="false">IF(AND(OR(I73="Participó",J73="Participó"),AND(K73&gt;64,K73&lt;&gt;"-")),"APROBADO","REPROBADO")</f>
        <v>REPROBADO</v>
      </c>
      <c r="N73" s="1"/>
    </row>
    <row r="74" customFormat="false" ht="15.75" hidden="false" customHeight="false" outlineLevel="0" collapsed="false">
      <c r="A74" s="54" t="n">
        <v>20355853110</v>
      </c>
      <c r="B74" s="55" t="s">
        <v>4168</v>
      </c>
      <c r="C74" s="55" t="s">
        <v>4170</v>
      </c>
      <c r="D74" s="55" t="s">
        <v>4171</v>
      </c>
      <c r="E74" s="56"/>
      <c r="F74" s="56"/>
      <c r="G74" s="55" t="s">
        <v>21</v>
      </c>
      <c r="H74" s="54" t="n">
        <v>2</v>
      </c>
      <c r="I74" s="12" t="s">
        <v>22</v>
      </c>
      <c r="J74" s="12" t="s">
        <v>22</v>
      </c>
      <c r="K74" s="13" t="n">
        <v>90</v>
      </c>
      <c r="L74" s="12" t="s">
        <v>23</v>
      </c>
      <c r="M74" s="14" t="str">
        <f aca="false">IF(AND(OR(I74="Participó",J74="Participó"),AND(K74&gt;64,K74&lt;&gt;"-")),"APROBADO","REPROBADO")</f>
        <v>APROBADO</v>
      </c>
      <c r="N74" s="1"/>
    </row>
    <row r="75" customFormat="false" ht="15.75" hidden="false" customHeight="false" outlineLevel="0" collapsed="false">
      <c r="A75" s="54" t="n">
        <v>27295669328</v>
      </c>
      <c r="B75" s="55" t="s">
        <v>4172</v>
      </c>
      <c r="C75" s="55" t="s">
        <v>1039</v>
      </c>
      <c r="D75" s="55" t="s">
        <v>4173</v>
      </c>
      <c r="E75" s="56"/>
      <c r="F75" s="56"/>
      <c r="G75" s="55" t="s">
        <v>43</v>
      </c>
      <c r="H75" s="54" t="n">
        <v>2</v>
      </c>
      <c r="I75" s="12" t="s">
        <v>22</v>
      </c>
      <c r="J75" s="12" t="s">
        <v>22</v>
      </c>
      <c r="K75" s="13" t="n">
        <v>90</v>
      </c>
      <c r="L75" s="13" t="n">
        <v>100</v>
      </c>
      <c r="M75" s="14" t="str">
        <f aca="false">IF(AND(OR(I75="Participó",J75="Participó"),AND(K75&gt;64,K75&lt;&gt;"-")),"APROBADO","REPROBADO")</f>
        <v>APROBADO</v>
      </c>
      <c r="N75" s="1"/>
    </row>
    <row r="76" customFormat="false" ht="15.75" hidden="false" customHeight="false" outlineLevel="0" collapsed="false">
      <c r="A76" s="54" t="n">
        <v>20255191609</v>
      </c>
      <c r="B76" s="55" t="s">
        <v>4174</v>
      </c>
      <c r="C76" s="55" t="s">
        <v>439</v>
      </c>
      <c r="D76" s="55" t="s">
        <v>4175</v>
      </c>
      <c r="E76" s="56"/>
      <c r="F76" s="56"/>
      <c r="G76" s="55" t="s">
        <v>21</v>
      </c>
      <c r="H76" s="54" t="n">
        <v>2</v>
      </c>
      <c r="I76" s="12" t="s">
        <v>22</v>
      </c>
      <c r="J76" s="12" t="s">
        <v>22</v>
      </c>
      <c r="K76" s="13" t="n">
        <v>100</v>
      </c>
      <c r="L76" s="13" t="n">
        <v>100</v>
      </c>
      <c r="M76" s="14" t="str">
        <f aca="false">IF(AND(OR(I76="Participó",J76="Participó"),AND(K76&gt;64,K76&lt;&gt;"-")),"APROBADO","REPROBADO")</f>
        <v>APROBADO</v>
      </c>
      <c r="N76" s="1"/>
    </row>
    <row r="77" customFormat="false" ht="15.75" hidden="false" customHeight="false" outlineLevel="0" collapsed="false">
      <c r="A77" s="54" t="n">
        <v>20271175249</v>
      </c>
      <c r="B77" s="55" t="s">
        <v>4174</v>
      </c>
      <c r="C77" s="55" t="s">
        <v>4176</v>
      </c>
      <c r="D77" s="55" t="s">
        <v>4177</v>
      </c>
      <c r="E77" s="56"/>
      <c r="F77" s="56"/>
      <c r="G77" s="55" t="s">
        <v>21</v>
      </c>
      <c r="H77" s="54" t="n">
        <v>2</v>
      </c>
      <c r="I77" s="12" t="s">
        <v>22</v>
      </c>
      <c r="J77" s="12" t="s">
        <v>22</v>
      </c>
      <c r="K77" s="13" t="n">
        <v>90</v>
      </c>
      <c r="L77" s="13" t="n">
        <v>100</v>
      </c>
      <c r="M77" s="14" t="str">
        <f aca="false">IF(AND(OR(I77="Participó",J77="Participó"),AND(K77&gt;64,K77&lt;&gt;"-")),"APROBADO","REPROBADO")</f>
        <v>APROBADO</v>
      </c>
      <c r="N77" s="1"/>
    </row>
    <row r="78" customFormat="false" ht="15.75" hidden="false" customHeight="false" outlineLevel="0" collapsed="false">
      <c r="A78" s="54" t="n">
        <v>23286841309</v>
      </c>
      <c r="B78" s="55" t="s">
        <v>4178</v>
      </c>
      <c r="C78" s="55" t="s">
        <v>4179</v>
      </c>
      <c r="D78" s="55" t="s">
        <v>4180</v>
      </c>
      <c r="E78" s="56"/>
      <c r="F78" s="56"/>
      <c r="G78" s="55" t="s">
        <v>21</v>
      </c>
      <c r="H78" s="54" t="n">
        <v>2</v>
      </c>
      <c r="I78" s="12" t="s">
        <v>22</v>
      </c>
      <c r="J78" s="12" t="s">
        <v>23</v>
      </c>
      <c r="K78" s="57" t="s">
        <v>4181</v>
      </c>
      <c r="L78" s="13" t="n">
        <v>100</v>
      </c>
      <c r="M78" s="14" t="str">
        <f aca="false">IF(AND(OR(I78="Participó",J78="Participó"),AND(K78&gt;64,K78&lt;&gt;"-")),"APROBADO","REPROBADO")</f>
        <v>APROBADO</v>
      </c>
      <c r="N78" s="1"/>
    </row>
    <row r="79" customFormat="false" ht="15.75" hidden="false" customHeight="false" outlineLevel="0" collapsed="false">
      <c r="A79" s="54" t="n">
        <v>20272782793</v>
      </c>
      <c r="B79" s="55" t="s">
        <v>4182</v>
      </c>
      <c r="C79" s="55" t="s">
        <v>326</v>
      </c>
      <c r="D79" s="55" t="s">
        <v>4183</v>
      </c>
      <c r="E79" s="56"/>
      <c r="F79" s="56"/>
      <c r="G79" s="55" t="s">
        <v>21</v>
      </c>
      <c r="H79" s="54" t="n">
        <v>2</v>
      </c>
      <c r="I79" s="12" t="s">
        <v>22</v>
      </c>
      <c r="J79" s="12" t="s">
        <v>23</v>
      </c>
      <c r="K79" s="58" t="s">
        <v>4184</v>
      </c>
      <c r="L79" s="12" t="s">
        <v>23</v>
      </c>
      <c r="M79" s="14" t="s">
        <v>2628</v>
      </c>
      <c r="N79" s="1" t="s">
        <v>35</v>
      </c>
    </row>
    <row r="80" customFormat="false" ht="15.75" hidden="false" customHeight="false" outlineLevel="0" collapsed="false">
      <c r="A80" s="54" t="n">
        <v>27236507497</v>
      </c>
      <c r="B80" s="55" t="s">
        <v>4185</v>
      </c>
      <c r="C80" s="55" t="s">
        <v>4186</v>
      </c>
      <c r="D80" s="55" t="s">
        <v>4187</v>
      </c>
      <c r="E80" s="56"/>
      <c r="F80" s="56"/>
      <c r="G80" s="55" t="s">
        <v>43</v>
      </c>
      <c r="H80" s="54" t="n">
        <v>2</v>
      </c>
      <c r="I80" s="12" t="s">
        <v>22</v>
      </c>
      <c r="J80" s="12" t="s">
        <v>22</v>
      </c>
      <c r="K80" s="57" t="s">
        <v>4181</v>
      </c>
      <c r="L80" s="13" t="n">
        <v>100</v>
      </c>
      <c r="M80" s="14" t="str">
        <f aca="false">IF(AND(OR(I80="Participó",J80="Participó"),AND(K80&gt;64,K80&lt;&gt;"-")),"APROBADO","REPROBADO")</f>
        <v>APROBADO</v>
      </c>
      <c r="N80" s="1"/>
    </row>
    <row r="81" customFormat="false" ht="15.75" hidden="false" customHeight="false" outlineLevel="0" collapsed="false">
      <c r="A81" s="54" t="n">
        <v>27360111046</v>
      </c>
      <c r="B81" s="55" t="s">
        <v>4185</v>
      </c>
      <c r="C81" s="55" t="s">
        <v>4188</v>
      </c>
      <c r="D81" s="55" t="s">
        <v>4189</v>
      </c>
      <c r="E81" s="56"/>
      <c r="F81" s="56"/>
      <c r="G81" s="55" t="s">
        <v>43</v>
      </c>
      <c r="H81" s="54" t="n">
        <v>2</v>
      </c>
      <c r="I81" s="12" t="s">
        <v>22</v>
      </c>
      <c r="J81" s="12" t="s">
        <v>22</v>
      </c>
      <c r="K81" s="13" t="n">
        <v>90</v>
      </c>
      <c r="L81" s="13" t="n">
        <v>100</v>
      </c>
      <c r="M81" s="14" t="str">
        <f aca="false">IF(AND(OR(I81="Participó",J81="Participó"),AND(K81&gt;64,K81&lt;&gt;"-")),"APROBADO","REPROBADO")</f>
        <v>APROBADO</v>
      </c>
      <c r="N81" s="1"/>
    </row>
    <row r="82" customFormat="false" ht="15.75" hidden="false" customHeight="false" outlineLevel="0" collapsed="false">
      <c r="A82" s="54" t="n">
        <v>23317007329</v>
      </c>
      <c r="B82" s="55" t="s">
        <v>4190</v>
      </c>
      <c r="C82" s="55" t="s">
        <v>1218</v>
      </c>
      <c r="D82" s="55" t="s">
        <v>4191</v>
      </c>
      <c r="E82" s="56"/>
      <c r="F82" s="56"/>
      <c r="G82" s="55" t="s">
        <v>21</v>
      </c>
      <c r="H82" s="54" t="n">
        <v>2</v>
      </c>
      <c r="I82" s="12" t="s">
        <v>23</v>
      </c>
      <c r="J82" s="12" t="s">
        <v>23</v>
      </c>
      <c r="K82" s="12" t="s">
        <v>23</v>
      </c>
      <c r="L82" s="12" t="s">
        <v>23</v>
      </c>
      <c r="M82" s="14" t="str">
        <f aca="false">IF(AND(OR(I82="Participó",J82="Participó"),AND(K82&gt;64,K82&lt;&gt;"-")),"APROBADO","REPROBADO")</f>
        <v>REPROBADO</v>
      </c>
      <c r="N82" s="1"/>
    </row>
    <row r="83" customFormat="false" ht="15.75" hidden="false" customHeight="false" outlineLevel="0" collapsed="false">
      <c r="A83" s="54" t="n">
        <v>20304321335</v>
      </c>
      <c r="B83" s="55" t="s">
        <v>4192</v>
      </c>
      <c r="C83" s="55" t="s">
        <v>4193</v>
      </c>
      <c r="D83" s="55" t="s">
        <v>4194</v>
      </c>
      <c r="E83" s="56"/>
      <c r="F83" s="56"/>
      <c r="G83" s="55" t="s">
        <v>21</v>
      </c>
      <c r="H83" s="54" t="n">
        <v>2</v>
      </c>
      <c r="I83" s="12" t="s">
        <v>22</v>
      </c>
      <c r="J83" s="12" t="s">
        <v>22</v>
      </c>
      <c r="K83" s="13" t="n">
        <v>90</v>
      </c>
      <c r="L83" s="13" t="n">
        <v>100</v>
      </c>
      <c r="M83" s="14" t="str">
        <f aca="false">IF(AND(OR(I83="Participó",J83="Participó"),AND(K83&gt;64,K83&lt;&gt;"-")),"APROBADO","REPROBADO")</f>
        <v>APROBADO</v>
      </c>
      <c r="N83" s="1"/>
    </row>
    <row r="84" customFormat="false" ht="15.75" hidden="false" customHeight="false" outlineLevel="0" collapsed="false">
      <c r="A84" s="54" t="n">
        <v>27336840444</v>
      </c>
      <c r="B84" s="55" t="s">
        <v>4192</v>
      </c>
      <c r="C84" s="55" t="s">
        <v>4195</v>
      </c>
      <c r="D84" s="55" t="s">
        <v>4196</v>
      </c>
      <c r="E84" s="56"/>
      <c r="F84" s="56"/>
      <c r="G84" s="55" t="s">
        <v>43</v>
      </c>
      <c r="H84" s="54" t="n">
        <v>2</v>
      </c>
      <c r="I84" s="12" t="s">
        <v>23</v>
      </c>
      <c r="J84" s="12" t="s">
        <v>23</v>
      </c>
      <c r="K84" s="12" t="s">
        <v>23</v>
      </c>
      <c r="L84" s="12" t="s">
        <v>23</v>
      </c>
      <c r="M84" s="14" t="str">
        <f aca="false">IF(AND(OR(I84="Participó",J84="Participó"),AND(K84&gt;64,K84&lt;&gt;"-")),"APROBADO","REPROBADO")</f>
        <v>REPROBADO</v>
      </c>
      <c r="N84" s="1"/>
    </row>
    <row r="85" customFormat="false" ht="15.75" hidden="false" customHeight="false" outlineLevel="0" collapsed="false">
      <c r="A85" s="54" t="n">
        <v>23341479789</v>
      </c>
      <c r="B85" s="55" t="s">
        <v>4192</v>
      </c>
      <c r="C85" s="55" t="s">
        <v>4197</v>
      </c>
      <c r="D85" s="55" t="s">
        <v>4198</v>
      </c>
      <c r="E85" s="56"/>
      <c r="F85" s="56"/>
      <c r="G85" s="55" t="s">
        <v>21</v>
      </c>
      <c r="H85" s="54" t="n">
        <v>2</v>
      </c>
      <c r="I85" s="12" t="s">
        <v>23</v>
      </c>
      <c r="J85" s="12" t="s">
        <v>22</v>
      </c>
      <c r="K85" s="13" t="n">
        <v>100</v>
      </c>
      <c r="L85" s="13" t="n">
        <v>100</v>
      </c>
      <c r="M85" s="14" t="str">
        <f aca="false">IF(AND(OR(I85="Participó",J85="Participó"),AND(K85&gt;64,K85&lt;&gt;"-")),"APROBADO","REPROBADO")</f>
        <v>APROBADO</v>
      </c>
      <c r="N85" s="1"/>
    </row>
    <row r="86" customFormat="false" ht="15.75" hidden="false" customHeight="false" outlineLevel="0" collapsed="false">
      <c r="A86" s="54" t="n">
        <v>20309168888</v>
      </c>
      <c r="B86" s="55" t="s">
        <v>4199</v>
      </c>
      <c r="C86" s="55" t="s">
        <v>4200</v>
      </c>
      <c r="D86" s="55" t="s">
        <v>4201</v>
      </c>
      <c r="E86" s="56"/>
      <c r="F86" s="56"/>
      <c r="G86" s="55" t="s">
        <v>21</v>
      </c>
      <c r="H86" s="54" t="n">
        <v>3</v>
      </c>
      <c r="I86" s="12" t="s">
        <v>23</v>
      </c>
      <c r="J86" s="12" t="s">
        <v>23</v>
      </c>
      <c r="K86" s="34" t="s">
        <v>23</v>
      </c>
      <c r="L86" s="12" t="s">
        <v>23</v>
      </c>
      <c r="M86" s="14" t="str">
        <f aca="false">IF(AND(OR(I86="Participó",J86="Participó"),AND(K86&gt;64,K86&lt;&gt;"-")),"APROBADO","REPROBADO")</f>
        <v>REPROBADO</v>
      </c>
      <c r="N86" s="1"/>
    </row>
    <row r="87" customFormat="false" ht="15.75" hidden="false" customHeight="false" outlineLevel="0" collapsed="false">
      <c r="A87" s="54" t="n">
        <v>27295256600</v>
      </c>
      <c r="B87" s="55" t="s">
        <v>4199</v>
      </c>
      <c r="C87" s="55" t="s">
        <v>3424</v>
      </c>
      <c r="D87" s="55" t="s">
        <v>4202</v>
      </c>
      <c r="E87" s="56"/>
      <c r="F87" s="56"/>
      <c r="G87" s="55" t="s">
        <v>43</v>
      </c>
      <c r="H87" s="54" t="n">
        <v>3</v>
      </c>
      <c r="I87" s="12" t="s">
        <v>22</v>
      </c>
      <c r="J87" s="12" t="s">
        <v>23</v>
      </c>
      <c r="K87" s="12" t="s">
        <v>23</v>
      </c>
      <c r="L87" s="12" t="s">
        <v>23</v>
      </c>
      <c r="M87" s="14" t="str">
        <f aca="false">IF(AND(OR(I87="Participó",J87="Participó"),AND(K87&gt;64,K87&lt;&gt;"-")),"APROBADO","REPROBADO")</f>
        <v>REPROBADO</v>
      </c>
      <c r="N87" s="1" t="s">
        <v>35</v>
      </c>
    </row>
    <row r="88" customFormat="false" ht="15.75" hidden="false" customHeight="false" outlineLevel="0" collapsed="false">
      <c r="A88" s="54" t="n">
        <v>20260036182</v>
      </c>
      <c r="B88" s="55" t="s">
        <v>4203</v>
      </c>
      <c r="C88" s="55" t="s">
        <v>1032</v>
      </c>
      <c r="D88" s="55" t="s">
        <v>4204</v>
      </c>
      <c r="E88" s="56"/>
      <c r="F88" s="56"/>
      <c r="G88" s="55" t="s">
        <v>21</v>
      </c>
      <c r="H88" s="54" t="n">
        <v>3</v>
      </c>
      <c r="I88" s="12" t="s">
        <v>22</v>
      </c>
      <c r="J88" s="12" t="s">
        <v>23</v>
      </c>
      <c r="K88" s="13" t="n">
        <v>80</v>
      </c>
      <c r="L88" s="13" t="n">
        <v>100</v>
      </c>
      <c r="M88" s="14" t="str">
        <f aca="false">IF(AND(OR(I88="Participó",J88="Participó"),AND(K88&gt;64,K88&lt;&gt;"-")),"APROBADO","REPROBADO")</f>
        <v>APROBADO</v>
      </c>
      <c r="N88" s="1"/>
    </row>
    <row r="89" customFormat="false" ht="15.75" hidden="false" customHeight="false" outlineLevel="0" collapsed="false">
      <c r="A89" s="54" t="n">
        <v>27310078218</v>
      </c>
      <c r="B89" s="55" t="s">
        <v>4203</v>
      </c>
      <c r="C89" s="55" t="s">
        <v>826</v>
      </c>
      <c r="D89" s="55" t="s">
        <v>4205</v>
      </c>
      <c r="E89" s="56"/>
      <c r="F89" s="56"/>
      <c r="G89" s="55" t="s">
        <v>43</v>
      </c>
      <c r="H89" s="54" t="n">
        <v>3</v>
      </c>
      <c r="I89" s="12" t="s">
        <v>22</v>
      </c>
      <c r="J89" s="12" t="s">
        <v>22</v>
      </c>
      <c r="K89" s="13" t="n">
        <v>90</v>
      </c>
      <c r="L89" s="12" t="s">
        <v>23</v>
      </c>
      <c r="M89" s="14" t="str">
        <f aca="false">IF(AND(OR(I89="Participó",J89="Participó"),AND(K89&gt;64,K89&lt;&gt;"-")),"APROBADO","REPROBADO")</f>
        <v>APROBADO</v>
      </c>
      <c r="N89" s="1"/>
    </row>
    <row r="90" customFormat="false" ht="15.75" hidden="false" customHeight="false" outlineLevel="0" collapsed="false">
      <c r="A90" s="54" t="n">
        <v>20282424003</v>
      </c>
      <c r="B90" s="55" t="s">
        <v>4206</v>
      </c>
      <c r="C90" s="55" t="s">
        <v>4207</v>
      </c>
      <c r="D90" s="55" t="s">
        <v>4208</v>
      </c>
      <c r="E90" s="56"/>
      <c r="F90" s="56"/>
      <c r="G90" s="55" t="s">
        <v>21</v>
      </c>
      <c r="H90" s="54" t="n">
        <v>3</v>
      </c>
      <c r="I90" s="12" t="s">
        <v>22</v>
      </c>
      <c r="J90" s="12" t="s">
        <v>22</v>
      </c>
      <c r="K90" s="13" t="n">
        <v>95</v>
      </c>
      <c r="L90" s="13" t="n">
        <v>100</v>
      </c>
      <c r="M90" s="14" t="str">
        <f aca="false">IF(AND(OR(I90="Participó",J90="Participó"),AND(K90&gt;64,K90&lt;&gt;"-")),"APROBADO","REPROBADO")</f>
        <v>APROBADO</v>
      </c>
      <c r="N90" s="1"/>
    </row>
    <row r="91" customFormat="false" ht="15.75" hidden="false" customHeight="false" outlineLevel="0" collapsed="false">
      <c r="A91" s="54" t="n">
        <v>27327017735</v>
      </c>
      <c r="B91" s="55" t="s">
        <v>4209</v>
      </c>
      <c r="C91" s="55" t="s">
        <v>1831</v>
      </c>
      <c r="D91" s="55" t="s">
        <v>4210</v>
      </c>
      <c r="E91" s="56"/>
      <c r="F91" s="56"/>
      <c r="G91" s="55" t="s">
        <v>43</v>
      </c>
      <c r="H91" s="54" t="n">
        <v>3</v>
      </c>
      <c r="I91" s="12" t="s">
        <v>22</v>
      </c>
      <c r="J91" s="12" t="s">
        <v>22</v>
      </c>
      <c r="K91" s="13" t="n">
        <v>90</v>
      </c>
      <c r="L91" s="12" t="s">
        <v>23</v>
      </c>
      <c r="M91" s="14" t="str">
        <f aca="false">IF(AND(OR(I91="Participó",J91="Participó"),AND(K91&gt;64,K91&lt;&gt;"-")),"APROBADO","REPROBADO")</f>
        <v>APROBADO</v>
      </c>
      <c r="N91" s="1"/>
    </row>
    <row r="92" customFormat="false" ht="15.75" hidden="false" customHeight="false" outlineLevel="0" collapsed="false">
      <c r="A92" s="54" t="n">
        <v>20323013013</v>
      </c>
      <c r="B92" s="55" t="s">
        <v>4211</v>
      </c>
      <c r="C92" s="55" t="s">
        <v>184</v>
      </c>
      <c r="D92" s="55" t="s">
        <v>4212</v>
      </c>
      <c r="E92" s="56"/>
      <c r="F92" s="56"/>
      <c r="G92" s="55" t="s">
        <v>21</v>
      </c>
      <c r="H92" s="54" t="n">
        <v>3</v>
      </c>
      <c r="I92" s="12" t="s">
        <v>22</v>
      </c>
      <c r="J92" s="12" t="s">
        <v>22</v>
      </c>
      <c r="K92" s="57" t="n">
        <v>65</v>
      </c>
      <c r="L92" s="12" t="s">
        <v>23</v>
      </c>
      <c r="M92" s="14" t="str">
        <f aca="false">IF(AND(OR(I92="Participó",J92="Participó"),AND(K92&gt;64,K92&lt;&gt;"-")),"APROBADO","REPROBADO")</f>
        <v>APROBADO</v>
      </c>
      <c r="N92" s="1"/>
    </row>
    <row r="93" customFormat="false" ht="15.75" hidden="false" customHeight="false" outlineLevel="0" collapsed="false">
      <c r="A93" s="54" t="n">
        <v>23346184949</v>
      </c>
      <c r="B93" s="55" t="s">
        <v>4213</v>
      </c>
      <c r="C93" s="55" t="s">
        <v>4214</v>
      </c>
      <c r="D93" s="55" t="s">
        <v>4215</v>
      </c>
      <c r="E93" s="56"/>
      <c r="F93" s="56"/>
      <c r="G93" s="55" t="s">
        <v>21</v>
      </c>
      <c r="H93" s="54" t="n">
        <v>3</v>
      </c>
      <c r="I93" s="12" t="s">
        <v>22</v>
      </c>
      <c r="J93" s="12" t="s">
        <v>23</v>
      </c>
      <c r="K93" s="13" t="n">
        <v>95</v>
      </c>
      <c r="L93" s="13" t="n">
        <v>100</v>
      </c>
      <c r="M93" s="14" t="str">
        <f aca="false">IF(AND(OR(I93="Participó",J93="Participó"),AND(K93&gt;64,K93&lt;&gt;"-")),"APROBADO","REPROBADO")</f>
        <v>APROBADO</v>
      </c>
      <c r="N93" s="1"/>
    </row>
    <row r="94" customFormat="false" ht="15.75" hidden="false" customHeight="false" outlineLevel="0" collapsed="false">
      <c r="A94" s="54" t="n">
        <v>20231842242</v>
      </c>
      <c r="B94" s="55" t="s">
        <v>4213</v>
      </c>
      <c r="C94" s="55" t="s">
        <v>191</v>
      </c>
      <c r="D94" s="55" t="s">
        <v>4216</v>
      </c>
      <c r="E94" s="56"/>
      <c r="F94" s="56"/>
      <c r="G94" s="55" t="s">
        <v>21</v>
      </c>
      <c r="H94" s="54" t="n">
        <v>3</v>
      </c>
      <c r="I94" s="12" t="s">
        <v>22</v>
      </c>
      <c r="J94" s="12" t="s">
        <v>22</v>
      </c>
      <c r="K94" s="13" t="n">
        <v>95</v>
      </c>
      <c r="L94" s="13" t="n">
        <v>100</v>
      </c>
      <c r="M94" s="14" t="str">
        <f aca="false">IF(AND(OR(I94="Participó",J94="Participó"),AND(K94&gt;64,K94&lt;&gt;"-")),"APROBADO","REPROBADO")</f>
        <v>APROBADO</v>
      </c>
      <c r="N94" s="1"/>
    </row>
    <row r="95" customFormat="false" ht="15.75" hidden="false" customHeight="false" outlineLevel="0" collapsed="false">
      <c r="A95" s="54" t="n">
        <v>20225376744</v>
      </c>
      <c r="B95" s="55" t="s">
        <v>4213</v>
      </c>
      <c r="C95" s="55" t="s">
        <v>4217</v>
      </c>
      <c r="D95" s="55" t="s">
        <v>4218</v>
      </c>
      <c r="E95" s="56"/>
      <c r="F95" s="56"/>
      <c r="G95" s="55" t="s">
        <v>21</v>
      </c>
      <c r="H95" s="54" t="n">
        <v>3</v>
      </c>
      <c r="I95" s="12" t="s">
        <v>22</v>
      </c>
      <c r="J95" s="12" t="s">
        <v>23</v>
      </c>
      <c r="K95" s="12" t="s">
        <v>23</v>
      </c>
      <c r="L95" s="12" t="s">
        <v>23</v>
      </c>
      <c r="M95" s="14" t="str">
        <f aca="false">IF(AND(OR(I95="Participó",J95="Participó"),AND(K95&gt;64,K95&lt;&gt;"-")),"APROBADO","REPROBADO")</f>
        <v>REPROBADO</v>
      </c>
      <c r="N95" s="1" t="s">
        <v>35</v>
      </c>
    </row>
    <row r="96" customFormat="false" ht="15.75" hidden="false" customHeight="false" outlineLevel="0" collapsed="false">
      <c r="A96" s="54" t="n">
        <v>20387254472</v>
      </c>
      <c r="B96" s="55" t="s">
        <v>4213</v>
      </c>
      <c r="C96" s="55" t="s">
        <v>4219</v>
      </c>
      <c r="D96" s="55" t="s">
        <v>4220</v>
      </c>
      <c r="E96" s="56"/>
      <c r="F96" s="56"/>
      <c r="G96" s="55" t="s">
        <v>21</v>
      </c>
      <c r="H96" s="54" t="n">
        <v>3</v>
      </c>
      <c r="I96" s="12" t="s">
        <v>22</v>
      </c>
      <c r="J96" s="12" t="s">
        <v>22</v>
      </c>
      <c r="K96" s="13" t="n">
        <v>75</v>
      </c>
      <c r="L96" s="13" t="n">
        <v>100</v>
      </c>
      <c r="M96" s="14" t="str">
        <f aca="false">IF(AND(OR(I96="Participó",J96="Participó"),AND(K96&gt;64,K96&lt;&gt;"-")),"APROBADO","REPROBADO")</f>
        <v>APROBADO</v>
      </c>
      <c r="N96" s="1"/>
    </row>
    <row r="97" customFormat="false" ht="15.75" hidden="false" customHeight="false" outlineLevel="0" collapsed="false">
      <c r="A97" s="54" t="n">
        <v>27307864733</v>
      </c>
      <c r="B97" s="55" t="s">
        <v>4213</v>
      </c>
      <c r="C97" s="55" t="s">
        <v>1831</v>
      </c>
      <c r="D97" s="55" t="s">
        <v>4221</v>
      </c>
      <c r="E97" s="56"/>
      <c r="F97" s="56"/>
      <c r="G97" s="55" t="s">
        <v>43</v>
      </c>
      <c r="H97" s="54" t="n">
        <v>3</v>
      </c>
      <c r="I97" s="12" t="s">
        <v>22</v>
      </c>
      <c r="J97" s="12" t="s">
        <v>22</v>
      </c>
      <c r="K97" s="13" t="n">
        <v>80</v>
      </c>
      <c r="L97" s="13" t="n">
        <v>100</v>
      </c>
      <c r="M97" s="14" t="str">
        <f aca="false">IF(AND(OR(I97="Participó",J97="Participó"),AND(K97&gt;64,K97&lt;&gt;"-")),"APROBADO","REPROBADO")</f>
        <v>APROBADO</v>
      </c>
      <c r="N97" s="1"/>
    </row>
    <row r="98" customFormat="false" ht="15.75" hidden="false" customHeight="false" outlineLevel="0" collapsed="false">
      <c r="A98" s="54" t="n">
        <v>20236918441</v>
      </c>
      <c r="B98" s="55" t="s">
        <v>4213</v>
      </c>
      <c r="C98" s="55" t="s">
        <v>4222</v>
      </c>
      <c r="D98" s="55" t="s">
        <v>4223</v>
      </c>
      <c r="E98" s="56"/>
      <c r="F98" s="56"/>
      <c r="G98" s="55" t="s">
        <v>21</v>
      </c>
      <c r="H98" s="54" t="n">
        <v>3</v>
      </c>
      <c r="I98" s="12" t="s">
        <v>22</v>
      </c>
      <c r="J98" s="12" t="s">
        <v>22</v>
      </c>
      <c r="K98" s="13" t="n">
        <v>90</v>
      </c>
      <c r="L98" s="13" t="n">
        <v>100</v>
      </c>
      <c r="M98" s="14" t="str">
        <f aca="false">IF(AND(OR(I98="Participó",J98="Participó"),AND(K98&gt;64,K98&lt;&gt;"-")),"APROBADO","REPROBADO")</f>
        <v>APROBADO</v>
      </c>
      <c r="N98" s="1"/>
    </row>
    <row r="99" customFormat="false" ht="15.75" hidden="false" customHeight="false" outlineLevel="0" collapsed="false">
      <c r="A99" s="54" t="n">
        <v>27332712433</v>
      </c>
      <c r="B99" s="55" t="s">
        <v>4213</v>
      </c>
      <c r="C99" s="55" t="s">
        <v>4224</v>
      </c>
      <c r="D99" s="55" t="s">
        <v>4225</v>
      </c>
      <c r="E99" s="56"/>
      <c r="F99" s="55" t="s">
        <v>4226</v>
      </c>
      <c r="G99" s="55" t="s">
        <v>43</v>
      </c>
      <c r="H99" s="54" t="n">
        <v>3</v>
      </c>
      <c r="I99" s="12" t="s">
        <v>22</v>
      </c>
      <c r="J99" s="12" t="s">
        <v>22</v>
      </c>
      <c r="K99" s="13" t="n">
        <v>80</v>
      </c>
      <c r="L99" s="13" t="n">
        <v>100</v>
      </c>
      <c r="M99" s="14" t="str">
        <f aca="false">IF(AND(OR(I99="Participó",J99="Participó"),AND(K99&gt;64,K99&lt;&gt;"-")),"APROBADO","REPROBADO")</f>
        <v>APROBADO</v>
      </c>
      <c r="N99" s="1"/>
    </row>
    <row r="100" customFormat="false" ht="15.75" hidden="false" customHeight="false" outlineLevel="0" collapsed="false">
      <c r="A100" s="54" t="n">
        <v>20375741211</v>
      </c>
      <c r="B100" s="55" t="s">
        <v>4213</v>
      </c>
      <c r="C100" s="55" t="s">
        <v>4227</v>
      </c>
      <c r="D100" s="55" t="s">
        <v>4228</v>
      </c>
      <c r="E100" s="56"/>
      <c r="F100" s="56"/>
      <c r="G100" s="55" t="s">
        <v>21</v>
      </c>
      <c r="H100" s="54" t="n">
        <v>3</v>
      </c>
      <c r="I100" s="12" t="s">
        <v>22</v>
      </c>
      <c r="J100" s="12" t="s">
        <v>22</v>
      </c>
      <c r="K100" s="13" t="n">
        <v>80</v>
      </c>
      <c r="L100" s="13" t="n">
        <v>100</v>
      </c>
      <c r="M100" s="14" t="str">
        <f aca="false">IF(AND(OR(I100="Participó",J100="Participó"),AND(K100&gt;64,K100&lt;&gt;"-")),"APROBADO","REPROBADO")</f>
        <v>APROBADO</v>
      </c>
      <c r="N100" s="1"/>
    </row>
    <row r="101" customFormat="false" ht="15.75" hidden="false" customHeight="false" outlineLevel="0" collapsed="false">
      <c r="A101" s="54" t="n">
        <v>27328033963</v>
      </c>
      <c r="B101" s="55" t="s">
        <v>4229</v>
      </c>
      <c r="C101" s="55" t="s">
        <v>4230</v>
      </c>
      <c r="D101" s="55" t="s">
        <v>4231</v>
      </c>
      <c r="E101" s="56"/>
      <c r="F101" s="56"/>
      <c r="G101" s="55" t="s">
        <v>43</v>
      </c>
      <c r="H101" s="54" t="n">
        <v>3</v>
      </c>
      <c r="I101" s="12" t="s">
        <v>22</v>
      </c>
      <c r="J101" s="12" t="s">
        <v>22</v>
      </c>
      <c r="K101" s="13" t="n">
        <v>90</v>
      </c>
      <c r="L101" s="13" t="n">
        <v>100</v>
      </c>
      <c r="M101" s="14" t="str">
        <f aca="false">IF(AND(OR(I101="Participó",J101="Participó"),AND(K101&gt;64,K101&lt;&gt;"-")),"APROBADO","REPROBADO")</f>
        <v>APROBADO</v>
      </c>
      <c r="N101" s="1"/>
    </row>
    <row r="102" customFormat="false" ht="15.75" hidden="false" customHeight="false" outlineLevel="0" collapsed="false">
      <c r="A102" s="54" t="n">
        <v>20288241482</v>
      </c>
      <c r="B102" s="55" t="s">
        <v>4232</v>
      </c>
      <c r="C102" s="55" t="s">
        <v>4233</v>
      </c>
      <c r="D102" s="55" t="s">
        <v>4234</v>
      </c>
      <c r="E102" s="56"/>
      <c r="F102" s="56"/>
      <c r="G102" s="55" t="s">
        <v>21</v>
      </c>
      <c r="H102" s="54" t="n">
        <v>3</v>
      </c>
      <c r="I102" s="12" t="s">
        <v>23</v>
      </c>
      <c r="J102" s="12" t="s">
        <v>23</v>
      </c>
      <c r="K102" s="12" t="s">
        <v>23</v>
      </c>
      <c r="L102" s="12" t="s">
        <v>23</v>
      </c>
      <c r="M102" s="14" t="str">
        <f aca="false">IF(AND(OR(I102="Participó",J102="Participó"),AND(K102&gt;64,K102&lt;&gt;"-")),"APROBADO","REPROBADO")</f>
        <v>REPROBADO</v>
      </c>
      <c r="N102" s="1"/>
    </row>
    <row r="103" customFormat="false" ht="15.75" hidden="false" customHeight="false" outlineLevel="0" collapsed="false">
      <c r="A103" s="54" t="n">
        <v>20272244023</v>
      </c>
      <c r="B103" s="55" t="s">
        <v>4235</v>
      </c>
      <c r="C103" s="55" t="s">
        <v>4236</v>
      </c>
      <c r="D103" s="55" t="s">
        <v>4237</v>
      </c>
      <c r="E103" s="56"/>
      <c r="F103" s="56"/>
      <c r="G103" s="55" t="s">
        <v>21</v>
      </c>
      <c r="H103" s="54" t="n">
        <v>3</v>
      </c>
      <c r="I103" s="12" t="s">
        <v>22</v>
      </c>
      <c r="J103" s="12" t="s">
        <v>22</v>
      </c>
      <c r="K103" s="13" t="n">
        <v>85</v>
      </c>
      <c r="L103" s="13" t="n">
        <v>100</v>
      </c>
      <c r="M103" s="14" t="str">
        <f aca="false">IF(AND(OR(I103="Participó",J103="Participó"),AND(K103&gt;64,K103&lt;&gt;"-")),"APROBADO","REPROBADO")</f>
        <v>APROBADO</v>
      </c>
      <c r="N103" s="1"/>
    </row>
    <row r="104" customFormat="false" ht="15.75" hidden="false" customHeight="false" outlineLevel="0" collapsed="false">
      <c r="A104" s="54" t="n">
        <v>20222804133</v>
      </c>
      <c r="B104" s="55" t="s">
        <v>4238</v>
      </c>
      <c r="C104" s="55" t="s">
        <v>4239</v>
      </c>
      <c r="D104" s="55" t="s">
        <v>4240</v>
      </c>
      <c r="E104" s="56"/>
      <c r="F104" s="56"/>
      <c r="G104" s="55" t="s">
        <v>21</v>
      </c>
      <c r="H104" s="54" t="n">
        <v>3</v>
      </c>
      <c r="I104" s="12" t="s">
        <v>23</v>
      </c>
      <c r="J104" s="12" t="s">
        <v>23</v>
      </c>
      <c r="K104" s="12" t="s">
        <v>23</v>
      </c>
      <c r="L104" s="12" t="s">
        <v>23</v>
      </c>
      <c r="M104" s="14" t="str">
        <f aca="false">IF(AND(OR(I104="Participó",J104="Participó"),AND(K104&gt;64,K104&lt;&gt;"-")),"APROBADO","REPROBADO")</f>
        <v>REPROBADO</v>
      </c>
      <c r="N104" s="1"/>
    </row>
    <row r="105" customFormat="false" ht="15.75" hidden="false" customHeight="false" outlineLevel="0" collapsed="false">
      <c r="A105" s="54" t="n">
        <v>27330713556</v>
      </c>
      <c r="B105" s="55" t="s">
        <v>4241</v>
      </c>
      <c r="C105" s="55" t="s">
        <v>3234</v>
      </c>
      <c r="D105" s="55" t="s">
        <v>4242</v>
      </c>
      <c r="E105" s="56"/>
      <c r="F105" s="56"/>
      <c r="G105" s="55" t="s">
        <v>43</v>
      </c>
      <c r="H105" s="54" t="n">
        <v>3</v>
      </c>
      <c r="I105" s="12" t="s">
        <v>22</v>
      </c>
      <c r="J105" s="12" t="s">
        <v>22</v>
      </c>
      <c r="K105" s="13" t="n">
        <v>80</v>
      </c>
      <c r="L105" s="13" t="n">
        <v>100</v>
      </c>
      <c r="M105" s="14" t="str">
        <f aca="false">IF(AND(OR(I105="Participó",J105="Participó"),AND(K105&gt;64,K105&lt;&gt;"-")),"APROBADO","REPROBADO")</f>
        <v>APROBADO</v>
      </c>
      <c r="N105" s="1"/>
    </row>
    <row r="106" customFormat="false" ht="15.75" hidden="false" customHeight="false" outlineLevel="0" collapsed="false">
      <c r="A106" s="54" t="n">
        <v>20295252678</v>
      </c>
      <c r="B106" s="55" t="s">
        <v>4243</v>
      </c>
      <c r="C106" s="55" t="s">
        <v>48</v>
      </c>
      <c r="D106" s="55" t="s">
        <v>4244</v>
      </c>
      <c r="E106" s="56"/>
      <c r="F106" s="56"/>
      <c r="G106" s="55" t="s">
        <v>21</v>
      </c>
      <c r="H106" s="54" t="n">
        <v>3</v>
      </c>
      <c r="I106" s="12" t="s">
        <v>23</v>
      </c>
      <c r="J106" s="12" t="s">
        <v>23</v>
      </c>
      <c r="K106" s="13" t="n">
        <v>80</v>
      </c>
      <c r="L106" s="12" t="s">
        <v>23</v>
      </c>
      <c r="M106" s="14" t="str">
        <f aca="false">IF(AND(OR(I106="Participó",J106="Participó"),AND(K106&gt;64,K106&lt;&gt;"-")),"APROBADO","REPROBADO")</f>
        <v>REPROBADO</v>
      </c>
      <c r="N106" s="1"/>
    </row>
    <row r="107" customFormat="false" ht="15.75" hidden="false" customHeight="false" outlineLevel="0" collapsed="false">
      <c r="A107" s="54" t="n">
        <v>27323276922</v>
      </c>
      <c r="B107" s="55" t="s">
        <v>4245</v>
      </c>
      <c r="C107" s="55" t="s">
        <v>4246</v>
      </c>
      <c r="D107" s="55" t="s">
        <v>4247</v>
      </c>
      <c r="E107" s="56"/>
      <c r="F107" s="56"/>
      <c r="G107" s="55" t="s">
        <v>43</v>
      </c>
      <c r="H107" s="54" t="n">
        <v>3</v>
      </c>
      <c r="I107" s="12" t="s">
        <v>23</v>
      </c>
      <c r="J107" s="12" t="s">
        <v>23</v>
      </c>
      <c r="K107" s="12" t="s">
        <v>23</v>
      </c>
      <c r="L107" s="12" t="s">
        <v>23</v>
      </c>
      <c r="M107" s="14" t="str">
        <f aca="false">IF(AND(OR(I107="Participó",J107="Participó"),AND(K107&gt;64,K107&lt;&gt;"-")),"APROBADO","REPROBADO")</f>
        <v>REPROBADO</v>
      </c>
      <c r="N107" s="1"/>
    </row>
    <row r="108" customFormat="false" ht="15.75" hidden="false" customHeight="false" outlineLevel="0" collapsed="false">
      <c r="A108" s="54" t="n">
        <v>20261055474</v>
      </c>
      <c r="B108" s="55" t="s">
        <v>4248</v>
      </c>
      <c r="C108" s="55" t="s">
        <v>925</v>
      </c>
      <c r="D108" s="55" t="s">
        <v>4249</v>
      </c>
      <c r="E108" s="56"/>
      <c r="F108" s="56"/>
      <c r="G108" s="55" t="s">
        <v>21</v>
      </c>
      <c r="H108" s="54" t="n">
        <v>3</v>
      </c>
      <c r="I108" s="12" t="s">
        <v>22</v>
      </c>
      <c r="J108" s="12" t="s">
        <v>22</v>
      </c>
      <c r="K108" s="57" t="s">
        <v>4071</v>
      </c>
      <c r="L108" s="13" t="n">
        <v>100</v>
      </c>
      <c r="M108" s="14" t="str">
        <f aca="false">IF(AND(OR(I108="Participó",J108="Participó"),AND(K108&gt;64,K108&lt;&gt;"-")),"APROBADO","REPROBADO")</f>
        <v>APROBADO</v>
      </c>
      <c r="N108" s="1"/>
    </row>
    <row r="109" customFormat="false" ht="15.75" hidden="false" customHeight="false" outlineLevel="0" collapsed="false">
      <c r="A109" s="54" t="n">
        <v>20259909164</v>
      </c>
      <c r="B109" s="55" t="s">
        <v>4250</v>
      </c>
      <c r="C109" s="55" t="s">
        <v>4251</v>
      </c>
      <c r="D109" s="55" t="s">
        <v>4252</v>
      </c>
      <c r="E109" s="56"/>
      <c r="F109" s="56"/>
      <c r="G109" s="55" t="s">
        <v>21</v>
      </c>
      <c r="H109" s="54" t="n">
        <v>4</v>
      </c>
      <c r="I109" s="12" t="s">
        <v>22</v>
      </c>
      <c r="J109" s="12" t="s">
        <v>23</v>
      </c>
      <c r="K109" s="13" t="n">
        <v>90</v>
      </c>
      <c r="L109" s="13" t="n">
        <v>100</v>
      </c>
      <c r="M109" s="14" t="str">
        <f aca="false">IF(AND(OR(I109="Participó",J109="Participó"),AND(K109&gt;64,K109&lt;&gt;"-")),"APROBADO","REPROBADO")</f>
        <v>APROBADO</v>
      </c>
      <c r="N109" s="1"/>
    </row>
    <row r="110" customFormat="false" ht="15.75" hidden="false" customHeight="false" outlineLevel="0" collapsed="false">
      <c r="A110" s="54" t="n">
        <v>20360067913</v>
      </c>
      <c r="B110" s="55" t="s">
        <v>4253</v>
      </c>
      <c r="C110" s="55" t="s">
        <v>1053</v>
      </c>
      <c r="D110" s="55" t="s">
        <v>4254</v>
      </c>
      <c r="E110" s="56"/>
      <c r="F110" s="56"/>
      <c r="G110" s="55" t="s">
        <v>21</v>
      </c>
      <c r="H110" s="54" t="n">
        <v>4</v>
      </c>
      <c r="I110" s="12" t="s">
        <v>22</v>
      </c>
      <c r="J110" s="12" t="s">
        <v>23</v>
      </c>
      <c r="K110" s="12" t="s">
        <v>23</v>
      </c>
      <c r="L110" s="12" t="s">
        <v>23</v>
      </c>
      <c r="M110" s="14" t="str">
        <f aca="false">IF(AND(OR(I110="Participó",J110="Participó"),AND(K110&gt;64,K110&lt;&gt;"-")),"APROBADO","REPROBADO")</f>
        <v>REPROBADO</v>
      </c>
      <c r="N110" s="1" t="s">
        <v>35</v>
      </c>
    </row>
    <row r="111" customFormat="false" ht="15.75" hidden="false" customHeight="false" outlineLevel="0" collapsed="false">
      <c r="A111" s="54" t="n">
        <v>27349334556</v>
      </c>
      <c r="B111" s="55" t="s">
        <v>4255</v>
      </c>
      <c r="C111" s="55" t="s">
        <v>4256</v>
      </c>
      <c r="D111" s="55" t="s">
        <v>4257</v>
      </c>
      <c r="E111" s="56"/>
      <c r="F111" s="56"/>
      <c r="G111" s="55" t="s">
        <v>43</v>
      </c>
      <c r="H111" s="54" t="n">
        <v>3</v>
      </c>
      <c r="I111" s="12" t="s">
        <v>22</v>
      </c>
      <c r="J111" s="12" t="s">
        <v>23</v>
      </c>
      <c r="K111" s="12" t="s">
        <v>23</v>
      </c>
      <c r="L111" s="12" t="s">
        <v>23</v>
      </c>
      <c r="M111" s="14" t="str">
        <f aca="false">IF(AND(OR(I111="Participó",J111="Participó"),AND(K111&gt;64,K111&lt;&gt;"-")),"APROBADO","REPROBADO")</f>
        <v>REPROBADO</v>
      </c>
      <c r="N111" s="1" t="s">
        <v>35</v>
      </c>
    </row>
    <row r="112" customFormat="false" ht="15.75" hidden="false" customHeight="false" outlineLevel="0" collapsed="false">
      <c r="A112" s="54" t="n">
        <v>20261259851</v>
      </c>
      <c r="B112" s="55" t="s">
        <v>4258</v>
      </c>
      <c r="C112" s="55" t="s">
        <v>1146</v>
      </c>
      <c r="D112" s="55" t="s">
        <v>4259</v>
      </c>
      <c r="E112" s="56"/>
      <c r="F112" s="56"/>
      <c r="G112" s="55" t="s">
        <v>21</v>
      </c>
      <c r="H112" s="54" t="n">
        <v>4</v>
      </c>
      <c r="I112" s="12" t="s">
        <v>23</v>
      </c>
      <c r="J112" s="12" t="s">
        <v>23</v>
      </c>
      <c r="K112" s="12" t="s">
        <v>23</v>
      </c>
      <c r="L112" s="12" t="s">
        <v>23</v>
      </c>
      <c r="M112" s="14" t="str">
        <f aca="false">IF(AND(OR(I112="Participó",J112="Participó"),AND(K112&gt;64,K112&lt;&gt;"-")),"APROBADO","REPROBADO")</f>
        <v>REPROBADO</v>
      </c>
      <c r="N112" s="1"/>
    </row>
    <row r="113" customFormat="false" ht="15.75" hidden="false" customHeight="false" outlineLevel="0" collapsed="false">
      <c r="A113" s="54" t="n">
        <v>27237405167</v>
      </c>
      <c r="B113" s="55" t="s">
        <v>4260</v>
      </c>
      <c r="C113" s="55" t="s">
        <v>4261</v>
      </c>
      <c r="D113" s="55" t="s">
        <v>4262</v>
      </c>
      <c r="E113" s="56"/>
      <c r="F113" s="56"/>
      <c r="G113" s="55" t="s">
        <v>43</v>
      </c>
      <c r="H113" s="54" t="n">
        <v>4</v>
      </c>
      <c r="I113" s="12" t="s">
        <v>23</v>
      </c>
      <c r="J113" s="12" t="s">
        <v>22</v>
      </c>
      <c r="K113" s="13" t="n">
        <v>90</v>
      </c>
      <c r="L113" s="12" t="s">
        <v>23</v>
      </c>
      <c r="M113" s="14" t="str">
        <f aca="false">IF(AND(OR(I113="Participó",J113="Participó"),AND(K113&gt;64,K113&lt;&gt;"-")),"APROBADO","REPROBADO")</f>
        <v>APROBADO</v>
      </c>
      <c r="N113" s="1"/>
    </row>
    <row r="114" customFormat="false" ht="15.75" hidden="false" customHeight="false" outlineLevel="0" collapsed="false">
      <c r="A114" s="54" t="n">
        <v>20378294224</v>
      </c>
      <c r="B114" s="55" t="s">
        <v>4263</v>
      </c>
      <c r="C114" s="55" t="s">
        <v>48</v>
      </c>
      <c r="D114" s="55" t="s">
        <v>4264</v>
      </c>
      <c r="E114" s="56"/>
      <c r="F114" s="55" t="s">
        <v>4264</v>
      </c>
      <c r="G114" s="55" t="s">
        <v>21</v>
      </c>
      <c r="H114" s="54" t="n">
        <v>4</v>
      </c>
      <c r="I114" s="12" t="s">
        <v>22</v>
      </c>
      <c r="J114" s="12" t="s">
        <v>23</v>
      </c>
      <c r="K114" s="13" t="n">
        <v>80</v>
      </c>
      <c r="L114" s="12" t="s">
        <v>23</v>
      </c>
      <c r="M114" s="14" t="str">
        <f aca="false">IF(AND(OR(I114="Participó",J114="Participó"),AND(K114&gt;64,K114&lt;&gt;"-")),"APROBADO","REPROBADO")</f>
        <v>APROBADO</v>
      </c>
      <c r="N114" s="1"/>
    </row>
    <row r="115" customFormat="false" ht="15.75" hidden="false" customHeight="false" outlineLevel="0" collapsed="false">
      <c r="A115" s="54" t="n">
        <v>20341477574</v>
      </c>
      <c r="B115" s="55" t="s">
        <v>4265</v>
      </c>
      <c r="C115" s="55" t="s">
        <v>787</v>
      </c>
      <c r="D115" s="55" t="s">
        <v>4266</v>
      </c>
      <c r="E115" s="56"/>
      <c r="F115" s="56"/>
      <c r="G115" s="55" t="s">
        <v>21</v>
      </c>
      <c r="H115" s="54" t="n">
        <v>4</v>
      </c>
      <c r="I115" s="12" t="s">
        <v>22</v>
      </c>
      <c r="J115" s="12" t="s">
        <v>23</v>
      </c>
      <c r="K115" s="12" t="s">
        <v>23</v>
      </c>
      <c r="L115" s="12" t="s">
        <v>23</v>
      </c>
      <c r="M115" s="14" t="str">
        <f aca="false">IF(AND(OR(I115="Participó",J115="Participó"),AND(K115&gt;64,K115&lt;&gt;"-")),"APROBADO","REPROBADO")</f>
        <v>REPROBADO</v>
      </c>
      <c r="N115" s="1" t="s">
        <v>35</v>
      </c>
    </row>
    <row r="116" customFormat="false" ht="15.75" hidden="false" customHeight="false" outlineLevel="0" collapsed="false">
      <c r="A116" s="54" t="n">
        <v>23352073369</v>
      </c>
      <c r="B116" s="55" t="s">
        <v>4267</v>
      </c>
      <c r="C116" s="55" t="s">
        <v>2614</v>
      </c>
      <c r="D116" s="55" t="s">
        <v>4268</v>
      </c>
      <c r="E116" s="56"/>
      <c r="F116" s="56"/>
      <c r="G116" s="55" t="s">
        <v>21</v>
      </c>
      <c r="H116" s="54" t="n">
        <v>4</v>
      </c>
      <c r="I116" s="12" t="s">
        <v>22</v>
      </c>
      <c r="J116" s="12" t="s">
        <v>23</v>
      </c>
      <c r="K116" s="12" t="s">
        <v>23</v>
      </c>
      <c r="L116" s="12" t="s">
        <v>23</v>
      </c>
      <c r="M116" s="14" t="str">
        <f aca="false">IF(AND(OR(I116="Participó",J116="Participó"),AND(K116&gt;64,K116&lt;&gt;"-")),"APROBADO","REPROBADO")</f>
        <v>REPROBADO</v>
      </c>
      <c r="N116" s="1" t="s">
        <v>35</v>
      </c>
    </row>
    <row r="117" customFormat="false" ht="15.75" hidden="false" customHeight="false" outlineLevel="0" collapsed="false">
      <c r="A117" s="54" t="n">
        <v>20317088826</v>
      </c>
      <c r="B117" s="55" t="s">
        <v>4269</v>
      </c>
      <c r="C117" s="55" t="s">
        <v>4270</v>
      </c>
      <c r="D117" s="55" t="s">
        <v>4271</v>
      </c>
      <c r="E117" s="56"/>
      <c r="F117" s="56"/>
      <c r="G117" s="55" t="s">
        <v>21</v>
      </c>
      <c r="H117" s="54" t="n">
        <v>4</v>
      </c>
      <c r="I117" s="12" t="s">
        <v>22</v>
      </c>
      <c r="J117" s="12" t="s">
        <v>22</v>
      </c>
      <c r="K117" s="57" t="n">
        <v>60</v>
      </c>
      <c r="L117" s="13" t="n">
        <v>100</v>
      </c>
      <c r="M117" s="14" t="s">
        <v>50</v>
      </c>
      <c r="N117" s="1"/>
    </row>
    <row r="118" customFormat="false" ht="15.75" hidden="false" customHeight="false" outlineLevel="0" collapsed="false">
      <c r="A118" s="54" t="n">
        <v>20347454444</v>
      </c>
      <c r="B118" s="55" t="s">
        <v>4269</v>
      </c>
      <c r="C118" s="55" t="s">
        <v>2795</v>
      </c>
      <c r="D118" s="55" t="s">
        <v>4272</v>
      </c>
      <c r="E118" s="56"/>
      <c r="F118" s="56"/>
      <c r="G118" s="55" t="s">
        <v>21</v>
      </c>
      <c r="H118" s="54" t="n">
        <v>4</v>
      </c>
      <c r="I118" s="12" t="s">
        <v>22</v>
      </c>
      <c r="J118" s="12" t="s">
        <v>22</v>
      </c>
      <c r="K118" s="57" t="s">
        <v>4181</v>
      </c>
      <c r="L118" s="13" t="n">
        <v>100</v>
      </c>
      <c r="M118" s="14" t="str">
        <f aca="false">IF(AND(OR(I118="Participó",J118="Participó"),AND(K118&gt;64,K118&lt;&gt;"-")),"APROBADO","REPROBADO")</f>
        <v>APROBADO</v>
      </c>
      <c r="N118" s="1"/>
    </row>
    <row r="119" customFormat="false" ht="15.75" hidden="false" customHeight="false" outlineLevel="0" collapsed="false">
      <c r="A119" s="54" t="n">
        <v>20396296633</v>
      </c>
      <c r="B119" s="55" t="s">
        <v>4273</v>
      </c>
      <c r="C119" s="55" t="s">
        <v>2935</v>
      </c>
      <c r="D119" s="55" t="s">
        <v>4274</v>
      </c>
      <c r="E119" s="56"/>
      <c r="F119" s="56"/>
      <c r="G119" s="55" t="s">
        <v>21</v>
      </c>
      <c r="H119" s="54" t="n">
        <v>4</v>
      </c>
      <c r="I119" s="12" t="s">
        <v>22</v>
      </c>
      <c r="J119" s="12" t="s">
        <v>22</v>
      </c>
      <c r="K119" s="13" t="n">
        <v>75</v>
      </c>
      <c r="L119" s="13" t="n">
        <v>100</v>
      </c>
      <c r="M119" s="14" t="str">
        <f aca="false">IF(AND(OR(I119="Participó",J119="Participó"),AND(K119&gt;64,K119&lt;&gt;"-")),"APROBADO","REPROBADO")</f>
        <v>APROBADO</v>
      </c>
      <c r="N119" s="1"/>
    </row>
    <row r="120" customFormat="false" ht="15.75" hidden="false" customHeight="false" outlineLevel="0" collapsed="false">
      <c r="A120" s="54" t="n">
        <v>20337336184</v>
      </c>
      <c r="B120" s="55" t="s">
        <v>4275</v>
      </c>
      <c r="C120" s="55" t="s">
        <v>996</v>
      </c>
      <c r="D120" s="55" t="s">
        <v>4276</v>
      </c>
      <c r="E120" s="56"/>
      <c r="F120" s="56"/>
      <c r="G120" s="55" t="s">
        <v>21</v>
      </c>
      <c r="H120" s="54" t="n">
        <v>4</v>
      </c>
      <c r="I120" s="12" t="s">
        <v>22</v>
      </c>
      <c r="J120" s="12" t="s">
        <v>22</v>
      </c>
      <c r="K120" s="13" t="n">
        <v>100</v>
      </c>
      <c r="L120" s="13" t="n">
        <v>100</v>
      </c>
      <c r="M120" s="14" t="str">
        <f aca="false">IF(AND(OR(I120="Participó",J120="Participó"),AND(K120&gt;64,K120&lt;&gt;"-")),"APROBADO","REPROBADO")</f>
        <v>APROBADO</v>
      </c>
      <c r="N120" s="1"/>
    </row>
    <row r="121" customFormat="false" ht="15.75" hidden="false" customHeight="false" outlineLevel="0" collapsed="false">
      <c r="A121" s="54" t="n">
        <v>27391217756</v>
      </c>
      <c r="B121" s="55" t="s">
        <v>4275</v>
      </c>
      <c r="C121" s="55" t="s">
        <v>4277</v>
      </c>
      <c r="D121" s="55" t="s">
        <v>4278</v>
      </c>
      <c r="E121" s="56"/>
      <c r="F121" s="56"/>
      <c r="G121" s="55" t="s">
        <v>43</v>
      </c>
      <c r="H121" s="54" t="n">
        <v>4</v>
      </c>
      <c r="I121" s="12" t="s">
        <v>22</v>
      </c>
      <c r="J121" s="12" t="s">
        <v>22</v>
      </c>
      <c r="K121" s="12" t="s">
        <v>23</v>
      </c>
      <c r="L121" s="12" t="s">
        <v>23</v>
      </c>
      <c r="M121" s="14" t="str">
        <f aca="false">IF(AND(OR(I121="Participó",J121="Participó"),AND(K121&gt;64,K121&lt;&gt;"-")),"APROBADO","REPROBADO")</f>
        <v>REPROBADO</v>
      </c>
      <c r="N121" s="1" t="s">
        <v>35</v>
      </c>
    </row>
    <row r="122" customFormat="false" ht="15.75" hidden="false" customHeight="false" outlineLevel="0" collapsed="false">
      <c r="A122" s="54" t="n">
        <v>20313007996</v>
      </c>
      <c r="B122" s="55" t="s">
        <v>4279</v>
      </c>
      <c r="C122" s="55" t="s">
        <v>191</v>
      </c>
      <c r="D122" s="55" t="s">
        <v>4280</v>
      </c>
      <c r="E122" s="56"/>
      <c r="F122" s="56"/>
      <c r="G122" s="55" t="s">
        <v>21</v>
      </c>
      <c r="H122" s="54" t="n">
        <v>4</v>
      </c>
      <c r="I122" s="12" t="s">
        <v>22</v>
      </c>
      <c r="J122" s="12" t="s">
        <v>23</v>
      </c>
      <c r="K122" s="13" t="n">
        <v>90</v>
      </c>
      <c r="L122" s="13" t="n">
        <v>100</v>
      </c>
      <c r="M122" s="14" t="str">
        <f aca="false">IF(AND(OR(I122="Participó",J122="Participó"),AND(K122&gt;64,K122&lt;&gt;"-")),"APROBADO","REPROBADO")</f>
        <v>APROBADO</v>
      </c>
      <c r="N122" s="1"/>
    </row>
    <row r="123" customFormat="false" ht="15.75" hidden="false" customHeight="false" outlineLevel="0" collapsed="false">
      <c r="A123" s="54" t="n">
        <v>27375763104</v>
      </c>
      <c r="B123" s="55" t="s">
        <v>4279</v>
      </c>
      <c r="C123" s="55" t="s">
        <v>2469</v>
      </c>
      <c r="D123" s="55" t="s">
        <v>4281</v>
      </c>
      <c r="E123" s="56"/>
      <c r="F123" s="56"/>
      <c r="G123" s="55" t="s">
        <v>43</v>
      </c>
      <c r="H123" s="54" t="n">
        <v>4</v>
      </c>
      <c r="I123" s="12" t="s">
        <v>22</v>
      </c>
      <c r="J123" s="12" t="s">
        <v>22</v>
      </c>
      <c r="K123" s="13" t="n">
        <v>70</v>
      </c>
      <c r="L123" s="13" t="n">
        <v>100</v>
      </c>
      <c r="M123" s="14" t="str">
        <f aca="false">IF(AND(OR(I123="Participó",J123="Participó"),AND(K123&gt;64,K123&lt;&gt;"-")),"APROBADO","REPROBADO")</f>
        <v>APROBADO</v>
      </c>
      <c r="N123" s="1"/>
    </row>
    <row r="124" customFormat="false" ht="15.75" hidden="false" customHeight="false" outlineLevel="0" collapsed="false">
      <c r="A124" s="54" t="n">
        <v>23309983424</v>
      </c>
      <c r="B124" s="55" t="s">
        <v>4279</v>
      </c>
      <c r="C124" s="55" t="s">
        <v>4282</v>
      </c>
      <c r="D124" s="55" t="s">
        <v>4283</v>
      </c>
      <c r="E124" s="56"/>
      <c r="F124" s="56"/>
      <c r="G124" s="55" t="s">
        <v>43</v>
      </c>
      <c r="H124" s="54" t="n">
        <v>4</v>
      </c>
      <c r="I124" s="12" t="s">
        <v>22</v>
      </c>
      <c r="J124" s="12" t="s">
        <v>23</v>
      </c>
      <c r="K124" s="13" t="n">
        <v>100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/>
    </row>
    <row r="125" customFormat="false" ht="15.75" hidden="false" customHeight="false" outlineLevel="0" collapsed="false">
      <c r="A125" s="54" t="n">
        <v>27319981395</v>
      </c>
      <c r="B125" s="55" t="s">
        <v>4284</v>
      </c>
      <c r="C125" s="55" t="s">
        <v>199</v>
      </c>
      <c r="D125" s="55" t="s">
        <v>4285</v>
      </c>
      <c r="E125" s="56"/>
      <c r="F125" s="56"/>
      <c r="G125" s="55" t="s">
        <v>43</v>
      </c>
      <c r="H125" s="54" t="n">
        <v>4</v>
      </c>
      <c r="I125" s="12" t="s">
        <v>22</v>
      </c>
      <c r="J125" s="12" t="s">
        <v>22</v>
      </c>
      <c r="K125" s="13" t="n">
        <v>70</v>
      </c>
      <c r="L125" s="13" t="n">
        <v>100</v>
      </c>
      <c r="M125" s="14" t="str">
        <f aca="false">IF(AND(OR(I125="Participó",J125="Participó"),AND(K125&gt;64,K125&lt;&gt;"-")),"APROBADO","REPROBADO")</f>
        <v>APROBADO</v>
      </c>
      <c r="N125" s="1"/>
    </row>
    <row r="126" customFormat="false" ht="15.75" hidden="false" customHeight="false" outlineLevel="0" collapsed="false">
      <c r="A126" s="54" t="n">
        <v>27334390794</v>
      </c>
      <c r="B126" s="55" t="s">
        <v>4286</v>
      </c>
      <c r="C126" s="55" t="s">
        <v>4287</v>
      </c>
      <c r="D126" s="55" t="s">
        <v>4288</v>
      </c>
      <c r="E126" s="56"/>
      <c r="F126" s="56"/>
      <c r="G126" s="55" t="s">
        <v>43</v>
      </c>
      <c r="H126" s="54" t="n">
        <v>4</v>
      </c>
      <c r="I126" s="12" t="s">
        <v>22</v>
      </c>
      <c r="J126" s="12" t="s">
        <v>22</v>
      </c>
      <c r="K126" s="13" t="n">
        <v>70</v>
      </c>
      <c r="L126" s="13" t="n">
        <v>100</v>
      </c>
      <c r="M126" s="14" t="str">
        <f aca="false">IF(AND(OR(I126="Participó",J126="Participó"),AND(K126&gt;64,K126&lt;&gt;"-")),"APROBADO","REPROBADO")</f>
        <v>APROBADO</v>
      </c>
      <c r="N126" s="1"/>
    </row>
    <row r="127" customFormat="false" ht="15.75" hidden="false" customHeight="false" outlineLevel="0" collapsed="false">
      <c r="A127" s="54" t="n">
        <v>27371463165</v>
      </c>
      <c r="B127" s="55" t="s">
        <v>4289</v>
      </c>
      <c r="C127" s="55" t="s">
        <v>2741</v>
      </c>
      <c r="D127" s="55" t="s">
        <v>4290</v>
      </c>
      <c r="E127" s="56"/>
      <c r="F127" s="56"/>
      <c r="G127" s="55" t="s">
        <v>43</v>
      </c>
      <c r="H127" s="54" t="n">
        <v>4</v>
      </c>
      <c r="I127" s="12" t="s">
        <v>22</v>
      </c>
      <c r="J127" s="12" t="s">
        <v>23</v>
      </c>
      <c r="K127" s="13" t="n">
        <v>70</v>
      </c>
      <c r="L127" s="12" t="s">
        <v>23</v>
      </c>
      <c r="M127" s="14" t="str">
        <f aca="false">IF(AND(OR(I127="Participó",J127="Participó"),AND(K127&gt;64,K127&lt;&gt;"-")),"APROBADO","REPROBADO")</f>
        <v>APROBADO</v>
      </c>
      <c r="N127" s="1"/>
    </row>
    <row r="128" customFormat="false" ht="15.75" hidden="false" customHeight="false" outlineLevel="0" collapsed="false">
      <c r="A128" s="54" t="n">
        <v>20231652281</v>
      </c>
      <c r="B128" s="55" t="s">
        <v>4289</v>
      </c>
      <c r="C128" s="55" t="s">
        <v>4291</v>
      </c>
      <c r="D128" s="55" t="s">
        <v>4292</v>
      </c>
      <c r="E128" s="56"/>
      <c r="F128" s="56"/>
      <c r="G128" s="55" t="s">
        <v>21</v>
      </c>
      <c r="H128" s="54" t="n">
        <v>4</v>
      </c>
      <c r="I128" s="12" t="s">
        <v>23</v>
      </c>
      <c r="J128" s="12" t="s">
        <v>23</v>
      </c>
      <c r="K128" s="12" t="s">
        <v>23</v>
      </c>
      <c r="L128" s="12" t="s">
        <v>23</v>
      </c>
      <c r="M128" s="14" t="str">
        <f aca="false">IF(AND(OR(I128="Participó",J128="Participó"),AND(K128&gt;64,K128&lt;&gt;"-")),"APROBADO","REPROBADO")</f>
        <v>REPROBADO</v>
      </c>
      <c r="N128" s="1"/>
    </row>
    <row r="129" customFormat="false" ht="15.75" hidden="false" customHeight="false" outlineLevel="0" collapsed="false">
      <c r="A129" s="54" t="n">
        <v>20269776812</v>
      </c>
      <c r="B129" s="55" t="s">
        <v>4289</v>
      </c>
      <c r="C129" s="55" t="s">
        <v>4293</v>
      </c>
      <c r="D129" s="55" t="s">
        <v>4294</v>
      </c>
      <c r="E129" s="56"/>
      <c r="F129" s="56"/>
      <c r="G129" s="55" t="s">
        <v>21</v>
      </c>
      <c r="H129" s="54" t="n">
        <v>4</v>
      </c>
      <c r="I129" s="12" t="s">
        <v>22</v>
      </c>
      <c r="J129" s="12" t="s">
        <v>22</v>
      </c>
      <c r="K129" s="13" t="n">
        <v>90</v>
      </c>
      <c r="L129" s="13" t="n">
        <v>100</v>
      </c>
      <c r="M129" s="14" t="str">
        <f aca="false">IF(AND(OR(I129="Participó",J129="Participó"),AND(K129&gt;64,K129&lt;&gt;"-")),"APROBADO","REPROBADO")</f>
        <v>APROBADO</v>
      </c>
      <c r="N129" s="1"/>
    </row>
    <row r="130" customFormat="false" ht="15.75" hidden="false" customHeight="false" outlineLevel="0" collapsed="false">
      <c r="A130" s="54" t="n">
        <v>27280252986</v>
      </c>
      <c r="B130" s="55" t="s">
        <v>4289</v>
      </c>
      <c r="C130" s="55" t="s">
        <v>58</v>
      </c>
      <c r="D130" s="55" t="s">
        <v>4295</v>
      </c>
      <c r="E130" s="56"/>
      <c r="F130" s="56"/>
      <c r="G130" s="55" t="s">
        <v>43</v>
      </c>
      <c r="H130" s="54" t="n">
        <v>4</v>
      </c>
      <c r="I130" s="12" t="s">
        <v>23</v>
      </c>
      <c r="J130" s="12" t="s">
        <v>23</v>
      </c>
      <c r="K130" s="12" t="s">
        <v>23</v>
      </c>
      <c r="L130" s="12" t="s">
        <v>23</v>
      </c>
      <c r="M130" s="14" t="str">
        <f aca="false">IF(AND(OR(I130="Participó",J130="Participó"),AND(K130&gt;64,K130&lt;&gt;"-")),"APROBADO","REPROBADO")</f>
        <v>REPROBADO</v>
      </c>
      <c r="N130" s="1"/>
    </row>
    <row r="131" customFormat="false" ht="15.75" hidden="false" customHeight="false" outlineLevel="0" collapsed="false">
      <c r="A131" s="54" t="n">
        <v>27309502006</v>
      </c>
      <c r="B131" s="55" t="s">
        <v>4296</v>
      </c>
      <c r="C131" s="55" t="s">
        <v>4297</v>
      </c>
      <c r="D131" s="55" t="s">
        <v>4298</v>
      </c>
      <c r="E131" s="56"/>
      <c r="F131" s="56"/>
      <c r="G131" s="55" t="s">
        <v>43</v>
      </c>
      <c r="H131" s="54" t="n">
        <v>4</v>
      </c>
      <c r="I131" s="12" t="s">
        <v>22</v>
      </c>
      <c r="J131" s="12" t="s">
        <v>22</v>
      </c>
      <c r="K131" s="13" t="n">
        <v>80</v>
      </c>
      <c r="L131" s="13" t="n">
        <v>100</v>
      </c>
      <c r="M131" s="14" t="str">
        <f aca="false">IF(AND(OR(I131="Participó",J131="Participó"),AND(K131&gt;64,K131&lt;&gt;"-")),"APROBADO","REPROBADO")</f>
        <v>APROBADO</v>
      </c>
      <c r="N131" s="1"/>
    </row>
    <row r="132" customFormat="false" ht="15.75" hidden="false" customHeight="false" outlineLevel="0" collapsed="false">
      <c r="A132" s="54" t="n">
        <v>20271631848</v>
      </c>
      <c r="B132" s="55" t="s">
        <v>4296</v>
      </c>
      <c r="C132" s="55" t="s">
        <v>2181</v>
      </c>
      <c r="D132" s="55" t="s">
        <v>4299</v>
      </c>
      <c r="E132" s="56"/>
      <c r="F132" s="56"/>
      <c r="G132" s="55" t="s">
        <v>21</v>
      </c>
      <c r="H132" s="54" t="n">
        <v>4</v>
      </c>
      <c r="I132" s="12" t="s">
        <v>22</v>
      </c>
      <c r="J132" s="12" t="s">
        <v>22</v>
      </c>
      <c r="K132" s="57" t="s">
        <v>4055</v>
      </c>
      <c r="L132" s="12" t="s">
        <v>23</v>
      </c>
      <c r="M132" s="14" t="str">
        <f aca="false">IF(AND(OR(I132="Participó",J132="Participó"),AND(K132&gt;64,K132&lt;&gt;"-")),"APROBADO","REPROBADO")</f>
        <v>APROBADO</v>
      </c>
      <c r="N132" s="1"/>
    </row>
    <row r="133" customFormat="false" ht="15.75" hidden="false" customHeight="false" outlineLevel="0" collapsed="false">
      <c r="A133" s="54" t="n">
        <v>20291807160</v>
      </c>
      <c r="B133" s="55" t="s">
        <v>4296</v>
      </c>
      <c r="C133" s="55" t="s">
        <v>489</v>
      </c>
      <c r="D133" s="55" t="s">
        <v>4300</v>
      </c>
      <c r="E133" s="56"/>
      <c r="F133" s="56"/>
      <c r="G133" s="55" t="s">
        <v>21</v>
      </c>
      <c r="H133" s="54" t="n">
        <v>4</v>
      </c>
      <c r="I133" s="12" t="s">
        <v>22</v>
      </c>
      <c r="J133" s="12" t="s">
        <v>22</v>
      </c>
      <c r="K133" s="12" t="s">
        <v>23</v>
      </c>
      <c r="L133" s="12" t="s">
        <v>23</v>
      </c>
      <c r="M133" s="14" t="str">
        <f aca="false">IF(AND(OR(I133="Participó",J133="Participó"),AND(K133&gt;64,K133&lt;&gt;"-")),"APROBADO","REPROBADO")</f>
        <v>REPROBADO</v>
      </c>
      <c r="N133" s="1" t="s">
        <v>35</v>
      </c>
    </row>
    <row r="134" customFormat="false" ht="15.75" hidden="false" customHeight="false" outlineLevel="0" collapsed="false">
      <c r="A134" s="54" t="n">
        <v>20398562233</v>
      </c>
      <c r="B134" s="55" t="s">
        <v>4301</v>
      </c>
      <c r="C134" s="55" t="s">
        <v>4302</v>
      </c>
      <c r="D134" s="55" t="s">
        <v>4303</v>
      </c>
      <c r="E134" s="56"/>
      <c r="F134" s="56"/>
      <c r="G134" s="55" t="s">
        <v>21</v>
      </c>
      <c r="H134" s="54" t="n">
        <v>1</v>
      </c>
      <c r="I134" s="12" t="s">
        <v>23</v>
      </c>
      <c r="J134" s="12" t="s">
        <v>23</v>
      </c>
      <c r="K134" s="12" t="s">
        <v>23</v>
      </c>
      <c r="L134" s="12" t="s">
        <v>23</v>
      </c>
      <c r="M134" s="14" t="str">
        <f aca="false">IF(AND(OR(I134="Participó",J134="Participó"),AND(K134&gt;64,K134&lt;&gt;"-")),"APROBADO","REPROBADO")</f>
        <v>REPROBADO</v>
      </c>
      <c r="N134" s="1"/>
    </row>
    <row r="135" customFormat="false" ht="15.75" hidden="false" customHeight="fals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customFormat="false" ht="15.75" hidden="false" customHeight="false" outlineLevel="0" collapsed="false">
      <c r="A136" s="1"/>
      <c r="B136" s="1"/>
      <c r="C136" s="1"/>
      <c r="D136" s="17" t="s">
        <v>364</v>
      </c>
      <c r="E136" s="17" t="n">
        <f aca="false">COUNTIF(E5:E99,"NO")</f>
        <v>0</v>
      </c>
      <c r="F136" s="1"/>
      <c r="G136" s="17" t="n">
        <f aca="false">COUNTIF(G5:G134,"M")</f>
        <v>84</v>
      </c>
      <c r="H136" s="10" t="n">
        <f aca="false">COUNTIF(H$5:H$134,1)</f>
        <v>32</v>
      </c>
      <c r="I136" s="17" t="n">
        <f aca="false">COUNTIF(I5:I134,"Participó")</f>
        <v>103</v>
      </c>
      <c r="J136" s="17" t="n">
        <f aca="false">COUNTIF(J5:J134,"Participó")</f>
        <v>73</v>
      </c>
      <c r="K136" s="17" t="n">
        <f aca="false">COUNTIF(K5:K134,"&gt;=70")</f>
        <v>78</v>
      </c>
      <c r="L136" s="17" t="n">
        <f aca="false">COUNTIF(L5:L134,"100")</f>
        <v>78</v>
      </c>
      <c r="M136" s="17" t="n">
        <f aca="false">COUNTIF(M5:M134,"APROBADO")</f>
        <v>91</v>
      </c>
      <c r="N136" s="17" t="n">
        <f aca="false">COUNTIF(N5:N134,"Recupera")</f>
        <v>17</v>
      </c>
    </row>
    <row r="137" customFormat="false" ht="15.75" hidden="false" customHeight="false" outlineLevel="0" collapsed="false">
      <c r="A137" s="1"/>
      <c r="B137" s="1"/>
      <c r="C137" s="1"/>
      <c r="D137" s="10" t="n">
        <f aca="false">COUNTA(D5:D134)</f>
        <v>130</v>
      </c>
      <c r="E137" s="1"/>
      <c r="F137" s="1"/>
      <c r="G137" s="1"/>
      <c r="H137" s="10"/>
      <c r="I137" s="1"/>
      <c r="J137" s="1"/>
      <c r="K137" s="1"/>
      <c r="L137" s="1"/>
      <c r="M137" s="1"/>
      <c r="N137" s="1"/>
    </row>
    <row r="138" customFormat="false" ht="15.75" hidden="false" customHeight="false" outlineLevel="0" collapsed="false">
      <c r="A138" s="1"/>
      <c r="B138" s="18" t="s">
        <v>365</v>
      </c>
      <c r="C138" s="1"/>
      <c r="D138" s="1"/>
      <c r="E138" s="1"/>
      <c r="F138" s="1"/>
      <c r="G138" s="1" t="s">
        <v>6</v>
      </c>
      <c r="H138" s="1" t="s">
        <v>733</v>
      </c>
      <c r="I138" s="1"/>
      <c r="J138" s="1"/>
      <c r="K138" s="1"/>
      <c r="L138" s="1"/>
      <c r="M138" s="1" t="s">
        <v>367</v>
      </c>
      <c r="N138" s="1"/>
    </row>
    <row r="139" customFormat="false" ht="15.75" hidden="false" customHeight="false" outlineLevel="0" collapsed="false">
      <c r="A139" s="1"/>
      <c r="B139" s="1" t="s">
        <v>368</v>
      </c>
      <c r="C139" s="1" t="s">
        <v>369</v>
      </c>
      <c r="D139" s="1"/>
      <c r="E139" s="1"/>
      <c r="F139" s="1"/>
      <c r="G139" s="1" t="n">
        <v>1</v>
      </c>
      <c r="H139" s="1" t="n">
        <f aca="false">COUNTIF($H$5:$H$134,G139)</f>
        <v>32</v>
      </c>
      <c r="I139" s="1"/>
      <c r="J139" s="1"/>
      <c r="K139" s="1"/>
      <c r="L139" s="20" t="s">
        <v>371</v>
      </c>
      <c r="M139" s="10" t="n">
        <f aca="false">COUNTIF(M5:M134,"APROBADO")/99*100</f>
        <v>91.9191919191919</v>
      </c>
      <c r="N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 t="n">
        <v>2</v>
      </c>
      <c r="H140" s="1" t="n">
        <f aca="false">COUNTIF($H$5:$H$134,G140)</f>
        <v>33</v>
      </c>
      <c r="I140" s="1"/>
      <c r="J140" s="1"/>
      <c r="K140" s="1"/>
      <c r="L140" s="21" t="s">
        <v>373</v>
      </c>
      <c r="M140" s="10" t="n">
        <f aca="false">COUNTIF(M5:M134,"REPROBADO")/99*100</f>
        <v>39.3939393939394</v>
      </c>
      <c r="N140" s="1"/>
    </row>
    <row r="141" customFormat="false" ht="15.75" hidden="false" customHeight="false" outlineLevel="0" collapsed="false">
      <c r="A141" s="18"/>
      <c r="B141" s="1"/>
      <c r="C141" s="1"/>
      <c r="D141" s="1"/>
      <c r="E141" s="1"/>
      <c r="F141" s="1"/>
      <c r="G141" s="1" t="n">
        <v>3</v>
      </c>
      <c r="H141" s="1" t="n">
        <f aca="false">COUNTIF($H$5:$H$134,G141)</f>
        <v>32</v>
      </c>
      <c r="I141" s="1"/>
      <c r="J141" s="1"/>
      <c r="K141" s="1"/>
      <c r="L141" s="1"/>
      <c r="M141" s="1"/>
      <c r="N141" s="1"/>
    </row>
    <row r="142" customFormat="false" ht="15.75" hidden="false" customHeight="false" outlineLevel="0" collapsed="false">
      <c r="A142" s="18" t="s">
        <v>375</v>
      </c>
      <c r="B142" s="1"/>
      <c r="C142" s="1"/>
      <c r="D142" s="1"/>
      <c r="E142" s="1"/>
      <c r="F142" s="1"/>
      <c r="G142" s="1" t="n">
        <v>4</v>
      </c>
      <c r="H142" s="1" t="n">
        <f aca="false">COUNTIF($H$5:$H$134,G142)</f>
        <v>32</v>
      </c>
      <c r="I142" s="1"/>
      <c r="J142" s="1"/>
      <c r="K142" s="1"/>
      <c r="L142" s="1"/>
      <c r="M142" s="1"/>
      <c r="N142" s="1"/>
    </row>
    <row r="143" customFormat="false" ht="15.75" hidden="false" customHeight="false" outlineLevel="0" collapsed="false">
      <c r="A143" s="18" t="s">
        <v>377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customFormat="false" ht="15.75" hidden="false" customHeight="false" outlineLevel="0" collapsed="false">
      <c r="A144" s="18" t="s">
        <v>378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false" outlineLevel="0" collapsed="false">
      <c r="A145" s="18" t="s">
        <v>379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380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8"/>
      <c r="M146" s="1"/>
      <c r="N146" s="1"/>
    </row>
    <row r="147" customFormat="false" ht="15.75" hidden="false" customHeight="false" outlineLevel="0" collapsed="false">
      <c r="A147" s="1"/>
      <c r="B147" s="1" t="s">
        <v>381</v>
      </c>
      <c r="C147" s="1"/>
      <c r="D147" s="1"/>
      <c r="E147" s="1"/>
      <c r="F147" s="1"/>
      <c r="G147" s="1"/>
      <c r="H147" s="1"/>
      <c r="I147" s="1"/>
      <c r="J147" s="1"/>
      <c r="K147" s="18"/>
      <c r="L147" s="22" t="s">
        <v>382</v>
      </c>
      <c r="M147" s="1"/>
      <c r="N147" s="1"/>
    </row>
    <row r="148" customFormat="false" ht="15.75" hidden="false" customHeight="false" outlineLevel="0" collapsed="false">
      <c r="A148" s="1"/>
      <c r="B148" s="1" t="s">
        <v>383</v>
      </c>
      <c r="C148" s="1" t="s">
        <v>384</v>
      </c>
      <c r="D148" s="1"/>
      <c r="E148" s="1"/>
      <c r="F148" s="1"/>
      <c r="G148" s="1"/>
      <c r="H148" s="1"/>
      <c r="I148" s="1"/>
      <c r="J148" s="1"/>
      <c r="K148" s="18"/>
      <c r="L148" s="23" t="s">
        <v>385</v>
      </c>
      <c r="M148" s="11" t="e">
        <f aca="false">#REF!/COUNTIF(M25:M99,"REPROBADO")*100</f>
        <v>#REF!</v>
      </c>
      <c r="N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8"/>
      <c r="L149" s="23" t="s">
        <v>386</v>
      </c>
      <c r="M149" s="10" t="n">
        <f aca="false">COUNTIF(N25:N99,"Justifico")/COUNTIF(M26:M135,"REPROBADO")*100</f>
        <v>0</v>
      </c>
      <c r="N149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4">
    <cfRule type="cellIs" priority="2" operator="equal" aboveAverage="0" equalAverage="0" bottom="0" percent="0" rank="0" text="" dxfId="0">
      <formula>"Participó"</formula>
    </cfRule>
  </conditionalFormatting>
  <conditionalFormatting sqref="I5:J134">
    <cfRule type="cellIs" priority="3" operator="equal" aboveAverage="0" equalAverage="0" bottom="0" percent="0" rank="0" text="" dxfId="1">
      <formula>"-"</formula>
    </cfRule>
  </conditionalFormatting>
  <conditionalFormatting sqref="K5:L134">
    <cfRule type="cellIs" priority="4" operator="greaterThan" aboveAverage="0" equalAverage="0" bottom="0" percent="0" rank="0" text="" dxfId="0">
      <formula>69</formula>
    </cfRule>
  </conditionalFormatting>
  <conditionalFormatting sqref="K5:L134">
    <cfRule type="cellIs" priority="5" operator="lessThanOrEqual" aboveAverage="0" equalAverage="0" bottom="0" percent="0" rank="0" text="" dxfId="1">
      <formula>59</formula>
    </cfRule>
  </conditionalFormatting>
  <conditionalFormatting sqref="M5:M134">
    <cfRule type="cellIs" priority="6" operator="equal" aboveAverage="0" equalAverage="0" bottom="0" percent="0" rank="0" text="" dxfId="0">
      <formula>"APROBADO"</formula>
    </cfRule>
  </conditionalFormatting>
  <conditionalFormatting sqref="M5:M134">
    <cfRule type="cellIs" priority="7" operator="equal" aboveAverage="0" equalAverage="0" bottom="0" percent="0" rank="0" text="" dxfId="1">
      <formula>"REPROBADO"</formula>
    </cfRule>
  </conditionalFormatting>
  <conditionalFormatting sqref="K5:L134">
    <cfRule type="containsText" priority="8" operator="containsText" aboveAverage="0" equalAverage="0" bottom="0" percent="0" rank="0" text="-" dxfId="2">
      <formula>NOT(ISERROR(SEARCH("-",K5)))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4304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43" t="n">
        <v>23358329799</v>
      </c>
      <c r="B5" s="44" t="s">
        <v>4305</v>
      </c>
      <c r="C5" s="44" t="s">
        <v>4306</v>
      </c>
      <c r="D5" s="44" t="s">
        <v>4307</v>
      </c>
      <c r="E5" s="12"/>
      <c r="F5" s="12"/>
      <c r="G5" s="44" t="s">
        <v>43</v>
      </c>
      <c r="H5" s="43" t="n">
        <v>1</v>
      </c>
      <c r="I5" s="12" t="s">
        <v>23</v>
      </c>
      <c r="J5" s="12" t="s">
        <v>23</v>
      </c>
      <c r="K5" s="12" t="s">
        <v>23</v>
      </c>
      <c r="L5" s="12" t="s">
        <v>23</v>
      </c>
      <c r="M5" s="14" t="str">
        <f aca="false">IF(AND(OR(I5="Participó",J5="Participó"),AND(K5&gt;64,K5&lt;&gt;"-")),"APROBADO","REPROBADO")</f>
        <v>REPROBADO</v>
      </c>
      <c r="N5" s="1"/>
    </row>
    <row r="6" customFormat="false" ht="15.75" hidden="false" customHeight="false" outlineLevel="0" collapsed="false">
      <c r="A6" s="43" t="n">
        <v>27360119209</v>
      </c>
      <c r="B6" s="44" t="s">
        <v>4308</v>
      </c>
      <c r="C6" s="44" t="s">
        <v>4309</v>
      </c>
      <c r="D6" s="44" t="s">
        <v>4310</v>
      </c>
      <c r="E6" s="12"/>
      <c r="F6" s="12"/>
      <c r="G6" s="44" t="s">
        <v>43</v>
      </c>
      <c r="H6" s="43" t="n">
        <v>1</v>
      </c>
      <c r="I6" s="12" t="s">
        <v>23</v>
      </c>
      <c r="J6" s="12" t="s">
        <v>23</v>
      </c>
      <c r="K6" s="12" t="s">
        <v>23</v>
      </c>
      <c r="L6" s="12" t="s">
        <v>23</v>
      </c>
      <c r="M6" s="14" t="str">
        <f aca="false">IF(AND(OR(I6="Participó",J6="Participó"),AND(K6&gt;64,K6&lt;&gt;"-")),"APROBADO","REPROBADO")</f>
        <v>REPROBADO</v>
      </c>
      <c r="N6" s="1"/>
    </row>
    <row r="7" customFormat="false" ht="15.75" hidden="false" customHeight="false" outlineLevel="0" collapsed="false">
      <c r="A7" s="43" t="n">
        <v>27267753372</v>
      </c>
      <c r="B7" s="44" t="s">
        <v>29</v>
      </c>
      <c r="C7" s="44" t="s">
        <v>4311</v>
      </c>
      <c r="D7" s="44" t="s">
        <v>4312</v>
      </c>
      <c r="E7" s="12"/>
      <c r="F7" s="12"/>
      <c r="G7" s="44" t="s">
        <v>43</v>
      </c>
      <c r="H7" s="43" t="n">
        <v>1</v>
      </c>
      <c r="I7" s="12" t="s">
        <v>22</v>
      </c>
      <c r="J7" s="12" t="s">
        <v>23</v>
      </c>
      <c r="K7" s="13" t="n">
        <v>85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</row>
    <row r="8" customFormat="false" ht="15.75" hidden="false" customHeight="false" outlineLevel="0" collapsed="false">
      <c r="A8" s="43" t="n">
        <v>20415157186</v>
      </c>
      <c r="B8" s="44" t="s">
        <v>4313</v>
      </c>
      <c r="C8" s="44" t="s">
        <v>4314</v>
      </c>
      <c r="D8" s="44" t="s">
        <v>4315</v>
      </c>
      <c r="E8" s="12"/>
      <c r="F8" s="12"/>
      <c r="G8" s="44" t="s">
        <v>43</v>
      </c>
      <c r="H8" s="43" t="n">
        <v>1</v>
      </c>
      <c r="I8" s="12" t="s">
        <v>22</v>
      </c>
      <c r="J8" s="12" t="s">
        <v>22</v>
      </c>
      <c r="K8" s="13" t="n">
        <v>80</v>
      </c>
      <c r="L8" s="13" t="n">
        <v>100</v>
      </c>
      <c r="M8" s="14" t="str">
        <f aca="false">IF(AND(OR(I8="Participó",J8="Participó"),AND(K8&gt;64,K8&lt;&gt;"-")),"APROBADO","REPROBADO")</f>
        <v>APROBADO</v>
      </c>
      <c r="N8" s="1"/>
    </row>
    <row r="9" customFormat="false" ht="15.75" hidden="false" customHeight="false" outlineLevel="0" collapsed="false">
      <c r="A9" s="43" t="n">
        <v>27269734227</v>
      </c>
      <c r="B9" s="44" t="s">
        <v>38</v>
      </c>
      <c r="C9" s="44" t="s">
        <v>4316</v>
      </c>
      <c r="D9" s="44" t="s">
        <v>4317</v>
      </c>
      <c r="E9" s="12"/>
      <c r="F9" s="12"/>
      <c r="G9" s="44" t="s">
        <v>43</v>
      </c>
      <c r="H9" s="43" t="n">
        <v>1</v>
      </c>
      <c r="I9" s="12" t="s">
        <v>23</v>
      </c>
      <c r="J9" s="12" t="s">
        <v>23</v>
      </c>
      <c r="K9" s="12" t="s">
        <v>23</v>
      </c>
      <c r="L9" s="12" t="s">
        <v>23</v>
      </c>
      <c r="M9" s="14" t="str">
        <f aca="false">IF(AND(OR(I9="Participó",J9="Participó"),AND(K9&gt;64,K9&lt;&gt;"-")),"APROBADO","REPROBADO")</f>
        <v>REPROBADO</v>
      </c>
      <c r="N9" s="1"/>
    </row>
    <row r="10" customFormat="false" ht="15.75" hidden="false" customHeight="false" outlineLevel="0" collapsed="false">
      <c r="A10" s="43" t="n">
        <v>20367504065</v>
      </c>
      <c r="B10" s="44" t="s">
        <v>38</v>
      </c>
      <c r="C10" s="44" t="s">
        <v>2501</v>
      </c>
      <c r="D10" s="44" t="s">
        <v>4318</v>
      </c>
      <c r="E10" s="12"/>
      <c r="F10" s="12"/>
      <c r="G10" s="44" t="s">
        <v>43</v>
      </c>
      <c r="H10" s="43" t="n">
        <v>1</v>
      </c>
      <c r="I10" s="12" t="s">
        <v>23</v>
      </c>
      <c r="J10" s="12" t="s">
        <v>23</v>
      </c>
      <c r="K10" s="12" t="s">
        <v>23</v>
      </c>
      <c r="L10" s="12" t="s">
        <v>23</v>
      </c>
      <c r="M10" s="14" t="str">
        <f aca="false">IF(AND(OR(I10="Participó",J10="Participó"),AND(K10&gt;64,K10&lt;&gt;"-")),"APROBADO","REPROBADO")</f>
        <v>REPROBADO</v>
      </c>
      <c r="N10" s="1"/>
    </row>
    <row r="11" customFormat="false" ht="15.75" hidden="false" customHeight="false" outlineLevel="0" collapsed="false">
      <c r="A11" s="43" t="n">
        <v>20290322414</v>
      </c>
      <c r="B11" s="44" t="s">
        <v>38</v>
      </c>
      <c r="C11" s="44" t="s">
        <v>4319</v>
      </c>
      <c r="D11" s="44" t="s">
        <v>4320</v>
      </c>
      <c r="E11" s="12"/>
      <c r="F11" s="12"/>
      <c r="G11" s="44" t="s">
        <v>43</v>
      </c>
      <c r="H11" s="43" t="n">
        <v>1</v>
      </c>
      <c r="I11" s="12" t="s">
        <v>22</v>
      </c>
      <c r="J11" s="12" t="s">
        <v>22</v>
      </c>
      <c r="K11" s="13" t="n">
        <v>100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</row>
    <row r="12" customFormat="false" ht="15.75" hidden="false" customHeight="false" outlineLevel="0" collapsed="false">
      <c r="A12" s="43" t="n">
        <v>27283320052</v>
      </c>
      <c r="B12" s="44" t="s">
        <v>38</v>
      </c>
      <c r="C12" s="44" t="s">
        <v>4321</v>
      </c>
      <c r="D12" s="44" t="s">
        <v>4322</v>
      </c>
      <c r="E12" s="12"/>
      <c r="F12" s="12"/>
      <c r="G12" s="44" t="s">
        <v>43</v>
      </c>
      <c r="H12" s="43" t="n">
        <v>1</v>
      </c>
      <c r="I12" s="12" t="s">
        <v>22</v>
      </c>
      <c r="J12" s="12" t="s">
        <v>22</v>
      </c>
      <c r="K12" s="13" t="n">
        <v>90</v>
      </c>
      <c r="L12" s="12" t="s">
        <v>23</v>
      </c>
      <c r="M12" s="14" t="str">
        <f aca="false">IF(AND(OR(I12="Participó",J12="Participó"),AND(K12&gt;64,K12&lt;&gt;"-")),"APROBADO","REPROBADO")</f>
        <v>APROBADO</v>
      </c>
      <c r="N12" s="1"/>
    </row>
    <row r="13" customFormat="false" ht="15.75" hidden="false" customHeight="false" outlineLevel="0" collapsed="false">
      <c r="A13" s="43" t="n">
        <v>27347046820</v>
      </c>
      <c r="B13" s="44" t="s">
        <v>38</v>
      </c>
      <c r="C13" s="44" t="s">
        <v>4323</v>
      </c>
      <c r="D13" s="44" t="s">
        <v>4324</v>
      </c>
      <c r="E13" s="12"/>
      <c r="F13" s="12"/>
      <c r="G13" s="44" t="s">
        <v>43</v>
      </c>
      <c r="H13" s="43" t="n">
        <v>1</v>
      </c>
      <c r="I13" s="12" t="s">
        <v>23</v>
      </c>
      <c r="J13" s="12" t="s">
        <v>23</v>
      </c>
      <c r="K13" s="12" t="s">
        <v>23</v>
      </c>
      <c r="L13" s="12" t="s">
        <v>23</v>
      </c>
      <c r="M13" s="14" t="str">
        <f aca="false">IF(AND(OR(I13="Participó",J13="Participó"),AND(K13&gt;64,K13&lt;&gt;"-")),"APROBADO","REPROBADO")</f>
        <v>REPROBADO</v>
      </c>
      <c r="N13" s="1"/>
    </row>
    <row r="14" customFormat="false" ht="15.75" hidden="false" customHeight="false" outlineLevel="0" collapsed="false">
      <c r="A14" s="43" t="n">
        <v>27339166434</v>
      </c>
      <c r="B14" s="44" t="s">
        <v>38</v>
      </c>
      <c r="C14" s="44" t="s">
        <v>4325</v>
      </c>
      <c r="D14" s="44" t="s">
        <v>4326</v>
      </c>
      <c r="E14" s="12"/>
      <c r="F14" s="12"/>
      <c r="G14" s="44" t="s">
        <v>43</v>
      </c>
      <c r="H14" s="43" t="n">
        <v>1</v>
      </c>
      <c r="I14" s="12" t="s">
        <v>23</v>
      </c>
      <c r="J14" s="12" t="s">
        <v>23</v>
      </c>
      <c r="K14" s="12" t="s">
        <v>23</v>
      </c>
      <c r="L14" s="12" t="s">
        <v>23</v>
      </c>
      <c r="M14" s="14" t="str">
        <f aca="false">IF(AND(OR(I14="Participó",J14="Participó"),AND(K14&gt;64,K14&lt;&gt;"-")),"APROBADO","REPROBADO")</f>
        <v>REPROBADO</v>
      </c>
      <c r="N14" s="1"/>
    </row>
    <row r="15" customFormat="false" ht="15.75" hidden="false" customHeight="false" outlineLevel="0" collapsed="false">
      <c r="A15" s="43" t="n">
        <v>27360003340</v>
      </c>
      <c r="B15" s="44" t="s">
        <v>38</v>
      </c>
      <c r="C15" s="44" t="s">
        <v>199</v>
      </c>
      <c r="D15" s="44" t="s">
        <v>4327</v>
      </c>
      <c r="E15" s="12"/>
      <c r="F15" s="12"/>
      <c r="G15" s="44" t="s">
        <v>43</v>
      </c>
      <c r="H15" s="43" t="n">
        <v>1</v>
      </c>
      <c r="I15" s="12" t="s">
        <v>22</v>
      </c>
      <c r="J15" s="12" t="s">
        <v>23</v>
      </c>
      <c r="K15" s="13" t="n">
        <v>100</v>
      </c>
      <c r="L15" s="13" t="n">
        <v>100</v>
      </c>
      <c r="M15" s="14" t="str">
        <f aca="false">IF(AND(OR(I15="Participó",J15="Participó"),AND(K15&gt;64,K15&lt;&gt;"-")),"APROBADO","REPROBADO")</f>
        <v>APROBADO</v>
      </c>
      <c r="N15" s="1"/>
    </row>
    <row r="16" customFormat="false" ht="15.75" hidden="false" customHeight="false" outlineLevel="0" collapsed="false">
      <c r="A16" s="43" t="n">
        <v>20358746943</v>
      </c>
      <c r="B16" s="44" t="s">
        <v>4328</v>
      </c>
      <c r="C16" s="44" t="s">
        <v>4329</v>
      </c>
      <c r="D16" s="44" t="s">
        <v>4330</v>
      </c>
      <c r="E16" s="12"/>
      <c r="F16" s="12"/>
      <c r="G16" s="44" t="s">
        <v>43</v>
      </c>
      <c r="H16" s="43" t="n">
        <v>1</v>
      </c>
      <c r="I16" s="12" t="s">
        <v>22</v>
      </c>
      <c r="J16" s="12" t="s">
        <v>23</v>
      </c>
      <c r="K16" s="13" t="n">
        <v>90</v>
      </c>
      <c r="L16" s="13" t="n">
        <v>100</v>
      </c>
      <c r="M16" s="14" t="str">
        <f aca="false">IF(AND(OR(I16="Participó",J16="Participó"),AND(K16&gt;64,K16&lt;&gt;"-")),"APROBADO","REPROBADO")</f>
        <v>APROBADO</v>
      </c>
      <c r="N16" s="1"/>
    </row>
    <row r="17" customFormat="false" ht="15.75" hidden="false" customHeight="false" outlineLevel="0" collapsed="false">
      <c r="A17" s="43" t="n">
        <v>23313683699</v>
      </c>
      <c r="B17" s="44" t="s">
        <v>67</v>
      </c>
      <c r="C17" s="44" t="s">
        <v>1317</v>
      </c>
      <c r="D17" s="44" t="s">
        <v>4331</v>
      </c>
      <c r="E17" s="12"/>
      <c r="F17" s="12"/>
      <c r="G17" s="44" t="s">
        <v>43</v>
      </c>
      <c r="H17" s="43" t="n">
        <v>1</v>
      </c>
      <c r="I17" s="12" t="s">
        <v>23</v>
      </c>
      <c r="J17" s="12" t="s">
        <v>23</v>
      </c>
      <c r="K17" s="12" t="s">
        <v>23</v>
      </c>
      <c r="L17" s="12" t="s">
        <v>23</v>
      </c>
      <c r="M17" s="14" t="str">
        <f aca="false">IF(AND(OR(I17="Participó",J17="Participó"),AND(K17&gt;64,K17&lt;&gt;"-")),"APROBADO","REPROBADO")</f>
        <v>REPROBADO</v>
      </c>
      <c r="N17" s="1"/>
    </row>
    <row r="18" customFormat="false" ht="15.75" hidden="false" customHeight="false" outlineLevel="0" collapsed="false">
      <c r="A18" s="43" t="n">
        <v>27224376788</v>
      </c>
      <c r="B18" s="44" t="s">
        <v>67</v>
      </c>
      <c r="C18" s="44" t="s">
        <v>4332</v>
      </c>
      <c r="D18" s="44" t="s">
        <v>4333</v>
      </c>
      <c r="E18" s="12"/>
      <c r="F18" s="12"/>
      <c r="G18" s="44" t="s">
        <v>43</v>
      </c>
      <c r="H18" s="43" t="n">
        <v>1</v>
      </c>
      <c r="I18" s="12" t="s">
        <v>22</v>
      </c>
      <c r="J18" s="12" t="s">
        <v>22</v>
      </c>
      <c r="K18" s="13" t="n">
        <v>70</v>
      </c>
      <c r="L18" s="13" t="n">
        <v>100</v>
      </c>
      <c r="M18" s="14" t="str">
        <f aca="false">IF(AND(OR(I18="Participó",J18="Participó"),AND(K18&gt;64,K18&lt;&gt;"-")),"APROBADO","REPROBADO")</f>
        <v>APROBADO</v>
      </c>
      <c r="N18" s="1"/>
    </row>
    <row r="19" customFormat="false" ht="15.75" hidden="false" customHeight="false" outlineLevel="0" collapsed="false">
      <c r="A19" s="43" t="n">
        <v>27228869762</v>
      </c>
      <c r="B19" s="44" t="s">
        <v>67</v>
      </c>
      <c r="C19" s="44" t="s">
        <v>4334</v>
      </c>
      <c r="D19" s="44" t="s">
        <v>4335</v>
      </c>
      <c r="E19" s="12"/>
      <c r="F19" s="12"/>
      <c r="G19" s="44" t="s">
        <v>43</v>
      </c>
      <c r="H19" s="43" t="n">
        <v>1</v>
      </c>
      <c r="I19" s="12" t="s">
        <v>22</v>
      </c>
      <c r="J19" s="12" t="s">
        <v>22</v>
      </c>
      <c r="K19" s="57" t="s">
        <v>4336</v>
      </c>
      <c r="L19" s="13" t="n">
        <v>100</v>
      </c>
      <c r="M19" s="14" t="str">
        <f aca="false">IF(AND(OR(I19="Participó",J19="Participó"),AND(K19&gt;64,K19&lt;&gt;"-")),"APROBADO","REPROBADO")</f>
        <v>APROBADO</v>
      </c>
      <c r="N19" s="1"/>
    </row>
    <row r="20" customFormat="false" ht="15.75" hidden="false" customHeight="false" outlineLevel="0" collapsed="false">
      <c r="A20" s="43" t="n">
        <v>20388157802</v>
      </c>
      <c r="B20" s="44" t="s">
        <v>83</v>
      </c>
      <c r="C20" s="44" t="s">
        <v>4337</v>
      </c>
      <c r="D20" s="44" t="s">
        <v>4338</v>
      </c>
      <c r="E20" s="12"/>
      <c r="F20" s="12"/>
      <c r="G20" s="44" t="s">
        <v>43</v>
      </c>
      <c r="H20" s="43" t="n">
        <v>2</v>
      </c>
      <c r="I20" s="12" t="s">
        <v>23</v>
      </c>
      <c r="J20" s="12" t="s">
        <v>23</v>
      </c>
      <c r="K20" s="13" t="n">
        <v>100</v>
      </c>
      <c r="L20" s="13" t="n">
        <v>100</v>
      </c>
      <c r="M20" s="14" t="str">
        <f aca="false">IF(AND(OR(I20="Participó",J20="Participó"),AND(K20&gt;64,K20&lt;&gt;"-")),"APROBADO","REPROBADO")</f>
        <v>REPROBADO</v>
      </c>
      <c r="N20" s="1"/>
    </row>
    <row r="21" customFormat="false" ht="15.75" hidden="false" customHeight="false" outlineLevel="0" collapsed="false">
      <c r="A21" s="43" t="n">
        <v>27222965484</v>
      </c>
      <c r="B21" s="44" t="s">
        <v>83</v>
      </c>
      <c r="C21" s="44" t="s">
        <v>4339</v>
      </c>
      <c r="D21" s="44" t="s">
        <v>4340</v>
      </c>
      <c r="E21" s="12"/>
      <c r="F21" s="12"/>
      <c r="G21" s="44" t="s">
        <v>43</v>
      </c>
      <c r="H21" s="43" t="n">
        <v>2</v>
      </c>
      <c r="I21" s="12" t="s">
        <v>22</v>
      </c>
      <c r="J21" s="12" t="s">
        <v>22</v>
      </c>
      <c r="K21" s="13" t="n">
        <v>100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</row>
    <row r="22" customFormat="false" ht="15.75" hidden="false" customHeight="false" outlineLevel="0" collapsed="false">
      <c r="A22" s="43" t="n">
        <v>20307882737</v>
      </c>
      <c r="B22" s="44" t="s">
        <v>89</v>
      </c>
      <c r="C22" s="44" t="s">
        <v>4341</v>
      </c>
      <c r="D22" s="44" t="s">
        <v>4342</v>
      </c>
      <c r="E22" s="12"/>
      <c r="F22" s="12"/>
      <c r="G22" s="44" t="s">
        <v>43</v>
      </c>
      <c r="H22" s="43" t="n">
        <v>2</v>
      </c>
      <c r="I22" s="12" t="s">
        <v>23</v>
      </c>
      <c r="J22" s="12" t="s">
        <v>23</v>
      </c>
      <c r="K22" s="12" t="s">
        <v>23</v>
      </c>
      <c r="L22" s="12" t="s">
        <v>23</v>
      </c>
      <c r="M22" s="14" t="str">
        <f aca="false">IF(AND(OR(I22="Participó",J22="Participó"),AND(K22&gt;64,K22&lt;&gt;"-")),"APROBADO","REPROBADO")</f>
        <v>REPROBADO</v>
      </c>
      <c r="N22" s="1"/>
    </row>
    <row r="23" customFormat="false" ht="15.75" hidden="false" customHeight="false" outlineLevel="0" collapsed="false">
      <c r="A23" s="43" t="n">
        <v>20330779498</v>
      </c>
      <c r="B23" s="44" t="s">
        <v>4343</v>
      </c>
      <c r="C23" s="44" t="s">
        <v>4344</v>
      </c>
      <c r="D23" s="44" t="s">
        <v>4345</v>
      </c>
      <c r="E23" s="12"/>
      <c r="F23" s="12"/>
      <c r="G23" s="44" t="s">
        <v>43</v>
      </c>
      <c r="H23" s="43" t="n">
        <v>2</v>
      </c>
      <c r="I23" s="12" t="s">
        <v>22</v>
      </c>
      <c r="J23" s="12" t="s">
        <v>22</v>
      </c>
      <c r="K23" s="13" t="n">
        <v>90</v>
      </c>
      <c r="L23" s="13" t="n">
        <v>100</v>
      </c>
      <c r="M23" s="14" t="str">
        <f aca="false">IF(AND(OR(I23="Participó",J23="Participó"),AND(K23&gt;64,K23&lt;&gt;"-")),"APROBADO","REPROBADO")</f>
        <v>APROBADO</v>
      </c>
      <c r="N23" s="1"/>
    </row>
    <row r="24" customFormat="false" ht="15.75" hidden="false" customHeight="false" outlineLevel="0" collapsed="false">
      <c r="A24" s="43" t="n">
        <v>20273301896</v>
      </c>
      <c r="B24" s="44" t="s">
        <v>112</v>
      </c>
      <c r="C24" s="44" t="s">
        <v>3776</v>
      </c>
      <c r="D24" s="44" t="s">
        <v>4346</v>
      </c>
      <c r="E24" s="12"/>
      <c r="F24" s="12"/>
      <c r="G24" s="44" t="s">
        <v>43</v>
      </c>
      <c r="H24" s="43" t="n">
        <v>2</v>
      </c>
      <c r="I24" s="12" t="s">
        <v>22</v>
      </c>
      <c r="J24" s="12" t="s">
        <v>23</v>
      </c>
      <c r="K24" s="13" t="n">
        <v>100</v>
      </c>
      <c r="L24" s="13" t="n">
        <v>100</v>
      </c>
      <c r="M24" s="14" t="str">
        <f aca="false">IF(AND(OR(I24="Participó",J24="Participó"),AND(K24&gt;64,K24&lt;&gt;"-")),"APROBADO","REPROBADO")</f>
        <v>APROBADO</v>
      </c>
      <c r="N24" s="1" t="s">
        <v>35</v>
      </c>
    </row>
    <row r="25" customFormat="false" ht="15.75" hidden="false" customHeight="false" outlineLevel="0" collapsed="false">
      <c r="A25" s="43" t="n">
        <v>20322077530</v>
      </c>
      <c r="B25" s="44" t="s">
        <v>112</v>
      </c>
      <c r="C25" s="44" t="s">
        <v>3147</v>
      </c>
      <c r="D25" s="44" t="s">
        <v>4347</v>
      </c>
      <c r="E25" s="12"/>
      <c r="F25" s="12"/>
      <c r="G25" s="44" t="s">
        <v>43</v>
      </c>
      <c r="H25" s="43" t="n">
        <v>2</v>
      </c>
      <c r="I25" s="12" t="s">
        <v>22</v>
      </c>
      <c r="J25" s="12" t="s">
        <v>22</v>
      </c>
      <c r="K25" s="57" t="s">
        <v>4181</v>
      </c>
      <c r="L25" s="12" t="s">
        <v>23</v>
      </c>
      <c r="M25" s="14" t="str">
        <f aca="false">IF(AND(OR(I25="Participó",J25="Participó"),AND(K25&gt;64,K25&lt;&gt;"-")),"APROBADO","REPROBADO")</f>
        <v>APROBADO</v>
      </c>
      <c r="N25" s="1"/>
    </row>
    <row r="26" customFormat="false" ht="15.75" hidden="false" customHeight="false" outlineLevel="0" collapsed="false">
      <c r="A26" s="43" t="n">
        <v>27344749359</v>
      </c>
      <c r="B26" s="44" t="s">
        <v>4348</v>
      </c>
      <c r="C26" s="44" t="s">
        <v>1518</v>
      </c>
      <c r="D26" s="44" t="s">
        <v>4349</v>
      </c>
      <c r="E26" s="12"/>
      <c r="F26" s="12"/>
      <c r="G26" s="44" t="s">
        <v>43</v>
      </c>
      <c r="H26" s="43" t="n">
        <v>2</v>
      </c>
      <c r="I26" s="12" t="s">
        <v>22</v>
      </c>
      <c r="J26" s="12" t="s">
        <v>22</v>
      </c>
      <c r="K26" s="13" t="n">
        <v>80</v>
      </c>
      <c r="L26" s="13" t="n">
        <v>100</v>
      </c>
      <c r="M26" s="14" t="str">
        <f aca="false">IF(AND(OR(I26="Participó",J26="Participó"),AND(K26&gt;64,K26&lt;&gt;"-")),"APROBADO","REPROBADO")</f>
        <v>APROBADO</v>
      </c>
      <c r="N26" s="1"/>
    </row>
    <row r="27" customFormat="false" ht="15.75" hidden="false" customHeight="false" outlineLevel="0" collapsed="false">
      <c r="A27" s="43" t="n">
        <v>27322307212</v>
      </c>
      <c r="B27" s="44" t="s">
        <v>4350</v>
      </c>
      <c r="C27" s="44" t="s">
        <v>1273</v>
      </c>
      <c r="D27" s="44" t="s">
        <v>4351</v>
      </c>
      <c r="E27" s="12"/>
      <c r="F27" s="12"/>
      <c r="G27" s="44" t="s">
        <v>43</v>
      </c>
      <c r="H27" s="43" t="n">
        <v>2</v>
      </c>
      <c r="I27" s="12" t="s">
        <v>22</v>
      </c>
      <c r="J27" s="12" t="s">
        <v>22</v>
      </c>
      <c r="K27" s="13" t="n">
        <v>90</v>
      </c>
      <c r="L27" s="13" t="n">
        <v>100</v>
      </c>
      <c r="M27" s="14" t="str">
        <f aca="false">IF(AND(OR(I27="Participó",J27="Participó"),AND(K27&gt;64,K27&lt;&gt;"-")),"APROBADO","REPROBADO")</f>
        <v>APROBADO</v>
      </c>
      <c r="N27" s="1"/>
    </row>
    <row r="28" customFormat="false" ht="15.75" hidden="false" customHeight="false" outlineLevel="0" collapsed="false">
      <c r="A28" s="43" t="n">
        <v>20394548597</v>
      </c>
      <c r="B28" s="44" t="s">
        <v>131</v>
      </c>
      <c r="C28" s="44" t="s">
        <v>4352</v>
      </c>
      <c r="D28" s="44" t="s">
        <v>4353</v>
      </c>
      <c r="E28" s="12"/>
      <c r="F28" s="12"/>
      <c r="G28" s="44" t="s">
        <v>43</v>
      </c>
      <c r="H28" s="43" t="n">
        <v>2</v>
      </c>
      <c r="I28" s="12" t="s">
        <v>23</v>
      </c>
      <c r="J28" s="12" t="s">
        <v>23</v>
      </c>
      <c r="K28" s="12" t="s">
        <v>23</v>
      </c>
      <c r="L28" s="12" t="s">
        <v>23</v>
      </c>
      <c r="M28" s="14" t="str">
        <f aca="false">IF(AND(OR(I28="Participó",J28="Participó"),AND(K28&gt;64,K28&lt;&gt;"-")),"APROBADO","REPROBADO")</f>
        <v>REPROBADO</v>
      </c>
      <c r="N28" s="1"/>
    </row>
    <row r="29" customFormat="false" ht="15.75" hidden="false" customHeight="false" outlineLevel="0" collapsed="false">
      <c r="A29" s="43" t="n">
        <v>20372825767</v>
      </c>
      <c r="B29" s="44" t="s">
        <v>4354</v>
      </c>
      <c r="C29" s="44" t="s">
        <v>4355</v>
      </c>
      <c r="D29" s="44" t="s">
        <v>4356</v>
      </c>
      <c r="E29" s="12"/>
      <c r="F29" s="12"/>
      <c r="G29" s="44" t="s">
        <v>43</v>
      </c>
      <c r="H29" s="43" t="n">
        <v>2</v>
      </c>
      <c r="I29" s="12" t="s">
        <v>22</v>
      </c>
      <c r="J29" s="12" t="s">
        <v>22</v>
      </c>
      <c r="K29" s="13" t="n">
        <v>100</v>
      </c>
      <c r="L29" s="13" t="n">
        <v>100</v>
      </c>
      <c r="M29" s="14" t="str">
        <f aca="false">IF(AND(OR(I29="Participó",J29="Participó"),AND(K29&gt;64,K29&lt;&gt;"-")),"APROBADO","REPROBADO")</f>
        <v>APROBADO</v>
      </c>
      <c r="N29" s="1"/>
    </row>
    <row r="30" customFormat="false" ht="15.75" hidden="false" customHeight="false" outlineLevel="0" collapsed="false">
      <c r="A30" s="43" t="n">
        <v>20403598403</v>
      </c>
      <c r="B30" s="44" t="s">
        <v>4357</v>
      </c>
      <c r="C30" s="44" t="s">
        <v>4358</v>
      </c>
      <c r="D30" s="44" t="s">
        <v>4359</v>
      </c>
      <c r="E30" s="12"/>
      <c r="F30" s="12"/>
      <c r="G30" s="44" t="s">
        <v>43</v>
      </c>
      <c r="H30" s="43" t="n">
        <v>2</v>
      </c>
      <c r="I30" s="12" t="s">
        <v>22</v>
      </c>
      <c r="J30" s="12" t="s">
        <v>22</v>
      </c>
      <c r="K30" s="57" t="n">
        <v>65</v>
      </c>
      <c r="L30" s="13" t="n">
        <v>100</v>
      </c>
      <c r="M30" s="14" t="str">
        <f aca="false">IF(AND(OR(I30="Participó",J30="Participó"),AND(K30&gt;64,K30&lt;&gt;"-")),"APROBADO","REPROBADO")</f>
        <v>APROBADO</v>
      </c>
      <c r="N30" s="1"/>
    </row>
    <row r="31" customFormat="false" ht="15.75" hidden="false" customHeight="false" outlineLevel="0" collapsed="false">
      <c r="A31" s="43" t="n">
        <v>27284498882</v>
      </c>
      <c r="B31" s="44" t="s">
        <v>169</v>
      </c>
      <c r="C31" s="44" t="s">
        <v>4360</v>
      </c>
      <c r="D31" s="44" t="s">
        <v>4361</v>
      </c>
      <c r="E31" s="12"/>
      <c r="F31" s="12"/>
      <c r="G31" s="44" t="s">
        <v>43</v>
      </c>
      <c r="H31" s="43" t="n">
        <v>2</v>
      </c>
      <c r="I31" s="12" t="s">
        <v>22</v>
      </c>
      <c r="J31" s="12" t="s">
        <v>22</v>
      </c>
      <c r="K31" s="13" t="n">
        <v>100</v>
      </c>
      <c r="L31" s="12" t="s">
        <v>23</v>
      </c>
      <c r="M31" s="14" t="str">
        <f aca="false">IF(AND(OR(I31="Participó",J31="Participó"),AND(K31&gt;64,K31&lt;&gt;"-")),"APROBADO","REPROBADO")</f>
        <v>APROBADO</v>
      </c>
      <c r="N31" s="1"/>
    </row>
    <row r="32" customFormat="false" ht="15.75" hidden="false" customHeight="false" outlineLevel="0" collapsed="false">
      <c r="A32" s="43" t="n">
        <v>20237583265</v>
      </c>
      <c r="B32" s="44" t="s">
        <v>175</v>
      </c>
      <c r="C32" s="44" t="s">
        <v>4362</v>
      </c>
      <c r="D32" s="44" t="s">
        <v>4363</v>
      </c>
      <c r="E32" s="12"/>
      <c r="F32" s="12"/>
      <c r="G32" s="44" t="s">
        <v>43</v>
      </c>
      <c r="H32" s="43" t="n">
        <v>2</v>
      </c>
      <c r="I32" s="12" t="s">
        <v>22</v>
      </c>
      <c r="J32" s="12" t="s">
        <v>22</v>
      </c>
      <c r="K32" s="13" t="n">
        <v>95</v>
      </c>
      <c r="L32" s="13" t="n">
        <v>100</v>
      </c>
      <c r="M32" s="14" t="str">
        <f aca="false">IF(AND(OR(I32="Participó",J32="Participó"),AND(K32&gt;64,K32&lt;&gt;"-")),"APROBADO","REPROBADO")</f>
        <v>APROBADO</v>
      </c>
      <c r="N32" s="1"/>
    </row>
    <row r="33" customFormat="false" ht="15.75" hidden="false" customHeight="false" outlineLevel="0" collapsed="false">
      <c r="A33" s="43" t="n">
        <v>20238725063</v>
      </c>
      <c r="B33" s="44" t="s">
        <v>188</v>
      </c>
      <c r="C33" s="44" t="s">
        <v>406</v>
      </c>
      <c r="D33" s="44" t="s">
        <v>4364</v>
      </c>
      <c r="E33" s="12"/>
      <c r="F33" s="12"/>
      <c r="G33" s="44" t="s">
        <v>43</v>
      </c>
      <c r="H33" s="43" t="n">
        <v>2</v>
      </c>
      <c r="I33" s="12" t="s">
        <v>22</v>
      </c>
      <c r="J33" s="12" t="s">
        <v>22</v>
      </c>
      <c r="K33" s="13" t="n">
        <v>80</v>
      </c>
      <c r="L33" s="12" t="s">
        <v>23</v>
      </c>
      <c r="M33" s="14" t="str">
        <f aca="false">IF(AND(OR(I33="Participó",J33="Participó"),AND(K33&gt;64,K33&lt;&gt;"-")),"APROBADO","REPROBADO")</f>
        <v>APROBADO</v>
      </c>
      <c r="N33" s="1"/>
    </row>
    <row r="34" customFormat="false" ht="15.75" hidden="false" customHeight="false" outlineLevel="0" collapsed="false">
      <c r="A34" s="43" t="n">
        <v>20216416113</v>
      </c>
      <c r="B34" s="44" t="s">
        <v>4365</v>
      </c>
      <c r="C34" s="44" t="s">
        <v>4366</v>
      </c>
      <c r="D34" s="44" t="s">
        <v>4367</v>
      </c>
      <c r="E34" s="12"/>
      <c r="F34" s="12"/>
      <c r="G34" s="44" t="s">
        <v>43</v>
      </c>
      <c r="H34" s="43" t="n">
        <v>2</v>
      </c>
      <c r="I34" s="12" t="s">
        <v>23</v>
      </c>
      <c r="J34" s="12" t="s">
        <v>23</v>
      </c>
      <c r="K34" s="12" t="s">
        <v>23</v>
      </c>
      <c r="L34" s="12" t="s">
        <v>23</v>
      </c>
      <c r="M34" s="14" t="str">
        <f aca="false">IF(AND(OR(I34="Participó",J34="Participó"),AND(K34&gt;64,K34&lt;&gt;"-")),"APROBADO","REPROBADO")</f>
        <v>REPROBADO</v>
      </c>
      <c r="N34" s="1"/>
    </row>
    <row r="35" customFormat="false" ht="15.75" hidden="false" customHeight="false" outlineLevel="0" collapsed="false">
      <c r="A35" s="43" t="n">
        <v>27307860681</v>
      </c>
      <c r="B35" s="44" t="s">
        <v>4368</v>
      </c>
      <c r="C35" s="44" t="s">
        <v>4369</v>
      </c>
      <c r="D35" s="44" t="s">
        <v>4370</v>
      </c>
      <c r="E35" s="12"/>
      <c r="F35" s="12"/>
      <c r="G35" s="44" t="s">
        <v>43</v>
      </c>
      <c r="H35" s="43" t="n">
        <v>3</v>
      </c>
      <c r="I35" s="12" t="s">
        <v>22</v>
      </c>
      <c r="J35" s="12" t="s">
        <v>22</v>
      </c>
      <c r="K35" s="13" t="n">
        <v>70</v>
      </c>
      <c r="L35" s="13" t="n">
        <v>100</v>
      </c>
      <c r="M35" s="14" t="str">
        <f aca="false">IF(AND(OR(I35="Participó",J35="Participó"),AND(K35&gt;64,K35&lt;&gt;"-")),"APROBADO","REPROBADO")</f>
        <v>APROBADO</v>
      </c>
      <c r="N35" s="1"/>
    </row>
    <row r="36" customFormat="false" ht="15.75" hidden="false" customHeight="false" outlineLevel="0" collapsed="false">
      <c r="A36" s="43" t="n">
        <v>27293546474</v>
      </c>
      <c r="B36" s="44" t="s">
        <v>4371</v>
      </c>
      <c r="C36" s="44" t="s">
        <v>396</v>
      </c>
      <c r="D36" s="44" t="s">
        <v>4372</v>
      </c>
      <c r="E36" s="12"/>
      <c r="F36" s="12"/>
      <c r="G36" s="44" t="s">
        <v>43</v>
      </c>
      <c r="H36" s="43" t="n">
        <v>3</v>
      </c>
      <c r="I36" s="12" t="s">
        <v>22</v>
      </c>
      <c r="J36" s="12" t="s">
        <v>22</v>
      </c>
      <c r="K36" s="13" t="n">
        <v>100</v>
      </c>
      <c r="L36" s="13" t="n">
        <v>100</v>
      </c>
      <c r="M36" s="14" t="str">
        <f aca="false">IF(AND(OR(I36="Participó",J36="Participó"),AND(K36&gt;64,K36&lt;&gt;"-")),"APROBADO","REPROBADO")</f>
        <v>APROBADO</v>
      </c>
      <c r="N36" s="1"/>
    </row>
    <row r="37" customFormat="false" ht="15.75" hidden="false" customHeight="false" outlineLevel="0" collapsed="false">
      <c r="A37" s="43" t="n">
        <v>20322215933</v>
      </c>
      <c r="B37" s="44" t="s">
        <v>4373</v>
      </c>
      <c r="C37" s="44" t="s">
        <v>126</v>
      </c>
      <c r="D37" s="44" t="s">
        <v>4374</v>
      </c>
      <c r="E37" s="12"/>
      <c r="F37" s="12"/>
      <c r="G37" s="44" t="s">
        <v>21</v>
      </c>
      <c r="H37" s="43" t="n">
        <v>3</v>
      </c>
      <c r="I37" s="12" t="s">
        <v>22</v>
      </c>
      <c r="J37" s="12" t="s">
        <v>22</v>
      </c>
      <c r="K37" s="13" t="n">
        <v>85</v>
      </c>
      <c r="L37" s="13" t="n">
        <v>100</v>
      </c>
      <c r="M37" s="14" t="str">
        <f aca="false">IF(AND(OR(I37="Participó",J37="Participó"),AND(K37&gt;64,K37&lt;&gt;"-")),"APROBADO","REPROBADO")</f>
        <v>APROBADO</v>
      </c>
      <c r="N37" s="1"/>
    </row>
    <row r="38" customFormat="false" ht="15.75" hidden="false" customHeight="false" outlineLevel="0" collapsed="false">
      <c r="A38" s="43" t="n">
        <v>27340908541</v>
      </c>
      <c r="B38" s="44" t="s">
        <v>4375</v>
      </c>
      <c r="C38" s="44" t="s">
        <v>3133</v>
      </c>
      <c r="D38" s="44" t="s">
        <v>4376</v>
      </c>
      <c r="E38" s="12"/>
      <c r="F38" s="12"/>
      <c r="G38" s="44" t="s">
        <v>43</v>
      </c>
      <c r="H38" s="43" t="n">
        <v>3</v>
      </c>
      <c r="I38" s="12" t="s">
        <v>23</v>
      </c>
      <c r="J38" s="12" t="s">
        <v>23</v>
      </c>
      <c r="K38" s="12" t="s">
        <v>23</v>
      </c>
      <c r="L38" s="12" t="s">
        <v>23</v>
      </c>
      <c r="M38" s="14" t="str">
        <f aca="false">IF(AND(OR(I38="Participó",J38="Participó"),AND(K38&gt;64,K38&lt;&gt;"-")),"APROBADO","REPROBADO")</f>
        <v>REPROBADO</v>
      </c>
      <c r="N38" s="1"/>
    </row>
    <row r="39" customFormat="false" ht="15.75" hidden="false" customHeight="false" outlineLevel="0" collapsed="false">
      <c r="A39" s="43" t="n">
        <v>20354581494</v>
      </c>
      <c r="B39" s="44" t="s">
        <v>4004</v>
      </c>
      <c r="C39" s="44" t="s">
        <v>4377</v>
      </c>
      <c r="D39" s="44" t="s">
        <v>4378</v>
      </c>
      <c r="E39" s="12"/>
      <c r="F39" s="12"/>
      <c r="G39" s="44" t="s">
        <v>21</v>
      </c>
      <c r="H39" s="43" t="n">
        <v>3</v>
      </c>
      <c r="I39" s="12" t="s">
        <v>22</v>
      </c>
      <c r="J39" s="12" t="s">
        <v>23</v>
      </c>
      <c r="K39" s="13" t="n">
        <v>75</v>
      </c>
      <c r="L39" s="13" t="n">
        <v>100</v>
      </c>
      <c r="M39" s="14" t="str">
        <f aca="false">IF(AND(OR(I39="Participó",J39="Participó"),AND(K39&gt;64,K39&lt;&gt;"-")),"APROBADO","REPROBADO")</f>
        <v>APROBADO</v>
      </c>
      <c r="N39" s="1"/>
    </row>
    <row r="40" customFormat="false" ht="15.75" hidden="false" customHeight="false" outlineLevel="0" collapsed="false">
      <c r="A40" s="43" t="n">
        <v>20242757611</v>
      </c>
      <c r="B40" s="44" t="s">
        <v>4004</v>
      </c>
      <c r="C40" s="44" t="s">
        <v>489</v>
      </c>
      <c r="D40" s="44" t="s">
        <v>4379</v>
      </c>
      <c r="E40" s="12"/>
      <c r="F40" s="12"/>
      <c r="G40" s="44" t="s">
        <v>21</v>
      </c>
      <c r="H40" s="43" t="n">
        <v>3</v>
      </c>
      <c r="I40" s="12" t="s">
        <v>22</v>
      </c>
      <c r="J40" s="12" t="s">
        <v>22</v>
      </c>
      <c r="K40" s="13" t="n">
        <v>90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</row>
    <row r="41" customFormat="false" ht="15.75" hidden="false" customHeight="false" outlineLevel="0" collapsed="false">
      <c r="A41" s="43" t="n">
        <v>20243860572</v>
      </c>
      <c r="B41" s="44" t="s">
        <v>4093</v>
      </c>
      <c r="C41" s="44" t="s">
        <v>30</v>
      </c>
      <c r="D41" s="44" t="s">
        <v>4380</v>
      </c>
      <c r="E41" s="12"/>
      <c r="F41" s="12"/>
      <c r="G41" s="44" t="s">
        <v>21</v>
      </c>
      <c r="H41" s="43" t="n">
        <v>3</v>
      </c>
      <c r="I41" s="12" t="s">
        <v>22</v>
      </c>
      <c r="J41" s="12" t="s">
        <v>22</v>
      </c>
      <c r="K41" s="13" t="n">
        <v>100</v>
      </c>
      <c r="L41" s="13" t="n">
        <v>100</v>
      </c>
      <c r="M41" s="14" t="str">
        <f aca="false">IF(AND(OR(I41="Participó",J41="Participó"),AND(K41&gt;64,K41&lt;&gt;"-")),"APROBADO","REPROBADO")</f>
        <v>APROBADO</v>
      </c>
      <c r="N41" s="1"/>
    </row>
    <row r="42" customFormat="false" ht="15.75" hidden="false" customHeight="false" outlineLevel="0" collapsed="false">
      <c r="A42" s="43" t="n">
        <v>20294830643</v>
      </c>
      <c r="B42" s="44" t="s">
        <v>4098</v>
      </c>
      <c r="C42" s="44" t="s">
        <v>342</v>
      </c>
      <c r="D42" s="44" t="s">
        <v>4381</v>
      </c>
      <c r="E42" s="12"/>
      <c r="F42" s="12"/>
      <c r="G42" s="44" t="s">
        <v>21</v>
      </c>
      <c r="H42" s="43" t="n">
        <v>3</v>
      </c>
      <c r="I42" s="12" t="s">
        <v>23</v>
      </c>
      <c r="J42" s="12" t="s">
        <v>23</v>
      </c>
      <c r="K42" s="12" t="s">
        <v>23</v>
      </c>
      <c r="L42" s="12" t="s">
        <v>23</v>
      </c>
      <c r="M42" s="14" t="str">
        <f aca="false">IF(AND(OR(I42="Participó",J42="Participó"),AND(K42&gt;64,K42&lt;&gt;"-")),"APROBADO","REPROBADO")</f>
        <v>REPROBADO</v>
      </c>
      <c r="N42" s="1"/>
    </row>
    <row r="43" customFormat="false" ht="15.75" hidden="false" customHeight="false" outlineLevel="0" collapsed="false">
      <c r="A43" s="43" t="n">
        <v>24263767302</v>
      </c>
      <c r="B43" s="44" t="s">
        <v>369</v>
      </c>
      <c r="C43" s="44" t="s">
        <v>4382</v>
      </c>
      <c r="D43" s="44" t="s">
        <v>4383</v>
      </c>
      <c r="E43" s="12"/>
      <c r="F43" s="12"/>
      <c r="G43" s="44" t="s">
        <v>21</v>
      </c>
      <c r="H43" s="43" t="n">
        <v>3</v>
      </c>
      <c r="I43" s="12" t="s">
        <v>22</v>
      </c>
      <c r="J43" s="12" t="s">
        <v>22</v>
      </c>
      <c r="K43" s="13" t="n">
        <v>70</v>
      </c>
      <c r="L43" s="12" t="s">
        <v>23</v>
      </c>
      <c r="M43" s="14" t="str">
        <f aca="false">IF(AND(OR(I43="Participó",J43="Participó"),AND(K43&gt;64,K43&lt;&gt;"-")),"APROBADO","REPROBADO")</f>
        <v>APROBADO</v>
      </c>
      <c r="N43" s="1"/>
    </row>
    <row r="44" customFormat="false" ht="15.75" hidden="false" customHeight="false" outlineLevel="0" collapsed="false">
      <c r="A44" s="43" t="n">
        <v>27261260692</v>
      </c>
      <c r="B44" s="44" t="s">
        <v>369</v>
      </c>
      <c r="C44" s="44" t="s">
        <v>4108</v>
      </c>
      <c r="D44" s="44" t="s">
        <v>4384</v>
      </c>
      <c r="E44" s="12"/>
      <c r="F44" s="12"/>
      <c r="G44" s="44" t="s">
        <v>43</v>
      </c>
      <c r="H44" s="43" t="n">
        <v>3</v>
      </c>
      <c r="I44" s="12" t="s">
        <v>22</v>
      </c>
      <c r="J44" s="12" t="s">
        <v>22</v>
      </c>
      <c r="K44" s="13" t="n">
        <v>100</v>
      </c>
      <c r="L44" s="13" t="n">
        <v>100</v>
      </c>
      <c r="M44" s="14" t="str">
        <f aca="false">IF(AND(OR(I44="Participó",J44="Participó"),AND(K44&gt;64,K44&lt;&gt;"-")),"APROBADO","REPROBADO")</f>
        <v>APROBADO</v>
      </c>
      <c r="N44" s="1"/>
    </row>
    <row r="45" customFormat="false" ht="15.75" hidden="false" customHeight="false" outlineLevel="0" collapsed="false">
      <c r="A45" s="43" t="n">
        <v>27233944357</v>
      </c>
      <c r="B45" s="44" t="s">
        <v>369</v>
      </c>
      <c r="C45" s="44" t="s">
        <v>3703</v>
      </c>
      <c r="D45" s="44" t="s">
        <v>4385</v>
      </c>
      <c r="E45" s="12"/>
      <c r="F45" s="12"/>
      <c r="G45" s="44" t="s">
        <v>43</v>
      </c>
      <c r="H45" s="43" t="n">
        <v>3</v>
      </c>
      <c r="I45" s="12" t="s">
        <v>23</v>
      </c>
      <c r="J45" s="12" t="s">
        <v>23</v>
      </c>
      <c r="K45" s="12" t="s">
        <v>23</v>
      </c>
      <c r="L45" s="12" t="s">
        <v>23</v>
      </c>
      <c r="M45" s="14" t="str">
        <f aca="false">IF(AND(OR(I45="Participó",J45="Participó"),AND(K45&gt;64,K45&lt;&gt;"-")),"APROBADO","REPROBADO")</f>
        <v>REPROBADO</v>
      </c>
      <c r="N45" s="1"/>
    </row>
    <row r="46" customFormat="false" ht="15.75" hidden="false" customHeight="false" outlineLevel="0" collapsed="false">
      <c r="A46" s="43" t="n">
        <v>27259309498</v>
      </c>
      <c r="B46" s="44" t="s">
        <v>369</v>
      </c>
      <c r="C46" s="44" t="s">
        <v>2111</v>
      </c>
      <c r="D46" s="44" t="s">
        <v>4386</v>
      </c>
      <c r="E46" s="12"/>
      <c r="F46" s="12"/>
      <c r="G46" s="44" t="s">
        <v>43</v>
      </c>
      <c r="H46" s="43" t="n">
        <v>3</v>
      </c>
      <c r="I46" s="12" t="s">
        <v>23</v>
      </c>
      <c r="J46" s="12" t="s">
        <v>23</v>
      </c>
      <c r="K46" s="12" t="s">
        <v>23</v>
      </c>
      <c r="L46" s="12" t="s">
        <v>23</v>
      </c>
      <c r="M46" s="14" t="str">
        <f aca="false">IF(AND(OR(I46="Participó",J46="Participó"),AND(K46&gt;64,K46&lt;&gt;"-")),"APROBADO","REPROBADO")</f>
        <v>REPROBADO</v>
      </c>
      <c r="N46" s="1"/>
    </row>
    <row r="47" customFormat="false" ht="15.75" hidden="false" customHeight="false" outlineLevel="0" collapsed="false">
      <c r="A47" s="43" t="n">
        <v>27313401710</v>
      </c>
      <c r="B47" s="44" t="s">
        <v>369</v>
      </c>
      <c r="C47" s="44" t="s">
        <v>4387</v>
      </c>
      <c r="D47" s="44" t="s">
        <v>4388</v>
      </c>
      <c r="E47" s="12"/>
      <c r="F47" s="12"/>
      <c r="G47" s="44" t="s">
        <v>43</v>
      </c>
      <c r="H47" s="43" t="n">
        <v>3</v>
      </c>
      <c r="I47" s="12" t="s">
        <v>22</v>
      </c>
      <c r="J47" s="12" t="s">
        <v>22</v>
      </c>
      <c r="K47" s="13" t="n">
        <v>80</v>
      </c>
      <c r="L47" s="13" t="n">
        <v>100</v>
      </c>
      <c r="M47" s="14" t="str">
        <f aca="false">IF(AND(OR(I47="Participó",J47="Participó"),AND(K47&gt;64,K47&lt;&gt;"-")),"APROBADO","REPROBADO")</f>
        <v>APROBADO</v>
      </c>
      <c r="N47" s="1"/>
    </row>
    <row r="48" customFormat="false" ht="15.75" hidden="false" customHeight="false" outlineLevel="0" collapsed="false">
      <c r="A48" s="43" t="n">
        <v>23297296124</v>
      </c>
      <c r="B48" s="44" t="s">
        <v>4389</v>
      </c>
      <c r="C48" s="44" t="s">
        <v>4390</v>
      </c>
      <c r="D48" s="44" t="s">
        <v>4391</v>
      </c>
      <c r="E48" s="12"/>
      <c r="F48" s="12"/>
      <c r="G48" s="44" t="s">
        <v>43</v>
      </c>
      <c r="H48" s="43" t="n">
        <v>3</v>
      </c>
      <c r="I48" s="12" t="s">
        <v>22</v>
      </c>
      <c r="J48" s="12" t="s">
        <v>22</v>
      </c>
      <c r="K48" s="13" t="n">
        <v>90</v>
      </c>
      <c r="L48" s="12" t="s">
        <v>23</v>
      </c>
      <c r="M48" s="14" t="str">
        <f aca="false">IF(AND(OR(I48="Participó",J48="Participó"),AND(K48&gt;64,K48&lt;&gt;"-")),"APROBADO","REPROBADO")</f>
        <v>APROBADO</v>
      </c>
      <c r="N48" s="1" t="s">
        <v>35</v>
      </c>
    </row>
    <row r="49" customFormat="false" ht="15.75" hidden="false" customHeight="false" outlineLevel="0" collapsed="false">
      <c r="A49" s="43" t="n">
        <v>20383720770</v>
      </c>
      <c r="B49" s="44" t="s">
        <v>4392</v>
      </c>
      <c r="C49" s="44" t="s">
        <v>4393</v>
      </c>
      <c r="D49" s="44" t="s">
        <v>4394</v>
      </c>
      <c r="E49" s="12"/>
      <c r="F49" s="12"/>
      <c r="G49" s="44" t="s">
        <v>21</v>
      </c>
      <c r="H49" s="43" t="n">
        <v>3</v>
      </c>
      <c r="I49" s="12" t="s">
        <v>22</v>
      </c>
      <c r="J49" s="12" t="s">
        <v>23</v>
      </c>
      <c r="K49" s="13" t="n">
        <v>90</v>
      </c>
      <c r="L49" s="13" t="n">
        <v>100</v>
      </c>
      <c r="M49" s="14" t="str">
        <f aca="false">IF(AND(OR(I49="Participó",J49="Participó"),AND(K49&gt;64,K49&lt;&gt;"-")),"APROBADO","REPROBADO")</f>
        <v>APROBADO</v>
      </c>
      <c r="N49" s="1"/>
    </row>
    <row r="50" customFormat="false" ht="15.75" hidden="false" customHeight="false" outlineLevel="0" collapsed="false">
      <c r="A50" s="43" t="n">
        <v>27306812691</v>
      </c>
      <c r="B50" s="44" t="s">
        <v>4395</v>
      </c>
      <c r="C50" s="44" t="s">
        <v>4396</v>
      </c>
      <c r="D50" s="44" t="s">
        <v>4397</v>
      </c>
      <c r="E50" s="12"/>
      <c r="F50" s="12"/>
      <c r="G50" s="44" t="s">
        <v>43</v>
      </c>
      <c r="H50" s="43" t="n">
        <v>4</v>
      </c>
      <c r="I50" s="12" t="s">
        <v>22</v>
      </c>
      <c r="J50" s="12" t="s">
        <v>22</v>
      </c>
      <c r="K50" s="57" t="s">
        <v>4336</v>
      </c>
      <c r="L50" s="13" t="n">
        <v>100</v>
      </c>
      <c r="M50" s="14" t="str">
        <f aca="false">IF(AND(OR(I50="Participó",J50="Participó"),AND(K50&gt;64,K50&lt;&gt;"-")),"APROBADO","REPROBADO")</f>
        <v>APROBADO</v>
      </c>
      <c r="N50" s="1"/>
    </row>
    <row r="51" customFormat="false" ht="15.75" hidden="false" customHeight="false" outlineLevel="0" collapsed="false">
      <c r="A51" s="43" t="n">
        <v>20254973425</v>
      </c>
      <c r="B51" s="44" t="s">
        <v>4398</v>
      </c>
      <c r="C51" s="44" t="s">
        <v>4399</v>
      </c>
      <c r="D51" s="44" t="s">
        <v>4400</v>
      </c>
      <c r="E51" s="12"/>
      <c r="F51" s="12"/>
      <c r="G51" s="44" t="s">
        <v>21</v>
      </c>
      <c r="H51" s="43" t="n">
        <v>4</v>
      </c>
      <c r="I51" s="12" t="s">
        <v>22</v>
      </c>
      <c r="J51" s="12" t="s">
        <v>22</v>
      </c>
      <c r="K51" s="13" t="n">
        <v>95</v>
      </c>
      <c r="L51" s="13" t="n">
        <v>100</v>
      </c>
      <c r="M51" s="14" t="str">
        <f aca="false">IF(AND(OR(I51="Participó",J51="Participó"),AND(K51&gt;64,K51&lt;&gt;"-")),"APROBADO","REPROBADO")</f>
        <v>APROBADO</v>
      </c>
      <c r="N51" s="1"/>
    </row>
    <row r="52" customFormat="false" ht="15.75" hidden="false" customHeight="false" outlineLevel="0" collapsed="false">
      <c r="A52" s="43" t="n">
        <v>20321773517</v>
      </c>
      <c r="B52" s="44" t="s">
        <v>4131</v>
      </c>
      <c r="C52" s="44" t="s">
        <v>4401</v>
      </c>
      <c r="D52" s="44" t="s">
        <v>4402</v>
      </c>
      <c r="E52" s="12"/>
      <c r="F52" s="12"/>
      <c r="G52" s="44" t="s">
        <v>21</v>
      </c>
      <c r="H52" s="43" t="n">
        <v>4</v>
      </c>
      <c r="I52" s="12" t="s">
        <v>22</v>
      </c>
      <c r="J52" s="12" t="s">
        <v>22</v>
      </c>
      <c r="K52" s="13" t="n">
        <v>90</v>
      </c>
      <c r="L52" s="13" t="n">
        <v>100</v>
      </c>
      <c r="M52" s="14" t="str">
        <f aca="false">IF(AND(OR(I52="Participó",J52="Participó"),AND(K52&gt;64,K52&lt;&gt;"-")),"APROBADO","REPROBADO")</f>
        <v>APROBADO</v>
      </c>
      <c r="N52" s="1"/>
    </row>
    <row r="53" customFormat="false" ht="15.75" hidden="false" customHeight="false" outlineLevel="0" collapsed="false">
      <c r="A53" s="43" t="n">
        <v>23330704179</v>
      </c>
      <c r="B53" s="44" t="s">
        <v>4131</v>
      </c>
      <c r="C53" s="44" t="s">
        <v>4403</v>
      </c>
      <c r="D53" s="44" t="s">
        <v>4404</v>
      </c>
      <c r="E53" s="12"/>
      <c r="F53" s="12"/>
      <c r="G53" s="44" t="s">
        <v>21</v>
      </c>
      <c r="H53" s="43" t="n">
        <v>4</v>
      </c>
      <c r="I53" s="12" t="s">
        <v>22</v>
      </c>
      <c r="J53" s="12" t="s">
        <v>22</v>
      </c>
      <c r="K53" s="13" t="n">
        <v>100</v>
      </c>
      <c r="L53" s="13" t="n">
        <v>100</v>
      </c>
      <c r="M53" s="14" t="str">
        <f aca="false">IF(AND(OR(I53="Participó",J53="Participó"),AND(K53&gt;64,K53&lt;&gt;"-")),"APROBADO","REPROBADO")</f>
        <v>APROBADO</v>
      </c>
      <c r="N53" s="1"/>
    </row>
    <row r="54" customFormat="false" ht="15.75" hidden="false" customHeight="false" outlineLevel="0" collapsed="false">
      <c r="A54" s="43" t="n">
        <v>20352137961</v>
      </c>
      <c r="B54" s="44" t="s">
        <v>4145</v>
      </c>
      <c r="C54" s="44" t="s">
        <v>4405</v>
      </c>
      <c r="D54" s="44" t="s">
        <v>4406</v>
      </c>
      <c r="E54" s="12"/>
      <c r="F54" s="12"/>
      <c r="G54" s="44" t="s">
        <v>21</v>
      </c>
      <c r="H54" s="43" t="n">
        <v>4</v>
      </c>
      <c r="I54" s="12" t="s">
        <v>23</v>
      </c>
      <c r="J54" s="12" t="s">
        <v>23</v>
      </c>
      <c r="K54" s="12" t="s">
        <v>23</v>
      </c>
      <c r="L54" s="12" t="s">
        <v>23</v>
      </c>
      <c r="M54" s="14" t="str">
        <f aca="false">IF(AND(OR(I54="Participó",J54="Participó"),AND(K54&gt;64,K54&lt;&gt;"-")),"APROBADO","REPROBADO")</f>
        <v>REPROBADO</v>
      </c>
      <c r="N54" s="1"/>
    </row>
    <row r="55" customFormat="false" ht="15.75" hidden="false" customHeight="false" outlineLevel="0" collapsed="false">
      <c r="A55" s="43" t="n">
        <v>20362635366</v>
      </c>
      <c r="B55" s="44" t="s">
        <v>4145</v>
      </c>
      <c r="C55" s="44" t="s">
        <v>4407</v>
      </c>
      <c r="D55" s="44" t="s">
        <v>4408</v>
      </c>
      <c r="E55" s="12"/>
      <c r="F55" s="12"/>
      <c r="G55" s="44" t="s">
        <v>21</v>
      </c>
      <c r="H55" s="43" t="n">
        <v>4</v>
      </c>
      <c r="I55" s="12" t="s">
        <v>22</v>
      </c>
      <c r="J55" s="12" t="s">
        <v>23</v>
      </c>
      <c r="K55" s="12" t="s">
        <v>23</v>
      </c>
      <c r="L55" s="13" t="n">
        <v>100</v>
      </c>
      <c r="M55" s="14" t="str">
        <f aca="false">IF(AND(OR(I55="Participó",J55="Participó"),AND(K55&gt;64,K55&lt;&gt;"-")),"APROBADO","REPROBADO")</f>
        <v>REPROBADO</v>
      </c>
      <c r="N55" s="1" t="s">
        <v>35</v>
      </c>
    </row>
    <row r="56" customFormat="false" ht="15.75" hidden="false" customHeight="false" outlineLevel="0" collapsed="false">
      <c r="A56" s="43" t="n">
        <v>23247205519</v>
      </c>
      <c r="B56" s="44" t="s">
        <v>4409</v>
      </c>
      <c r="C56" s="44" t="s">
        <v>4410</v>
      </c>
      <c r="D56" s="44" t="s">
        <v>4411</v>
      </c>
      <c r="E56" s="12"/>
      <c r="F56" s="12"/>
      <c r="G56" s="44" t="s">
        <v>21</v>
      </c>
      <c r="H56" s="43" t="n">
        <v>4</v>
      </c>
      <c r="I56" s="12" t="s">
        <v>22</v>
      </c>
      <c r="J56" s="12" t="s">
        <v>23</v>
      </c>
      <c r="K56" s="13" t="n">
        <v>90</v>
      </c>
      <c r="L56" s="13" t="n">
        <v>100</v>
      </c>
      <c r="M56" s="14" t="str">
        <f aca="false">IF(AND(OR(I56="Participó",J56="Participó"),AND(K56&gt;64,K56&lt;&gt;"-")),"APROBADO","REPROBADO")</f>
        <v>APROBADO</v>
      </c>
      <c r="N56" s="1"/>
    </row>
    <row r="57" customFormat="false" ht="15.75" hidden="false" customHeight="false" outlineLevel="0" collapsed="false">
      <c r="A57" s="43" t="n">
        <v>27300260778</v>
      </c>
      <c r="B57" s="44" t="s">
        <v>4412</v>
      </c>
      <c r="C57" s="44" t="s">
        <v>422</v>
      </c>
      <c r="D57" s="44" t="s">
        <v>4413</v>
      </c>
      <c r="E57" s="12"/>
      <c r="F57" s="12"/>
      <c r="G57" s="44" t="s">
        <v>43</v>
      </c>
      <c r="H57" s="43" t="n">
        <v>4</v>
      </c>
      <c r="I57" s="12" t="s">
        <v>22</v>
      </c>
      <c r="J57" s="12" t="s">
        <v>23</v>
      </c>
      <c r="K57" s="13" t="n">
        <v>80</v>
      </c>
      <c r="L57" s="12" t="s">
        <v>23</v>
      </c>
      <c r="M57" s="14" t="str">
        <f aca="false">IF(AND(OR(I57="Participó",J57="Participó"),AND(K57&gt;64,K57&lt;&gt;"-")),"APROBADO","REPROBADO")</f>
        <v>APROBADO</v>
      </c>
      <c r="N57" s="1"/>
    </row>
    <row r="58" customFormat="false" ht="15.75" hidden="false" customHeight="false" outlineLevel="0" collapsed="false">
      <c r="A58" s="43" t="n">
        <v>20281330277</v>
      </c>
      <c r="B58" s="44" t="s">
        <v>4414</v>
      </c>
      <c r="C58" s="44" t="s">
        <v>4415</v>
      </c>
      <c r="D58" s="44" t="s">
        <v>4416</v>
      </c>
      <c r="E58" s="12"/>
      <c r="F58" s="12"/>
      <c r="G58" s="44" t="s">
        <v>21</v>
      </c>
      <c r="H58" s="43" t="n">
        <v>4</v>
      </c>
      <c r="I58" s="12" t="s">
        <v>22</v>
      </c>
      <c r="J58" s="12" t="s">
        <v>23</v>
      </c>
      <c r="K58" s="13" t="n">
        <v>70</v>
      </c>
      <c r="L58" s="13" t="n">
        <v>100</v>
      </c>
      <c r="M58" s="14" t="str">
        <f aca="false">IF(AND(OR(I58="Participó",J58="Participó"),AND(K58&gt;64,K58&lt;&gt;"-")),"APROBADO","REPROBADO")</f>
        <v>APROBADO</v>
      </c>
      <c r="N58" s="1" t="s">
        <v>35</v>
      </c>
    </row>
    <row r="59" customFormat="false" ht="15.75" hidden="false" customHeight="false" outlineLevel="0" collapsed="false">
      <c r="A59" s="43" t="n">
        <v>20281504518</v>
      </c>
      <c r="B59" s="44" t="s">
        <v>4417</v>
      </c>
      <c r="C59" s="44" t="s">
        <v>4418</v>
      </c>
      <c r="D59" s="44" t="s">
        <v>4419</v>
      </c>
      <c r="E59" s="12"/>
      <c r="F59" s="12"/>
      <c r="G59" s="44" t="s">
        <v>21</v>
      </c>
      <c r="H59" s="43" t="n">
        <v>4</v>
      </c>
      <c r="I59" s="12" t="s">
        <v>23</v>
      </c>
      <c r="J59" s="12" t="s">
        <v>23</v>
      </c>
      <c r="K59" s="12" t="s">
        <v>23</v>
      </c>
      <c r="L59" s="12" t="s">
        <v>23</v>
      </c>
      <c r="M59" s="14" t="str">
        <f aca="false">IF(AND(OR(I59="Participó",J59="Participó"),AND(K59&gt;64,K59&lt;&gt;"-")),"APROBADO","REPROBADO")</f>
        <v>REPROBADO</v>
      </c>
      <c r="N59" s="1"/>
    </row>
    <row r="60" customFormat="false" ht="15.75" hidden="false" customHeight="false" outlineLevel="0" collapsed="false">
      <c r="A60" s="43" t="n">
        <v>20371462385</v>
      </c>
      <c r="B60" s="44" t="s">
        <v>4420</v>
      </c>
      <c r="C60" s="44" t="s">
        <v>301</v>
      </c>
      <c r="D60" s="44" t="s">
        <v>4421</v>
      </c>
      <c r="E60" s="12"/>
      <c r="F60" s="12"/>
      <c r="G60" s="44" t="s">
        <v>21</v>
      </c>
      <c r="H60" s="43" t="n">
        <v>4</v>
      </c>
      <c r="I60" s="12" t="s">
        <v>22</v>
      </c>
      <c r="J60" s="12" t="s">
        <v>23</v>
      </c>
      <c r="K60" s="12" t="s">
        <v>23</v>
      </c>
      <c r="L60" s="12" t="s">
        <v>23</v>
      </c>
      <c r="M60" s="14" t="str">
        <f aca="false">IF(AND(OR(I60="Participó",J60="Participó"),AND(K60&gt;64,K60&lt;&gt;"-")),"APROBADO","REPROBADO")</f>
        <v>REPROBADO</v>
      </c>
      <c r="N60" s="1" t="s">
        <v>35</v>
      </c>
    </row>
    <row r="61" customFormat="false" ht="15.75" hidden="false" customHeight="false" outlineLevel="0" collapsed="false">
      <c r="A61" s="43" t="n">
        <v>20215902618</v>
      </c>
      <c r="B61" s="44" t="s">
        <v>4422</v>
      </c>
      <c r="C61" s="44" t="s">
        <v>30</v>
      </c>
      <c r="D61" s="44" t="s">
        <v>4423</v>
      </c>
      <c r="E61" s="12"/>
      <c r="F61" s="12"/>
      <c r="G61" s="44" t="s">
        <v>21</v>
      </c>
      <c r="H61" s="43" t="n">
        <v>4</v>
      </c>
      <c r="I61" s="12" t="s">
        <v>22</v>
      </c>
      <c r="J61" s="12" t="s">
        <v>22</v>
      </c>
      <c r="K61" s="13" t="n">
        <v>95</v>
      </c>
      <c r="L61" s="13" t="n">
        <v>100</v>
      </c>
      <c r="M61" s="14" t="str">
        <f aca="false">IF(AND(OR(I61="Participó",J61="Participó"),AND(K61&gt;64,K61&lt;&gt;"-")),"APROBADO","REPROBADO")</f>
        <v>APROBADO</v>
      </c>
      <c r="N61" s="1"/>
    </row>
    <row r="62" customFormat="false" ht="15.75" hidden="false" customHeight="false" outlineLevel="0" collapsed="false">
      <c r="A62" s="43" t="n">
        <v>20201806187</v>
      </c>
      <c r="B62" s="44" t="s">
        <v>4424</v>
      </c>
      <c r="C62" s="44" t="s">
        <v>1506</v>
      </c>
      <c r="D62" s="44" t="s">
        <v>4425</v>
      </c>
      <c r="E62" s="12"/>
      <c r="F62" s="12"/>
      <c r="G62" s="44" t="s">
        <v>21</v>
      </c>
      <c r="H62" s="43" t="n">
        <v>4</v>
      </c>
      <c r="I62" s="12" t="s">
        <v>22</v>
      </c>
      <c r="J62" s="12" t="s">
        <v>22</v>
      </c>
      <c r="K62" s="13" t="n">
        <v>100</v>
      </c>
      <c r="L62" s="13" t="n">
        <v>100</v>
      </c>
      <c r="M62" s="14" t="str">
        <f aca="false">IF(AND(OR(I62="Participó",J62="Participó"),AND(K62&gt;64,K62&lt;&gt;"-")),"APROBADO","REPROBADO")</f>
        <v>APROBADO</v>
      </c>
      <c r="N62" s="1"/>
    </row>
    <row r="63" customFormat="false" ht="15.75" hidden="false" customHeight="false" outlineLevel="0" collapsed="false">
      <c r="A63" s="43" t="n">
        <v>23303491104</v>
      </c>
      <c r="B63" s="44" t="s">
        <v>4426</v>
      </c>
      <c r="C63" s="44" t="s">
        <v>1655</v>
      </c>
      <c r="D63" s="44" t="s">
        <v>4427</v>
      </c>
      <c r="E63" s="12"/>
      <c r="F63" s="12"/>
      <c r="G63" s="44" t="s">
        <v>43</v>
      </c>
      <c r="H63" s="43" t="n">
        <v>4</v>
      </c>
      <c r="I63" s="12" t="s">
        <v>23</v>
      </c>
      <c r="J63" s="12" t="s">
        <v>23</v>
      </c>
      <c r="K63" s="12" t="s">
        <v>23</v>
      </c>
      <c r="L63" s="13" t="n">
        <v>100</v>
      </c>
      <c r="M63" s="14" t="str">
        <f aca="false">IF(AND(OR(I63="Participó",J63="Participó"),AND(K63&gt;64,K63&lt;&gt;"-")),"APROBADO","REPROBADO")</f>
        <v>REPROBADO</v>
      </c>
      <c r="N63" s="1"/>
    </row>
    <row r="64" customFormat="false" ht="15.75" hidden="false" customHeight="false" outlineLevel="0" collapsed="false">
      <c r="A64" s="43" t="n">
        <v>20242718624</v>
      </c>
      <c r="B64" s="44" t="s">
        <v>4428</v>
      </c>
      <c r="C64" s="44" t="s">
        <v>4429</v>
      </c>
      <c r="D64" s="44" t="s">
        <v>4430</v>
      </c>
      <c r="E64" s="12"/>
      <c r="F64" s="12"/>
      <c r="G64" s="44" t="s">
        <v>21</v>
      </c>
      <c r="H64" s="43" t="n">
        <v>4</v>
      </c>
      <c r="I64" s="12" t="s">
        <v>22</v>
      </c>
      <c r="J64" s="12" t="s">
        <v>22</v>
      </c>
      <c r="K64" s="13" t="n">
        <v>90</v>
      </c>
      <c r="L64" s="13" t="n">
        <v>100</v>
      </c>
      <c r="M64" s="14" t="str">
        <f aca="false">IF(AND(OR(I64="Participó",J64="Participó"),AND(K64&gt;64,K64&lt;&gt;"-")),"APROBADO","REPROBADO")</f>
        <v>APROBADO</v>
      </c>
      <c r="N64" s="1"/>
    </row>
    <row r="65" customFormat="false" ht="15.75" hidden="false" customHeight="false" outlineLevel="0" collapsed="false">
      <c r="A65" s="43" t="n">
        <v>27301673979</v>
      </c>
      <c r="B65" s="44" t="s">
        <v>4431</v>
      </c>
      <c r="C65" s="44" t="s">
        <v>4432</v>
      </c>
      <c r="D65" s="44" t="s">
        <v>4433</v>
      </c>
      <c r="E65" s="12"/>
      <c r="F65" s="12"/>
      <c r="G65" s="44" t="s">
        <v>43</v>
      </c>
      <c r="H65" s="43" t="n">
        <v>1</v>
      </c>
      <c r="I65" s="12" t="s">
        <v>22</v>
      </c>
      <c r="J65" s="12" t="s">
        <v>23</v>
      </c>
      <c r="K65" s="12" t="s">
        <v>23</v>
      </c>
      <c r="L65" s="12" t="s">
        <v>23</v>
      </c>
      <c r="M65" s="14" t="str">
        <f aca="false">IF(AND(OR(I65="Participó",J65="Participó"),AND(K65&gt;64,K65&lt;&gt;"-")),"APROBADO","REPROBADO")</f>
        <v>REPROBADO</v>
      </c>
      <c r="N65" s="1" t="s">
        <v>35</v>
      </c>
    </row>
    <row r="66" customFormat="false" ht="15.75" hidden="false" customHeight="false" outlineLevel="0" collapsed="false">
      <c r="A66" s="43" t="n">
        <v>27334772417</v>
      </c>
      <c r="B66" s="44" t="s">
        <v>4434</v>
      </c>
      <c r="C66" s="44" t="s">
        <v>4435</v>
      </c>
      <c r="D66" s="44" t="s">
        <v>4436</v>
      </c>
      <c r="E66" s="12"/>
      <c r="F66" s="12"/>
      <c r="G66" s="44" t="s">
        <v>43</v>
      </c>
      <c r="H66" s="43" t="n">
        <v>2</v>
      </c>
      <c r="I66" s="12" t="s">
        <v>23</v>
      </c>
      <c r="J66" s="12" t="s">
        <v>23</v>
      </c>
      <c r="K66" s="12" t="s">
        <v>23</v>
      </c>
      <c r="L66" s="12" t="s">
        <v>23</v>
      </c>
      <c r="M66" s="14" t="str">
        <f aca="false">IF(AND(OR(I66="Participó",J66="Participó"),AND(K66&gt;64,K66&lt;&gt;"-")),"APROBADO","REPROBADO")</f>
        <v>REPROBADO</v>
      </c>
      <c r="N66" s="1"/>
    </row>
    <row r="67" customFormat="false" ht="15.75" hidden="false" customHeight="false" outlineLevel="0" collapsed="false">
      <c r="A67" s="43" t="n">
        <v>20237473729</v>
      </c>
      <c r="B67" s="44" t="s">
        <v>4213</v>
      </c>
      <c r="C67" s="44" t="s">
        <v>4437</v>
      </c>
      <c r="D67" s="44" t="s">
        <v>4438</v>
      </c>
      <c r="E67" s="12"/>
      <c r="F67" s="12"/>
      <c r="G67" s="44" t="s">
        <v>21</v>
      </c>
      <c r="H67" s="43" t="n">
        <v>3</v>
      </c>
      <c r="I67" s="12" t="s">
        <v>22</v>
      </c>
      <c r="J67" s="12" t="s">
        <v>22</v>
      </c>
      <c r="K67" s="57" t="s">
        <v>4336</v>
      </c>
      <c r="L67" s="13" t="n">
        <v>100</v>
      </c>
      <c r="M67" s="14" t="str">
        <f aca="false">IF(AND(OR(I67="Participó",J67="Participó"),AND(K67&gt;64,K67&lt;&gt;"-")),"APROBADO","REPROBADO")</f>
        <v>APROBADO</v>
      </c>
      <c r="N67" s="1"/>
    </row>
    <row r="68" customFormat="false" ht="15.75" hidden="false" customHeight="false" outlineLevel="0" collapsed="false">
      <c r="A68" s="43" t="n">
        <v>27284161799</v>
      </c>
      <c r="B68" s="44" t="s">
        <v>4439</v>
      </c>
      <c r="C68" s="44" t="s">
        <v>1880</v>
      </c>
      <c r="D68" s="44" t="s">
        <v>4440</v>
      </c>
      <c r="E68" s="12"/>
      <c r="F68" s="12"/>
      <c r="G68" s="44" t="s">
        <v>43</v>
      </c>
      <c r="H68" s="43" t="n">
        <v>4</v>
      </c>
      <c r="I68" s="12" t="s">
        <v>22</v>
      </c>
      <c r="J68" s="12" t="s">
        <v>23</v>
      </c>
      <c r="K68" s="13" t="n">
        <v>80</v>
      </c>
      <c r="L68" s="13" t="n">
        <v>100</v>
      </c>
      <c r="M68" s="14" t="str">
        <f aca="false">IF(AND(OR(I68="Participó",J68="Participó"),AND(K68&gt;64,K68&lt;&gt;"-")),"APROBADO","REPROBADO")</f>
        <v>APROBADO</v>
      </c>
      <c r="N68" s="1" t="s">
        <v>35</v>
      </c>
    </row>
    <row r="69" customFormat="false" ht="15.75" hidden="false" customHeight="false" outlineLevel="0" collapsed="false">
      <c r="A69" s="43" t="n">
        <v>27373366833</v>
      </c>
      <c r="B69" s="44" t="s">
        <v>4441</v>
      </c>
      <c r="C69" s="44" t="s">
        <v>4442</v>
      </c>
      <c r="D69" s="44" t="s">
        <v>4443</v>
      </c>
      <c r="E69" s="12"/>
      <c r="F69" s="12"/>
      <c r="G69" s="44" t="s">
        <v>43</v>
      </c>
      <c r="H69" s="43" t="n">
        <v>1</v>
      </c>
      <c r="I69" s="12" t="s">
        <v>22</v>
      </c>
      <c r="J69" s="12" t="s">
        <v>22</v>
      </c>
      <c r="K69" s="13" t="n">
        <v>90</v>
      </c>
      <c r="L69" s="13" t="n">
        <v>100</v>
      </c>
      <c r="M69" s="14" t="str">
        <f aca="false">IF(AND(OR(I69="Participó",J69="Participó"),AND(K69&gt;64,K69&lt;&gt;"-")),"APROBADO","REPROBADO")</f>
        <v>APROBADO</v>
      </c>
      <c r="N69" s="1"/>
    </row>
    <row r="70" customFormat="false" ht="15.75" hidden="false" customHeight="false" outlineLevel="0" collapsed="false">
      <c r="A70" s="43" t="n">
        <v>27372546595</v>
      </c>
      <c r="B70" s="44" t="s">
        <v>4444</v>
      </c>
      <c r="C70" s="44" t="s">
        <v>1224</v>
      </c>
      <c r="D70" s="44" t="s">
        <v>4445</v>
      </c>
      <c r="E70" s="12"/>
      <c r="F70" s="12"/>
      <c r="G70" s="44" t="s">
        <v>43</v>
      </c>
      <c r="H70" s="43" t="n">
        <v>1</v>
      </c>
      <c r="I70" s="12" t="s">
        <v>22</v>
      </c>
      <c r="J70" s="12" t="s">
        <v>23</v>
      </c>
      <c r="K70" s="13" t="n">
        <v>80</v>
      </c>
      <c r="L70" s="13" t="n">
        <v>100</v>
      </c>
      <c r="M70" s="14" t="str">
        <f aca="false">IF(AND(OR(I70="Participó",J70="Participó"),AND(K70&gt;64,K70&lt;&gt;"-")),"APROBADO","REPROBADO")</f>
        <v>APROBADO</v>
      </c>
      <c r="N70" s="1"/>
    </row>
    <row r="71" customFormat="false" ht="15.75" hidden="false" customHeight="false" outlineLevel="0" collapsed="false">
      <c r="A71" s="43" t="n">
        <v>20274264110</v>
      </c>
      <c r="B71" s="44" t="s">
        <v>4446</v>
      </c>
      <c r="C71" s="44" t="s">
        <v>4447</v>
      </c>
      <c r="D71" s="44" t="s">
        <v>4448</v>
      </c>
      <c r="E71" s="12"/>
      <c r="F71" s="12"/>
      <c r="G71" s="44" t="s">
        <v>21</v>
      </c>
      <c r="H71" s="43" t="n">
        <v>1</v>
      </c>
      <c r="I71" s="12" t="s">
        <v>22</v>
      </c>
      <c r="J71" s="12" t="s">
        <v>22</v>
      </c>
      <c r="K71" s="13" t="n">
        <v>100</v>
      </c>
      <c r="L71" s="13" t="n">
        <v>100</v>
      </c>
      <c r="M71" s="14" t="str">
        <f aca="false">IF(AND(OR(I71="Participó",J71="Participó"),AND(K71&gt;64,K71&lt;&gt;"-")),"APROBADO","REPROBADO")</f>
        <v>APROBADO</v>
      </c>
      <c r="N71" s="1"/>
    </row>
    <row r="72" customFormat="false" ht="15.75" hidden="false" customHeight="false" outlineLevel="0" collapsed="false">
      <c r="A72" s="43" t="n">
        <v>20219622016</v>
      </c>
      <c r="B72" s="44" t="s">
        <v>4446</v>
      </c>
      <c r="C72" s="44" t="s">
        <v>4449</v>
      </c>
      <c r="D72" s="44" t="s">
        <v>4450</v>
      </c>
      <c r="E72" s="12"/>
      <c r="F72" s="44" t="s">
        <v>4451</v>
      </c>
      <c r="G72" s="44" t="s">
        <v>21</v>
      </c>
      <c r="H72" s="43" t="n">
        <v>1</v>
      </c>
      <c r="I72" s="12" t="s">
        <v>22</v>
      </c>
      <c r="J72" s="12" t="s">
        <v>22</v>
      </c>
      <c r="K72" s="57" t="s">
        <v>4181</v>
      </c>
      <c r="L72" s="13" t="n">
        <v>100</v>
      </c>
      <c r="M72" s="14" t="str">
        <f aca="false">IF(AND(OR(I72="Participó",J72="Participó"),AND(K72&gt;64,K72&lt;&gt;"-")),"APROBADO","REPROBADO")</f>
        <v>APROBADO</v>
      </c>
      <c r="N72" s="1"/>
    </row>
    <row r="73" customFormat="false" ht="15.75" hidden="false" customHeight="false" outlineLevel="0" collapsed="false">
      <c r="A73" s="43" t="n">
        <v>27276601763</v>
      </c>
      <c r="B73" s="44" t="s">
        <v>4446</v>
      </c>
      <c r="C73" s="44" t="s">
        <v>4452</v>
      </c>
      <c r="D73" s="44" t="s">
        <v>4453</v>
      </c>
      <c r="E73" s="12"/>
      <c r="F73" s="12"/>
      <c r="G73" s="44" t="s">
        <v>43</v>
      </c>
      <c r="H73" s="43" t="n">
        <v>1</v>
      </c>
      <c r="I73" s="12" t="s">
        <v>23</v>
      </c>
      <c r="J73" s="12" t="s">
        <v>23</v>
      </c>
      <c r="K73" s="12" t="s">
        <v>23</v>
      </c>
      <c r="L73" s="12" t="s">
        <v>23</v>
      </c>
      <c r="M73" s="14" t="str">
        <f aca="false">IF(AND(OR(I73="Participó",J73="Participó"),AND(K73&gt;64,K73&lt;&gt;"-")),"APROBADO","REPROBADO")</f>
        <v>REPROBADO</v>
      </c>
      <c r="N73" s="1"/>
    </row>
    <row r="74" customFormat="false" ht="15.75" hidden="false" customHeight="false" outlineLevel="0" collapsed="false">
      <c r="A74" s="43" t="n">
        <v>20308648657</v>
      </c>
      <c r="B74" s="44" t="s">
        <v>4446</v>
      </c>
      <c r="C74" s="44" t="s">
        <v>4454</v>
      </c>
      <c r="D74" s="44" t="s">
        <v>4455</v>
      </c>
      <c r="E74" s="12"/>
      <c r="F74" s="12"/>
      <c r="G74" s="44" t="s">
        <v>21</v>
      </c>
      <c r="H74" s="43" t="n">
        <v>1</v>
      </c>
      <c r="I74" s="12" t="s">
        <v>22</v>
      </c>
      <c r="J74" s="12" t="s">
        <v>22</v>
      </c>
      <c r="K74" s="13" t="n">
        <v>90</v>
      </c>
      <c r="L74" s="13" t="n">
        <v>100</v>
      </c>
      <c r="M74" s="14" t="str">
        <f aca="false">IF(AND(OR(I74="Participó",J74="Participó"),AND(K74&gt;64,K74&lt;&gt;"-")),"APROBADO","REPROBADO")</f>
        <v>APROBADO</v>
      </c>
      <c r="N74" s="1"/>
    </row>
    <row r="75" customFormat="false" ht="15.75" hidden="false" customHeight="false" outlineLevel="0" collapsed="false">
      <c r="A75" s="43" t="n">
        <v>27309042242</v>
      </c>
      <c r="B75" s="44" t="s">
        <v>4446</v>
      </c>
      <c r="C75" s="44" t="s">
        <v>915</v>
      </c>
      <c r="D75" s="44" t="s">
        <v>4456</v>
      </c>
      <c r="E75" s="12"/>
      <c r="F75" s="12"/>
      <c r="G75" s="44" t="s">
        <v>43</v>
      </c>
      <c r="H75" s="43" t="n">
        <v>1</v>
      </c>
      <c r="I75" s="12" t="s">
        <v>22</v>
      </c>
      <c r="J75" s="12" t="s">
        <v>22</v>
      </c>
      <c r="K75" s="13" t="n">
        <v>80</v>
      </c>
      <c r="L75" s="13" t="n">
        <v>100</v>
      </c>
      <c r="M75" s="14" t="str">
        <f aca="false">IF(AND(OR(I75="Participó",J75="Participó"),AND(K75&gt;64,K75&lt;&gt;"-")),"APROBADO","REPROBADO")</f>
        <v>APROBADO</v>
      </c>
      <c r="N75" s="1"/>
    </row>
    <row r="76" customFormat="false" ht="15.75" hidden="false" customHeight="false" outlineLevel="0" collapsed="false">
      <c r="A76" s="43" t="n">
        <v>27233445725</v>
      </c>
      <c r="B76" s="44" t="s">
        <v>4457</v>
      </c>
      <c r="C76" s="44" t="s">
        <v>2111</v>
      </c>
      <c r="D76" s="44" t="s">
        <v>4458</v>
      </c>
      <c r="E76" s="12"/>
      <c r="F76" s="12"/>
      <c r="G76" s="44" t="s">
        <v>43</v>
      </c>
      <c r="H76" s="43" t="n">
        <v>1</v>
      </c>
      <c r="I76" s="12" t="s">
        <v>22</v>
      </c>
      <c r="J76" s="12" t="s">
        <v>22</v>
      </c>
      <c r="K76" s="13" t="n">
        <v>95</v>
      </c>
      <c r="L76" s="13" t="n">
        <v>100</v>
      </c>
      <c r="M76" s="14" t="str">
        <f aca="false">IF(AND(OR(I76="Participó",J76="Participó"),AND(K76&gt;64,K76&lt;&gt;"-")),"APROBADO","REPROBADO")</f>
        <v>APROBADO</v>
      </c>
      <c r="N76" s="1"/>
    </row>
    <row r="77" customFormat="false" ht="15.75" hidden="false" customHeight="false" outlineLevel="0" collapsed="false">
      <c r="A77" s="43" t="n">
        <v>20293541362</v>
      </c>
      <c r="B77" s="44" t="s">
        <v>4459</v>
      </c>
      <c r="C77" s="44" t="s">
        <v>4460</v>
      </c>
      <c r="D77" s="44" t="s">
        <v>4461</v>
      </c>
      <c r="E77" s="12"/>
      <c r="F77" s="12"/>
      <c r="G77" s="44" t="s">
        <v>21</v>
      </c>
      <c r="H77" s="43" t="n">
        <v>1</v>
      </c>
      <c r="I77" s="12" t="s">
        <v>22</v>
      </c>
      <c r="J77" s="12" t="s">
        <v>22</v>
      </c>
      <c r="K77" s="13" t="n">
        <v>90</v>
      </c>
      <c r="L77" s="13" t="n">
        <v>100</v>
      </c>
      <c r="M77" s="14" t="str">
        <f aca="false">IF(AND(OR(I77="Participó",J77="Participó"),AND(K77&gt;64,K77&lt;&gt;"-")),"APROBADO","REPROBADO")</f>
        <v>APROBADO</v>
      </c>
      <c r="N77" s="1"/>
    </row>
    <row r="78" customFormat="false" ht="15.75" hidden="false" customHeight="false" outlineLevel="0" collapsed="false">
      <c r="A78" s="43" t="n">
        <v>27377735132</v>
      </c>
      <c r="B78" s="44" t="s">
        <v>4462</v>
      </c>
      <c r="C78" s="44" t="s">
        <v>4463</v>
      </c>
      <c r="D78" s="44" t="s">
        <v>4464</v>
      </c>
      <c r="E78" s="12"/>
      <c r="F78" s="12"/>
      <c r="G78" s="44" t="s">
        <v>43</v>
      </c>
      <c r="H78" s="43" t="n">
        <v>1</v>
      </c>
      <c r="I78" s="12" t="s">
        <v>22</v>
      </c>
      <c r="J78" s="12" t="s">
        <v>23</v>
      </c>
      <c r="K78" s="13" t="n">
        <v>90</v>
      </c>
      <c r="L78" s="12" t="s">
        <v>23</v>
      </c>
      <c r="M78" s="14" t="str">
        <f aca="false">IF(AND(OR(I78="Participó",J78="Participó"),AND(K78&gt;64,K78&lt;&gt;"-")),"APROBADO","REPROBADO")</f>
        <v>APROBADO</v>
      </c>
      <c r="N78" s="1"/>
    </row>
    <row r="79" customFormat="false" ht="15.75" hidden="false" customHeight="false" outlineLevel="0" collapsed="false">
      <c r="A79" s="43" t="n">
        <v>27250799468</v>
      </c>
      <c r="B79" s="44" t="s">
        <v>4465</v>
      </c>
      <c r="C79" s="44" t="s">
        <v>4466</v>
      </c>
      <c r="D79" s="44" t="s">
        <v>4467</v>
      </c>
      <c r="E79" s="12"/>
      <c r="F79" s="12"/>
      <c r="G79" s="44" t="s">
        <v>43</v>
      </c>
      <c r="H79" s="43" t="n">
        <v>2</v>
      </c>
      <c r="I79" s="12" t="s">
        <v>22</v>
      </c>
      <c r="J79" s="12" t="s">
        <v>23</v>
      </c>
      <c r="K79" s="13" t="n">
        <v>70</v>
      </c>
      <c r="L79" s="13" t="n">
        <v>100</v>
      </c>
      <c r="M79" s="14" t="str">
        <f aca="false">IF(AND(OR(I79="Participó",J79="Participó"),AND(K79&gt;64,K79&lt;&gt;"-")),"APROBADO","REPROBADO")</f>
        <v>APROBADO</v>
      </c>
      <c r="N79" s="1"/>
    </row>
    <row r="80" customFormat="false" ht="15.75" hidden="false" customHeight="false" outlineLevel="0" collapsed="false">
      <c r="A80" s="43" t="n">
        <v>23299296814</v>
      </c>
      <c r="B80" s="44" t="s">
        <v>4468</v>
      </c>
      <c r="C80" s="44" t="s">
        <v>4469</v>
      </c>
      <c r="D80" s="44" t="s">
        <v>4470</v>
      </c>
      <c r="E80" s="12"/>
      <c r="F80" s="12"/>
      <c r="G80" s="44" t="s">
        <v>43</v>
      </c>
      <c r="H80" s="43" t="n">
        <v>2</v>
      </c>
      <c r="I80" s="12" t="s">
        <v>22</v>
      </c>
      <c r="J80" s="12" t="s">
        <v>22</v>
      </c>
      <c r="K80" s="13" t="n">
        <v>80</v>
      </c>
      <c r="L80" s="13" t="n">
        <v>100</v>
      </c>
      <c r="M80" s="14" t="str">
        <f aca="false">IF(AND(OR(I80="Participó",J80="Participó"),AND(K80&gt;64,K80&lt;&gt;"-")),"APROBADO","REPROBADO")</f>
        <v>APROBADO</v>
      </c>
      <c r="N80" s="1"/>
    </row>
    <row r="81" customFormat="false" ht="15.75" hidden="false" customHeight="false" outlineLevel="0" collapsed="false">
      <c r="A81" s="43" t="n">
        <v>20302918172</v>
      </c>
      <c r="B81" s="44" t="s">
        <v>4471</v>
      </c>
      <c r="C81" s="44" t="s">
        <v>3773</v>
      </c>
      <c r="D81" s="44" t="s">
        <v>4472</v>
      </c>
      <c r="E81" s="12"/>
      <c r="F81" s="12"/>
      <c r="G81" s="44" t="s">
        <v>21</v>
      </c>
      <c r="H81" s="43" t="n">
        <v>1</v>
      </c>
      <c r="I81" s="12" t="s">
        <v>22</v>
      </c>
      <c r="J81" s="12" t="s">
        <v>23</v>
      </c>
      <c r="K81" s="13" t="n">
        <v>80</v>
      </c>
      <c r="L81" s="13" t="n">
        <v>100</v>
      </c>
      <c r="M81" s="14" t="str">
        <f aca="false">IF(AND(OR(I81="Participó",J81="Participó"),AND(K81&gt;64,K81&lt;&gt;"-")),"APROBADO","REPROBADO")</f>
        <v>APROBADO</v>
      </c>
      <c r="N81" s="1"/>
    </row>
    <row r="82" customFormat="false" ht="15.75" hidden="false" customHeight="false" outlineLevel="0" collapsed="false">
      <c r="A82" s="43" t="n">
        <v>20268896105</v>
      </c>
      <c r="B82" s="44" t="s">
        <v>4473</v>
      </c>
      <c r="C82" s="44" t="s">
        <v>4474</v>
      </c>
      <c r="D82" s="44" t="s">
        <v>4475</v>
      </c>
      <c r="E82" s="12"/>
      <c r="F82" s="12"/>
      <c r="G82" s="44" t="s">
        <v>21</v>
      </c>
      <c r="H82" s="43" t="n">
        <v>1</v>
      </c>
      <c r="I82" s="12" t="s">
        <v>22</v>
      </c>
      <c r="J82" s="12" t="s">
        <v>23</v>
      </c>
      <c r="K82" s="12" t="s">
        <v>23</v>
      </c>
      <c r="L82" s="12" t="s">
        <v>23</v>
      </c>
      <c r="M82" s="14" t="str">
        <f aca="false">IF(AND(OR(I82="Participó",J82="Participó"),AND(K82&gt;64,K82&lt;&gt;"-")),"APROBADO","REPROBADO")</f>
        <v>REPROBADO</v>
      </c>
      <c r="N82" s="1" t="s">
        <v>35</v>
      </c>
    </row>
    <row r="83" customFormat="false" ht="15.75" hidden="false" customHeight="false" outlineLevel="0" collapsed="false">
      <c r="A83" s="43" t="n">
        <v>20205637967</v>
      </c>
      <c r="B83" s="44" t="s">
        <v>4476</v>
      </c>
      <c r="C83" s="44" t="s">
        <v>4477</v>
      </c>
      <c r="D83" s="44" t="s">
        <v>4478</v>
      </c>
      <c r="E83" s="12"/>
      <c r="F83" s="12"/>
      <c r="G83" s="44" t="s">
        <v>21</v>
      </c>
      <c r="H83" s="43" t="n">
        <v>1</v>
      </c>
      <c r="I83" s="12" t="s">
        <v>23</v>
      </c>
      <c r="J83" s="12" t="s">
        <v>23</v>
      </c>
      <c r="K83" s="12" t="s">
        <v>23</v>
      </c>
      <c r="L83" s="12" t="s">
        <v>23</v>
      </c>
      <c r="M83" s="14" t="str">
        <f aca="false">IF(AND(OR(I83="Participó",J83="Participó"),AND(K83&gt;64,K83&lt;&gt;"-")),"APROBADO","REPROBADO")</f>
        <v>REPROBADO</v>
      </c>
      <c r="N83" s="1"/>
    </row>
    <row r="84" customFormat="false" ht="15.75" hidden="false" customHeight="false" outlineLevel="0" collapsed="false">
      <c r="A84" s="43" t="n">
        <v>27378021095</v>
      </c>
      <c r="B84" s="44" t="s">
        <v>4479</v>
      </c>
      <c r="C84" s="44" t="s">
        <v>3399</v>
      </c>
      <c r="D84" s="44" t="s">
        <v>4480</v>
      </c>
      <c r="E84" s="12"/>
      <c r="F84" s="12"/>
      <c r="G84" s="44" t="s">
        <v>43</v>
      </c>
      <c r="H84" s="43" t="n">
        <v>2</v>
      </c>
      <c r="I84" s="12" t="s">
        <v>23</v>
      </c>
      <c r="J84" s="12" t="s">
        <v>23</v>
      </c>
      <c r="K84" s="12" t="s">
        <v>23</v>
      </c>
      <c r="L84" s="12" t="s">
        <v>23</v>
      </c>
      <c r="M84" s="14" t="str">
        <f aca="false">IF(AND(OR(I84="Participó",J84="Participó"),AND(K84&gt;64,K84&lt;&gt;"-")),"APROBADO","REPROBADO")</f>
        <v>REPROBADO</v>
      </c>
      <c r="N84" s="1"/>
    </row>
    <row r="85" customFormat="false" ht="15.75" hidden="false" customHeight="false" outlineLevel="0" collapsed="false">
      <c r="A85" s="43" t="n">
        <v>20251499420</v>
      </c>
      <c r="B85" s="44" t="s">
        <v>4481</v>
      </c>
      <c r="C85" s="44" t="s">
        <v>4482</v>
      </c>
      <c r="D85" s="44" t="s">
        <v>4483</v>
      </c>
      <c r="E85" s="12"/>
      <c r="F85" s="12"/>
      <c r="G85" s="44" t="s">
        <v>21</v>
      </c>
      <c r="H85" s="43" t="n">
        <v>1</v>
      </c>
      <c r="I85" s="12" t="s">
        <v>23</v>
      </c>
      <c r="J85" s="12" t="s">
        <v>23</v>
      </c>
      <c r="K85" s="12" t="s">
        <v>23</v>
      </c>
      <c r="L85" s="12" t="s">
        <v>23</v>
      </c>
      <c r="M85" s="14" t="str">
        <f aca="false">IF(AND(OR(I85="Participó",J85="Participó"),AND(K85&gt;64,K85&lt;&gt;"-")),"APROBADO","REPROBADO")</f>
        <v>REPROBADO</v>
      </c>
      <c r="N85" s="1"/>
    </row>
    <row r="86" customFormat="false" ht="15.75" hidden="false" customHeight="false" outlineLevel="0" collapsed="false">
      <c r="A86" s="43" t="n">
        <v>27307866906</v>
      </c>
      <c r="B86" s="44" t="s">
        <v>4484</v>
      </c>
      <c r="C86" s="44" t="s">
        <v>4485</v>
      </c>
      <c r="D86" s="44" t="s">
        <v>4486</v>
      </c>
      <c r="E86" s="12"/>
      <c r="F86" s="12"/>
      <c r="G86" s="44" t="s">
        <v>21</v>
      </c>
      <c r="H86" s="43" t="n">
        <v>1</v>
      </c>
      <c r="I86" s="12" t="s">
        <v>22</v>
      </c>
      <c r="J86" s="12" t="s">
        <v>23</v>
      </c>
      <c r="K86" s="12" t="s">
        <v>23</v>
      </c>
      <c r="L86" s="13" t="n">
        <v>100</v>
      </c>
      <c r="M86" s="14" t="str">
        <f aca="false">IF(AND(OR(I86="Participó",J86="Participó"),AND(K86&gt;64,K86&lt;&gt;"-")),"APROBADO","REPROBADO")</f>
        <v>REPROBADO</v>
      </c>
      <c r="N86" s="1" t="s">
        <v>35</v>
      </c>
    </row>
    <row r="87" customFormat="false" ht="15.75" hidden="false" customHeight="false" outlineLevel="0" collapsed="false">
      <c r="A87" s="43" t="n">
        <v>23263755529</v>
      </c>
      <c r="B87" s="44" t="s">
        <v>4487</v>
      </c>
      <c r="C87" s="44" t="s">
        <v>336</v>
      </c>
      <c r="D87" s="44" t="s">
        <v>4488</v>
      </c>
      <c r="E87" s="12"/>
      <c r="F87" s="12"/>
      <c r="G87" s="44" t="s">
        <v>21</v>
      </c>
      <c r="H87" s="43" t="n">
        <v>1</v>
      </c>
      <c r="I87" s="12" t="s">
        <v>22</v>
      </c>
      <c r="J87" s="12" t="s">
        <v>22</v>
      </c>
      <c r="K87" s="15" t="n">
        <v>80</v>
      </c>
      <c r="L87" s="13" t="n">
        <v>100</v>
      </c>
      <c r="M87" s="14" t="str">
        <f aca="false">IF(AND(OR(I87="Participó",J87="Participó"),AND(K87&gt;64,K87&lt;&gt;"-")),"APROBADO","REPROBADO")</f>
        <v>APROBADO</v>
      </c>
      <c r="N87" s="1"/>
    </row>
    <row r="88" customFormat="false" ht="15.75" hidden="false" customHeight="false" outlineLevel="0" collapsed="false">
      <c r="A88" s="43" t="n">
        <v>20339492817</v>
      </c>
      <c r="B88" s="44" t="s">
        <v>4489</v>
      </c>
      <c r="C88" s="44" t="s">
        <v>738</v>
      </c>
      <c r="D88" s="44" t="s">
        <v>4490</v>
      </c>
      <c r="E88" s="12"/>
      <c r="F88" s="12"/>
      <c r="G88" s="44" t="s">
        <v>21</v>
      </c>
      <c r="H88" s="43" t="n">
        <v>1</v>
      </c>
      <c r="I88" s="12" t="s">
        <v>23</v>
      </c>
      <c r="J88" s="12" t="s">
        <v>23</v>
      </c>
      <c r="K88" s="12" t="s">
        <v>23</v>
      </c>
      <c r="L88" s="12" t="s">
        <v>23</v>
      </c>
      <c r="M88" s="14" t="str">
        <f aca="false">IF(AND(OR(I88="Participó",J88="Participó"),AND(K88&gt;64,K88&lt;&gt;"-")),"APROBADO","REPROBADO")</f>
        <v>REPROBADO</v>
      </c>
      <c r="N88" s="1"/>
    </row>
    <row r="89" customFormat="false" ht="15.75" hidden="false" customHeight="false" outlineLevel="0" collapsed="false">
      <c r="A89" s="43" t="n">
        <v>20274618508</v>
      </c>
      <c r="B89" s="44" t="s">
        <v>4491</v>
      </c>
      <c r="C89" s="44" t="s">
        <v>4492</v>
      </c>
      <c r="D89" s="44" t="s">
        <v>4493</v>
      </c>
      <c r="E89" s="12"/>
      <c r="F89" s="12"/>
      <c r="G89" s="44" t="s">
        <v>21</v>
      </c>
      <c r="H89" s="43" t="n">
        <v>1</v>
      </c>
      <c r="I89" s="12" t="s">
        <v>22</v>
      </c>
      <c r="J89" s="12" t="s">
        <v>22</v>
      </c>
      <c r="K89" s="13" t="n">
        <v>90</v>
      </c>
      <c r="L89" s="13" t="n">
        <v>100</v>
      </c>
      <c r="M89" s="14" t="str">
        <f aca="false">IF(AND(OR(I89="Participó",J89="Participó"),AND(K89&gt;64,K89&lt;&gt;"-")),"APROBADO","REPROBADO")</f>
        <v>APROBADO</v>
      </c>
      <c r="N89" s="1"/>
    </row>
    <row r="90" customFormat="false" ht="15.75" hidden="false" customHeight="false" outlineLevel="0" collapsed="false">
      <c r="A90" s="43" t="n">
        <v>23345666974</v>
      </c>
      <c r="B90" s="44" t="s">
        <v>4494</v>
      </c>
      <c r="C90" s="44" t="s">
        <v>4495</v>
      </c>
      <c r="D90" s="44" t="s">
        <v>4496</v>
      </c>
      <c r="E90" s="12"/>
      <c r="F90" s="12"/>
      <c r="G90" s="44" t="s">
        <v>43</v>
      </c>
      <c r="H90" s="43" t="n">
        <v>2</v>
      </c>
      <c r="I90" s="12" t="s">
        <v>22</v>
      </c>
      <c r="J90" s="12" t="s">
        <v>23</v>
      </c>
      <c r="K90" s="13" t="n">
        <v>35</v>
      </c>
      <c r="L90" s="12" t="s">
        <v>23</v>
      </c>
      <c r="M90" s="14" t="str">
        <f aca="false">IF(AND(OR(I90="Participó",J90="Participó"),AND(K90&gt;64,K90&lt;&gt;"-")),"APROBADO","REPROBADO")</f>
        <v>REPROBADO</v>
      </c>
      <c r="N90" s="1" t="s">
        <v>35</v>
      </c>
    </row>
    <row r="91" customFormat="false" ht="15.75" hidden="false" customHeight="false" outlineLevel="0" collapsed="false">
      <c r="A91" s="43" t="n">
        <v>20291806520</v>
      </c>
      <c r="B91" s="44" t="s">
        <v>4494</v>
      </c>
      <c r="C91" s="44" t="s">
        <v>4497</v>
      </c>
      <c r="D91" s="44" t="s">
        <v>4498</v>
      </c>
      <c r="E91" s="12"/>
      <c r="F91" s="12"/>
      <c r="G91" s="44" t="s">
        <v>21</v>
      </c>
      <c r="H91" s="43" t="n">
        <v>2</v>
      </c>
      <c r="I91" s="12" t="s">
        <v>23</v>
      </c>
      <c r="J91" s="12" t="s">
        <v>23</v>
      </c>
      <c r="K91" s="12" t="s">
        <v>23</v>
      </c>
      <c r="L91" s="12" t="s">
        <v>23</v>
      </c>
      <c r="M91" s="14" t="str">
        <f aca="false">IF(AND(OR(I91="Participó",J91="Participó"),AND(K91&gt;64,K91&lt;&gt;"-")),"APROBADO","REPROBADO")</f>
        <v>REPROBADO</v>
      </c>
      <c r="N91" s="1"/>
    </row>
    <row r="92" customFormat="false" ht="15.75" hidden="false" customHeight="false" outlineLevel="0" collapsed="false">
      <c r="A92" s="43" t="n">
        <v>24328955721</v>
      </c>
      <c r="B92" s="44" t="s">
        <v>4494</v>
      </c>
      <c r="C92" s="44" t="s">
        <v>4407</v>
      </c>
      <c r="D92" s="44" t="s">
        <v>4499</v>
      </c>
      <c r="E92" s="12"/>
      <c r="F92" s="12"/>
      <c r="G92" s="44" t="s">
        <v>21</v>
      </c>
      <c r="H92" s="43" t="n">
        <v>2</v>
      </c>
      <c r="I92" s="12" t="s">
        <v>22</v>
      </c>
      <c r="J92" s="12" t="s">
        <v>22</v>
      </c>
      <c r="K92" s="13" t="n">
        <v>80</v>
      </c>
      <c r="L92" s="13" t="n">
        <v>100</v>
      </c>
      <c r="M92" s="14" t="str">
        <f aca="false">IF(AND(OR(I92="Participó",J92="Participó"),AND(K92&gt;64,K92&lt;&gt;"-")),"APROBADO","REPROBADO")</f>
        <v>APROBADO</v>
      </c>
      <c r="N92" s="1"/>
    </row>
    <row r="93" customFormat="false" ht="15.75" hidden="false" customHeight="false" outlineLevel="0" collapsed="false">
      <c r="A93" s="43" t="n">
        <v>27328127267</v>
      </c>
      <c r="B93" s="44" t="s">
        <v>4500</v>
      </c>
      <c r="C93" s="44" t="s">
        <v>4501</v>
      </c>
      <c r="D93" s="44" t="s">
        <v>4502</v>
      </c>
      <c r="E93" s="12"/>
      <c r="F93" s="12"/>
      <c r="G93" s="44" t="s">
        <v>43</v>
      </c>
      <c r="H93" s="43" t="n">
        <v>2</v>
      </c>
      <c r="I93" s="12" t="s">
        <v>22</v>
      </c>
      <c r="J93" s="12" t="s">
        <v>22</v>
      </c>
      <c r="K93" s="13" t="n">
        <v>90</v>
      </c>
      <c r="L93" s="13" t="n">
        <v>100</v>
      </c>
      <c r="M93" s="14" t="str">
        <f aca="false">IF(AND(OR(I93="Participó",J93="Participó"),AND(K93&gt;64,K93&lt;&gt;"-")),"APROBADO","REPROBADO")</f>
        <v>APROBADO</v>
      </c>
      <c r="N93" s="1"/>
    </row>
    <row r="94" customFormat="false" ht="15.75" hidden="false" customHeight="false" outlineLevel="0" collapsed="false">
      <c r="A94" s="43" t="n">
        <v>20301021284</v>
      </c>
      <c r="B94" s="44" t="s">
        <v>4494</v>
      </c>
      <c r="C94" s="44" t="s">
        <v>948</v>
      </c>
      <c r="D94" s="44" t="s">
        <v>4503</v>
      </c>
      <c r="E94" s="12"/>
      <c r="F94" s="44" t="s">
        <v>4503</v>
      </c>
      <c r="G94" s="44" t="s">
        <v>21</v>
      </c>
      <c r="H94" s="43" t="n">
        <v>2</v>
      </c>
      <c r="I94" s="12" t="s">
        <v>22</v>
      </c>
      <c r="J94" s="12" t="s">
        <v>22</v>
      </c>
      <c r="K94" s="13" t="n">
        <v>80</v>
      </c>
      <c r="L94" s="12" t="s">
        <v>23</v>
      </c>
      <c r="M94" s="14" t="str">
        <f aca="false">IF(AND(OR(I94="Participó",J94="Participó"),AND(K94&gt;64,K94&lt;&gt;"-")),"APROBADO","REPROBADO")</f>
        <v>APROBADO</v>
      </c>
      <c r="N94" s="1"/>
    </row>
    <row r="95" customFormat="false" ht="15.75" hidden="false" customHeight="false" outlineLevel="0" collapsed="false">
      <c r="A95" s="43" t="n">
        <v>20300032703</v>
      </c>
      <c r="B95" s="44" t="s">
        <v>4494</v>
      </c>
      <c r="C95" s="44" t="s">
        <v>4504</v>
      </c>
      <c r="D95" s="44" t="s">
        <v>4505</v>
      </c>
      <c r="E95" s="12"/>
      <c r="F95" s="12"/>
      <c r="G95" s="44" t="s">
        <v>21</v>
      </c>
      <c r="H95" s="43" t="n">
        <v>2</v>
      </c>
      <c r="I95" s="12" t="s">
        <v>22</v>
      </c>
      <c r="J95" s="12" t="s">
        <v>22</v>
      </c>
      <c r="K95" s="13" t="n">
        <v>100</v>
      </c>
      <c r="L95" s="13" t="n">
        <v>100</v>
      </c>
      <c r="M95" s="14" t="str">
        <f aca="false">IF(AND(OR(I95="Participó",J95="Participó"),AND(K95&gt;64,K95&lt;&gt;"-")),"APROBADO","REPROBADO")</f>
        <v>APROBADO</v>
      </c>
      <c r="N95" s="1"/>
    </row>
    <row r="96" customFormat="false" ht="15.75" hidden="false" customHeight="false" outlineLevel="0" collapsed="false">
      <c r="A96" s="43" t="n">
        <v>20266554088</v>
      </c>
      <c r="B96" s="44" t="s">
        <v>4506</v>
      </c>
      <c r="C96" s="44" t="s">
        <v>792</v>
      </c>
      <c r="D96" s="44" t="s">
        <v>4507</v>
      </c>
      <c r="E96" s="12"/>
      <c r="F96" s="12"/>
      <c r="G96" s="44" t="s">
        <v>21</v>
      </c>
      <c r="H96" s="43" t="n">
        <v>2</v>
      </c>
      <c r="I96" s="12" t="s">
        <v>22</v>
      </c>
      <c r="J96" s="12" t="s">
        <v>23</v>
      </c>
      <c r="K96" s="13" t="n">
        <v>70</v>
      </c>
      <c r="L96" s="12" t="s">
        <v>23</v>
      </c>
      <c r="M96" s="14" t="str">
        <f aca="false">IF(AND(OR(I96="Participó",J96="Participó"),AND(K96&gt;64,K96&lt;&gt;"-")),"APROBADO","REPROBADO")</f>
        <v>APROBADO</v>
      </c>
      <c r="N96" s="1"/>
    </row>
    <row r="97" customFormat="false" ht="15.75" hidden="false" customHeight="false" outlineLevel="0" collapsed="false">
      <c r="A97" s="43" t="n">
        <v>27331053665</v>
      </c>
      <c r="B97" s="44" t="s">
        <v>4508</v>
      </c>
      <c r="C97" s="44" t="s">
        <v>383</v>
      </c>
      <c r="D97" s="44" t="s">
        <v>4509</v>
      </c>
      <c r="E97" s="12"/>
      <c r="F97" s="12"/>
      <c r="G97" s="44" t="s">
        <v>43</v>
      </c>
      <c r="H97" s="43" t="n">
        <v>2</v>
      </c>
      <c r="I97" s="12" t="s">
        <v>22</v>
      </c>
      <c r="J97" s="12" t="s">
        <v>22</v>
      </c>
      <c r="K97" s="13" t="n">
        <v>75</v>
      </c>
      <c r="L97" s="12" t="s">
        <v>23</v>
      </c>
      <c r="M97" s="14" t="str">
        <f aca="false">IF(AND(OR(I97="Participó",J97="Participó"),AND(K97&gt;64,K97&lt;&gt;"-")),"APROBADO","REPROBADO")</f>
        <v>APROBADO</v>
      </c>
      <c r="N97" s="1"/>
    </row>
    <row r="98" customFormat="false" ht="15.75" hidden="false" customHeight="false" outlineLevel="0" collapsed="false">
      <c r="A98" s="43" t="n">
        <v>20308384870</v>
      </c>
      <c r="B98" s="44" t="s">
        <v>4508</v>
      </c>
      <c r="C98" s="44" t="s">
        <v>159</v>
      </c>
      <c r="D98" s="44" t="s">
        <v>4510</v>
      </c>
      <c r="E98" s="12"/>
      <c r="F98" s="12"/>
      <c r="G98" s="44" t="s">
        <v>21</v>
      </c>
      <c r="H98" s="43" t="n">
        <v>2</v>
      </c>
      <c r="I98" s="12" t="s">
        <v>22</v>
      </c>
      <c r="J98" s="12" t="s">
        <v>23</v>
      </c>
      <c r="K98" s="57" t="s">
        <v>4055</v>
      </c>
      <c r="L98" s="12" t="s">
        <v>23</v>
      </c>
      <c r="M98" s="14" t="str">
        <f aca="false">IF(AND(OR(I98="Participó",J98="Participó"),AND(K98&gt;64,K98&lt;&gt;"-")),"APROBADO","REPROBADO")</f>
        <v>APROBADO</v>
      </c>
      <c r="N98" s="1"/>
    </row>
    <row r="99" customFormat="false" ht="15.75" hidden="false" customHeight="false" outlineLevel="0" collapsed="false">
      <c r="A99" s="43" t="n">
        <v>27272345924</v>
      </c>
      <c r="B99" s="44" t="s">
        <v>4511</v>
      </c>
      <c r="C99" s="44" t="s">
        <v>4512</v>
      </c>
      <c r="D99" s="44" t="s">
        <v>4513</v>
      </c>
      <c r="E99" s="12"/>
      <c r="F99" s="12"/>
      <c r="G99" s="44" t="s">
        <v>43</v>
      </c>
      <c r="H99" s="43" t="n">
        <v>3</v>
      </c>
      <c r="I99" s="12" t="s">
        <v>23</v>
      </c>
      <c r="J99" s="12" t="s">
        <v>23</v>
      </c>
      <c r="K99" s="12" t="s">
        <v>23</v>
      </c>
      <c r="L99" s="12" t="s">
        <v>23</v>
      </c>
      <c r="M99" s="14" t="str">
        <f aca="false">IF(AND(OR(I99="Participó",J99="Participó"),AND(K99&gt;64,K99&lt;&gt;"-")),"APROBADO","REPROBADO")</f>
        <v>REPROBADO</v>
      </c>
      <c r="N99" s="1"/>
    </row>
    <row r="100" customFormat="false" ht="15.75" hidden="false" customHeight="false" outlineLevel="0" collapsed="false">
      <c r="A100" s="43" t="n">
        <v>20329891896</v>
      </c>
      <c r="B100" s="44" t="s">
        <v>4514</v>
      </c>
      <c r="C100" s="44" t="s">
        <v>2359</v>
      </c>
      <c r="D100" s="44" t="s">
        <v>4515</v>
      </c>
      <c r="E100" s="12"/>
      <c r="F100" s="12"/>
      <c r="G100" s="44" t="s">
        <v>21</v>
      </c>
      <c r="H100" s="43" t="n">
        <v>2</v>
      </c>
      <c r="I100" s="12" t="s">
        <v>22</v>
      </c>
      <c r="J100" s="12" t="s">
        <v>22</v>
      </c>
      <c r="K100" s="13" t="n">
        <v>75</v>
      </c>
      <c r="L100" s="13" t="n">
        <v>100</v>
      </c>
      <c r="M100" s="14" t="str">
        <f aca="false">IF(AND(OR(I100="Participó",J100="Participó"),AND(K100&gt;64,K100&lt;&gt;"-")),"APROBADO","REPROBADO")</f>
        <v>APROBADO</v>
      </c>
      <c r="N100" s="1"/>
    </row>
    <row r="101" customFormat="false" ht="15.75" hidden="false" customHeight="false" outlineLevel="0" collapsed="false">
      <c r="A101" s="43" t="n">
        <v>27371989892</v>
      </c>
      <c r="B101" s="44" t="s">
        <v>4516</v>
      </c>
      <c r="C101" s="44" t="s">
        <v>4517</v>
      </c>
      <c r="D101" s="44" t="s">
        <v>4518</v>
      </c>
      <c r="E101" s="12"/>
      <c r="F101" s="12"/>
      <c r="G101" s="44" t="s">
        <v>43</v>
      </c>
      <c r="H101" s="43" t="n">
        <v>3</v>
      </c>
      <c r="I101" s="12" t="s">
        <v>22</v>
      </c>
      <c r="J101" s="12" t="s">
        <v>23</v>
      </c>
      <c r="K101" s="13" t="n">
        <v>90</v>
      </c>
      <c r="L101" s="12" t="s">
        <v>23</v>
      </c>
      <c r="M101" s="14" t="str">
        <f aca="false">IF(AND(OR(I101="Participó",J101="Participó"),AND(K101&gt;64,K101&lt;&gt;"-")),"APROBADO","REPROBADO")</f>
        <v>APROBADO</v>
      </c>
      <c r="N101" s="1" t="s">
        <v>35</v>
      </c>
    </row>
    <row r="102" customFormat="false" ht="15.75" hidden="false" customHeight="false" outlineLevel="0" collapsed="false">
      <c r="A102" s="43" t="n">
        <v>20378025177</v>
      </c>
      <c r="B102" s="44" t="s">
        <v>4516</v>
      </c>
      <c r="C102" s="44" t="s">
        <v>184</v>
      </c>
      <c r="D102" s="44" t="s">
        <v>4519</v>
      </c>
      <c r="E102" s="12"/>
      <c r="F102" s="12"/>
      <c r="G102" s="44" t="s">
        <v>21</v>
      </c>
      <c r="H102" s="43" t="n">
        <v>2</v>
      </c>
      <c r="I102" s="12" t="s">
        <v>22</v>
      </c>
      <c r="J102" s="12" t="s">
        <v>23</v>
      </c>
      <c r="K102" s="13" t="n">
        <v>75</v>
      </c>
      <c r="L102" s="12" t="s">
        <v>23</v>
      </c>
      <c r="M102" s="14" t="str">
        <f aca="false">IF(AND(OR(I102="Participó",J102="Participó"),AND(K102&gt;64,K102&lt;&gt;"-")),"APROBADO","REPROBADO")</f>
        <v>APROBADO</v>
      </c>
      <c r="N102" s="1"/>
    </row>
    <row r="103" customFormat="false" ht="15.75" hidden="false" customHeight="false" outlineLevel="0" collapsed="false">
      <c r="A103" s="43" t="n">
        <v>20344632368</v>
      </c>
      <c r="B103" s="44" t="s">
        <v>4520</v>
      </c>
      <c r="C103" s="44" t="s">
        <v>4521</v>
      </c>
      <c r="D103" s="44" t="s">
        <v>4522</v>
      </c>
      <c r="E103" s="12"/>
      <c r="F103" s="12"/>
      <c r="G103" s="44" t="s">
        <v>21</v>
      </c>
      <c r="H103" s="43" t="n">
        <v>2</v>
      </c>
      <c r="I103" s="12" t="s">
        <v>22</v>
      </c>
      <c r="J103" s="12" t="s">
        <v>23</v>
      </c>
      <c r="K103" s="12" t="s">
        <v>23</v>
      </c>
      <c r="L103" s="12" t="s">
        <v>23</v>
      </c>
      <c r="M103" s="14" t="str">
        <f aca="false">IF(AND(OR(I103="Participó",J103="Participó"),AND(K103&gt;64,K103&lt;&gt;"-")),"APROBADO","REPROBADO")</f>
        <v>REPROBADO</v>
      </c>
      <c r="N103" s="1"/>
    </row>
    <row r="104" customFormat="false" ht="15.75" hidden="false" customHeight="false" outlineLevel="0" collapsed="false">
      <c r="A104" s="43" t="n">
        <v>27217986236</v>
      </c>
      <c r="B104" s="44" t="s">
        <v>4523</v>
      </c>
      <c r="C104" s="44" t="s">
        <v>1477</v>
      </c>
      <c r="D104" s="44" t="s">
        <v>4524</v>
      </c>
      <c r="E104" s="12"/>
      <c r="F104" s="12"/>
      <c r="G104" s="44" t="s">
        <v>43</v>
      </c>
      <c r="H104" s="43" t="n">
        <v>3</v>
      </c>
      <c r="I104" s="12" t="s">
        <v>23</v>
      </c>
      <c r="J104" s="12" t="s">
        <v>23</v>
      </c>
      <c r="K104" s="13" t="n">
        <v>90</v>
      </c>
      <c r="L104" s="13" t="n">
        <v>100</v>
      </c>
      <c r="M104" s="14" t="str">
        <f aca="false">IF(AND(OR(I104="Participó",J104="Participó"),AND(K104&gt;64,K104&lt;&gt;"-")),"APROBADO","REPROBADO")</f>
        <v>REPROBADO</v>
      </c>
      <c r="N104" s="1"/>
    </row>
    <row r="105" customFormat="false" ht="15.75" hidden="false" customHeight="false" outlineLevel="0" collapsed="false">
      <c r="A105" s="43" t="n">
        <v>20227123576</v>
      </c>
      <c r="B105" s="44" t="s">
        <v>4525</v>
      </c>
      <c r="C105" s="44" t="s">
        <v>4526</v>
      </c>
      <c r="D105" s="44" t="s">
        <v>4527</v>
      </c>
      <c r="E105" s="12"/>
      <c r="F105" s="12"/>
      <c r="G105" s="44" t="s">
        <v>21</v>
      </c>
      <c r="H105" s="43" t="n">
        <v>2</v>
      </c>
      <c r="I105" s="12" t="s">
        <v>22</v>
      </c>
      <c r="J105" s="12" t="s">
        <v>22</v>
      </c>
      <c r="K105" s="13" t="n">
        <v>100</v>
      </c>
      <c r="L105" s="13" t="n">
        <v>100</v>
      </c>
      <c r="M105" s="14" t="str">
        <f aca="false">IF(AND(OR(I105="Participó",J105="Participó"),AND(K105&gt;64,K105&lt;&gt;"-")),"APROBADO","REPROBADO")</f>
        <v>APROBADO</v>
      </c>
      <c r="N105" s="1"/>
    </row>
    <row r="106" customFormat="false" ht="15.75" hidden="false" customHeight="false" outlineLevel="0" collapsed="false">
      <c r="A106" s="43" t="n">
        <v>20290485518</v>
      </c>
      <c r="B106" s="44" t="s">
        <v>4528</v>
      </c>
      <c r="C106" s="44" t="s">
        <v>4529</v>
      </c>
      <c r="D106" s="44" t="s">
        <v>4530</v>
      </c>
      <c r="E106" s="12"/>
      <c r="F106" s="12"/>
      <c r="G106" s="44" t="s">
        <v>21</v>
      </c>
      <c r="H106" s="43" t="n">
        <v>2</v>
      </c>
      <c r="I106" s="12" t="s">
        <v>22</v>
      </c>
      <c r="J106" s="12" t="s">
        <v>22</v>
      </c>
      <c r="K106" s="57" t="s">
        <v>4055</v>
      </c>
      <c r="L106" s="13" t="n">
        <v>100</v>
      </c>
      <c r="M106" s="14" t="str">
        <f aca="false">IF(AND(OR(I106="Participó",J106="Participó"),AND(K106&gt;64,K106&lt;&gt;"-")),"APROBADO","REPROBADO")</f>
        <v>APROBADO</v>
      </c>
      <c r="N106" s="1"/>
    </row>
    <row r="107" customFormat="false" ht="15.75" hidden="false" customHeight="false" outlineLevel="0" collapsed="false">
      <c r="A107" s="43" t="n">
        <v>20356530285</v>
      </c>
      <c r="B107" s="44" t="s">
        <v>3735</v>
      </c>
      <c r="C107" s="44" t="s">
        <v>36</v>
      </c>
      <c r="D107" s="44" t="s">
        <v>4531</v>
      </c>
      <c r="E107" s="12"/>
      <c r="F107" s="12"/>
      <c r="G107" s="44" t="s">
        <v>21</v>
      </c>
      <c r="H107" s="43" t="n">
        <v>3</v>
      </c>
      <c r="I107" s="12" t="s">
        <v>22</v>
      </c>
      <c r="J107" s="12" t="s">
        <v>23</v>
      </c>
      <c r="K107" s="13" t="n">
        <v>90</v>
      </c>
      <c r="L107" s="12" t="s">
        <v>23</v>
      </c>
      <c r="M107" s="14" t="str">
        <f aca="false">IF(AND(OR(I107="Participó",J107="Participó"),AND(K107&gt;64,K107&lt;&gt;"-")),"APROBADO","REPROBADO")</f>
        <v>APROBADO</v>
      </c>
      <c r="N107" s="1" t="s">
        <v>35</v>
      </c>
    </row>
    <row r="108" customFormat="false" ht="15.75" hidden="false" customHeight="false" outlineLevel="0" collapsed="false">
      <c r="A108" s="43" t="n">
        <v>20347300005</v>
      </c>
      <c r="B108" s="44" t="s">
        <v>4532</v>
      </c>
      <c r="C108" s="44" t="s">
        <v>4533</v>
      </c>
      <c r="D108" s="44" t="s">
        <v>4534</v>
      </c>
      <c r="E108" s="12"/>
      <c r="F108" s="12"/>
      <c r="G108" s="44" t="s">
        <v>21</v>
      </c>
      <c r="H108" s="43" t="n">
        <v>3</v>
      </c>
      <c r="I108" s="12" t="s">
        <v>22</v>
      </c>
      <c r="J108" s="12" t="s">
        <v>22</v>
      </c>
      <c r="K108" s="13" t="n">
        <v>90</v>
      </c>
      <c r="L108" s="13" t="n">
        <v>100</v>
      </c>
      <c r="M108" s="14" t="str">
        <f aca="false">IF(AND(OR(I108="Participó",J108="Participó"),AND(K108&gt;64,K108&lt;&gt;"-")),"APROBADO","REPROBADO")</f>
        <v>APROBADO</v>
      </c>
      <c r="N108" s="1"/>
    </row>
    <row r="109" customFormat="false" ht="15.75" hidden="false" customHeight="false" outlineLevel="0" collapsed="false">
      <c r="A109" s="43" t="n">
        <v>20269372304</v>
      </c>
      <c r="B109" s="44" t="s">
        <v>4535</v>
      </c>
      <c r="C109" s="44" t="s">
        <v>4536</v>
      </c>
      <c r="D109" s="44" t="s">
        <v>4537</v>
      </c>
      <c r="E109" s="12"/>
      <c r="F109" s="12"/>
      <c r="G109" s="44" t="s">
        <v>21</v>
      </c>
      <c r="H109" s="43" t="n">
        <v>3</v>
      </c>
      <c r="I109" s="12" t="s">
        <v>22</v>
      </c>
      <c r="J109" s="12" t="s">
        <v>22</v>
      </c>
      <c r="K109" s="13" t="n">
        <v>75</v>
      </c>
      <c r="L109" s="12" t="s">
        <v>23</v>
      </c>
      <c r="M109" s="14" t="str">
        <f aca="false">IF(AND(OR(I109="Participó",J109="Participó"),AND(K109&gt;64,K109&lt;&gt;"-")),"APROBADO","REPROBADO")</f>
        <v>APROBADO</v>
      </c>
      <c r="N109" s="1"/>
    </row>
    <row r="110" customFormat="false" ht="15.75" hidden="false" customHeight="false" outlineLevel="0" collapsed="false">
      <c r="A110" s="43" t="n">
        <v>20230926752</v>
      </c>
      <c r="B110" s="44" t="s">
        <v>4538</v>
      </c>
      <c r="C110" s="44" t="s">
        <v>4539</v>
      </c>
      <c r="D110" s="44" t="s">
        <v>4540</v>
      </c>
      <c r="E110" s="12"/>
      <c r="F110" s="12"/>
      <c r="G110" s="44" t="s">
        <v>21</v>
      </c>
      <c r="H110" s="43" t="n">
        <v>3</v>
      </c>
      <c r="I110" s="12" t="s">
        <v>22</v>
      </c>
      <c r="J110" s="12" t="s">
        <v>22</v>
      </c>
      <c r="K110" s="13" t="n">
        <v>90</v>
      </c>
      <c r="L110" s="13" t="n">
        <v>100</v>
      </c>
      <c r="M110" s="14" t="str">
        <f aca="false">IF(AND(OR(I110="Participó",J110="Participó"),AND(K110&gt;64,K110&lt;&gt;"-")),"APROBADO","REPROBADO")</f>
        <v>APROBADO</v>
      </c>
      <c r="N110" s="1"/>
    </row>
    <row r="111" customFormat="false" ht="15.75" hidden="false" customHeight="false" outlineLevel="0" collapsed="false">
      <c r="A111" s="43" t="n">
        <v>20264300445</v>
      </c>
      <c r="B111" s="44" t="s">
        <v>4541</v>
      </c>
      <c r="C111" s="44" t="s">
        <v>4542</v>
      </c>
      <c r="D111" s="44" t="s">
        <v>4543</v>
      </c>
      <c r="E111" s="12"/>
      <c r="F111" s="12"/>
      <c r="G111" s="44" t="s">
        <v>21</v>
      </c>
      <c r="H111" s="43" t="n">
        <v>3</v>
      </c>
      <c r="I111" s="12" t="s">
        <v>23</v>
      </c>
      <c r="J111" s="12" t="s">
        <v>23</v>
      </c>
      <c r="K111" s="12" t="s">
        <v>23</v>
      </c>
      <c r="L111" s="12" t="s">
        <v>23</v>
      </c>
      <c r="M111" s="14" t="str">
        <f aca="false">IF(AND(OR(I111="Participó",J111="Participó"),AND(K111&gt;64,K111&lt;&gt;"-")),"APROBADO","REPROBADO")</f>
        <v>REPROBADO</v>
      </c>
      <c r="N111" s="1"/>
    </row>
    <row r="112" customFormat="false" ht="15.75" hidden="false" customHeight="false" outlineLevel="0" collapsed="false">
      <c r="A112" s="43" t="n">
        <v>27325116485</v>
      </c>
      <c r="B112" s="44" t="s">
        <v>4541</v>
      </c>
      <c r="C112" s="44" t="s">
        <v>4544</v>
      </c>
      <c r="D112" s="44" t="s">
        <v>4545</v>
      </c>
      <c r="E112" s="12"/>
      <c r="F112" s="12"/>
      <c r="G112" s="44" t="s">
        <v>43</v>
      </c>
      <c r="H112" s="43" t="n">
        <v>3</v>
      </c>
      <c r="I112" s="12" t="s">
        <v>23</v>
      </c>
      <c r="J112" s="12" t="s">
        <v>23</v>
      </c>
      <c r="K112" s="12" t="s">
        <v>23</v>
      </c>
      <c r="L112" s="12" t="s">
        <v>23</v>
      </c>
      <c r="M112" s="14" t="str">
        <f aca="false">IF(AND(OR(I112="Participó",J112="Participó"),AND(K112&gt;64,K112&lt;&gt;"-")),"APROBADO","REPROBADO")</f>
        <v>REPROBADO</v>
      </c>
      <c r="N112" s="1"/>
    </row>
    <row r="113" customFormat="false" ht="15.75" hidden="false" customHeight="false" outlineLevel="0" collapsed="false">
      <c r="A113" s="43" t="n">
        <v>23351285664</v>
      </c>
      <c r="B113" s="44" t="s">
        <v>4546</v>
      </c>
      <c r="C113" s="44" t="s">
        <v>4547</v>
      </c>
      <c r="D113" s="44" t="s">
        <v>4548</v>
      </c>
      <c r="E113" s="12"/>
      <c r="F113" s="12"/>
      <c r="G113" s="44" t="s">
        <v>43</v>
      </c>
      <c r="H113" s="43" t="n">
        <v>4</v>
      </c>
      <c r="I113" s="12" t="s">
        <v>22</v>
      </c>
      <c r="J113" s="12" t="s">
        <v>22</v>
      </c>
      <c r="K113" s="13" t="n">
        <v>90</v>
      </c>
      <c r="L113" s="13" t="n">
        <v>100</v>
      </c>
      <c r="M113" s="14" t="str">
        <f aca="false">IF(AND(OR(I113="Participó",J113="Participó"),AND(K113&gt;64,K113&lt;&gt;"-")),"APROBADO","REPROBADO")</f>
        <v>APROBADO</v>
      </c>
      <c r="N113" s="1"/>
    </row>
    <row r="114" customFormat="false" ht="15.75" hidden="false" customHeight="false" outlineLevel="0" collapsed="false">
      <c r="A114" s="43" t="n">
        <v>27298507388</v>
      </c>
      <c r="B114" s="44" t="s">
        <v>614</v>
      </c>
      <c r="C114" s="44" t="s">
        <v>4269</v>
      </c>
      <c r="D114" s="44" t="s">
        <v>4549</v>
      </c>
      <c r="E114" s="12"/>
      <c r="F114" s="12"/>
      <c r="G114" s="44" t="s">
        <v>43</v>
      </c>
      <c r="H114" s="43" t="n">
        <v>4</v>
      </c>
      <c r="I114" s="12" t="s">
        <v>22</v>
      </c>
      <c r="J114" s="12" t="s">
        <v>23</v>
      </c>
      <c r="K114" s="13" t="n">
        <v>85</v>
      </c>
      <c r="L114" s="13" t="n">
        <v>100</v>
      </c>
      <c r="M114" s="14" t="str">
        <f aca="false">IF(AND(OR(I114="Participó",J114="Participó"),AND(K114&gt;64,K114&lt;&gt;"-")),"APROBADO","REPROBADO")</f>
        <v>APROBADO</v>
      </c>
      <c r="N114" s="1"/>
    </row>
    <row r="115" customFormat="false" ht="15.75" hidden="false" customHeight="false" outlineLevel="0" collapsed="false">
      <c r="A115" s="43" t="n">
        <v>20244753389</v>
      </c>
      <c r="B115" s="44" t="s">
        <v>4550</v>
      </c>
      <c r="C115" s="44" t="s">
        <v>4551</v>
      </c>
      <c r="D115" s="44" t="s">
        <v>4552</v>
      </c>
      <c r="E115" s="12"/>
      <c r="F115" s="12"/>
      <c r="G115" s="44" t="s">
        <v>21</v>
      </c>
      <c r="H115" s="43" t="n">
        <v>3</v>
      </c>
      <c r="I115" s="12" t="s">
        <v>22</v>
      </c>
      <c r="J115" s="12" t="s">
        <v>22</v>
      </c>
      <c r="K115" s="57" t="s">
        <v>4181</v>
      </c>
      <c r="L115" s="12" t="s">
        <v>23</v>
      </c>
      <c r="M115" s="14" t="str">
        <f aca="false">IF(AND(OR(I115="Participó",J115="Participó"),AND(K115&gt;64,K115&lt;&gt;"-")),"APROBADO","REPROBADO")</f>
        <v>APROBADO</v>
      </c>
      <c r="N115" s="1"/>
    </row>
    <row r="116" customFormat="false" ht="15.75" hidden="false" customHeight="false" outlineLevel="0" collapsed="false">
      <c r="A116" s="43" t="n">
        <v>20293870102</v>
      </c>
      <c r="B116" s="44" t="s">
        <v>4553</v>
      </c>
      <c r="C116" s="44" t="s">
        <v>216</v>
      </c>
      <c r="D116" s="44" t="s">
        <v>4554</v>
      </c>
      <c r="E116" s="12"/>
      <c r="F116" s="12"/>
      <c r="G116" s="44" t="s">
        <v>21</v>
      </c>
      <c r="H116" s="43" t="n">
        <v>3</v>
      </c>
      <c r="I116" s="12" t="s">
        <v>22</v>
      </c>
      <c r="J116" s="12" t="s">
        <v>22</v>
      </c>
      <c r="K116" s="57" t="s">
        <v>4555</v>
      </c>
      <c r="L116" s="13" t="n">
        <v>100</v>
      </c>
      <c r="M116" s="14" t="str">
        <f aca="false">IF(AND(OR(I116="Participó",J116="Participó"),AND(K116&gt;64,K116&lt;&gt;"-")),"APROBADO","REPROBADO")</f>
        <v>APROBADO</v>
      </c>
      <c r="N116" s="1" t="s">
        <v>35</v>
      </c>
    </row>
    <row r="117" customFormat="false" ht="15.75" hidden="false" customHeight="false" outlineLevel="0" collapsed="false">
      <c r="A117" s="43" t="n">
        <v>20304063581</v>
      </c>
      <c r="B117" s="44" t="s">
        <v>4556</v>
      </c>
      <c r="C117" s="44" t="s">
        <v>3528</v>
      </c>
      <c r="D117" s="44" t="s">
        <v>4557</v>
      </c>
      <c r="E117" s="12"/>
      <c r="F117" s="12"/>
      <c r="G117" s="44" t="s">
        <v>21</v>
      </c>
      <c r="H117" s="43" t="n">
        <v>3</v>
      </c>
      <c r="I117" s="12" t="s">
        <v>22</v>
      </c>
      <c r="J117" s="12" t="s">
        <v>22</v>
      </c>
      <c r="K117" s="57" t="s">
        <v>4055</v>
      </c>
      <c r="L117" s="12" t="s">
        <v>23</v>
      </c>
      <c r="M117" s="14" t="str">
        <f aca="false">IF(AND(OR(I117="Participó",J117="Participó"),AND(K117&gt;64,K117&lt;&gt;"-")),"APROBADO","REPROBADO")</f>
        <v>APROBADO</v>
      </c>
      <c r="N117" s="1" t="s">
        <v>35</v>
      </c>
    </row>
    <row r="118" customFormat="false" ht="15.75" hidden="false" customHeight="false" outlineLevel="0" collapsed="false">
      <c r="A118" s="43" t="n">
        <v>20255191358</v>
      </c>
      <c r="B118" s="44" t="s">
        <v>4558</v>
      </c>
      <c r="C118" s="44" t="s">
        <v>30</v>
      </c>
      <c r="D118" s="44" t="s">
        <v>4559</v>
      </c>
      <c r="E118" s="12"/>
      <c r="F118" s="12"/>
      <c r="G118" s="44" t="s">
        <v>21</v>
      </c>
      <c r="H118" s="43" t="n">
        <v>3</v>
      </c>
      <c r="I118" s="12" t="s">
        <v>22</v>
      </c>
      <c r="J118" s="12" t="s">
        <v>22</v>
      </c>
      <c r="K118" s="13" t="n">
        <v>90</v>
      </c>
      <c r="L118" s="12" t="s">
        <v>23</v>
      </c>
      <c r="M118" s="14" t="str">
        <f aca="false">IF(AND(OR(I118="Participó",J118="Participó"),AND(K118&gt;64,K118&lt;&gt;"-")),"APROBADO","REPROBADO")</f>
        <v>APROBADO</v>
      </c>
      <c r="N118" s="1"/>
    </row>
    <row r="119" customFormat="false" ht="15.75" hidden="false" customHeight="false" outlineLevel="0" collapsed="false">
      <c r="A119" s="43" t="n">
        <v>27291806886</v>
      </c>
      <c r="B119" s="44" t="s">
        <v>4560</v>
      </c>
      <c r="C119" s="44" t="s">
        <v>4561</v>
      </c>
      <c r="D119" s="44" t="s">
        <v>4562</v>
      </c>
      <c r="E119" s="12"/>
      <c r="F119" s="12"/>
      <c r="G119" s="44" t="s">
        <v>43</v>
      </c>
      <c r="H119" s="43" t="n">
        <v>4</v>
      </c>
      <c r="I119" s="12" t="s">
        <v>22</v>
      </c>
      <c r="J119" s="12" t="s">
        <v>22</v>
      </c>
      <c r="K119" s="13" t="n">
        <v>85</v>
      </c>
      <c r="L119" s="13" t="n">
        <v>100</v>
      </c>
      <c r="M119" s="14" t="str">
        <f aca="false">IF(AND(OR(I119="Participó",J119="Participó"),AND(K119&gt;64,K119&lt;&gt;"-")),"APROBADO","REPROBADO")</f>
        <v>APROBADO</v>
      </c>
      <c r="N119" s="1"/>
    </row>
    <row r="120" customFormat="false" ht="15.75" hidden="false" customHeight="false" outlineLevel="0" collapsed="false">
      <c r="A120" s="43" t="n">
        <v>20348220358</v>
      </c>
      <c r="B120" s="44" t="s">
        <v>4563</v>
      </c>
      <c r="C120" s="44" t="s">
        <v>30</v>
      </c>
      <c r="D120" s="44" t="s">
        <v>4564</v>
      </c>
      <c r="E120" s="12"/>
      <c r="F120" s="12"/>
      <c r="G120" s="44" t="s">
        <v>21</v>
      </c>
      <c r="H120" s="43" t="n">
        <v>3</v>
      </c>
      <c r="I120" s="12" t="s">
        <v>23</v>
      </c>
      <c r="J120" s="12" t="s">
        <v>23</v>
      </c>
      <c r="K120" s="12" t="s">
        <v>23</v>
      </c>
      <c r="L120" s="12" t="s">
        <v>23</v>
      </c>
      <c r="M120" s="14" t="str">
        <f aca="false">IF(AND(OR(I120="Participó",J120="Participó"),AND(K120&gt;64,K120&lt;&gt;"-")),"APROBADO","REPROBADO")</f>
        <v>REPROBADO</v>
      </c>
      <c r="N120" s="1"/>
    </row>
    <row r="121" customFormat="false" ht="15.75" hidden="false" customHeight="false" outlineLevel="0" collapsed="false">
      <c r="A121" s="43" t="n">
        <v>20392554867</v>
      </c>
      <c r="B121" s="44" t="s">
        <v>4565</v>
      </c>
      <c r="C121" s="44" t="s">
        <v>4566</v>
      </c>
      <c r="D121" s="44" t="s">
        <v>4567</v>
      </c>
      <c r="E121" s="12"/>
      <c r="F121" s="12"/>
      <c r="G121" s="44" t="s">
        <v>21</v>
      </c>
      <c r="H121" s="43" t="n">
        <v>3</v>
      </c>
      <c r="I121" s="12" t="s">
        <v>23</v>
      </c>
      <c r="J121" s="12" t="s">
        <v>23</v>
      </c>
      <c r="K121" s="12" t="s">
        <v>23</v>
      </c>
      <c r="L121" s="12" t="s">
        <v>23</v>
      </c>
      <c r="M121" s="14" t="str">
        <f aca="false">IF(AND(OR(I121="Participó",J121="Participó"),AND(K121&gt;64,K121&lt;&gt;"-")),"APROBADO","REPROBADO")</f>
        <v>REPROBADO</v>
      </c>
      <c r="N121" s="1"/>
    </row>
    <row r="122" customFormat="false" ht="15.75" hidden="false" customHeight="false" outlineLevel="0" collapsed="false">
      <c r="A122" s="43" t="n">
        <v>27338295842</v>
      </c>
      <c r="B122" s="44" t="s">
        <v>4568</v>
      </c>
      <c r="C122" s="44" t="s">
        <v>4569</v>
      </c>
      <c r="D122" s="44" t="s">
        <v>4570</v>
      </c>
      <c r="E122" s="12"/>
      <c r="F122" s="12"/>
      <c r="G122" s="44" t="s">
        <v>43</v>
      </c>
      <c r="H122" s="43" t="n">
        <v>4</v>
      </c>
      <c r="I122" s="12" t="s">
        <v>22</v>
      </c>
      <c r="J122" s="12" t="s">
        <v>22</v>
      </c>
      <c r="K122" s="13" t="n">
        <v>100</v>
      </c>
      <c r="L122" s="13" t="n">
        <v>100</v>
      </c>
      <c r="M122" s="14" t="str">
        <f aca="false">IF(AND(OR(I122="Participó",J122="Participó"),AND(K122&gt;64,K122&lt;&gt;"-")),"APROBADO","REPROBADO")</f>
        <v>APROBADO</v>
      </c>
      <c r="N122" s="1"/>
    </row>
    <row r="123" customFormat="false" ht="15.75" hidden="false" customHeight="false" outlineLevel="0" collapsed="false">
      <c r="A123" s="43" t="n">
        <v>20370718173</v>
      </c>
      <c r="B123" s="44" t="s">
        <v>4571</v>
      </c>
      <c r="C123" s="44" t="s">
        <v>888</v>
      </c>
      <c r="D123" s="44" t="s">
        <v>4572</v>
      </c>
      <c r="E123" s="12"/>
      <c r="F123" s="12"/>
      <c r="G123" s="44" t="s">
        <v>21</v>
      </c>
      <c r="H123" s="43" t="n">
        <v>3</v>
      </c>
      <c r="I123" s="12" t="s">
        <v>22</v>
      </c>
      <c r="J123" s="12" t="s">
        <v>22</v>
      </c>
      <c r="K123" s="13" t="n">
        <v>70</v>
      </c>
      <c r="L123" s="13" t="n">
        <v>100</v>
      </c>
      <c r="M123" s="14" t="str">
        <f aca="false">IF(AND(OR(I123="Participó",J123="Participó"),AND(K123&gt;64,K123&lt;&gt;"-")),"APROBADO","REPROBADO")</f>
        <v>APROBADO</v>
      </c>
      <c r="N123" s="1"/>
    </row>
    <row r="124" customFormat="false" ht="15.75" hidden="false" customHeight="false" outlineLevel="0" collapsed="false">
      <c r="A124" s="43" t="n">
        <v>20239361979</v>
      </c>
      <c r="B124" s="44" t="s">
        <v>4573</v>
      </c>
      <c r="C124" s="44" t="s">
        <v>4574</v>
      </c>
      <c r="D124" s="44" t="s">
        <v>4575</v>
      </c>
      <c r="E124" s="12"/>
      <c r="F124" s="12"/>
      <c r="G124" s="44" t="s">
        <v>21</v>
      </c>
      <c r="H124" s="43" t="n">
        <v>4</v>
      </c>
      <c r="I124" s="12" t="s">
        <v>22</v>
      </c>
      <c r="J124" s="12" t="s">
        <v>22</v>
      </c>
      <c r="K124" s="57" t="s">
        <v>4181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 t="s">
        <v>35</v>
      </c>
    </row>
    <row r="125" customFormat="false" ht="15.75" hidden="false" customHeight="false" outlineLevel="0" collapsed="false">
      <c r="A125" s="43" t="n">
        <v>20257519229</v>
      </c>
      <c r="B125" s="44" t="s">
        <v>4576</v>
      </c>
      <c r="C125" s="44" t="s">
        <v>159</v>
      </c>
      <c r="D125" s="44" t="s">
        <v>4577</v>
      </c>
      <c r="E125" s="12"/>
      <c r="F125" s="12"/>
      <c r="G125" s="44" t="s">
        <v>21</v>
      </c>
      <c r="H125" s="43" t="n">
        <v>4</v>
      </c>
      <c r="I125" s="12" t="s">
        <v>23</v>
      </c>
      <c r="J125" s="12" t="s">
        <v>23</v>
      </c>
      <c r="K125" s="12" t="s">
        <v>23</v>
      </c>
      <c r="L125" s="12" t="s">
        <v>23</v>
      </c>
      <c r="M125" s="14" t="str">
        <f aca="false">IF(AND(OR(I125="Participó",J125="Participó"),AND(K125&gt;64,K125&lt;&gt;"-")),"APROBADO","REPROBADO")</f>
        <v>REPROBADO</v>
      </c>
      <c r="N125" s="1"/>
    </row>
    <row r="126" customFormat="false" ht="15.75" hidden="false" customHeight="false" outlineLevel="0" collapsed="false">
      <c r="A126" s="43" t="n">
        <v>20395705491</v>
      </c>
      <c r="B126" s="44" t="s">
        <v>4578</v>
      </c>
      <c r="C126" s="44" t="s">
        <v>3776</v>
      </c>
      <c r="D126" s="44" t="s">
        <v>4579</v>
      </c>
      <c r="E126" s="12"/>
      <c r="F126" s="12"/>
      <c r="G126" s="44" t="s">
        <v>21</v>
      </c>
      <c r="H126" s="43" t="n">
        <v>4</v>
      </c>
      <c r="I126" s="12" t="s">
        <v>22</v>
      </c>
      <c r="J126" s="12" t="s">
        <v>22</v>
      </c>
      <c r="K126" s="13" t="n">
        <v>90</v>
      </c>
      <c r="L126" s="12" t="s">
        <v>23</v>
      </c>
      <c r="M126" s="14" t="str">
        <f aca="false">IF(AND(OR(I126="Participó",J126="Participó"),AND(K126&gt;64,K126&lt;&gt;"-")),"APROBADO","REPROBADO")</f>
        <v>APROBADO</v>
      </c>
      <c r="N126" s="1"/>
    </row>
    <row r="127" customFormat="false" ht="15.75" hidden="false" customHeight="false" outlineLevel="0" collapsed="false">
      <c r="A127" s="43" t="n">
        <v>27335684848</v>
      </c>
      <c r="B127" s="44" t="s">
        <v>4580</v>
      </c>
      <c r="C127" s="44" t="s">
        <v>1469</v>
      </c>
      <c r="D127" s="44" t="s">
        <v>4581</v>
      </c>
      <c r="E127" s="12"/>
      <c r="F127" s="12"/>
      <c r="G127" s="44" t="s">
        <v>43</v>
      </c>
      <c r="H127" s="43" t="n">
        <v>4</v>
      </c>
      <c r="I127" s="12" t="s">
        <v>22</v>
      </c>
      <c r="J127" s="12" t="s">
        <v>22</v>
      </c>
      <c r="K127" s="13" t="n">
        <v>100</v>
      </c>
      <c r="L127" s="13" t="n">
        <v>100</v>
      </c>
      <c r="M127" s="14" t="str">
        <f aca="false">IF(AND(OR(I127="Participó",J127="Participó"),AND(K127&gt;64,K127&lt;&gt;"-")),"APROBADO","REPROBADO")</f>
        <v>APROBADO</v>
      </c>
      <c r="N127" s="1"/>
    </row>
    <row r="128" customFormat="false" ht="15.75" hidden="false" customHeight="false" outlineLevel="0" collapsed="false">
      <c r="A128" s="43" t="n">
        <v>20222613915</v>
      </c>
      <c r="B128" s="44" t="s">
        <v>4580</v>
      </c>
      <c r="C128" s="44" t="s">
        <v>4582</v>
      </c>
      <c r="D128" s="44" t="s">
        <v>4583</v>
      </c>
      <c r="E128" s="12"/>
      <c r="F128" s="12"/>
      <c r="G128" s="44" t="s">
        <v>21</v>
      </c>
      <c r="H128" s="43" t="n">
        <v>4</v>
      </c>
      <c r="I128" s="12" t="s">
        <v>22</v>
      </c>
      <c r="J128" s="12" t="s">
        <v>22</v>
      </c>
      <c r="K128" s="13" t="n">
        <v>90</v>
      </c>
      <c r="L128" s="13" t="n">
        <v>100</v>
      </c>
      <c r="M128" s="14" t="str">
        <f aca="false">IF(AND(OR(I128="Participó",J128="Participó"),AND(K128&gt;64,K128&lt;&gt;"-")),"APROBADO","REPROBADO")</f>
        <v>APROBADO</v>
      </c>
      <c r="N128" s="1"/>
    </row>
    <row r="129" customFormat="false" ht="15.75" hidden="false" customHeight="false" outlineLevel="0" collapsed="false">
      <c r="A129" s="43" t="n">
        <v>20384476970</v>
      </c>
      <c r="B129" s="44" t="s">
        <v>4580</v>
      </c>
      <c r="C129" s="44" t="s">
        <v>4584</v>
      </c>
      <c r="D129" s="44" t="s">
        <v>4585</v>
      </c>
      <c r="E129" s="12"/>
      <c r="F129" s="12"/>
      <c r="G129" s="44" t="s">
        <v>21</v>
      </c>
      <c r="H129" s="43" t="n">
        <v>4</v>
      </c>
      <c r="I129" s="12" t="s">
        <v>23</v>
      </c>
      <c r="J129" s="12" t="s">
        <v>23</v>
      </c>
      <c r="K129" s="12" t="s">
        <v>23</v>
      </c>
      <c r="L129" s="12" t="s">
        <v>23</v>
      </c>
      <c r="M129" s="14" t="str">
        <f aca="false">IF(AND(OR(I129="Participó",J129="Participó"),AND(K129&gt;64,K129&lt;&gt;"-")),"APROBADO","REPROBADO")</f>
        <v>REPROBADO</v>
      </c>
      <c r="N129" s="1"/>
    </row>
    <row r="130" customFormat="false" ht="15.75" hidden="false" customHeight="false" outlineLevel="0" collapsed="false">
      <c r="A130" s="43" t="n">
        <v>20242753888</v>
      </c>
      <c r="B130" s="44" t="s">
        <v>4586</v>
      </c>
      <c r="C130" s="44" t="s">
        <v>1146</v>
      </c>
      <c r="D130" s="44" t="s">
        <v>4587</v>
      </c>
      <c r="E130" s="12"/>
      <c r="F130" s="12"/>
      <c r="G130" s="44" t="s">
        <v>21</v>
      </c>
      <c r="H130" s="43" t="n">
        <v>4</v>
      </c>
      <c r="I130" s="12" t="s">
        <v>23</v>
      </c>
      <c r="J130" s="12" t="s">
        <v>23</v>
      </c>
      <c r="K130" s="12" t="s">
        <v>23</v>
      </c>
      <c r="L130" s="12" t="s">
        <v>23</v>
      </c>
      <c r="M130" s="14" t="str">
        <f aca="false">IF(AND(OR(I130="Participó",J130="Participó"),AND(K130&gt;64,K130&lt;&gt;"-")),"APROBADO","REPROBADO")</f>
        <v>REPROBADO</v>
      </c>
      <c r="N130" s="1"/>
    </row>
    <row r="131" customFormat="false" ht="15.75" hidden="false" customHeight="false" outlineLevel="0" collapsed="false">
      <c r="A131" s="43" t="n">
        <v>20255881761</v>
      </c>
      <c r="B131" s="44" t="s">
        <v>4588</v>
      </c>
      <c r="C131" s="44" t="s">
        <v>596</v>
      </c>
      <c r="D131" s="44" t="s">
        <v>4589</v>
      </c>
      <c r="E131" s="12"/>
      <c r="F131" s="12"/>
      <c r="G131" s="44" t="s">
        <v>21</v>
      </c>
      <c r="H131" s="43" t="n">
        <v>4</v>
      </c>
      <c r="I131" s="12" t="s">
        <v>23</v>
      </c>
      <c r="J131" s="12" t="s">
        <v>23</v>
      </c>
      <c r="K131" s="12" t="s">
        <v>23</v>
      </c>
      <c r="L131" s="12" t="s">
        <v>23</v>
      </c>
      <c r="M131" s="14" t="str">
        <f aca="false">IF(AND(OR(I131="Participó",J131="Participó"),AND(K131&gt;64,K131&lt;&gt;"-")),"APROBADO","REPROBADO")</f>
        <v>REPROBADO</v>
      </c>
      <c r="N131" s="1"/>
    </row>
    <row r="132" customFormat="false" ht="15.75" hidden="false" customHeight="false" outlineLevel="0" collapsed="false">
      <c r="A132" s="43" t="n">
        <v>23345571159</v>
      </c>
      <c r="B132" s="44" t="s">
        <v>4590</v>
      </c>
      <c r="C132" s="44" t="s">
        <v>4591</v>
      </c>
      <c r="D132" s="44" t="s">
        <v>4592</v>
      </c>
      <c r="E132" s="12"/>
      <c r="F132" s="12"/>
      <c r="G132" s="44" t="s">
        <v>21</v>
      </c>
      <c r="H132" s="43" t="n">
        <v>4</v>
      </c>
      <c r="I132" s="12" t="s">
        <v>22</v>
      </c>
      <c r="J132" s="12" t="s">
        <v>22</v>
      </c>
      <c r="K132" s="57" t="s">
        <v>4100</v>
      </c>
      <c r="L132" s="13" t="n">
        <v>100</v>
      </c>
      <c r="M132" s="14" t="str">
        <f aca="false">IF(AND(OR(I132="Participó",J132="Participó"),AND(K132&gt;64,K132&lt;&gt;"-")),"APROBADO","REPROBADO")</f>
        <v>APROBADO</v>
      </c>
      <c r="N132" s="1"/>
    </row>
    <row r="133" customFormat="false" ht="15.75" hidden="false" customHeight="false" outlineLevel="0" collapsed="false">
      <c r="A133" s="43" t="n">
        <v>20313737072</v>
      </c>
      <c r="B133" s="44" t="s">
        <v>4593</v>
      </c>
      <c r="C133" s="44" t="s">
        <v>4594</v>
      </c>
      <c r="D133" s="44" t="s">
        <v>4595</v>
      </c>
      <c r="E133" s="12"/>
      <c r="F133" s="12"/>
      <c r="G133" s="44" t="s">
        <v>21</v>
      </c>
      <c r="H133" s="43" t="n">
        <v>4</v>
      </c>
      <c r="I133" s="12" t="s">
        <v>22</v>
      </c>
      <c r="J133" s="12" t="s">
        <v>22</v>
      </c>
      <c r="K133" s="12" t="s">
        <v>23</v>
      </c>
      <c r="L133" s="13" t="n">
        <v>100</v>
      </c>
      <c r="M133" s="14" t="str">
        <f aca="false">IF(AND(OR(I133="Participó",J133="Participó"),AND(K133&gt;64,K133&lt;&gt;"-")),"APROBADO","REPROBADO")</f>
        <v>REPROBADO</v>
      </c>
      <c r="N133" s="1" t="s">
        <v>35</v>
      </c>
    </row>
    <row r="134" customFormat="false" ht="15.75" hidden="false" customHeight="false" outlineLevel="0" collapsed="false">
      <c r="A134" s="43" t="n">
        <v>27267639308</v>
      </c>
      <c r="B134" s="44" t="s">
        <v>4593</v>
      </c>
      <c r="C134" s="44" t="s">
        <v>4596</v>
      </c>
      <c r="D134" s="44" t="s">
        <v>4597</v>
      </c>
      <c r="E134" s="12"/>
      <c r="F134" s="12"/>
      <c r="G134" s="44" t="s">
        <v>43</v>
      </c>
      <c r="H134" s="43" t="n">
        <v>4</v>
      </c>
      <c r="I134" s="12" t="s">
        <v>22</v>
      </c>
      <c r="J134" s="12" t="s">
        <v>22</v>
      </c>
      <c r="K134" s="57" t="s">
        <v>4055</v>
      </c>
      <c r="L134" s="12" t="s">
        <v>23</v>
      </c>
      <c r="M134" s="14" t="str">
        <f aca="false">IF(AND(OR(I134="Participó",J134="Participó"),AND(K134&gt;64,K134&lt;&gt;"-")),"APROBADO","REPROBADO")</f>
        <v>APROBADO</v>
      </c>
      <c r="N134" s="1" t="s">
        <v>35</v>
      </c>
    </row>
    <row r="135" customFormat="false" ht="15.75" hidden="false" customHeight="false" outlineLevel="0" collapsed="false">
      <c r="A135" s="43" t="n">
        <v>20377740573</v>
      </c>
      <c r="B135" s="44" t="s">
        <v>4598</v>
      </c>
      <c r="C135" s="44" t="s">
        <v>4599</v>
      </c>
      <c r="D135" s="44" t="s">
        <v>4600</v>
      </c>
      <c r="E135" s="12"/>
      <c r="F135" s="12"/>
      <c r="G135" s="44" t="s">
        <v>21</v>
      </c>
      <c r="H135" s="43" t="n">
        <v>4</v>
      </c>
      <c r="I135" s="12" t="s">
        <v>22</v>
      </c>
      <c r="J135" s="12" t="s">
        <v>22</v>
      </c>
      <c r="K135" s="13" t="n">
        <v>80</v>
      </c>
      <c r="L135" s="13" t="n">
        <v>100</v>
      </c>
      <c r="M135" s="14" t="str">
        <f aca="false">IF(AND(OR(I135="Participó",J135="Participó"),AND(K135&gt;64,K135&lt;&gt;"-")),"APROBADO","REPROBADO")</f>
        <v>APROBADO</v>
      </c>
      <c r="N135" s="1" t="s">
        <v>35</v>
      </c>
    </row>
    <row r="136" customFormat="false" ht="15.75" hidden="false" customHeight="false" outlineLevel="0" collapsed="false">
      <c r="A136" s="43" t="n">
        <v>20230955787</v>
      </c>
      <c r="B136" s="44" t="s">
        <v>4601</v>
      </c>
      <c r="C136" s="44" t="s">
        <v>4602</v>
      </c>
      <c r="D136" s="44" t="s">
        <v>4603</v>
      </c>
      <c r="E136" s="12"/>
      <c r="F136" s="12"/>
      <c r="G136" s="44" t="s">
        <v>21</v>
      </c>
      <c r="H136" s="43" t="n">
        <v>4</v>
      </c>
      <c r="I136" s="12" t="s">
        <v>22</v>
      </c>
      <c r="J136" s="12" t="s">
        <v>22</v>
      </c>
      <c r="K136" s="13" t="n">
        <v>80</v>
      </c>
      <c r="L136" s="13" t="n">
        <v>100</v>
      </c>
      <c r="M136" s="14" t="str">
        <f aca="false">IF(AND(OR(I136="Participó",J136="Participó"),AND(K136&gt;64,K136&lt;&gt;"-")),"APROBADO","REPROBADO")</f>
        <v>APROBADO</v>
      </c>
      <c r="N136" s="1"/>
    </row>
    <row r="137" customFormat="false" ht="15.75" hidden="false" customHeight="fals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customFormat="false" ht="15.75" hidden="false" customHeight="false" outlineLevel="0" collapsed="false">
      <c r="A138" s="1"/>
      <c r="B138" s="1"/>
      <c r="C138" s="1"/>
      <c r="D138" s="17" t="s">
        <v>364</v>
      </c>
      <c r="E138" s="17" t="n">
        <f aca="false">COUNTIF(E5:E101,"NO")</f>
        <v>0</v>
      </c>
      <c r="F138" s="1"/>
      <c r="G138" s="17" t="n">
        <f aca="false">COUNTIF(G5:G136,"M")</f>
        <v>66</v>
      </c>
      <c r="H138" s="10" t="n">
        <f aca="false">COUNTIF(H$5:H$136,1)</f>
        <v>34</v>
      </c>
      <c r="I138" s="17" t="n">
        <f aca="false">COUNTIF(I5:I101,"Participó")</f>
        <v>71</v>
      </c>
      <c r="J138" s="17" t="n">
        <f aca="false">COUNTIF(J5:J101,"Participó")</f>
        <v>48</v>
      </c>
      <c r="K138" s="17" t="n">
        <f aca="false">COUNTIF(K5:K101,"&gt;=70")</f>
        <v>59</v>
      </c>
      <c r="L138" s="17" t="n">
        <f aca="false">COUNTIF(L5:L101,"100")</f>
        <v>56</v>
      </c>
      <c r="M138" s="17" t="n">
        <f aca="false">COUNTIF(M5:M136,"APROBADO")</f>
        <v>89</v>
      </c>
      <c r="N138" s="17" t="n">
        <f aca="false">COUNTIF(N5:N136,"Recupera")</f>
        <v>18</v>
      </c>
    </row>
    <row r="139" customFormat="false" ht="15.75" hidden="false" customHeight="false" outlineLevel="0" collapsed="false">
      <c r="A139" s="1"/>
      <c r="B139" s="1"/>
      <c r="C139" s="1"/>
      <c r="D139" s="10" t="n">
        <f aca="false">COUNTA(D5:D136)</f>
        <v>132</v>
      </c>
      <c r="E139" s="1"/>
      <c r="F139" s="1"/>
      <c r="G139" s="1" t="n">
        <f aca="false">G138/4</f>
        <v>16.5</v>
      </c>
      <c r="H139" s="10" t="n">
        <f aca="false">COUNTIF(H$5:H$136,2)</f>
        <v>33</v>
      </c>
      <c r="I139" s="1"/>
      <c r="J139" s="1"/>
      <c r="K139" s="1"/>
      <c r="L139" s="1"/>
      <c r="M139" s="1"/>
      <c r="N139" s="1"/>
    </row>
    <row r="140" customFormat="false" ht="15.75" hidden="false" customHeight="false" outlineLevel="0" collapsed="false">
      <c r="A140" s="1"/>
      <c r="B140" s="18" t="s">
        <v>365</v>
      </c>
      <c r="C140" s="1"/>
      <c r="D140" s="1"/>
      <c r="E140" s="1"/>
      <c r="F140" s="1"/>
      <c r="G140" s="1" t="n">
        <f aca="false">(69-G138)/4</f>
        <v>0.75</v>
      </c>
      <c r="H140" s="10" t="n">
        <f aca="false">COUNTIF(H$5:H$136,3)</f>
        <v>32</v>
      </c>
      <c r="I140" s="1"/>
      <c r="J140" s="1"/>
      <c r="K140" s="1"/>
      <c r="L140" s="1"/>
      <c r="M140" s="1" t="s">
        <v>367</v>
      </c>
      <c r="N140" s="1"/>
    </row>
    <row r="141" customFormat="false" ht="15.75" hidden="false" customHeight="false" outlineLevel="0" collapsed="false">
      <c r="A141" s="1"/>
      <c r="B141" s="1" t="s">
        <v>368</v>
      </c>
      <c r="C141" s="1" t="s">
        <v>369</v>
      </c>
      <c r="D141" s="1"/>
      <c r="E141" s="1"/>
      <c r="F141" s="1"/>
      <c r="G141" s="1"/>
      <c r="H141" s="10" t="n">
        <f aca="false">COUNTIF(H$5:H$136,4)</f>
        <v>33</v>
      </c>
      <c r="I141" s="1"/>
      <c r="J141" s="1"/>
      <c r="K141" s="1"/>
      <c r="L141" s="20" t="s">
        <v>371</v>
      </c>
      <c r="M141" s="10" t="n">
        <f aca="false">COUNTIF(M5:M136,"APROBADO")/99*100</f>
        <v>89.8989898989899</v>
      </c>
      <c r="N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0"/>
      <c r="I142" s="1"/>
      <c r="J142" s="1"/>
      <c r="K142" s="1"/>
      <c r="L142" s="21" t="s">
        <v>373</v>
      </c>
      <c r="M142" s="10" t="n">
        <f aca="false">COUNTIF(M5:M136,"REPROBADO")/99*100</f>
        <v>43.4343434343434</v>
      </c>
      <c r="N142" s="1"/>
    </row>
    <row r="143" customFormat="false" ht="15.75" hidden="false" customHeight="false" outlineLevel="0" collapsed="false">
      <c r="A143" s="1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customFormat="false" ht="15.75" hidden="false" customHeight="false" outlineLevel="0" collapsed="false">
      <c r="A144" s="18" t="s">
        <v>375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false" outlineLevel="0" collapsed="false">
      <c r="A145" s="18" t="s">
        <v>377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378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380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8"/>
      <c r="M148" s="1"/>
      <c r="N148" s="1"/>
    </row>
    <row r="149" customFormat="false" ht="15.75" hidden="false" customHeight="false" outlineLevel="0" collapsed="false">
      <c r="A149" s="1"/>
      <c r="B149" s="1" t="s">
        <v>381</v>
      </c>
      <c r="C149" s="1"/>
      <c r="D149" s="1"/>
      <c r="E149" s="1"/>
      <c r="F149" s="1"/>
      <c r="G149" s="1"/>
      <c r="H149" s="1"/>
      <c r="I149" s="1"/>
      <c r="J149" s="1"/>
      <c r="K149" s="18"/>
      <c r="L149" s="22" t="s">
        <v>382</v>
      </c>
      <c r="M149" s="1"/>
      <c r="N149" s="1"/>
    </row>
    <row r="150" customFormat="false" ht="15.75" hidden="false" customHeight="false" outlineLevel="0" collapsed="false">
      <c r="A150" s="1"/>
      <c r="B150" s="1" t="s">
        <v>383</v>
      </c>
      <c r="C150" s="1" t="s">
        <v>384</v>
      </c>
      <c r="D150" s="1"/>
      <c r="E150" s="1"/>
      <c r="F150" s="1"/>
      <c r="G150" s="1"/>
      <c r="H150" s="1"/>
      <c r="I150" s="1"/>
      <c r="J150" s="1"/>
      <c r="K150" s="18"/>
      <c r="L150" s="23" t="s">
        <v>385</v>
      </c>
      <c r="M150" s="11" t="e">
        <f aca="false">#REF!/COUNTIF(M26:M101,"REPROBADO")*100</f>
        <v>#REF!</v>
      </c>
      <c r="N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8"/>
      <c r="L151" s="23" t="s">
        <v>386</v>
      </c>
      <c r="M151" s="10" t="n">
        <f aca="false">COUNTIF(N26:N101,"Justifico")/COUNTIF(M27:M137,"REPROBADO")*100</f>
        <v>0</v>
      </c>
      <c r="N151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6">
    <cfRule type="cellIs" priority="2" operator="equal" aboveAverage="0" equalAverage="0" bottom="0" percent="0" rank="0" text="" dxfId="0">
      <formula>"Participó"</formula>
    </cfRule>
  </conditionalFormatting>
  <conditionalFormatting sqref="I5:J136">
    <cfRule type="cellIs" priority="3" operator="equal" aboveAverage="0" equalAverage="0" bottom="0" percent="0" rank="0" text="" dxfId="1">
      <formula>"-"</formula>
    </cfRule>
  </conditionalFormatting>
  <conditionalFormatting sqref="K5:L136">
    <cfRule type="cellIs" priority="4" operator="greaterThan" aboveAverage="0" equalAverage="0" bottom="0" percent="0" rank="0" text="" dxfId="0">
      <formula>69</formula>
    </cfRule>
  </conditionalFormatting>
  <conditionalFormatting sqref="K5:L136">
    <cfRule type="cellIs" priority="5" operator="lessThanOrEqual" aboveAverage="0" equalAverage="0" bottom="0" percent="0" rank="0" text="" dxfId="1">
      <formula>59</formula>
    </cfRule>
  </conditionalFormatting>
  <conditionalFormatting sqref="M5:M136">
    <cfRule type="cellIs" priority="6" operator="equal" aboveAverage="0" equalAverage="0" bottom="0" percent="0" rank="0" text="" dxfId="0">
      <formula>"APROBADO"</formula>
    </cfRule>
  </conditionalFormatting>
  <conditionalFormatting sqref="M5:M136">
    <cfRule type="cellIs" priority="7" operator="equal" aboveAverage="0" equalAverage="0" bottom="0" percent="0" rank="0" text="" dxfId="1">
      <formula>"REPROBADO"</formula>
    </cfRule>
  </conditionalFormatting>
  <conditionalFormatting sqref="K5:L136">
    <cfRule type="containsText" priority="8" operator="containsText" aboveAverage="0" equalAverage="0" bottom="0" percent="0" rank="0" text="-" dxfId="2">
      <formula>NOT(ISERROR(SEARCH("-",K5)))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4604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54" t="n">
        <v>27247918731</v>
      </c>
      <c r="B5" s="55" t="s">
        <v>4605</v>
      </c>
      <c r="C5" s="55" t="s">
        <v>4606</v>
      </c>
      <c r="D5" s="55" t="s">
        <v>4607</v>
      </c>
      <c r="E5" s="56"/>
      <c r="F5" s="56"/>
      <c r="G5" s="55" t="s">
        <v>43</v>
      </c>
      <c r="H5" s="54" t="n">
        <v>1</v>
      </c>
      <c r="I5" s="12" t="s">
        <v>22</v>
      </c>
      <c r="J5" s="12" t="s">
        <v>22</v>
      </c>
      <c r="K5" s="13" t="n">
        <v>90</v>
      </c>
      <c r="L5" s="13" t="n">
        <v>100</v>
      </c>
      <c r="M5" s="14" t="str">
        <f aca="false">IF(AND(OR(I5="Participó",J5="Participó"),AND(K5&gt;64,K5&lt;&gt;"-")),"APROBADO","REPROBADO")</f>
        <v>APROBADO</v>
      </c>
      <c r="N5" s="1"/>
    </row>
    <row r="6" customFormat="false" ht="15.75" hidden="false" customHeight="false" outlineLevel="0" collapsed="false">
      <c r="A6" s="54" t="n">
        <v>27301091902</v>
      </c>
      <c r="B6" s="55" t="s">
        <v>4608</v>
      </c>
      <c r="C6" s="55" t="s">
        <v>481</v>
      </c>
      <c r="D6" s="55" t="s">
        <v>4609</v>
      </c>
      <c r="E6" s="56"/>
      <c r="F6" s="56"/>
      <c r="G6" s="55" t="s">
        <v>43</v>
      </c>
      <c r="H6" s="54" t="n">
        <v>1</v>
      </c>
      <c r="I6" s="12" t="s">
        <v>22</v>
      </c>
      <c r="J6" s="12" t="s">
        <v>23</v>
      </c>
      <c r="K6" s="13" t="n">
        <v>100</v>
      </c>
      <c r="L6" s="13" t="n">
        <v>100</v>
      </c>
      <c r="M6" s="14" t="str">
        <f aca="false">IF(AND(OR(I6="Participó",J6="Participó"),AND(K6&gt;64,K6&lt;&gt;"-")),"APROBADO","REPROBADO")</f>
        <v>APROBADO</v>
      </c>
      <c r="N6" s="1"/>
    </row>
    <row r="7" customFormat="false" ht="15.75" hidden="false" customHeight="false" outlineLevel="0" collapsed="false">
      <c r="A7" s="54" t="n">
        <v>20335484089</v>
      </c>
      <c r="B7" s="55" t="s">
        <v>4610</v>
      </c>
      <c r="C7" s="55" t="s">
        <v>4611</v>
      </c>
      <c r="D7" s="55" t="s">
        <v>4612</v>
      </c>
      <c r="E7" s="56"/>
      <c r="F7" s="56"/>
      <c r="G7" s="55" t="s">
        <v>21</v>
      </c>
      <c r="H7" s="54" t="n">
        <v>1</v>
      </c>
      <c r="I7" s="12" t="s">
        <v>22</v>
      </c>
      <c r="J7" s="12" t="s">
        <v>22</v>
      </c>
      <c r="K7" s="13" t="n">
        <v>85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</row>
    <row r="8" customFormat="false" ht="15.75" hidden="false" customHeight="false" outlineLevel="0" collapsed="false">
      <c r="A8" s="54" t="n">
        <v>20289316699</v>
      </c>
      <c r="B8" s="55" t="s">
        <v>4613</v>
      </c>
      <c r="C8" s="55" t="s">
        <v>486</v>
      </c>
      <c r="D8" s="55" t="s">
        <v>4614</v>
      </c>
      <c r="E8" s="56"/>
      <c r="F8" s="56"/>
      <c r="G8" s="55" t="s">
        <v>21</v>
      </c>
      <c r="H8" s="54" t="n">
        <v>1</v>
      </c>
      <c r="I8" s="12" t="s">
        <v>23</v>
      </c>
      <c r="J8" s="12" t="s">
        <v>23</v>
      </c>
      <c r="K8" s="12" t="s">
        <v>23</v>
      </c>
      <c r="L8" s="12" t="s">
        <v>23</v>
      </c>
      <c r="M8" s="14" t="str">
        <f aca="false">IF(AND(OR(I8="Participó",J8="Participó"),AND(K8&gt;64,K8&lt;&gt;"-")),"APROBADO","REPROBADO")</f>
        <v>REPROBADO</v>
      </c>
      <c r="N8" s="1"/>
    </row>
    <row r="9" customFormat="false" ht="15.75" hidden="false" customHeight="false" outlineLevel="0" collapsed="false">
      <c r="A9" s="54" t="n">
        <v>27388172458</v>
      </c>
      <c r="B9" s="55" t="s">
        <v>4615</v>
      </c>
      <c r="C9" s="55" t="s">
        <v>156</v>
      </c>
      <c r="D9" s="55" t="s">
        <v>4616</v>
      </c>
      <c r="E9" s="56"/>
      <c r="F9" s="56"/>
      <c r="G9" s="55" t="s">
        <v>43</v>
      </c>
      <c r="H9" s="54" t="n">
        <v>1</v>
      </c>
      <c r="I9" s="12" t="s">
        <v>23</v>
      </c>
      <c r="J9" s="12" t="s">
        <v>23</v>
      </c>
      <c r="K9" s="12" t="s">
        <v>23</v>
      </c>
      <c r="L9" s="12" t="s">
        <v>23</v>
      </c>
      <c r="M9" s="14" t="str">
        <f aca="false">IF(AND(OR(I9="Participó",J9="Participó"),AND(K9&gt;64,K9&lt;&gt;"-")),"APROBADO","REPROBADO")</f>
        <v>REPROBADO</v>
      </c>
      <c r="N9" s="1"/>
    </row>
    <row r="10" customFormat="false" ht="15.75" hidden="false" customHeight="false" outlineLevel="0" collapsed="false">
      <c r="A10" s="54" t="n">
        <v>20293790893</v>
      </c>
      <c r="B10" s="55" t="s">
        <v>224</v>
      </c>
      <c r="C10" s="55" t="s">
        <v>439</v>
      </c>
      <c r="D10" s="55" t="s">
        <v>4617</v>
      </c>
      <c r="E10" s="56"/>
      <c r="F10" s="56"/>
      <c r="G10" s="55" t="s">
        <v>21</v>
      </c>
      <c r="H10" s="54" t="n">
        <v>1</v>
      </c>
      <c r="I10" s="12" t="s">
        <v>23</v>
      </c>
      <c r="J10" s="12" t="s">
        <v>23</v>
      </c>
      <c r="K10" s="12" t="s">
        <v>23</v>
      </c>
      <c r="L10" s="12" t="s">
        <v>23</v>
      </c>
      <c r="M10" s="14" t="str">
        <f aca="false">IF(AND(OR(I10="Participó",J10="Participó"),AND(K10&gt;64,K10&lt;&gt;"-")),"APROBADO","REPROBADO")</f>
        <v>REPROBADO</v>
      </c>
      <c r="N10" s="1"/>
    </row>
    <row r="11" customFormat="false" ht="15.75" hidden="false" customHeight="false" outlineLevel="0" collapsed="false">
      <c r="A11" s="54" t="n">
        <v>20264614792</v>
      </c>
      <c r="B11" s="55" t="s">
        <v>224</v>
      </c>
      <c r="C11" s="55" t="s">
        <v>4618</v>
      </c>
      <c r="D11" s="55" t="s">
        <v>4619</v>
      </c>
      <c r="E11" s="56"/>
      <c r="F11" s="56"/>
      <c r="G11" s="55" t="s">
        <v>21</v>
      </c>
      <c r="H11" s="54" t="n">
        <v>1</v>
      </c>
      <c r="I11" s="12" t="s">
        <v>22</v>
      </c>
      <c r="J11" s="12" t="s">
        <v>23</v>
      </c>
      <c r="K11" s="13" t="n">
        <v>90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</row>
    <row r="12" customFormat="false" ht="15.75" hidden="false" customHeight="false" outlineLevel="0" collapsed="false">
      <c r="A12" s="54" t="n">
        <v>27275101791</v>
      </c>
      <c r="B12" s="55" t="s">
        <v>4620</v>
      </c>
      <c r="C12" s="55" t="s">
        <v>4621</v>
      </c>
      <c r="D12" s="55" t="s">
        <v>4622</v>
      </c>
      <c r="E12" s="56"/>
      <c r="F12" s="56"/>
      <c r="G12" s="55" t="s">
        <v>43</v>
      </c>
      <c r="H12" s="54" t="n">
        <v>1</v>
      </c>
      <c r="I12" s="12" t="s">
        <v>22</v>
      </c>
      <c r="J12" s="12" t="s">
        <v>22</v>
      </c>
      <c r="K12" s="13" t="n">
        <v>90</v>
      </c>
      <c r="L12" s="12" t="s">
        <v>23</v>
      </c>
      <c r="M12" s="14" t="str">
        <f aca="false">IF(AND(OR(I12="Participó",J12="Participó"),AND(K12&gt;64,K12&lt;&gt;"-")),"APROBADO","REPROBADO")</f>
        <v>APROBADO</v>
      </c>
      <c r="N12" s="1"/>
    </row>
    <row r="13" customFormat="false" ht="15.75" hidden="false" customHeight="false" outlineLevel="0" collapsed="false">
      <c r="A13" s="54" t="n">
        <v>20355501303</v>
      </c>
      <c r="B13" s="55" t="s">
        <v>4623</v>
      </c>
      <c r="C13" s="55" t="s">
        <v>4624</v>
      </c>
      <c r="D13" s="55" t="s">
        <v>4625</v>
      </c>
      <c r="E13" s="56"/>
      <c r="F13" s="56"/>
      <c r="G13" s="55" t="s">
        <v>21</v>
      </c>
      <c r="H13" s="54" t="n">
        <v>1</v>
      </c>
      <c r="I13" s="12" t="s">
        <v>22</v>
      </c>
      <c r="J13" s="12" t="s">
        <v>23</v>
      </c>
      <c r="K13" s="13" t="n">
        <v>90</v>
      </c>
      <c r="L13" s="13" t="n">
        <v>100</v>
      </c>
      <c r="M13" s="14" t="str">
        <f aca="false">IF(AND(OR(I13="Participó",J13="Participó"),AND(K13&gt;64,K13&lt;&gt;"-")),"APROBADO","REPROBADO")</f>
        <v>APROBADO</v>
      </c>
      <c r="N13" s="1"/>
    </row>
    <row r="14" customFormat="false" ht="15.75" hidden="false" customHeight="false" outlineLevel="0" collapsed="false">
      <c r="A14" s="54" t="n">
        <v>27356527599</v>
      </c>
      <c r="B14" s="55" t="s">
        <v>230</v>
      </c>
      <c r="C14" s="55" t="s">
        <v>1518</v>
      </c>
      <c r="D14" s="55" t="s">
        <v>4626</v>
      </c>
      <c r="E14" s="56"/>
      <c r="F14" s="56"/>
      <c r="G14" s="55" t="s">
        <v>43</v>
      </c>
      <c r="H14" s="54" t="n">
        <v>1</v>
      </c>
      <c r="I14" s="12" t="s">
        <v>22</v>
      </c>
      <c r="J14" s="12" t="s">
        <v>23</v>
      </c>
      <c r="K14" s="13" t="n">
        <v>70</v>
      </c>
      <c r="L14" s="13" t="n">
        <v>100</v>
      </c>
      <c r="M14" s="14" t="str">
        <f aca="false">IF(AND(OR(I14="Participó",J14="Participó"),AND(K14&gt;64,K14&lt;&gt;"-")),"APROBADO","REPROBADO")</f>
        <v>APROBADO</v>
      </c>
      <c r="N14" s="1"/>
    </row>
    <row r="15" customFormat="false" ht="15.75" hidden="false" customHeight="false" outlineLevel="0" collapsed="false">
      <c r="A15" s="54" t="n">
        <v>27354571566</v>
      </c>
      <c r="B15" s="55" t="s">
        <v>4627</v>
      </c>
      <c r="C15" s="55" t="s">
        <v>4628</v>
      </c>
      <c r="D15" s="55" t="s">
        <v>4629</v>
      </c>
      <c r="E15" s="56"/>
      <c r="F15" s="56"/>
      <c r="G15" s="55" t="s">
        <v>43</v>
      </c>
      <c r="H15" s="54" t="n">
        <v>1</v>
      </c>
      <c r="I15" s="12" t="s">
        <v>22</v>
      </c>
      <c r="J15" s="12" t="s">
        <v>22</v>
      </c>
      <c r="K15" s="13" t="n">
        <v>90</v>
      </c>
      <c r="L15" s="13" t="n">
        <v>100</v>
      </c>
      <c r="M15" s="14" t="str">
        <f aca="false">IF(AND(OR(I15="Participó",J15="Participó"),AND(K15&gt;64,K15&lt;&gt;"-")),"APROBADO","REPROBADO")</f>
        <v>APROBADO</v>
      </c>
      <c r="N15" s="1"/>
    </row>
    <row r="16" customFormat="false" ht="15.75" hidden="false" customHeight="false" outlineLevel="0" collapsed="false">
      <c r="A16" s="54" t="n">
        <v>20378180466</v>
      </c>
      <c r="B16" s="55" t="s">
        <v>4627</v>
      </c>
      <c r="C16" s="55" t="s">
        <v>4630</v>
      </c>
      <c r="D16" s="55" t="s">
        <v>4631</v>
      </c>
      <c r="E16" s="56"/>
      <c r="F16" s="56"/>
      <c r="G16" s="55" t="s">
        <v>21</v>
      </c>
      <c r="H16" s="54" t="n">
        <v>1</v>
      </c>
      <c r="I16" s="12" t="s">
        <v>22</v>
      </c>
      <c r="J16" s="12" t="s">
        <v>22</v>
      </c>
      <c r="K16" s="13" t="n">
        <v>90</v>
      </c>
      <c r="L16" s="13" t="n">
        <v>100</v>
      </c>
      <c r="M16" s="14" t="str">
        <f aca="false">IF(AND(OR(I16="Participó",J16="Participó"),AND(K16&gt;64,K16&lt;&gt;"-")),"APROBADO","REPROBADO")</f>
        <v>APROBADO</v>
      </c>
      <c r="N16" s="1"/>
    </row>
    <row r="17" customFormat="false" ht="15.75" hidden="false" customHeight="false" outlineLevel="0" collapsed="false">
      <c r="A17" s="54" t="n">
        <v>27270391538</v>
      </c>
      <c r="B17" s="55" t="s">
        <v>4632</v>
      </c>
      <c r="C17" s="55" t="s">
        <v>1158</v>
      </c>
      <c r="D17" s="55" t="s">
        <v>4633</v>
      </c>
      <c r="E17" s="56"/>
      <c r="F17" s="56"/>
      <c r="G17" s="55" t="s">
        <v>43</v>
      </c>
      <c r="H17" s="54" t="n">
        <v>1</v>
      </c>
      <c r="I17" s="12" t="s">
        <v>23</v>
      </c>
      <c r="J17" s="12" t="s">
        <v>23</v>
      </c>
      <c r="K17" s="12" t="s">
        <v>23</v>
      </c>
      <c r="L17" s="12" t="s">
        <v>23</v>
      </c>
      <c r="M17" s="14" t="str">
        <f aca="false">IF(AND(OR(I17="Participó",J17="Participó"),AND(K17&gt;64,K17&lt;&gt;"-")),"APROBADO","REPROBADO")</f>
        <v>REPROBADO</v>
      </c>
      <c r="N17" s="1"/>
    </row>
    <row r="18" customFormat="false" ht="15.75" hidden="false" customHeight="false" outlineLevel="0" collapsed="false">
      <c r="A18" s="54" t="n">
        <v>20310880656</v>
      </c>
      <c r="B18" s="55" t="s">
        <v>4632</v>
      </c>
      <c r="C18" s="55" t="s">
        <v>4634</v>
      </c>
      <c r="D18" s="55" t="s">
        <v>4635</v>
      </c>
      <c r="E18" s="56"/>
      <c r="F18" s="56"/>
      <c r="G18" s="55" t="s">
        <v>21</v>
      </c>
      <c r="H18" s="54" t="n">
        <v>1</v>
      </c>
      <c r="I18" s="12" t="s">
        <v>22</v>
      </c>
      <c r="J18" s="12" t="s">
        <v>23</v>
      </c>
      <c r="K18" s="13" t="n">
        <v>80</v>
      </c>
      <c r="L18" s="13" t="n">
        <v>100</v>
      </c>
      <c r="M18" s="14" t="str">
        <f aca="false">IF(AND(OR(I18="Participó",J18="Participó"),AND(K18&gt;64,K18&lt;&gt;"-")),"APROBADO","REPROBADO")</f>
        <v>APROBADO</v>
      </c>
      <c r="N18" s="1"/>
    </row>
    <row r="19" customFormat="false" ht="15.75" hidden="false" customHeight="false" outlineLevel="0" collapsed="false">
      <c r="A19" s="54" t="n">
        <v>20289473875</v>
      </c>
      <c r="B19" s="55" t="s">
        <v>255</v>
      </c>
      <c r="C19" s="55" t="s">
        <v>4636</v>
      </c>
      <c r="D19" s="55" t="s">
        <v>4637</v>
      </c>
      <c r="E19" s="56"/>
      <c r="F19" s="56"/>
      <c r="G19" s="55" t="s">
        <v>21</v>
      </c>
      <c r="H19" s="54" t="n">
        <v>1</v>
      </c>
      <c r="I19" s="12" t="s">
        <v>23</v>
      </c>
      <c r="J19" s="12" t="s">
        <v>23</v>
      </c>
      <c r="K19" s="12" t="s">
        <v>23</v>
      </c>
      <c r="L19" s="12" t="s">
        <v>23</v>
      </c>
      <c r="M19" s="14" t="str">
        <f aca="false">IF(AND(OR(I19="Participó",J19="Participó"),AND(K19&gt;64,K19&lt;&gt;"-")),"APROBADO","REPROBADO")</f>
        <v>REPROBADO</v>
      </c>
      <c r="N19" s="1"/>
    </row>
    <row r="20" customFormat="false" ht="15.75" hidden="false" customHeight="false" outlineLevel="0" collapsed="false">
      <c r="A20" s="54" t="n">
        <v>27257276800</v>
      </c>
      <c r="B20" s="55" t="s">
        <v>255</v>
      </c>
      <c r="C20" s="55" t="s">
        <v>4452</v>
      </c>
      <c r="D20" s="55" t="s">
        <v>4638</v>
      </c>
      <c r="E20" s="56"/>
      <c r="F20" s="56"/>
      <c r="G20" s="55" t="s">
        <v>43</v>
      </c>
      <c r="H20" s="54" t="n">
        <v>1</v>
      </c>
      <c r="I20" s="12" t="s">
        <v>22</v>
      </c>
      <c r="J20" s="12" t="s">
        <v>22</v>
      </c>
      <c r="K20" s="13" t="n">
        <v>90</v>
      </c>
      <c r="L20" s="13" t="n">
        <v>100</v>
      </c>
      <c r="M20" s="14" t="str">
        <f aca="false">IF(AND(OR(I20="Participó",J20="Participó"),AND(K20&gt;64,K20&lt;&gt;"-")),"APROBADO","REPROBADO")</f>
        <v>APROBADO</v>
      </c>
      <c r="N20" s="1"/>
    </row>
    <row r="21" customFormat="false" ht="15.75" hidden="false" customHeight="false" outlineLevel="0" collapsed="false">
      <c r="A21" s="54" t="n">
        <v>27248322476</v>
      </c>
      <c r="B21" s="55" t="s">
        <v>255</v>
      </c>
      <c r="C21" s="55" t="s">
        <v>4639</v>
      </c>
      <c r="D21" s="55" t="s">
        <v>4640</v>
      </c>
      <c r="E21" s="56"/>
      <c r="F21" s="56"/>
      <c r="G21" s="55" t="s">
        <v>43</v>
      </c>
      <c r="H21" s="54" t="n">
        <v>1</v>
      </c>
      <c r="I21" s="12" t="s">
        <v>22</v>
      </c>
      <c r="J21" s="12" t="s">
        <v>23</v>
      </c>
      <c r="K21" s="13" t="n">
        <v>90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</row>
    <row r="22" customFormat="false" ht="15.75" hidden="false" customHeight="false" outlineLevel="0" collapsed="false">
      <c r="A22" s="54" t="n">
        <v>23334681564</v>
      </c>
      <c r="B22" s="55" t="s">
        <v>4641</v>
      </c>
      <c r="C22" s="55" t="s">
        <v>4642</v>
      </c>
      <c r="D22" s="55" t="s">
        <v>4643</v>
      </c>
      <c r="E22" s="56"/>
      <c r="F22" s="56"/>
      <c r="G22" s="55" t="s">
        <v>43</v>
      </c>
      <c r="H22" s="54" t="n">
        <v>1</v>
      </c>
      <c r="I22" s="12" t="s">
        <v>22</v>
      </c>
      <c r="J22" s="12" t="s">
        <v>22</v>
      </c>
      <c r="K22" s="13" t="n">
        <v>70</v>
      </c>
      <c r="L22" s="12" t="s">
        <v>23</v>
      </c>
      <c r="M22" s="14" t="str">
        <f aca="false">IF(AND(OR(I22="Participó",J22="Participó"),AND(K22&gt;64,K22&lt;&gt;"-")),"APROBADO","REPROBADO")</f>
        <v>APROBADO</v>
      </c>
      <c r="N22" s="1"/>
    </row>
    <row r="23" customFormat="false" ht="15.75" hidden="false" customHeight="false" outlineLevel="0" collapsed="false">
      <c r="A23" s="54" t="n">
        <v>20226202154</v>
      </c>
      <c r="B23" s="55" t="s">
        <v>4641</v>
      </c>
      <c r="C23" s="55" t="s">
        <v>4644</v>
      </c>
      <c r="D23" s="55" t="s">
        <v>4645</v>
      </c>
      <c r="E23" s="56"/>
      <c r="F23" s="56"/>
      <c r="G23" s="55" t="s">
        <v>21</v>
      </c>
      <c r="H23" s="54" t="n">
        <v>1</v>
      </c>
      <c r="I23" s="12" t="s">
        <v>22</v>
      </c>
      <c r="J23" s="12" t="s">
        <v>22</v>
      </c>
      <c r="K23" s="13" t="n">
        <v>70</v>
      </c>
      <c r="L23" s="12" t="s">
        <v>23</v>
      </c>
      <c r="M23" s="14" t="str">
        <f aca="false">IF(AND(OR(I23="Participó",J23="Participó"),AND(K23&gt;64,K23&lt;&gt;"-")),"APROBADO","REPROBADO")</f>
        <v>APROBADO</v>
      </c>
      <c r="N23" s="1"/>
    </row>
    <row r="24" customFormat="false" ht="15.75" hidden="false" customHeight="false" outlineLevel="0" collapsed="false">
      <c r="A24" s="54" t="n">
        <v>27314987050</v>
      </c>
      <c r="B24" s="55" t="s">
        <v>4646</v>
      </c>
      <c r="C24" s="55" t="s">
        <v>2755</v>
      </c>
      <c r="D24" s="55" t="s">
        <v>4647</v>
      </c>
      <c r="E24" s="56"/>
      <c r="F24" s="56"/>
      <c r="G24" s="55" t="s">
        <v>43</v>
      </c>
      <c r="H24" s="54" t="n">
        <v>1</v>
      </c>
      <c r="I24" s="12" t="s">
        <v>22</v>
      </c>
      <c r="J24" s="12" t="s">
        <v>23</v>
      </c>
      <c r="K24" s="57" t="s">
        <v>4071</v>
      </c>
      <c r="L24" s="13" t="n">
        <v>100</v>
      </c>
      <c r="M24" s="14" t="str">
        <f aca="false">IF(AND(OR(I24="Participó",J24="Participó"),AND(K24&gt;64,K24&lt;&gt;"-")),"APROBADO","REPROBADO")</f>
        <v>APROBADO</v>
      </c>
      <c r="N24" s="1"/>
    </row>
    <row r="25" customFormat="false" ht="15.75" hidden="false" customHeight="false" outlineLevel="0" collapsed="false">
      <c r="A25" s="54" t="n">
        <v>20351207729</v>
      </c>
      <c r="B25" s="55" t="s">
        <v>4648</v>
      </c>
      <c r="C25" s="55" t="s">
        <v>76</v>
      </c>
      <c r="D25" s="55" t="s">
        <v>4649</v>
      </c>
      <c r="E25" s="56"/>
      <c r="F25" s="56"/>
      <c r="G25" s="55" t="s">
        <v>21</v>
      </c>
      <c r="H25" s="54" t="n">
        <v>1</v>
      </c>
      <c r="I25" s="12" t="s">
        <v>22</v>
      </c>
      <c r="J25" s="12" t="s">
        <v>22</v>
      </c>
      <c r="K25" s="13" t="n">
        <v>90</v>
      </c>
      <c r="L25" s="13" t="n">
        <v>100</v>
      </c>
      <c r="M25" s="14" t="str">
        <f aca="false">IF(AND(OR(I25="Participó",J25="Participó"),AND(K25&gt;64,K25&lt;&gt;"-")),"APROBADO","REPROBADO")</f>
        <v>APROBADO</v>
      </c>
      <c r="N25" s="1"/>
    </row>
    <row r="26" customFormat="false" ht="15.75" hidden="false" customHeight="false" outlineLevel="0" collapsed="false">
      <c r="A26" s="54" t="n">
        <v>20382413696</v>
      </c>
      <c r="B26" s="55" t="s">
        <v>4650</v>
      </c>
      <c r="C26" s="55" t="s">
        <v>4651</v>
      </c>
      <c r="D26" s="55" t="s">
        <v>4652</v>
      </c>
      <c r="E26" s="56"/>
      <c r="F26" s="56"/>
      <c r="G26" s="55" t="s">
        <v>21</v>
      </c>
      <c r="H26" s="54" t="n">
        <v>1</v>
      </c>
      <c r="I26" s="12" t="s">
        <v>22</v>
      </c>
      <c r="J26" s="12" t="s">
        <v>23</v>
      </c>
      <c r="K26" s="57" t="s">
        <v>4055</v>
      </c>
      <c r="L26" s="13" t="n">
        <v>100</v>
      </c>
      <c r="M26" s="14" t="str">
        <f aca="false">IF(AND(OR(I26="Participó",J26="Participó"),AND(K26&gt;64,K26&lt;&gt;"-")),"APROBADO","REPROBADO")</f>
        <v>APROBADO</v>
      </c>
      <c r="N26" s="1"/>
    </row>
    <row r="27" customFormat="false" ht="15.75" hidden="false" customHeight="false" outlineLevel="0" collapsed="false">
      <c r="A27" s="54" t="n">
        <v>20277612845</v>
      </c>
      <c r="B27" s="55" t="s">
        <v>4653</v>
      </c>
      <c r="C27" s="55" t="s">
        <v>4654</v>
      </c>
      <c r="D27" s="55" t="s">
        <v>4655</v>
      </c>
      <c r="E27" s="56"/>
      <c r="F27" s="56"/>
      <c r="G27" s="55" t="s">
        <v>21</v>
      </c>
      <c r="H27" s="54" t="n">
        <v>1</v>
      </c>
      <c r="I27" s="12" t="s">
        <v>22</v>
      </c>
      <c r="J27" s="12" t="s">
        <v>22</v>
      </c>
      <c r="K27" s="13" t="n">
        <v>100</v>
      </c>
      <c r="L27" s="13" t="n">
        <v>100</v>
      </c>
      <c r="M27" s="14" t="str">
        <f aca="false">IF(AND(OR(I27="Participó",J27="Participó"),AND(K27&gt;64,K27&lt;&gt;"-")),"APROBADO","REPROBADO")</f>
        <v>APROBADO</v>
      </c>
      <c r="N27" s="1"/>
    </row>
    <row r="28" customFormat="false" ht="15.75" hidden="false" customHeight="false" outlineLevel="0" collapsed="false">
      <c r="A28" s="54" t="n">
        <v>20409253823</v>
      </c>
      <c r="B28" s="55" t="s">
        <v>4656</v>
      </c>
      <c r="C28" s="55" t="s">
        <v>1513</v>
      </c>
      <c r="D28" s="55" t="s">
        <v>4657</v>
      </c>
      <c r="E28" s="56"/>
      <c r="F28" s="56"/>
      <c r="G28" s="55" t="s">
        <v>21</v>
      </c>
      <c r="H28" s="54" t="n">
        <v>1</v>
      </c>
      <c r="I28" s="12" t="s">
        <v>22</v>
      </c>
      <c r="J28" s="12" t="s">
        <v>23</v>
      </c>
      <c r="K28" s="12" t="s">
        <v>23</v>
      </c>
      <c r="L28" s="12" t="s">
        <v>23</v>
      </c>
      <c r="M28" s="14" t="str">
        <f aca="false">IF(AND(OR(I28="Participó",J28="Participó"),AND(K28&gt;64,K28&lt;&gt;"-")),"APROBADO","REPROBADO")</f>
        <v>REPROBADO</v>
      </c>
      <c r="N28" s="1" t="s">
        <v>35</v>
      </c>
    </row>
    <row r="29" customFormat="false" ht="15.75" hidden="false" customHeight="false" outlineLevel="0" collapsed="false">
      <c r="A29" s="54" t="n">
        <v>27326217013</v>
      </c>
      <c r="B29" s="55" t="s">
        <v>390</v>
      </c>
      <c r="C29" s="55" t="s">
        <v>1367</v>
      </c>
      <c r="D29" s="55" t="s">
        <v>4658</v>
      </c>
      <c r="E29" s="56"/>
      <c r="F29" s="56"/>
      <c r="G29" s="55" t="s">
        <v>43</v>
      </c>
      <c r="H29" s="54" t="n">
        <v>1</v>
      </c>
      <c r="I29" s="12" t="s">
        <v>23</v>
      </c>
      <c r="J29" s="12" t="s">
        <v>23</v>
      </c>
      <c r="K29" s="12" t="s">
        <v>23</v>
      </c>
      <c r="L29" s="12" t="s">
        <v>23</v>
      </c>
      <c r="M29" s="14" t="str">
        <f aca="false">IF(AND(OR(I29="Participó",J29="Participó"),AND(K29&gt;64,K29&lt;&gt;"-")),"APROBADO","REPROBADO")</f>
        <v>REPROBADO</v>
      </c>
      <c r="N29" s="1"/>
    </row>
    <row r="30" customFormat="false" ht="15.75" hidden="false" customHeight="false" outlineLevel="0" collapsed="false">
      <c r="A30" s="54" t="n">
        <v>20341161445</v>
      </c>
      <c r="B30" s="55" t="s">
        <v>4659</v>
      </c>
      <c r="C30" s="55" t="s">
        <v>4660</v>
      </c>
      <c r="D30" s="55" t="s">
        <v>4661</v>
      </c>
      <c r="E30" s="56"/>
      <c r="F30" s="56"/>
      <c r="G30" s="55" t="s">
        <v>21</v>
      </c>
      <c r="H30" s="54" t="n">
        <v>1</v>
      </c>
      <c r="I30" s="12" t="s">
        <v>22</v>
      </c>
      <c r="J30" s="12" t="s">
        <v>22</v>
      </c>
      <c r="K30" s="13" t="n">
        <v>75</v>
      </c>
      <c r="L30" s="13" t="n">
        <v>100</v>
      </c>
      <c r="M30" s="14" t="str">
        <f aca="false">IF(AND(OR(I30="Participó",J30="Participó"),AND(K30&gt;64,K30&lt;&gt;"-")),"APROBADO","REPROBADO")</f>
        <v>APROBADO</v>
      </c>
      <c r="N30" s="1"/>
    </row>
    <row r="31" customFormat="false" ht="15.75" hidden="false" customHeight="false" outlineLevel="0" collapsed="false">
      <c r="A31" s="54" t="n">
        <v>27315353055</v>
      </c>
      <c r="B31" s="55" t="s">
        <v>4662</v>
      </c>
      <c r="C31" s="55" t="s">
        <v>4663</v>
      </c>
      <c r="D31" s="55" t="s">
        <v>4664</v>
      </c>
      <c r="E31" s="56"/>
      <c r="F31" s="56"/>
      <c r="G31" s="55" t="s">
        <v>43</v>
      </c>
      <c r="H31" s="54" t="n">
        <v>1</v>
      </c>
      <c r="I31" s="12" t="s">
        <v>23</v>
      </c>
      <c r="J31" s="12" t="s">
        <v>23</v>
      </c>
      <c r="K31" s="12" t="s">
        <v>23</v>
      </c>
      <c r="L31" s="12" t="s">
        <v>23</v>
      </c>
      <c r="M31" s="14" t="str">
        <f aca="false">IF(AND(OR(I31="Participó",J31="Participó"),AND(K31&gt;64,K31&lt;&gt;"-")),"APROBADO","REPROBADO")</f>
        <v>REPROBADO</v>
      </c>
      <c r="N31" s="1"/>
    </row>
    <row r="32" customFormat="false" ht="15.75" hidden="false" customHeight="false" outlineLevel="0" collapsed="false">
      <c r="A32" s="54" t="n">
        <v>20323760900</v>
      </c>
      <c r="B32" s="55" t="s">
        <v>398</v>
      </c>
      <c r="C32" s="55" t="s">
        <v>30</v>
      </c>
      <c r="D32" s="55" t="s">
        <v>4665</v>
      </c>
      <c r="E32" s="56"/>
      <c r="F32" s="56"/>
      <c r="G32" s="55" t="s">
        <v>21</v>
      </c>
      <c r="H32" s="54" t="n">
        <v>1</v>
      </c>
      <c r="I32" s="12" t="s">
        <v>22</v>
      </c>
      <c r="J32" s="12" t="s">
        <v>22</v>
      </c>
      <c r="K32" s="13" t="n">
        <v>100</v>
      </c>
      <c r="L32" s="13" t="n">
        <v>100</v>
      </c>
      <c r="M32" s="14" t="str">
        <f aca="false">IF(AND(OR(I32="Participó",J32="Participó"),AND(K32&gt;64,K32&lt;&gt;"-")),"APROBADO","REPROBADO")</f>
        <v>APROBADO</v>
      </c>
      <c r="N32" s="1"/>
    </row>
    <row r="33" customFormat="false" ht="15.75" hidden="false" customHeight="false" outlineLevel="0" collapsed="false">
      <c r="A33" s="54" t="n">
        <v>27341715135</v>
      </c>
      <c r="B33" s="55" t="s">
        <v>405</v>
      </c>
      <c r="C33" s="55" t="s">
        <v>4666</v>
      </c>
      <c r="D33" s="55" t="s">
        <v>4667</v>
      </c>
      <c r="E33" s="56"/>
      <c r="F33" s="56"/>
      <c r="G33" s="55" t="s">
        <v>43</v>
      </c>
      <c r="H33" s="54" t="n">
        <v>1</v>
      </c>
      <c r="I33" s="12" t="s">
        <v>22</v>
      </c>
      <c r="J33" s="12" t="s">
        <v>22</v>
      </c>
      <c r="K33" s="13" t="n">
        <v>90</v>
      </c>
      <c r="L33" s="13" t="n">
        <v>100</v>
      </c>
      <c r="M33" s="14" t="str">
        <f aca="false">IF(AND(OR(I33="Participó",J33="Participó"),AND(K33&gt;64,K33&lt;&gt;"-")),"APROBADO","REPROBADO")</f>
        <v>APROBADO</v>
      </c>
      <c r="N33" s="1" t="s">
        <v>35</v>
      </c>
    </row>
    <row r="34" customFormat="false" ht="15.75" hidden="false" customHeight="false" outlineLevel="0" collapsed="false">
      <c r="A34" s="54" t="n">
        <v>20313764150</v>
      </c>
      <c r="B34" s="55" t="s">
        <v>4668</v>
      </c>
      <c r="C34" s="55" t="s">
        <v>567</v>
      </c>
      <c r="D34" s="55" t="s">
        <v>4669</v>
      </c>
      <c r="E34" s="56"/>
      <c r="F34" s="56"/>
      <c r="G34" s="55" t="s">
        <v>21</v>
      </c>
      <c r="H34" s="54" t="n">
        <v>1</v>
      </c>
      <c r="I34" s="12" t="s">
        <v>23</v>
      </c>
      <c r="J34" s="12" t="s">
        <v>23</v>
      </c>
      <c r="K34" s="12" t="s">
        <v>23</v>
      </c>
      <c r="L34" s="12" t="s">
        <v>23</v>
      </c>
      <c r="M34" s="14" t="str">
        <f aca="false">IF(AND(OR(I34="Participó",J34="Participó"),AND(K34&gt;64,K34&lt;&gt;"-")),"APROBADO","REPROBADO")</f>
        <v>REPROBADO</v>
      </c>
      <c r="N34" s="1"/>
    </row>
    <row r="35" customFormat="false" ht="15.75" hidden="false" customHeight="false" outlineLevel="0" collapsed="false">
      <c r="A35" s="54" t="n">
        <v>23253189339</v>
      </c>
      <c r="B35" s="55" t="s">
        <v>410</v>
      </c>
      <c r="C35" s="55" t="s">
        <v>4670</v>
      </c>
      <c r="D35" s="55" t="s">
        <v>4671</v>
      </c>
      <c r="E35" s="56"/>
      <c r="F35" s="56"/>
      <c r="G35" s="55" t="s">
        <v>21</v>
      </c>
      <c r="H35" s="54" t="n">
        <v>1</v>
      </c>
      <c r="I35" s="12" t="s">
        <v>23</v>
      </c>
      <c r="J35" s="12" t="s">
        <v>23</v>
      </c>
      <c r="K35" s="12" t="s">
        <v>23</v>
      </c>
      <c r="L35" s="12" t="s">
        <v>23</v>
      </c>
      <c r="M35" s="14" t="str">
        <f aca="false">IF(AND(OR(I35="Participó",J35="Participó"),AND(K35&gt;64,K35&lt;&gt;"-")),"APROBADO","REPROBADO")</f>
        <v>REPROBADO</v>
      </c>
      <c r="N35" s="1"/>
    </row>
    <row r="36" customFormat="false" ht="15.75" hidden="false" customHeight="false" outlineLevel="0" collapsed="false">
      <c r="A36" s="54" t="n">
        <v>27290231634</v>
      </c>
      <c r="B36" s="55" t="s">
        <v>4672</v>
      </c>
      <c r="C36" s="55" t="s">
        <v>253</v>
      </c>
      <c r="D36" s="55" t="s">
        <v>4673</v>
      </c>
      <c r="E36" s="56"/>
      <c r="F36" s="56"/>
      <c r="G36" s="55" t="s">
        <v>43</v>
      </c>
      <c r="H36" s="54" t="n">
        <v>1</v>
      </c>
      <c r="I36" s="12" t="s">
        <v>23</v>
      </c>
      <c r="J36" s="12" t="s">
        <v>23</v>
      </c>
      <c r="K36" s="12" t="s">
        <v>23</v>
      </c>
      <c r="L36" s="12" t="s">
        <v>23</v>
      </c>
      <c r="M36" s="14" t="str">
        <f aca="false">IF(AND(OR(I36="Participó",J36="Participó"),AND(K36&gt;64,K36&lt;&gt;"-")),"APROBADO","REPROBADO")</f>
        <v>REPROBADO</v>
      </c>
      <c r="N36" s="1"/>
    </row>
    <row r="37" customFormat="false" ht="15.75" hidden="false" customHeight="false" outlineLevel="0" collapsed="false">
      <c r="A37" s="54" t="n">
        <v>27251259041</v>
      </c>
      <c r="B37" s="55" t="s">
        <v>4674</v>
      </c>
      <c r="C37" s="55" t="s">
        <v>4675</v>
      </c>
      <c r="D37" s="55" t="s">
        <v>4676</v>
      </c>
      <c r="E37" s="56"/>
      <c r="F37" s="56"/>
      <c r="G37" s="55" t="s">
        <v>43</v>
      </c>
      <c r="H37" s="54" t="n">
        <v>2</v>
      </c>
      <c r="I37" s="12" t="s">
        <v>22</v>
      </c>
      <c r="J37" s="12" t="s">
        <v>22</v>
      </c>
      <c r="K37" s="13" t="n">
        <v>90</v>
      </c>
      <c r="L37" s="13" t="n">
        <v>100</v>
      </c>
      <c r="M37" s="14" t="str">
        <f aca="false">IF(AND(OR(I37="Participó",J37="Participó"),AND(K37&gt;64,K37&lt;&gt;"-")),"APROBADO","REPROBADO")</f>
        <v>APROBADO</v>
      </c>
      <c r="N37" s="1"/>
    </row>
    <row r="38" customFormat="false" ht="15.75" hidden="false" customHeight="false" outlineLevel="0" collapsed="false">
      <c r="A38" s="54" t="n">
        <v>20378290172</v>
      </c>
      <c r="B38" s="55" t="s">
        <v>4677</v>
      </c>
      <c r="C38" s="55" t="s">
        <v>4678</v>
      </c>
      <c r="D38" s="55" t="s">
        <v>4679</v>
      </c>
      <c r="E38" s="56"/>
      <c r="F38" s="56"/>
      <c r="G38" s="55" t="s">
        <v>21</v>
      </c>
      <c r="H38" s="54" t="n">
        <v>1</v>
      </c>
      <c r="I38" s="12" t="s">
        <v>22</v>
      </c>
      <c r="J38" s="12" t="s">
        <v>22</v>
      </c>
      <c r="K38" s="13" t="n">
        <v>80</v>
      </c>
      <c r="L38" s="13" t="n">
        <v>100</v>
      </c>
      <c r="M38" s="14" t="str">
        <f aca="false">IF(AND(OR(I38="Participó",J38="Participó"),AND(K38&gt;64,K38&lt;&gt;"-")),"APROBADO","REPROBADO")</f>
        <v>APROBADO</v>
      </c>
      <c r="N38" s="1"/>
    </row>
    <row r="39" customFormat="false" ht="15.75" hidden="false" customHeight="false" outlineLevel="0" collapsed="false">
      <c r="A39" s="54" t="n">
        <v>27352905785</v>
      </c>
      <c r="B39" s="55" t="s">
        <v>424</v>
      </c>
      <c r="C39" s="55" t="s">
        <v>4680</v>
      </c>
      <c r="D39" s="55" t="s">
        <v>4681</v>
      </c>
      <c r="E39" s="56"/>
      <c r="F39" s="56"/>
      <c r="G39" s="55" t="s">
        <v>43</v>
      </c>
      <c r="H39" s="54" t="n">
        <v>2</v>
      </c>
      <c r="I39" s="12" t="s">
        <v>23</v>
      </c>
      <c r="J39" s="12" t="s">
        <v>23</v>
      </c>
      <c r="K39" s="12" t="s">
        <v>23</v>
      </c>
      <c r="L39" s="12" t="s">
        <v>23</v>
      </c>
      <c r="M39" s="14" t="str">
        <f aca="false">IF(AND(OR(I39="Participó",J39="Participó"),AND(K39&gt;64,K39&lt;&gt;"-")),"APROBADO","REPROBADO")</f>
        <v>REPROBADO</v>
      </c>
      <c r="N39" s="1"/>
    </row>
    <row r="40" customFormat="false" ht="15.75" hidden="false" customHeight="false" outlineLevel="0" collapsed="false">
      <c r="A40" s="54" t="n">
        <v>27340331287</v>
      </c>
      <c r="B40" s="55" t="s">
        <v>4682</v>
      </c>
      <c r="C40" s="55" t="s">
        <v>1367</v>
      </c>
      <c r="D40" s="55" t="s">
        <v>4683</v>
      </c>
      <c r="E40" s="56"/>
      <c r="F40" s="56"/>
      <c r="G40" s="55" t="s">
        <v>43</v>
      </c>
      <c r="H40" s="54" t="n">
        <v>2</v>
      </c>
      <c r="I40" s="12" t="s">
        <v>22</v>
      </c>
      <c r="J40" s="12" t="s">
        <v>22</v>
      </c>
      <c r="K40" s="13" t="n">
        <v>85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</row>
    <row r="41" customFormat="false" ht="15.75" hidden="false" customHeight="false" outlineLevel="0" collapsed="false">
      <c r="A41" s="54" t="n">
        <v>20222732124</v>
      </c>
      <c r="B41" s="55" t="s">
        <v>451</v>
      </c>
      <c r="C41" s="55" t="s">
        <v>4684</v>
      </c>
      <c r="D41" s="55" t="s">
        <v>4685</v>
      </c>
      <c r="E41" s="56"/>
      <c r="F41" s="56"/>
      <c r="G41" s="55" t="s">
        <v>21</v>
      </c>
      <c r="H41" s="54" t="n">
        <v>2</v>
      </c>
      <c r="I41" s="12" t="s">
        <v>22</v>
      </c>
      <c r="J41" s="12" t="s">
        <v>23</v>
      </c>
      <c r="K41" s="12" t="s">
        <v>23</v>
      </c>
      <c r="L41" s="12" t="s">
        <v>23</v>
      </c>
      <c r="M41" s="14" t="str">
        <f aca="false">IF(AND(OR(I41="Participó",J41="Participó"),AND(K41&gt;64,K41&lt;&gt;"-")),"APROBADO","REPROBADO")</f>
        <v>REPROBADO</v>
      </c>
      <c r="N41" s="1" t="s">
        <v>35</v>
      </c>
    </row>
    <row r="42" customFormat="false" ht="15.75" hidden="false" customHeight="false" outlineLevel="0" collapsed="false">
      <c r="A42" s="54" t="n">
        <v>27388174027</v>
      </c>
      <c r="B42" s="55" t="s">
        <v>4686</v>
      </c>
      <c r="C42" s="55" t="s">
        <v>4687</v>
      </c>
      <c r="D42" s="55" t="s">
        <v>4688</v>
      </c>
      <c r="E42" s="56"/>
      <c r="F42" s="56"/>
      <c r="G42" s="55" t="s">
        <v>43</v>
      </c>
      <c r="H42" s="54" t="n">
        <v>2</v>
      </c>
      <c r="I42" s="12" t="s">
        <v>22</v>
      </c>
      <c r="J42" s="12" t="s">
        <v>22</v>
      </c>
      <c r="K42" s="13" t="n">
        <v>95</v>
      </c>
      <c r="L42" s="13" t="n">
        <v>100</v>
      </c>
      <c r="M42" s="14" t="str">
        <f aca="false">IF(AND(OR(I42="Participó",J42="Participó"),AND(K42&gt;64,K42&lt;&gt;"-")),"APROBADO","REPROBADO")</f>
        <v>APROBADO</v>
      </c>
      <c r="N42" s="1"/>
    </row>
    <row r="43" customFormat="false" ht="15.75" hidden="false" customHeight="false" outlineLevel="0" collapsed="false">
      <c r="A43" s="54" t="n">
        <v>20275385124</v>
      </c>
      <c r="B43" s="55" t="s">
        <v>4689</v>
      </c>
      <c r="C43" s="55" t="s">
        <v>4690</v>
      </c>
      <c r="D43" s="55" t="s">
        <v>4691</v>
      </c>
      <c r="E43" s="56"/>
      <c r="F43" s="56"/>
      <c r="G43" s="55" t="s">
        <v>21</v>
      </c>
      <c r="H43" s="54" t="n">
        <v>2</v>
      </c>
      <c r="I43" s="12" t="s">
        <v>22</v>
      </c>
      <c r="J43" s="12" t="s">
        <v>22</v>
      </c>
      <c r="K43" s="13" t="n">
        <v>90</v>
      </c>
      <c r="L43" s="13" t="n">
        <v>100</v>
      </c>
      <c r="M43" s="14" t="str">
        <f aca="false">IF(AND(OR(I43="Participó",J43="Participó"),AND(K43&gt;64,K43&lt;&gt;"-")),"APROBADO","REPROBADO")</f>
        <v>APROBADO</v>
      </c>
      <c r="N43" s="1"/>
    </row>
    <row r="44" customFormat="false" ht="15.75" hidden="false" customHeight="false" outlineLevel="0" collapsed="false">
      <c r="A44" s="54" t="n">
        <v>20249565696</v>
      </c>
      <c r="B44" s="55" t="s">
        <v>4689</v>
      </c>
      <c r="C44" s="55" t="s">
        <v>1443</v>
      </c>
      <c r="D44" s="55" t="s">
        <v>4692</v>
      </c>
      <c r="E44" s="56"/>
      <c r="F44" s="56"/>
      <c r="G44" s="55" t="s">
        <v>21</v>
      </c>
      <c r="H44" s="54" t="n">
        <v>2</v>
      </c>
      <c r="I44" s="12" t="s">
        <v>23</v>
      </c>
      <c r="J44" s="12" t="s">
        <v>23</v>
      </c>
      <c r="K44" s="12" t="s">
        <v>23</v>
      </c>
      <c r="L44" s="12" t="s">
        <v>23</v>
      </c>
      <c r="M44" s="14" t="str">
        <f aca="false">IF(AND(OR(I44="Participó",J44="Participó"),AND(K44&gt;64,K44&lt;&gt;"-")),"APROBADO","REPROBADO")</f>
        <v>REPROBADO</v>
      </c>
      <c r="N44" s="1"/>
    </row>
    <row r="45" customFormat="false" ht="15.75" hidden="false" customHeight="false" outlineLevel="0" collapsed="false">
      <c r="A45" s="54" t="n">
        <v>20268603191</v>
      </c>
      <c r="B45" s="55" t="s">
        <v>4693</v>
      </c>
      <c r="C45" s="55" t="s">
        <v>4694</v>
      </c>
      <c r="D45" s="55" t="s">
        <v>4695</v>
      </c>
      <c r="E45" s="56"/>
      <c r="F45" s="56"/>
      <c r="G45" s="55" t="s">
        <v>21</v>
      </c>
      <c r="H45" s="54" t="n">
        <v>2</v>
      </c>
      <c r="I45" s="12" t="s">
        <v>23</v>
      </c>
      <c r="J45" s="12" t="s">
        <v>23</v>
      </c>
      <c r="K45" s="12" t="s">
        <v>23</v>
      </c>
      <c r="L45" s="12" t="s">
        <v>23</v>
      </c>
      <c r="M45" s="14" t="str">
        <f aca="false">IF(AND(OR(I45="Participó",J45="Participó"),AND(K45&gt;64,K45&lt;&gt;"-")),"APROBADO","REPROBADO")</f>
        <v>REPROBADO</v>
      </c>
      <c r="N45" s="1"/>
    </row>
    <row r="46" customFormat="false" ht="15.75" hidden="false" customHeight="false" outlineLevel="0" collapsed="false">
      <c r="A46" s="54" t="n">
        <v>27257516852</v>
      </c>
      <c r="B46" s="55" t="s">
        <v>506</v>
      </c>
      <c r="C46" s="55" t="s">
        <v>4696</v>
      </c>
      <c r="D46" s="55" t="s">
        <v>4697</v>
      </c>
      <c r="E46" s="56"/>
      <c r="F46" s="56"/>
      <c r="G46" s="55" t="s">
        <v>43</v>
      </c>
      <c r="H46" s="54" t="n">
        <v>2</v>
      </c>
      <c r="I46" s="12" t="s">
        <v>22</v>
      </c>
      <c r="J46" s="12" t="s">
        <v>22</v>
      </c>
      <c r="K46" s="13" t="n">
        <v>85</v>
      </c>
      <c r="L46" s="12" t="s">
        <v>23</v>
      </c>
      <c r="M46" s="14" t="str">
        <f aca="false">IF(AND(OR(I46="Participó",J46="Participó"),AND(K46&gt;64,K46&lt;&gt;"-")),"APROBADO","REPROBADO")</f>
        <v>APROBADO</v>
      </c>
      <c r="N46" s="1"/>
    </row>
    <row r="47" customFormat="false" ht="15.75" hidden="false" customHeight="false" outlineLevel="0" collapsed="false">
      <c r="A47" s="54" t="n">
        <v>27304523609</v>
      </c>
      <c r="B47" s="55" t="s">
        <v>509</v>
      </c>
      <c r="C47" s="55" t="s">
        <v>797</v>
      </c>
      <c r="D47" s="55" t="s">
        <v>4698</v>
      </c>
      <c r="E47" s="56"/>
      <c r="F47" s="56"/>
      <c r="G47" s="55" t="s">
        <v>43</v>
      </c>
      <c r="H47" s="54" t="n">
        <v>2</v>
      </c>
      <c r="I47" s="12" t="s">
        <v>22</v>
      </c>
      <c r="J47" s="12" t="s">
        <v>22</v>
      </c>
      <c r="K47" s="13" t="n">
        <v>90</v>
      </c>
      <c r="L47" s="13" t="n">
        <v>100</v>
      </c>
      <c r="M47" s="14" t="str">
        <f aca="false">IF(AND(OR(I47="Participó",J47="Participó"),AND(K47&gt;64,K47&lt;&gt;"-")),"APROBADO","REPROBADO")</f>
        <v>APROBADO</v>
      </c>
      <c r="N47" s="1"/>
    </row>
    <row r="48" customFormat="false" ht="15.75" hidden="false" customHeight="false" outlineLevel="0" collapsed="false">
      <c r="A48" s="54" t="n">
        <v>20395032748</v>
      </c>
      <c r="B48" s="55" t="s">
        <v>4699</v>
      </c>
      <c r="C48" s="55" t="s">
        <v>4700</v>
      </c>
      <c r="D48" s="55" t="s">
        <v>4701</v>
      </c>
      <c r="E48" s="56"/>
      <c r="F48" s="56"/>
      <c r="G48" s="55" t="s">
        <v>21</v>
      </c>
      <c r="H48" s="54" t="n">
        <v>2</v>
      </c>
      <c r="I48" s="12" t="s">
        <v>22</v>
      </c>
      <c r="J48" s="12" t="s">
        <v>22</v>
      </c>
      <c r="K48" s="13" t="n">
        <v>75</v>
      </c>
      <c r="L48" s="13" t="n">
        <v>100</v>
      </c>
      <c r="M48" s="14" t="str">
        <f aca="false">IF(AND(OR(I48="Participó",J48="Participó"),AND(K48&gt;64,K48&lt;&gt;"-")),"APROBADO","REPROBADO")</f>
        <v>APROBADO</v>
      </c>
      <c r="N48" s="1"/>
    </row>
    <row r="49" customFormat="false" ht="15.75" hidden="false" customHeight="false" outlineLevel="0" collapsed="false">
      <c r="A49" s="54" t="n">
        <v>27324303184</v>
      </c>
      <c r="B49" s="55" t="s">
        <v>4702</v>
      </c>
      <c r="C49" s="55" t="s">
        <v>4703</v>
      </c>
      <c r="D49" s="55" t="s">
        <v>4704</v>
      </c>
      <c r="E49" s="56"/>
      <c r="F49" s="56"/>
      <c r="G49" s="55" t="s">
        <v>43</v>
      </c>
      <c r="H49" s="54" t="n">
        <v>2</v>
      </c>
      <c r="I49" s="12" t="s">
        <v>22</v>
      </c>
      <c r="J49" s="12" t="s">
        <v>23</v>
      </c>
      <c r="K49" s="13" t="n">
        <v>70</v>
      </c>
      <c r="L49" s="12" t="s">
        <v>23</v>
      </c>
      <c r="M49" s="14" t="str">
        <f aca="false">IF(AND(OR(I49="Participó",J49="Participó"),AND(K49&gt;64,K49&lt;&gt;"-")),"APROBADO","REPROBADO")</f>
        <v>APROBADO</v>
      </c>
      <c r="N49" s="1"/>
    </row>
    <row r="50" customFormat="false" ht="15.75" hidden="false" customHeight="false" outlineLevel="0" collapsed="false">
      <c r="A50" s="54" t="n">
        <v>27373296959</v>
      </c>
      <c r="B50" s="55" t="s">
        <v>4705</v>
      </c>
      <c r="C50" s="55" t="s">
        <v>4706</v>
      </c>
      <c r="D50" s="55" t="s">
        <v>4707</v>
      </c>
      <c r="E50" s="56"/>
      <c r="F50" s="56"/>
      <c r="G50" s="55" t="s">
        <v>43</v>
      </c>
      <c r="H50" s="54" t="n">
        <v>2</v>
      </c>
      <c r="I50" s="12" t="s">
        <v>22</v>
      </c>
      <c r="J50" s="12" t="s">
        <v>23</v>
      </c>
      <c r="K50" s="13" t="n">
        <v>90</v>
      </c>
      <c r="L50" s="13" t="n">
        <v>100</v>
      </c>
      <c r="M50" s="14" t="str">
        <f aca="false">IF(AND(OR(I50="Participó",J50="Participó"),AND(K50&gt;64,K50&lt;&gt;"-")),"APROBADO","REPROBADO")</f>
        <v>APROBADO</v>
      </c>
      <c r="N50" s="1"/>
    </row>
    <row r="51" customFormat="false" ht="15.75" hidden="false" customHeight="false" outlineLevel="0" collapsed="false">
      <c r="A51" s="54" t="n">
        <v>27263565792</v>
      </c>
      <c r="B51" s="55" t="s">
        <v>4708</v>
      </c>
      <c r="C51" s="55" t="s">
        <v>4709</v>
      </c>
      <c r="D51" s="55" t="s">
        <v>4710</v>
      </c>
      <c r="E51" s="56"/>
      <c r="F51" s="56"/>
      <c r="G51" s="55" t="s">
        <v>43</v>
      </c>
      <c r="H51" s="54" t="n">
        <v>2</v>
      </c>
      <c r="I51" s="12" t="s">
        <v>22</v>
      </c>
      <c r="J51" s="12" t="s">
        <v>22</v>
      </c>
      <c r="K51" s="57" t="s">
        <v>4055</v>
      </c>
      <c r="L51" s="12" t="s">
        <v>23</v>
      </c>
      <c r="M51" s="14" t="str">
        <f aca="false">IF(AND(OR(I51="Participó",J51="Participó"),AND(K51&gt;64,K51&lt;&gt;"-")),"APROBADO","REPROBADO")</f>
        <v>APROBADO</v>
      </c>
      <c r="N51" s="1"/>
    </row>
    <row r="52" customFormat="false" ht="15.75" hidden="false" customHeight="false" outlineLevel="0" collapsed="false">
      <c r="A52" s="54" t="n">
        <v>27360028203</v>
      </c>
      <c r="B52" s="55" t="s">
        <v>4711</v>
      </c>
      <c r="C52" s="55" t="s">
        <v>368</v>
      </c>
      <c r="D52" s="55" t="s">
        <v>4712</v>
      </c>
      <c r="E52" s="56"/>
      <c r="F52" s="56"/>
      <c r="G52" s="55" t="s">
        <v>43</v>
      </c>
      <c r="H52" s="54" t="n">
        <v>2</v>
      </c>
      <c r="I52" s="12" t="s">
        <v>22</v>
      </c>
      <c r="J52" s="12" t="s">
        <v>22</v>
      </c>
      <c r="K52" s="13" t="n">
        <v>90</v>
      </c>
      <c r="L52" s="13" t="n">
        <v>100</v>
      </c>
      <c r="M52" s="14" t="str">
        <f aca="false">IF(AND(OR(I52="Participó",J52="Participó"),AND(K52&gt;64,K52&lt;&gt;"-")),"APROBADO","REPROBADO")</f>
        <v>APROBADO</v>
      </c>
      <c r="N52" s="1"/>
    </row>
    <row r="53" customFormat="false" ht="15.75" hidden="false" customHeight="false" outlineLevel="0" collapsed="false">
      <c r="A53" s="54" t="n">
        <v>20271496886</v>
      </c>
      <c r="B53" s="55" t="s">
        <v>548</v>
      </c>
      <c r="C53" s="55" t="s">
        <v>4713</v>
      </c>
      <c r="D53" s="55" t="s">
        <v>4714</v>
      </c>
      <c r="E53" s="56"/>
      <c r="F53" s="56"/>
      <c r="G53" s="55" t="s">
        <v>21</v>
      </c>
      <c r="H53" s="54" t="n">
        <v>2</v>
      </c>
      <c r="I53" s="12" t="s">
        <v>22</v>
      </c>
      <c r="J53" s="12" t="s">
        <v>23</v>
      </c>
      <c r="K53" s="57" t="s">
        <v>4071</v>
      </c>
      <c r="L53" s="13" t="n">
        <v>100</v>
      </c>
      <c r="M53" s="14" t="str">
        <f aca="false">IF(AND(OR(I53="Participó",J53="Participó"),AND(K53&gt;64,K53&lt;&gt;"-")),"APROBADO","REPROBADO")</f>
        <v>APROBADO</v>
      </c>
      <c r="N53" s="1" t="s">
        <v>35</v>
      </c>
    </row>
    <row r="54" customFormat="false" ht="15.75" hidden="false" customHeight="false" outlineLevel="0" collapsed="false">
      <c r="A54" s="54" t="n">
        <v>27332811288</v>
      </c>
      <c r="B54" s="55" t="s">
        <v>548</v>
      </c>
      <c r="C54" s="55" t="s">
        <v>4715</v>
      </c>
      <c r="D54" s="55" t="s">
        <v>4716</v>
      </c>
      <c r="E54" s="56"/>
      <c r="F54" s="56"/>
      <c r="G54" s="55" t="s">
        <v>43</v>
      </c>
      <c r="H54" s="54" t="n">
        <v>2</v>
      </c>
      <c r="I54" s="12" t="s">
        <v>22</v>
      </c>
      <c r="J54" s="12" t="s">
        <v>22</v>
      </c>
      <c r="K54" s="13" t="n">
        <v>85</v>
      </c>
      <c r="L54" s="13" t="n">
        <v>100</v>
      </c>
      <c r="M54" s="14" t="str">
        <f aca="false">IF(AND(OR(I54="Participó",J54="Participó"),AND(K54&gt;64,K54&lt;&gt;"-")),"APROBADO","REPROBADO")</f>
        <v>APROBADO</v>
      </c>
      <c r="N54" s="1"/>
    </row>
    <row r="55" customFormat="false" ht="15.75" hidden="false" customHeight="false" outlineLevel="0" collapsed="false">
      <c r="A55" s="54" t="n">
        <v>27294014190</v>
      </c>
      <c r="B55" s="55" t="s">
        <v>548</v>
      </c>
      <c r="C55" s="55" t="s">
        <v>4717</v>
      </c>
      <c r="D55" s="55" t="s">
        <v>4718</v>
      </c>
      <c r="E55" s="56"/>
      <c r="F55" s="56"/>
      <c r="G55" s="55" t="s">
        <v>43</v>
      </c>
      <c r="H55" s="54" t="n">
        <v>2</v>
      </c>
      <c r="I55" s="12" t="s">
        <v>22</v>
      </c>
      <c r="J55" s="12" t="s">
        <v>22</v>
      </c>
      <c r="K55" s="13" t="n">
        <v>80</v>
      </c>
      <c r="L55" s="13" t="n">
        <v>100</v>
      </c>
      <c r="M55" s="14" t="str">
        <f aca="false">IF(AND(OR(I55="Participó",J55="Participó"),AND(K55&gt;64,K55&lt;&gt;"-")),"APROBADO","REPROBADO")</f>
        <v>APROBADO</v>
      </c>
      <c r="N55" s="1"/>
    </row>
    <row r="56" customFormat="false" ht="15.75" hidden="false" customHeight="false" outlineLevel="0" collapsed="false">
      <c r="A56" s="54" t="n">
        <v>20379036326</v>
      </c>
      <c r="B56" s="55" t="s">
        <v>4719</v>
      </c>
      <c r="C56" s="55" t="s">
        <v>4720</v>
      </c>
      <c r="D56" s="55" t="s">
        <v>4721</v>
      </c>
      <c r="E56" s="56"/>
      <c r="F56" s="56"/>
      <c r="G56" s="55" t="s">
        <v>21</v>
      </c>
      <c r="H56" s="54" t="n">
        <v>2</v>
      </c>
      <c r="I56" s="12" t="s">
        <v>23</v>
      </c>
      <c r="J56" s="12" t="s">
        <v>23</v>
      </c>
      <c r="K56" s="12" t="s">
        <v>23</v>
      </c>
      <c r="L56" s="12" t="s">
        <v>23</v>
      </c>
      <c r="M56" s="14" t="str">
        <f aca="false">IF(AND(OR(I56="Participó",J56="Participó"),AND(K56&gt;64,K56&lt;&gt;"-")),"APROBADO","REPROBADO")</f>
        <v>REPROBADO</v>
      </c>
      <c r="N56" s="1"/>
    </row>
    <row r="57" customFormat="false" ht="15.75" hidden="false" customHeight="false" outlineLevel="0" collapsed="false">
      <c r="A57" s="54" t="n">
        <v>20315654867</v>
      </c>
      <c r="B57" s="55" t="s">
        <v>4722</v>
      </c>
      <c r="C57" s="55" t="s">
        <v>68</v>
      </c>
      <c r="D57" s="55" t="s">
        <v>4723</v>
      </c>
      <c r="E57" s="56"/>
      <c r="F57" s="56"/>
      <c r="G57" s="55" t="s">
        <v>21</v>
      </c>
      <c r="H57" s="54" t="n">
        <v>2</v>
      </c>
      <c r="I57" s="12" t="s">
        <v>22</v>
      </c>
      <c r="J57" s="12" t="s">
        <v>22</v>
      </c>
      <c r="K57" s="13" t="n">
        <v>100</v>
      </c>
      <c r="L57" s="13" t="n">
        <v>100</v>
      </c>
      <c r="M57" s="14" t="str">
        <f aca="false">IF(AND(OR(I57="Participó",J57="Participó"),AND(K57&gt;64,K57&lt;&gt;"-")),"APROBADO","REPROBADO")</f>
        <v>APROBADO</v>
      </c>
      <c r="N57" s="1"/>
    </row>
    <row r="58" customFormat="false" ht="15.75" hidden="false" customHeight="false" outlineLevel="0" collapsed="false">
      <c r="A58" s="54" t="n">
        <v>20324876589</v>
      </c>
      <c r="B58" s="55" t="s">
        <v>4724</v>
      </c>
      <c r="C58" s="55" t="s">
        <v>1629</v>
      </c>
      <c r="D58" s="55" t="s">
        <v>4725</v>
      </c>
      <c r="E58" s="56"/>
      <c r="F58" s="56"/>
      <c r="G58" s="55" t="s">
        <v>21</v>
      </c>
      <c r="H58" s="54" t="n">
        <v>2</v>
      </c>
      <c r="I58" s="12" t="s">
        <v>22</v>
      </c>
      <c r="J58" s="12" t="s">
        <v>22</v>
      </c>
      <c r="K58" s="13" t="n">
        <v>100</v>
      </c>
      <c r="L58" s="12" t="s">
        <v>23</v>
      </c>
      <c r="M58" s="14" t="str">
        <f aca="false">IF(AND(OR(I58="Participó",J58="Participó"),AND(K58&gt;64,K58&lt;&gt;"-")),"APROBADO","REPROBADO")</f>
        <v>APROBADO</v>
      </c>
      <c r="N58" s="1"/>
    </row>
    <row r="59" customFormat="false" ht="15.75" hidden="false" customHeight="false" outlineLevel="0" collapsed="false">
      <c r="A59" s="54" t="n">
        <v>20318618225</v>
      </c>
      <c r="B59" s="55" t="s">
        <v>4726</v>
      </c>
      <c r="C59" s="55" t="s">
        <v>4727</v>
      </c>
      <c r="D59" s="55" t="s">
        <v>4728</v>
      </c>
      <c r="E59" s="56"/>
      <c r="F59" s="56"/>
      <c r="G59" s="55" t="s">
        <v>21</v>
      </c>
      <c r="H59" s="54" t="n">
        <v>2</v>
      </c>
      <c r="I59" s="12" t="s">
        <v>22</v>
      </c>
      <c r="J59" s="12" t="s">
        <v>22</v>
      </c>
      <c r="K59" s="13" t="n">
        <v>100</v>
      </c>
      <c r="L59" s="13" t="n">
        <v>100</v>
      </c>
      <c r="M59" s="14" t="str">
        <f aca="false">IF(AND(OR(I59="Participó",J59="Participó"),AND(K59&gt;64,K59&lt;&gt;"-")),"APROBADO","REPROBADO")</f>
        <v>APROBADO</v>
      </c>
      <c r="N59" s="1"/>
    </row>
    <row r="60" customFormat="false" ht="15.75" hidden="false" customHeight="false" outlineLevel="0" collapsed="false">
      <c r="A60" s="54" t="n">
        <v>20243223041</v>
      </c>
      <c r="B60" s="55" t="s">
        <v>4729</v>
      </c>
      <c r="C60" s="55" t="s">
        <v>4730</v>
      </c>
      <c r="D60" s="55" t="s">
        <v>4731</v>
      </c>
      <c r="E60" s="56"/>
      <c r="F60" s="56"/>
      <c r="G60" s="55" t="s">
        <v>21</v>
      </c>
      <c r="H60" s="54" t="n">
        <v>2</v>
      </c>
      <c r="I60" s="12" t="s">
        <v>22</v>
      </c>
      <c r="J60" s="12" t="s">
        <v>22</v>
      </c>
      <c r="K60" s="13" t="n">
        <v>100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</row>
    <row r="61" customFormat="false" ht="15.75" hidden="false" customHeight="false" outlineLevel="0" collapsed="false">
      <c r="A61" s="54" t="n">
        <v>27336788442</v>
      </c>
      <c r="B61" s="55" t="s">
        <v>4732</v>
      </c>
      <c r="C61" s="55" t="s">
        <v>4733</v>
      </c>
      <c r="D61" s="55" t="s">
        <v>4734</v>
      </c>
      <c r="E61" s="56"/>
      <c r="F61" s="56"/>
      <c r="G61" s="55" t="s">
        <v>43</v>
      </c>
      <c r="H61" s="54" t="n">
        <v>2</v>
      </c>
      <c r="I61" s="12" t="s">
        <v>23</v>
      </c>
      <c r="J61" s="12" t="s">
        <v>23</v>
      </c>
      <c r="K61" s="12" t="s">
        <v>23</v>
      </c>
      <c r="L61" s="12" t="s">
        <v>23</v>
      </c>
      <c r="M61" s="14" t="str">
        <f aca="false">IF(AND(OR(I61="Participó",J61="Participó"),AND(K61&gt;64,K61&lt;&gt;"-")),"APROBADO","REPROBADO")</f>
        <v>REPROBADO</v>
      </c>
      <c r="N61" s="1"/>
    </row>
    <row r="62" customFormat="false" ht="15.75" hidden="false" customHeight="false" outlineLevel="0" collapsed="false">
      <c r="A62" s="54" t="n">
        <v>20239139354</v>
      </c>
      <c r="B62" s="55" t="s">
        <v>4735</v>
      </c>
      <c r="C62" s="55" t="s">
        <v>4736</v>
      </c>
      <c r="D62" s="55" t="s">
        <v>4737</v>
      </c>
      <c r="E62" s="56"/>
      <c r="F62" s="56"/>
      <c r="G62" s="55" t="s">
        <v>21</v>
      </c>
      <c r="H62" s="54" t="n">
        <v>2</v>
      </c>
      <c r="I62" s="12" t="s">
        <v>22</v>
      </c>
      <c r="J62" s="12" t="s">
        <v>22</v>
      </c>
      <c r="K62" s="13" t="n">
        <v>100</v>
      </c>
      <c r="L62" s="12" t="s">
        <v>23</v>
      </c>
      <c r="M62" s="14" t="str">
        <f aca="false">IF(AND(OR(I62="Participó",J62="Participó"),AND(K62&gt;64,K62&lt;&gt;"-")),"APROBADO","REPROBADO")</f>
        <v>APROBADO</v>
      </c>
      <c r="N62" s="1"/>
    </row>
    <row r="63" customFormat="false" ht="15.75" hidden="false" customHeight="false" outlineLevel="0" collapsed="false">
      <c r="A63" s="54" t="n">
        <v>27283320974</v>
      </c>
      <c r="B63" s="55" t="s">
        <v>613</v>
      </c>
      <c r="C63" s="55" t="s">
        <v>4738</v>
      </c>
      <c r="D63" s="55" t="s">
        <v>4739</v>
      </c>
      <c r="E63" s="56"/>
      <c r="F63" s="56"/>
      <c r="G63" s="55" t="s">
        <v>43</v>
      </c>
      <c r="H63" s="54" t="n">
        <v>2</v>
      </c>
      <c r="I63" s="12" t="s">
        <v>22</v>
      </c>
      <c r="J63" s="12" t="s">
        <v>23</v>
      </c>
      <c r="K63" s="13" t="n">
        <v>90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</row>
    <row r="64" customFormat="false" ht="15.75" hidden="false" customHeight="false" outlineLevel="0" collapsed="false">
      <c r="A64" s="54" t="n">
        <v>27313797525</v>
      </c>
      <c r="B64" s="55" t="s">
        <v>616</v>
      </c>
      <c r="C64" s="55" t="s">
        <v>253</v>
      </c>
      <c r="D64" s="55" t="s">
        <v>4740</v>
      </c>
      <c r="E64" s="56"/>
      <c r="F64" s="56"/>
      <c r="G64" s="55" t="s">
        <v>43</v>
      </c>
      <c r="H64" s="54" t="n">
        <v>2</v>
      </c>
      <c r="I64" s="12" t="s">
        <v>22</v>
      </c>
      <c r="J64" s="12" t="s">
        <v>23</v>
      </c>
      <c r="K64" s="57" t="s">
        <v>4741</v>
      </c>
      <c r="L64" s="13" t="n">
        <v>100</v>
      </c>
      <c r="M64" s="14" t="str">
        <f aca="false">IF(AND(OR(I64="Participó",J64="Participó"),AND(K64&gt;64,K64&lt;&gt;"-")),"APROBADO","REPROBADO")</f>
        <v>APROBADO</v>
      </c>
      <c r="N64" s="1"/>
    </row>
    <row r="65" customFormat="false" ht="15.75" hidden="false" customHeight="false" outlineLevel="0" collapsed="false">
      <c r="A65" s="54" t="n">
        <v>20313413471</v>
      </c>
      <c r="B65" s="55" t="s">
        <v>4742</v>
      </c>
      <c r="C65" s="55" t="s">
        <v>48</v>
      </c>
      <c r="D65" s="55" t="s">
        <v>4743</v>
      </c>
      <c r="E65" s="56"/>
      <c r="F65" s="56"/>
      <c r="G65" s="55" t="s">
        <v>21</v>
      </c>
      <c r="H65" s="54" t="n">
        <v>2</v>
      </c>
      <c r="I65" s="12" t="s">
        <v>22</v>
      </c>
      <c r="J65" s="12" t="s">
        <v>22</v>
      </c>
      <c r="K65" s="13" t="n">
        <v>75</v>
      </c>
      <c r="L65" s="13" t="n">
        <v>100</v>
      </c>
      <c r="M65" s="14" t="str">
        <f aca="false">IF(AND(OR(I65="Participó",J65="Participó"),AND(K65&gt;64,K65&lt;&gt;"-")),"APROBADO","REPROBADO")</f>
        <v>APROBADO</v>
      </c>
      <c r="N65" s="1"/>
    </row>
    <row r="66" customFormat="false" ht="15.75" hidden="false" customHeight="false" outlineLevel="0" collapsed="false">
      <c r="A66" s="54" t="n">
        <v>23246558094</v>
      </c>
      <c r="B66" s="55" t="s">
        <v>4744</v>
      </c>
      <c r="C66" s="55" t="s">
        <v>4745</v>
      </c>
      <c r="D66" s="55" t="s">
        <v>4746</v>
      </c>
      <c r="E66" s="56"/>
      <c r="F66" s="56"/>
      <c r="G66" s="55" t="s">
        <v>43</v>
      </c>
      <c r="H66" s="54" t="n">
        <v>3</v>
      </c>
      <c r="I66" s="12" t="s">
        <v>22</v>
      </c>
      <c r="J66" s="12" t="s">
        <v>22</v>
      </c>
      <c r="K66" s="57" t="s">
        <v>4181</v>
      </c>
      <c r="L66" s="13" t="n">
        <v>100</v>
      </c>
      <c r="M66" s="14" t="str">
        <f aca="false">IF(AND(OR(I66="Participó",J66="Participó"),AND(K66&gt;64,K66&lt;&gt;"-")),"APROBADO","REPROBADO")</f>
        <v>APROBADO</v>
      </c>
      <c r="N66" s="1"/>
    </row>
    <row r="67" customFormat="false" ht="15.75" hidden="false" customHeight="false" outlineLevel="0" collapsed="false">
      <c r="A67" s="54" t="n">
        <v>20253391864</v>
      </c>
      <c r="B67" s="55" t="s">
        <v>4747</v>
      </c>
      <c r="C67" s="55" t="s">
        <v>210</v>
      </c>
      <c r="D67" s="55" t="s">
        <v>4748</v>
      </c>
      <c r="E67" s="56"/>
      <c r="F67" s="56"/>
      <c r="G67" s="55" t="s">
        <v>21</v>
      </c>
      <c r="H67" s="54" t="n">
        <v>2</v>
      </c>
      <c r="I67" s="12" t="s">
        <v>23</v>
      </c>
      <c r="J67" s="12" t="s">
        <v>23</v>
      </c>
      <c r="K67" s="12" t="s">
        <v>23</v>
      </c>
      <c r="L67" s="12" t="s">
        <v>23</v>
      </c>
      <c r="M67" s="14" t="str">
        <f aca="false">IF(AND(OR(I67="Participó",J67="Participó"),AND(K67&gt;64,K67&lt;&gt;"-")),"APROBADO","REPROBADO")</f>
        <v>REPROBADO</v>
      </c>
      <c r="N67" s="1"/>
    </row>
    <row r="68" customFormat="false" ht="15.75" hidden="false" customHeight="false" outlineLevel="0" collapsed="false">
      <c r="A68" s="54" t="n">
        <v>20238503885</v>
      </c>
      <c r="B68" s="55" t="s">
        <v>4749</v>
      </c>
      <c r="C68" s="55" t="s">
        <v>1067</v>
      </c>
      <c r="D68" s="55" t="s">
        <v>4750</v>
      </c>
      <c r="E68" s="56"/>
      <c r="F68" s="56"/>
      <c r="G68" s="55" t="s">
        <v>21</v>
      </c>
      <c r="H68" s="54" t="n">
        <v>2</v>
      </c>
      <c r="I68" s="12" t="s">
        <v>23</v>
      </c>
      <c r="J68" s="12" t="s">
        <v>23</v>
      </c>
      <c r="K68" s="12" t="s">
        <v>23</v>
      </c>
      <c r="L68" s="12" t="s">
        <v>23</v>
      </c>
      <c r="M68" s="14" t="str">
        <f aca="false">IF(AND(OR(I68="Participó",J68="Participó"),AND(K68&gt;64,K68&lt;&gt;"-")),"APROBADO","REPROBADO")</f>
        <v>REPROBADO</v>
      </c>
      <c r="N68" s="1"/>
    </row>
    <row r="69" customFormat="false" ht="15.75" hidden="false" customHeight="false" outlineLevel="0" collapsed="false">
      <c r="A69" s="54" t="n">
        <v>27300091135</v>
      </c>
      <c r="B69" s="55" t="s">
        <v>4751</v>
      </c>
      <c r="C69" s="55" t="s">
        <v>4752</v>
      </c>
      <c r="D69" s="55" t="s">
        <v>4753</v>
      </c>
      <c r="E69" s="56"/>
      <c r="F69" s="56"/>
      <c r="G69" s="55" t="s">
        <v>43</v>
      </c>
      <c r="H69" s="54" t="n">
        <v>3</v>
      </c>
      <c r="I69" s="12" t="s">
        <v>23</v>
      </c>
      <c r="J69" s="12" t="s">
        <v>23</v>
      </c>
      <c r="K69" s="12" t="s">
        <v>23</v>
      </c>
      <c r="L69" s="12" t="s">
        <v>23</v>
      </c>
      <c r="M69" s="14" t="str">
        <f aca="false">IF(AND(OR(I69="Participó",J69="Participó"),AND(K69&gt;64,K69&lt;&gt;"-")),"APROBADO","REPROBADO")</f>
        <v>REPROBADO</v>
      </c>
      <c r="N69" s="1"/>
    </row>
    <row r="70" customFormat="false" ht="15.75" hidden="false" customHeight="false" outlineLevel="0" collapsed="false">
      <c r="A70" s="54" t="n">
        <v>20259162468</v>
      </c>
      <c r="B70" s="55" t="s">
        <v>4754</v>
      </c>
      <c r="C70" s="55" t="s">
        <v>278</v>
      </c>
      <c r="D70" s="55" t="s">
        <v>4755</v>
      </c>
      <c r="E70" s="56"/>
      <c r="F70" s="56"/>
      <c r="G70" s="55" t="s">
        <v>21</v>
      </c>
      <c r="H70" s="54" t="n">
        <v>2</v>
      </c>
      <c r="I70" s="12" t="s">
        <v>22</v>
      </c>
      <c r="J70" s="12" t="s">
        <v>22</v>
      </c>
      <c r="K70" s="13" t="n">
        <v>90</v>
      </c>
      <c r="L70" s="13" t="n">
        <v>100</v>
      </c>
      <c r="M70" s="14" t="str">
        <f aca="false">IF(AND(OR(I70="Participó",J70="Participó"),AND(K70&gt;64,K70&lt;&gt;"-")),"APROBADO","REPROBADO")</f>
        <v>APROBADO</v>
      </c>
      <c r="N70" s="1"/>
    </row>
    <row r="71" customFormat="false" ht="15.75" hidden="false" customHeight="false" outlineLevel="0" collapsed="false">
      <c r="A71" s="54" t="n">
        <v>20367591987</v>
      </c>
      <c r="B71" s="55" t="s">
        <v>4756</v>
      </c>
      <c r="C71" s="55" t="s">
        <v>3003</v>
      </c>
      <c r="D71" s="55" t="s">
        <v>4757</v>
      </c>
      <c r="E71" s="56"/>
      <c r="F71" s="56"/>
      <c r="G71" s="55" t="s">
        <v>21</v>
      </c>
      <c r="H71" s="54" t="n">
        <v>2</v>
      </c>
      <c r="I71" s="12" t="s">
        <v>22</v>
      </c>
      <c r="J71" s="12" t="s">
        <v>23</v>
      </c>
      <c r="K71" s="13" t="n">
        <v>80</v>
      </c>
      <c r="L71" s="12" t="s">
        <v>23</v>
      </c>
      <c r="M71" s="14" t="str">
        <f aca="false">IF(AND(OR(I71="Participó",J71="Participó"),AND(K71&gt;64,K71&lt;&gt;"-")),"APROBADO","REPROBADO")</f>
        <v>APROBADO</v>
      </c>
      <c r="N71" s="1"/>
    </row>
    <row r="72" customFormat="false" ht="15.75" hidden="false" customHeight="false" outlineLevel="0" collapsed="false">
      <c r="A72" s="54" t="n">
        <v>23315027039</v>
      </c>
      <c r="B72" s="55" t="s">
        <v>4758</v>
      </c>
      <c r="C72" s="55" t="s">
        <v>2787</v>
      </c>
      <c r="D72" s="55" t="s">
        <v>4759</v>
      </c>
      <c r="E72" s="56"/>
      <c r="F72" s="56"/>
      <c r="G72" s="55" t="s">
        <v>21</v>
      </c>
      <c r="H72" s="54" t="n">
        <v>2</v>
      </c>
      <c r="I72" s="12" t="s">
        <v>22</v>
      </c>
      <c r="J72" s="12" t="s">
        <v>22</v>
      </c>
      <c r="K72" s="13" t="n">
        <v>100</v>
      </c>
      <c r="L72" s="13" t="n">
        <v>100</v>
      </c>
      <c r="M72" s="14" t="str">
        <f aca="false">IF(AND(OR(I72="Participó",J72="Participó"),AND(K72&gt;64,K72&lt;&gt;"-")),"APROBADO","REPROBADO")</f>
        <v>APROBADO</v>
      </c>
      <c r="N72" s="1"/>
    </row>
    <row r="73" customFormat="false" ht="15.75" hidden="false" customHeight="false" outlineLevel="0" collapsed="false">
      <c r="A73" s="54" t="n">
        <v>20235015812</v>
      </c>
      <c r="B73" s="55" t="s">
        <v>4760</v>
      </c>
      <c r="C73" s="55" t="s">
        <v>4761</v>
      </c>
      <c r="D73" s="55" t="s">
        <v>4762</v>
      </c>
      <c r="E73" s="56"/>
      <c r="F73" s="56"/>
      <c r="G73" s="55" t="s">
        <v>21</v>
      </c>
      <c r="H73" s="54" t="n">
        <v>3</v>
      </c>
      <c r="I73" s="12" t="s">
        <v>22</v>
      </c>
      <c r="J73" s="12" t="s">
        <v>22</v>
      </c>
      <c r="K73" s="13" t="n">
        <v>90</v>
      </c>
      <c r="L73" s="13" t="n">
        <v>100</v>
      </c>
      <c r="M73" s="14" t="str">
        <f aca="false">IF(AND(OR(I73="Participó",J73="Participó"),AND(K73&gt;64,K73&lt;&gt;"-")),"APROBADO","REPROBADO")</f>
        <v>APROBADO</v>
      </c>
      <c r="N73" s="1"/>
    </row>
    <row r="74" customFormat="false" ht="15.75" hidden="false" customHeight="false" outlineLevel="0" collapsed="false">
      <c r="A74" s="54" t="n">
        <v>27272377257</v>
      </c>
      <c r="B74" s="55" t="s">
        <v>4763</v>
      </c>
      <c r="C74" s="55" t="s">
        <v>4316</v>
      </c>
      <c r="D74" s="55" t="s">
        <v>4764</v>
      </c>
      <c r="E74" s="56"/>
      <c r="F74" s="56"/>
      <c r="G74" s="55" t="s">
        <v>43</v>
      </c>
      <c r="H74" s="54" t="n">
        <v>3</v>
      </c>
      <c r="I74" s="12" t="s">
        <v>22</v>
      </c>
      <c r="J74" s="12" t="s">
        <v>22</v>
      </c>
      <c r="K74" s="57" t="s">
        <v>4055</v>
      </c>
      <c r="L74" s="13" t="n">
        <v>100</v>
      </c>
      <c r="M74" s="14" t="str">
        <f aca="false">IF(AND(OR(I74="Participó",J74="Participó"),AND(K74&gt;64,K74&lt;&gt;"-")),"APROBADO","REPROBADO")</f>
        <v>APROBADO</v>
      </c>
      <c r="N74" s="1"/>
    </row>
    <row r="75" customFormat="false" ht="15.75" hidden="false" customHeight="false" outlineLevel="0" collapsed="false">
      <c r="A75" s="54" t="n">
        <v>20298340438</v>
      </c>
      <c r="B75" s="55" t="s">
        <v>4763</v>
      </c>
      <c r="C75" s="55" t="s">
        <v>1490</v>
      </c>
      <c r="D75" s="55" t="s">
        <v>4765</v>
      </c>
      <c r="E75" s="56"/>
      <c r="F75" s="56"/>
      <c r="G75" s="55" t="s">
        <v>21</v>
      </c>
      <c r="H75" s="54" t="n">
        <v>3</v>
      </c>
      <c r="I75" s="12" t="s">
        <v>22</v>
      </c>
      <c r="J75" s="12" t="s">
        <v>22</v>
      </c>
      <c r="K75" s="13" t="n">
        <v>85</v>
      </c>
      <c r="L75" s="12" t="s">
        <v>23</v>
      </c>
      <c r="M75" s="14" t="str">
        <f aca="false">IF(AND(OR(I75="Participó",J75="Participó"),AND(K75&gt;64,K75&lt;&gt;"-")),"APROBADO","REPROBADO")</f>
        <v>APROBADO</v>
      </c>
      <c r="N75" s="1"/>
    </row>
    <row r="76" customFormat="false" ht="15.75" hidden="false" customHeight="false" outlineLevel="0" collapsed="false">
      <c r="A76" s="54" t="n">
        <v>27303164664</v>
      </c>
      <c r="B76" s="55" t="s">
        <v>4766</v>
      </c>
      <c r="C76" s="55" t="s">
        <v>4767</v>
      </c>
      <c r="D76" s="55" t="s">
        <v>4768</v>
      </c>
      <c r="E76" s="56"/>
      <c r="F76" s="56"/>
      <c r="G76" s="55" t="s">
        <v>43</v>
      </c>
      <c r="H76" s="54" t="n">
        <v>3</v>
      </c>
      <c r="I76" s="12" t="s">
        <v>22</v>
      </c>
      <c r="J76" s="12" t="s">
        <v>22</v>
      </c>
      <c r="K76" s="13" t="n">
        <v>100</v>
      </c>
      <c r="L76" s="13" t="n">
        <v>100</v>
      </c>
      <c r="M76" s="14" t="str">
        <f aca="false">IF(AND(OR(I76="Participó",J76="Participó"),AND(K76&gt;64,K76&lt;&gt;"-")),"APROBADO","REPROBADO")</f>
        <v>APROBADO</v>
      </c>
      <c r="N76" s="1"/>
    </row>
    <row r="77" customFormat="false" ht="15.75" hidden="false" customHeight="false" outlineLevel="0" collapsed="false">
      <c r="A77" s="54" t="n">
        <v>20379071318</v>
      </c>
      <c r="B77" s="55" t="s">
        <v>4769</v>
      </c>
      <c r="C77" s="55" t="s">
        <v>4770</v>
      </c>
      <c r="D77" s="55" t="s">
        <v>4771</v>
      </c>
      <c r="E77" s="56"/>
      <c r="F77" s="56"/>
      <c r="G77" s="55" t="s">
        <v>21</v>
      </c>
      <c r="H77" s="54" t="n">
        <v>3</v>
      </c>
      <c r="I77" s="12" t="s">
        <v>22</v>
      </c>
      <c r="J77" s="12" t="s">
        <v>23</v>
      </c>
      <c r="K77" s="12" t="s">
        <v>23</v>
      </c>
      <c r="L77" s="12" t="s">
        <v>23</v>
      </c>
      <c r="M77" s="14" t="str">
        <f aca="false">IF(AND(OR(I77="Participó",J77="Participó"),AND(K77&gt;64,K77&lt;&gt;"-")),"APROBADO","REPROBADO")</f>
        <v>REPROBADO</v>
      </c>
      <c r="N77" s="1" t="s">
        <v>35</v>
      </c>
    </row>
    <row r="78" customFormat="false" ht="15.75" hidden="false" customHeight="false" outlineLevel="0" collapsed="false">
      <c r="A78" s="54" t="n">
        <v>20310216926</v>
      </c>
      <c r="B78" s="55" t="s">
        <v>4772</v>
      </c>
      <c r="C78" s="55" t="s">
        <v>4773</v>
      </c>
      <c r="D78" s="55" t="s">
        <v>4774</v>
      </c>
      <c r="E78" s="56"/>
      <c r="F78" s="56"/>
      <c r="G78" s="55" t="s">
        <v>43</v>
      </c>
      <c r="H78" s="54" t="n">
        <v>3</v>
      </c>
      <c r="I78" s="12" t="s">
        <v>22</v>
      </c>
      <c r="J78" s="12" t="s">
        <v>22</v>
      </c>
      <c r="K78" s="13" t="n">
        <v>90</v>
      </c>
      <c r="L78" s="13" t="n">
        <v>100</v>
      </c>
      <c r="M78" s="14" t="str">
        <f aca="false">IF(AND(OR(I78="Participó",J78="Participó"),AND(K78&gt;64,K78&lt;&gt;"-")),"APROBADO","REPROBADO")</f>
        <v>APROBADO</v>
      </c>
      <c r="N78" s="1"/>
    </row>
    <row r="79" customFormat="false" ht="15.75" hidden="false" customHeight="false" outlineLevel="0" collapsed="false">
      <c r="A79" s="54" t="n">
        <v>20281008340</v>
      </c>
      <c r="B79" s="55" t="s">
        <v>4772</v>
      </c>
      <c r="C79" s="55" t="s">
        <v>4775</v>
      </c>
      <c r="D79" s="55" t="s">
        <v>4776</v>
      </c>
      <c r="E79" s="56"/>
      <c r="F79" s="56"/>
      <c r="G79" s="55" t="s">
        <v>21</v>
      </c>
      <c r="H79" s="54" t="n">
        <v>3</v>
      </c>
      <c r="I79" s="12" t="s">
        <v>22</v>
      </c>
      <c r="J79" s="12" t="s">
        <v>22</v>
      </c>
      <c r="K79" s="57" t="s">
        <v>4055</v>
      </c>
      <c r="L79" s="13" t="n">
        <v>100</v>
      </c>
      <c r="M79" s="14" t="str">
        <f aca="false">IF(AND(OR(I79="Participó",J79="Participó"),AND(K79&gt;64,K79&lt;&gt;"-")),"APROBADO","REPROBADO")</f>
        <v>APROBADO</v>
      </c>
      <c r="N79" s="1"/>
    </row>
    <row r="80" customFormat="false" ht="15.75" hidden="false" customHeight="false" outlineLevel="0" collapsed="false">
      <c r="A80" s="54" t="n">
        <v>27281317550</v>
      </c>
      <c r="B80" s="55" t="s">
        <v>4777</v>
      </c>
      <c r="C80" s="55" t="s">
        <v>4778</v>
      </c>
      <c r="D80" s="55" t="s">
        <v>4779</v>
      </c>
      <c r="E80" s="56"/>
      <c r="F80" s="56"/>
      <c r="G80" s="55" t="s">
        <v>43</v>
      </c>
      <c r="H80" s="54" t="n">
        <v>3</v>
      </c>
      <c r="I80" s="12" t="s">
        <v>22</v>
      </c>
      <c r="J80" s="12" t="s">
        <v>22</v>
      </c>
      <c r="K80" s="13" t="n">
        <v>80</v>
      </c>
      <c r="L80" s="12" t="s">
        <v>23</v>
      </c>
      <c r="M80" s="14" t="str">
        <f aca="false">IF(AND(OR(I80="Participó",J80="Participó"),AND(K80&gt;64,K80&lt;&gt;"-")),"APROBADO","REPROBADO")</f>
        <v>APROBADO</v>
      </c>
      <c r="N80" s="1"/>
    </row>
    <row r="81" customFormat="false" ht="15.75" hidden="false" customHeight="false" outlineLevel="0" collapsed="false">
      <c r="A81" s="54" t="n">
        <v>23289314164</v>
      </c>
      <c r="B81" s="55" t="s">
        <v>4780</v>
      </c>
      <c r="C81" s="55" t="s">
        <v>4781</v>
      </c>
      <c r="D81" s="55" t="s">
        <v>4782</v>
      </c>
      <c r="E81" s="56"/>
      <c r="F81" s="56"/>
      <c r="G81" s="55" t="s">
        <v>43</v>
      </c>
      <c r="H81" s="54" t="n">
        <v>3</v>
      </c>
      <c r="I81" s="12" t="s">
        <v>22</v>
      </c>
      <c r="J81" s="12" t="s">
        <v>23</v>
      </c>
      <c r="K81" s="57" t="s">
        <v>4047</v>
      </c>
      <c r="L81" s="12" t="s">
        <v>23</v>
      </c>
      <c r="M81" s="14" t="str">
        <f aca="false">IF(AND(OR(I81="Participó",J81="Participó"),AND(K81&gt;64,K81&lt;&gt;"-")),"APROBADO","REPROBADO")</f>
        <v>APROBADO</v>
      </c>
      <c r="N81" s="1"/>
    </row>
    <row r="82" customFormat="false" ht="15.75" hidden="false" customHeight="false" outlineLevel="0" collapsed="false">
      <c r="A82" s="54" t="n">
        <v>20262177735</v>
      </c>
      <c r="B82" s="55" t="s">
        <v>4783</v>
      </c>
      <c r="C82" s="55" t="s">
        <v>4784</v>
      </c>
      <c r="D82" s="55" t="s">
        <v>4785</v>
      </c>
      <c r="E82" s="56"/>
      <c r="F82" s="56"/>
      <c r="G82" s="55" t="s">
        <v>21</v>
      </c>
      <c r="H82" s="54" t="n">
        <v>3</v>
      </c>
      <c r="I82" s="12" t="s">
        <v>22</v>
      </c>
      <c r="J82" s="12" t="s">
        <v>22</v>
      </c>
      <c r="K82" s="13" t="n">
        <v>80</v>
      </c>
      <c r="L82" s="13" t="n">
        <v>100</v>
      </c>
      <c r="M82" s="14" t="str">
        <f aca="false">IF(AND(OR(I82="Participó",J82="Participó"),AND(K82&gt;64,K82&lt;&gt;"-")),"APROBADO","REPROBADO")</f>
        <v>APROBADO</v>
      </c>
      <c r="N82" s="1"/>
    </row>
    <row r="83" customFormat="false" ht="15.75" hidden="false" customHeight="false" outlineLevel="0" collapsed="false">
      <c r="A83" s="54" t="n">
        <v>27351284523</v>
      </c>
      <c r="B83" s="55" t="s">
        <v>4786</v>
      </c>
      <c r="C83" s="55" t="s">
        <v>4787</v>
      </c>
      <c r="D83" s="55" t="s">
        <v>4788</v>
      </c>
      <c r="E83" s="56"/>
      <c r="F83" s="56"/>
      <c r="G83" s="55" t="s">
        <v>43</v>
      </c>
      <c r="H83" s="54" t="n">
        <v>3</v>
      </c>
      <c r="I83" s="12" t="s">
        <v>22</v>
      </c>
      <c r="J83" s="12" t="s">
        <v>22</v>
      </c>
      <c r="K83" s="13" t="n">
        <v>90</v>
      </c>
      <c r="L83" s="13" t="n">
        <v>100</v>
      </c>
      <c r="M83" s="14" t="str">
        <f aca="false">IF(AND(OR(I83="Participó",J83="Participó"),AND(K83&gt;64,K83&lt;&gt;"-")),"APROBADO","REPROBADO")</f>
        <v>APROBADO</v>
      </c>
      <c r="N83" s="1"/>
    </row>
    <row r="84" customFormat="false" ht="15.75" hidden="false" customHeight="false" outlineLevel="0" collapsed="false">
      <c r="A84" s="54" t="n">
        <v>20265637680</v>
      </c>
      <c r="B84" s="55" t="s">
        <v>4789</v>
      </c>
      <c r="C84" s="55" t="s">
        <v>4790</v>
      </c>
      <c r="D84" s="55" t="s">
        <v>4791</v>
      </c>
      <c r="E84" s="56"/>
      <c r="F84" s="56"/>
      <c r="G84" s="55" t="s">
        <v>21</v>
      </c>
      <c r="H84" s="54" t="n">
        <v>3</v>
      </c>
      <c r="I84" s="12" t="s">
        <v>22</v>
      </c>
      <c r="J84" s="12" t="s">
        <v>22</v>
      </c>
      <c r="K84" s="57" t="s">
        <v>4100</v>
      </c>
      <c r="L84" s="13" t="n">
        <v>100</v>
      </c>
      <c r="M84" s="14" t="str">
        <f aca="false">IF(AND(OR(I84="Participó",J84="Participó"),AND(K84&gt;64,K84&lt;&gt;"-")),"APROBADO","REPROBADO")</f>
        <v>APROBADO</v>
      </c>
      <c r="N84" s="1"/>
    </row>
    <row r="85" customFormat="false" ht="15.75" hidden="false" customHeight="false" outlineLevel="0" collapsed="false">
      <c r="A85" s="54" t="n">
        <v>20307156173</v>
      </c>
      <c r="B85" s="55" t="s">
        <v>4792</v>
      </c>
      <c r="C85" s="55" t="s">
        <v>976</v>
      </c>
      <c r="D85" s="55" t="s">
        <v>4793</v>
      </c>
      <c r="E85" s="56"/>
      <c r="F85" s="56"/>
      <c r="G85" s="55" t="s">
        <v>21</v>
      </c>
      <c r="H85" s="54" t="n">
        <v>3</v>
      </c>
      <c r="I85" s="12" t="s">
        <v>22</v>
      </c>
      <c r="J85" s="12" t="s">
        <v>22</v>
      </c>
      <c r="K85" s="57" t="s">
        <v>4181</v>
      </c>
      <c r="L85" s="13" t="n">
        <v>100</v>
      </c>
      <c r="M85" s="14" t="str">
        <f aca="false">IF(AND(OR(I85="Participó",J85="Participó"),AND(K85&gt;64,K85&lt;&gt;"-")),"APROBADO","REPROBADO")</f>
        <v>APROBADO</v>
      </c>
      <c r="N85" s="1" t="s">
        <v>35</v>
      </c>
    </row>
    <row r="86" customFormat="false" ht="15.75" hidden="false" customHeight="false" outlineLevel="0" collapsed="false">
      <c r="A86" s="54" t="n">
        <v>20293530484</v>
      </c>
      <c r="B86" s="55" t="s">
        <v>803</v>
      </c>
      <c r="C86" s="55" t="s">
        <v>2135</v>
      </c>
      <c r="D86" s="55" t="s">
        <v>4794</v>
      </c>
      <c r="E86" s="56"/>
      <c r="F86" s="56"/>
      <c r="G86" s="55" t="s">
        <v>21</v>
      </c>
      <c r="H86" s="54" t="n">
        <v>3</v>
      </c>
      <c r="I86" s="12" t="s">
        <v>22</v>
      </c>
      <c r="J86" s="12" t="s">
        <v>23</v>
      </c>
      <c r="K86" s="13" t="n">
        <v>80</v>
      </c>
      <c r="L86" s="13" t="n">
        <v>100</v>
      </c>
      <c r="M86" s="14" t="str">
        <f aca="false">IF(AND(OR(I86="Participó",J86="Participó"),AND(K86&gt;64,K86&lt;&gt;"-")),"APROBADO","REPROBADO")</f>
        <v>APROBADO</v>
      </c>
      <c r="N86" s="1"/>
    </row>
    <row r="87" customFormat="false" ht="15.75" hidden="false" customHeight="false" outlineLevel="0" collapsed="false">
      <c r="A87" s="54" t="n">
        <v>20207047202</v>
      </c>
      <c r="B87" s="55" t="s">
        <v>4795</v>
      </c>
      <c r="C87" s="55" t="s">
        <v>159</v>
      </c>
      <c r="D87" s="55" t="s">
        <v>4796</v>
      </c>
      <c r="E87" s="56"/>
      <c r="F87" s="56"/>
      <c r="G87" s="55" t="s">
        <v>21</v>
      </c>
      <c r="H87" s="54" t="n">
        <v>3</v>
      </c>
      <c r="I87" s="12" t="s">
        <v>22</v>
      </c>
      <c r="J87" s="12" t="s">
        <v>22</v>
      </c>
      <c r="K87" s="13" t="n">
        <v>70</v>
      </c>
      <c r="L87" s="13" t="n">
        <v>100</v>
      </c>
      <c r="M87" s="14" t="str">
        <f aca="false">IF(AND(OR(I87="Participó",J87="Participó"),AND(K87&gt;64,K87&lt;&gt;"-")),"APROBADO","REPROBADO")</f>
        <v>APROBADO</v>
      </c>
      <c r="N87" s="1"/>
    </row>
    <row r="88" customFormat="false" ht="15.75" hidden="false" customHeight="false" outlineLevel="0" collapsed="false">
      <c r="A88" s="54" t="n">
        <v>27304885039</v>
      </c>
      <c r="B88" s="55" t="s">
        <v>819</v>
      </c>
      <c r="C88" s="55" t="s">
        <v>4797</v>
      </c>
      <c r="D88" s="55" t="s">
        <v>4798</v>
      </c>
      <c r="E88" s="56"/>
      <c r="F88" s="56"/>
      <c r="G88" s="55" t="s">
        <v>43</v>
      </c>
      <c r="H88" s="54" t="n">
        <v>3</v>
      </c>
      <c r="I88" s="12" t="s">
        <v>23</v>
      </c>
      <c r="J88" s="12" t="s">
        <v>23</v>
      </c>
      <c r="K88" s="34" t="s">
        <v>23</v>
      </c>
      <c r="L88" s="12" t="s">
        <v>23</v>
      </c>
      <c r="M88" s="14" t="str">
        <f aca="false">IF(AND(OR(I88="Participó",J88="Participó"),AND(K88&gt;64,K88&lt;&gt;"-")),"APROBADO","REPROBADO")</f>
        <v>REPROBADO</v>
      </c>
      <c r="N88" s="1"/>
    </row>
    <row r="89" customFormat="false" ht="15.75" hidden="false" customHeight="false" outlineLevel="0" collapsed="false">
      <c r="A89" s="54" t="n">
        <v>27343605981</v>
      </c>
      <c r="B89" s="55" t="s">
        <v>819</v>
      </c>
      <c r="C89" s="55" t="s">
        <v>4799</v>
      </c>
      <c r="D89" s="55" t="s">
        <v>4800</v>
      </c>
      <c r="E89" s="56"/>
      <c r="F89" s="56"/>
      <c r="G89" s="55" t="s">
        <v>43</v>
      </c>
      <c r="H89" s="54" t="n">
        <v>3</v>
      </c>
      <c r="I89" s="12" t="s">
        <v>22</v>
      </c>
      <c r="J89" s="12" t="s">
        <v>23</v>
      </c>
      <c r="K89" s="13" t="n">
        <v>80</v>
      </c>
      <c r="L89" s="13" t="n">
        <v>100</v>
      </c>
      <c r="M89" s="14" t="str">
        <f aca="false">IF(AND(OR(I89="Participó",J89="Participó"),AND(K89&gt;64,K89&lt;&gt;"-")),"APROBADO","REPROBADO")</f>
        <v>APROBADO</v>
      </c>
      <c r="N89" s="1"/>
    </row>
    <row r="90" customFormat="false" ht="15.75" hidden="false" customHeight="false" outlineLevel="0" collapsed="false">
      <c r="A90" s="54" t="n">
        <v>20321815546</v>
      </c>
      <c r="B90" s="55" t="s">
        <v>828</v>
      </c>
      <c r="C90" s="55" t="s">
        <v>1192</v>
      </c>
      <c r="D90" s="55" t="s">
        <v>4801</v>
      </c>
      <c r="E90" s="56"/>
      <c r="F90" s="56"/>
      <c r="G90" s="55" t="s">
        <v>21</v>
      </c>
      <c r="H90" s="54" t="n">
        <v>3</v>
      </c>
      <c r="I90" s="12" t="s">
        <v>22</v>
      </c>
      <c r="J90" s="12" t="s">
        <v>22</v>
      </c>
      <c r="K90" s="57" t="s">
        <v>4047</v>
      </c>
      <c r="L90" s="13" t="n">
        <v>100</v>
      </c>
      <c r="M90" s="14" t="str">
        <f aca="false">IF(AND(OR(I90="Participó",J90="Participó"),AND(K90&gt;64,K90&lt;&gt;"-")),"APROBADO","REPROBADO")</f>
        <v>APROBADO</v>
      </c>
      <c r="N90" s="1"/>
    </row>
    <row r="91" customFormat="false" ht="15.75" hidden="false" customHeight="false" outlineLevel="0" collapsed="false">
      <c r="A91" s="54" t="n">
        <v>20377088612</v>
      </c>
      <c r="B91" s="55" t="s">
        <v>828</v>
      </c>
      <c r="C91" s="55" t="s">
        <v>2883</v>
      </c>
      <c r="D91" s="55" t="s">
        <v>4802</v>
      </c>
      <c r="E91" s="56"/>
      <c r="F91" s="56"/>
      <c r="G91" s="55" t="s">
        <v>21</v>
      </c>
      <c r="H91" s="54" t="n">
        <v>3</v>
      </c>
      <c r="I91" s="12" t="s">
        <v>22</v>
      </c>
      <c r="J91" s="12" t="s">
        <v>23</v>
      </c>
      <c r="K91" s="13" t="n">
        <v>70</v>
      </c>
      <c r="L91" s="13" t="n">
        <v>100</v>
      </c>
      <c r="M91" s="14" t="str">
        <f aca="false">IF(AND(OR(I91="Participó",J91="Participó"),AND(K91&gt;64,K91&lt;&gt;"-")),"APROBADO","REPROBADO")</f>
        <v>APROBADO</v>
      </c>
      <c r="N91" s="1"/>
    </row>
    <row r="92" customFormat="false" ht="15.75" hidden="false" customHeight="false" outlineLevel="0" collapsed="false">
      <c r="A92" s="54" t="n">
        <v>27229520178</v>
      </c>
      <c r="B92" s="55" t="s">
        <v>828</v>
      </c>
      <c r="C92" s="55" t="s">
        <v>3661</v>
      </c>
      <c r="D92" s="55" t="s">
        <v>4803</v>
      </c>
      <c r="E92" s="56"/>
      <c r="F92" s="56"/>
      <c r="G92" s="55" t="s">
        <v>43</v>
      </c>
      <c r="H92" s="54" t="n">
        <v>3</v>
      </c>
      <c r="I92" s="12" t="s">
        <v>22</v>
      </c>
      <c r="J92" s="12" t="s">
        <v>23</v>
      </c>
      <c r="K92" s="13" t="n">
        <v>90</v>
      </c>
      <c r="L92" s="13" t="n">
        <v>100</v>
      </c>
      <c r="M92" s="14" t="str">
        <f aca="false">IF(AND(OR(I92="Participó",J92="Participó"),AND(K92&gt;64,K92&lt;&gt;"-")),"APROBADO","REPROBADO")</f>
        <v>APROBADO</v>
      </c>
      <c r="N92" s="1"/>
    </row>
    <row r="93" customFormat="false" ht="15.75" hidden="false" customHeight="false" outlineLevel="0" collapsed="false">
      <c r="A93" s="54" t="n">
        <v>20352979733</v>
      </c>
      <c r="B93" s="55" t="s">
        <v>828</v>
      </c>
      <c r="C93" s="55" t="s">
        <v>4804</v>
      </c>
      <c r="D93" s="55" t="s">
        <v>4805</v>
      </c>
      <c r="E93" s="56"/>
      <c r="F93" s="56"/>
      <c r="G93" s="55" t="s">
        <v>21</v>
      </c>
      <c r="H93" s="54" t="n">
        <v>3</v>
      </c>
      <c r="I93" s="12" t="s">
        <v>22</v>
      </c>
      <c r="J93" s="12" t="s">
        <v>22</v>
      </c>
      <c r="K93" s="13" t="n">
        <v>40</v>
      </c>
      <c r="L93" s="13" t="n">
        <v>100</v>
      </c>
      <c r="M93" s="14" t="str">
        <f aca="false">IF(AND(OR(I93="Participó",J93="Participó"),AND(K93&gt;64,K93&lt;&gt;"-")),"APROBADO","REPROBADO")</f>
        <v>REPROBADO</v>
      </c>
      <c r="N93" s="1" t="s">
        <v>35</v>
      </c>
    </row>
    <row r="94" customFormat="false" ht="15.75" hidden="false" customHeight="false" outlineLevel="0" collapsed="false">
      <c r="A94" s="54" t="n">
        <v>27265638673</v>
      </c>
      <c r="B94" s="55" t="s">
        <v>828</v>
      </c>
      <c r="C94" s="55" t="s">
        <v>4806</v>
      </c>
      <c r="D94" s="55" t="s">
        <v>4807</v>
      </c>
      <c r="E94" s="56"/>
      <c r="F94" s="56"/>
      <c r="G94" s="55" t="s">
        <v>43</v>
      </c>
      <c r="H94" s="54" t="n">
        <v>3</v>
      </c>
      <c r="I94" s="12" t="s">
        <v>22</v>
      </c>
      <c r="J94" s="12" t="s">
        <v>22</v>
      </c>
      <c r="K94" s="13" t="n">
        <v>80</v>
      </c>
      <c r="L94" s="13" t="n">
        <v>100</v>
      </c>
      <c r="M94" s="14" t="str">
        <f aca="false">IF(AND(OR(I94="Participó",J94="Participó"),AND(K94&gt;64,K94&lt;&gt;"-")),"APROBADO","REPROBADO")</f>
        <v>APROBADO</v>
      </c>
      <c r="N94" s="1"/>
    </row>
    <row r="95" customFormat="false" ht="15.75" hidden="false" customHeight="false" outlineLevel="0" collapsed="false">
      <c r="A95" s="54" t="n">
        <v>20226362933</v>
      </c>
      <c r="B95" s="55" t="s">
        <v>828</v>
      </c>
      <c r="C95" s="55" t="s">
        <v>216</v>
      </c>
      <c r="D95" s="55" t="s">
        <v>4808</v>
      </c>
      <c r="E95" s="56"/>
      <c r="F95" s="56"/>
      <c r="G95" s="55" t="s">
        <v>21</v>
      </c>
      <c r="H95" s="54" t="n">
        <v>3</v>
      </c>
      <c r="I95" s="12" t="s">
        <v>22</v>
      </c>
      <c r="J95" s="12" t="s">
        <v>22</v>
      </c>
      <c r="K95" s="13" t="n">
        <v>100</v>
      </c>
      <c r="L95" s="13" t="n">
        <v>100</v>
      </c>
      <c r="M95" s="14" t="str">
        <f aca="false">IF(AND(OR(I95="Participó",J95="Participó"),AND(K95&gt;64,K95&lt;&gt;"-")),"APROBADO","REPROBADO")</f>
        <v>APROBADO</v>
      </c>
      <c r="N95" s="1"/>
    </row>
    <row r="96" customFormat="false" ht="15.75" hidden="false" customHeight="false" outlineLevel="0" collapsed="false">
      <c r="A96" s="54" t="n">
        <v>20391274046</v>
      </c>
      <c r="B96" s="55" t="s">
        <v>4809</v>
      </c>
      <c r="C96" s="55" t="s">
        <v>4810</v>
      </c>
      <c r="D96" s="55" t="s">
        <v>4811</v>
      </c>
      <c r="E96" s="56"/>
      <c r="F96" s="56"/>
      <c r="G96" s="55" t="s">
        <v>21</v>
      </c>
      <c r="H96" s="54" t="n">
        <v>3</v>
      </c>
      <c r="I96" s="12" t="s">
        <v>22</v>
      </c>
      <c r="J96" s="12" t="s">
        <v>22</v>
      </c>
      <c r="K96" s="13" t="n">
        <v>80</v>
      </c>
      <c r="L96" s="13" t="n">
        <v>100</v>
      </c>
      <c r="M96" s="14" t="str">
        <f aca="false">IF(AND(OR(I96="Participó",J96="Participó"),AND(K96&gt;64,K96&lt;&gt;"-")),"APROBADO","REPROBADO")</f>
        <v>APROBADO</v>
      </c>
      <c r="N96" s="1"/>
    </row>
    <row r="97" customFormat="false" ht="15.75" hidden="false" customHeight="false" outlineLevel="0" collapsed="false">
      <c r="A97" s="54" t="n">
        <v>27271616746</v>
      </c>
      <c r="B97" s="55" t="s">
        <v>4812</v>
      </c>
      <c r="C97" s="55" t="s">
        <v>4813</v>
      </c>
      <c r="D97" s="55" t="s">
        <v>4814</v>
      </c>
      <c r="E97" s="56"/>
      <c r="F97" s="56"/>
      <c r="G97" s="55" t="s">
        <v>43</v>
      </c>
      <c r="H97" s="54" t="n">
        <v>3</v>
      </c>
      <c r="I97" s="12" t="s">
        <v>22</v>
      </c>
      <c r="J97" s="12" t="s">
        <v>22</v>
      </c>
      <c r="K97" s="13" t="n">
        <v>80</v>
      </c>
      <c r="L97" s="13" t="n">
        <v>100</v>
      </c>
      <c r="M97" s="14" t="str">
        <f aca="false">IF(AND(OR(I97="Participó",J97="Participó"),AND(K97&gt;64,K97&lt;&gt;"-")),"APROBADO","REPROBADO")</f>
        <v>APROBADO</v>
      </c>
      <c r="N97" s="1"/>
    </row>
    <row r="98" customFormat="false" ht="15.75" hidden="false" customHeight="false" outlineLevel="0" collapsed="false">
      <c r="A98" s="54" t="n">
        <v>20125033157</v>
      </c>
      <c r="B98" s="55" t="s">
        <v>4815</v>
      </c>
      <c r="C98" s="55" t="s">
        <v>2953</v>
      </c>
      <c r="D98" s="55" t="s">
        <v>4816</v>
      </c>
      <c r="E98" s="56"/>
      <c r="F98" s="56"/>
      <c r="G98" s="55" t="s">
        <v>21</v>
      </c>
      <c r="H98" s="54" t="n">
        <v>3</v>
      </c>
      <c r="I98" s="12" t="s">
        <v>23</v>
      </c>
      <c r="J98" s="12" t="s">
        <v>23</v>
      </c>
      <c r="K98" s="12" t="s">
        <v>23</v>
      </c>
      <c r="L98" s="12" t="s">
        <v>23</v>
      </c>
      <c r="M98" s="14" t="str">
        <f aca="false">IF(AND(OR(I98="Participó",J98="Participó"),AND(K98&gt;64,K98&lt;&gt;"-")),"APROBADO","REPROBADO")</f>
        <v>REPROBADO</v>
      </c>
      <c r="N98" s="1"/>
    </row>
    <row r="99" customFormat="false" ht="15.75" hidden="false" customHeight="false" outlineLevel="0" collapsed="false">
      <c r="A99" s="54" t="n">
        <v>23370781699</v>
      </c>
      <c r="B99" s="55" t="s">
        <v>4817</v>
      </c>
      <c r="C99" s="55" t="s">
        <v>4818</v>
      </c>
      <c r="D99" s="55" t="s">
        <v>4819</v>
      </c>
      <c r="E99" s="56"/>
      <c r="F99" s="56"/>
      <c r="G99" s="55" t="s">
        <v>21</v>
      </c>
      <c r="H99" s="54" t="n">
        <v>3</v>
      </c>
      <c r="I99" s="12" t="s">
        <v>22</v>
      </c>
      <c r="J99" s="12" t="s">
        <v>22</v>
      </c>
      <c r="K99" s="13" t="n">
        <v>70</v>
      </c>
      <c r="L99" s="13" t="n">
        <v>100</v>
      </c>
      <c r="M99" s="14" t="str">
        <f aca="false">IF(AND(OR(I99="Participó",J99="Participó"),AND(K99&gt;64,K99&lt;&gt;"-")),"APROBADO","REPROBADO")</f>
        <v>APROBADO</v>
      </c>
      <c r="N99" s="1"/>
    </row>
    <row r="100" customFormat="false" ht="15.75" hidden="false" customHeight="false" outlineLevel="0" collapsed="false">
      <c r="A100" s="54" t="n">
        <v>20409672621</v>
      </c>
      <c r="B100" s="55" t="s">
        <v>4820</v>
      </c>
      <c r="C100" s="55" t="s">
        <v>4821</v>
      </c>
      <c r="D100" s="55" t="s">
        <v>4822</v>
      </c>
      <c r="E100" s="56"/>
      <c r="F100" s="56"/>
      <c r="G100" s="55" t="s">
        <v>21</v>
      </c>
      <c r="H100" s="54" t="n">
        <v>3</v>
      </c>
      <c r="I100" s="12" t="s">
        <v>22</v>
      </c>
      <c r="J100" s="12" t="s">
        <v>22</v>
      </c>
      <c r="K100" s="57" t="s">
        <v>4071</v>
      </c>
      <c r="L100" s="13" t="n">
        <v>100</v>
      </c>
      <c r="M100" s="14" t="str">
        <f aca="false">IF(AND(OR(I100="Participó",J100="Participó"),AND(K100&gt;64,K100&lt;&gt;"-")),"APROBADO","REPROBADO")</f>
        <v>APROBADO</v>
      </c>
      <c r="N100" s="1"/>
    </row>
    <row r="101" customFormat="false" ht="15.75" hidden="false" customHeight="false" outlineLevel="0" collapsed="false">
      <c r="A101" s="54" t="n">
        <v>27332166773</v>
      </c>
      <c r="B101" s="55" t="s">
        <v>4823</v>
      </c>
      <c r="C101" s="55" t="s">
        <v>4824</v>
      </c>
      <c r="D101" s="55" t="s">
        <v>4825</v>
      </c>
      <c r="E101" s="56"/>
      <c r="F101" s="56"/>
      <c r="G101" s="55" t="s">
        <v>43</v>
      </c>
      <c r="H101" s="54" t="n">
        <v>3</v>
      </c>
      <c r="I101" s="12" t="s">
        <v>22</v>
      </c>
      <c r="J101" s="12" t="s">
        <v>22</v>
      </c>
      <c r="K101" s="13" t="n">
        <v>70</v>
      </c>
      <c r="L101" s="12" t="s">
        <v>23</v>
      </c>
      <c r="M101" s="14" t="str">
        <f aca="false">IF(AND(OR(I101="Participó",J101="Participó"),AND(K101&gt;64,K101&lt;&gt;"-")),"APROBADO","REPROBADO")</f>
        <v>APROBADO</v>
      </c>
      <c r="N101" s="1"/>
    </row>
    <row r="102" customFormat="false" ht="15.75" hidden="false" customHeight="false" outlineLevel="0" collapsed="false">
      <c r="A102" s="54" t="n">
        <v>27328684115</v>
      </c>
      <c r="B102" s="55" t="s">
        <v>4823</v>
      </c>
      <c r="C102" s="55" t="s">
        <v>4826</v>
      </c>
      <c r="D102" s="55" t="s">
        <v>4827</v>
      </c>
      <c r="E102" s="56"/>
      <c r="F102" s="56"/>
      <c r="G102" s="55" t="s">
        <v>43</v>
      </c>
      <c r="H102" s="54" t="n">
        <v>3</v>
      </c>
      <c r="I102" s="12" t="s">
        <v>22</v>
      </c>
      <c r="J102" s="12" t="s">
        <v>23</v>
      </c>
      <c r="K102" s="13" t="n">
        <v>75</v>
      </c>
      <c r="L102" s="13" t="n">
        <v>100</v>
      </c>
      <c r="M102" s="14" t="str">
        <f aca="false">IF(AND(OR(I102="Participó",J102="Participó"),AND(K102&gt;64,K102&lt;&gt;"-")),"APROBADO","REPROBADO")</f>
        <v>APROBADO</v>
      </c>
      <c r="N102" s="1" t="s">
        <v>35</v>
      </c>
    </row>
    <row r="103" customFormat="false" ht="15.75" hidden="false" customHeight="false" outlineLevel="0" collapsed="false">
      <c r="A103" s="54" t="n">
        <v>20316282130</v>
      </c>
      <c r="B103" s="55" t="s">
        <v>903</v>
      </c>
      <c r="C103" s="55" t="s">
        <v>4828</v>
      </c>
      <c r="D103" s="55" t="s">
        <v>4829</v>
      </c>
      <c r="E103" s="56"/>
      <c r="F103" s="56"/>
      <c r="G103" s="55" t="s">
        <v>21</v>
      </c>
      <c r="H103" s="54" t="n">
        <v>3</v>
      </c>
      <c r="I103" s="12" t="s">
        <v>22</v>
      </c>
      <c r="J103" s="12" t="s">
        <v>22</v>
      </c>
      <c r="K103" s="13" t="n">
        <v>80</v>
      </c>
      <c r="L103" s="13" t="n">
        <v>100</v>
      </c>
      <c r="M103" s="14" t="str">
        <f aca="false">IF(AND(OR(I103="Participó",J103="Participó"),AND(K103&gt;64,K103&lt;&gt;"-")),"APROBADO","REPROBADO")</f>
        <v>APROBADO</v>
      </c>
      <c r="N103" s="1"/>
    </row>
    <row r="104" customFormat="false" ht="15.75" hidden="false" customHeight="false" outlineLevel="0" collapsed="false">
      <c r="A104" s="54" t="n">
        <v>27294014174</v>
      </c>
      <c r="B104" s="55" t="s">
        <v>4830</v>
      </c>
      <c r="C104" s="55" t="s">
        <v>4826</v>
      </c>
      <c r="D104" s="55" t="s">
        <v>4831</v>
      </c>
      <c r="E104" s="56"/>
      <c r="F104" s="56"/>
      <c r="G104" s="55" t="s">
        <v>43</v>
      </c>
      <c r="H104" s="54" t="n">
        <v>4</v>
      </c>
      <c r="I104" s="12" t="s">
        <v>22</v>
      </c>
      <c r="J104" s="12" t="s">
        <v>22</v>
      </c>
      <c r="K104" s="13" t="n">
        <v>95</v>
      </c>
      <c r="L104" s="12" t="s">
        <v>23</v>
      </c>
      <c r="M104" s="14" t="str">
        <f aca="false">IF(AND(OR(I104="Participó",J104="Participó"),AND(K104&gt;64,K104&lt;&gt;"-")),"APROBADO","REPROBADO")</f>
        <v>APROBADO</v>
      </c>
      <c r="N104" s="1"/>
    </row>
    <row r="105" customFormat="false" ht="15.75" hidden="false" customHeight="false" outlineLevel="0" collapsed="false">
      <c r="A105" s="54" t="n">
        <v>27316680564</v>
      </c>
      <c r="B105" s="55" t="s">
        <v>4832</v>
      </c>
      <c r="C105" s="55" t="s">
        <v>4833</v>
      </c>
      <c r="D105" s="55" t="s">
        <v>4834</v>
      </c>
      <c r="E105" s="56"/>
      <c r="F105" s="56"/>
      <c r="G105" s="55" t="s">
        <v>43</v>
      </c>
      <c r="H105" s="54" t="n">
        <v>4</v>
      </c>
      <c r="I105" s="12" t="s">
        <v>23</v>
      </c>
      <c r="J105" s="12" t="s">
        <v>23</v>
      </c>
      <c r="K105" s="12" t="s">
        <v>23</v>
      </c>
      <c r="L105" s="12" t="s">
        <v>23</v>
      </c>
      <c r="M105" s="14" t="str">
        <f aca="false">IF(AND(OR(I105="Participó",J105="Participó"),AND(K105&gt;64,K105&lt;&gt;"-")),"APROBADO","REPROBADO")</f>
        <v>REPROBADO</v>
      </c>
      <c r="N105" s="1"/>
    </row>
    <row r="106" customFormat="false" ht="15.75" hidden="false" customHeight="false" outlineLevel="0" collapsed="false">
      <c r="A106" s="54" t="n">
        <v>27245526321</v>
      </c>
      <c r="B106" s="55" t="s">
        <v>4835</v>
      </c>
      <c r="C106" s="55" t="s">
        <v>4836</v>
      </c>
      <c r="D106" s="55" t="s">
        <v>4837</v>
      </c>
      <c r="E106" s="56"/>
      <c r="F106" s="56"/>
      <c r="G106" s="55" t="s">
        <v>43</v>
      </c>
      <c r="H106" s="54" t="n">
        <v>4</v>
      </c>
      <c r="I106" s="12" t="s">
        <v>22</v>
      </c>
      <c r="J106" s="12" t="s">
        <v>22</v>
      </c>
      <c r="K106" s="13" t="n">
        <v>90</v>
      </c>
      <c r="L106" s="13" t="n">
        <v>100</v>
      </c>
      <c r="M106" s="14" t="str">
        <f aca="false">IF(AND(OR(I106="Participó",J106="Participó"),AND(K106&gt;64,K106&lt;&gt;"-")),"APROBADO","REPROBADO")</f>
        <v>APROBADO</v>
      </c>
      <c r="N106" s="1"/>
    </row>
    <row r="107" customFormat="false" ht="15.75" hidden="false" customHeight="false" outlineLevel="0" collapsed="false">
      <c r="A107" s="54" t="n">
        <v>20257218695</v>
      </c>
      <c r="B107" s="55" t="s">
        <v>4238</v>
      </c>
      <c r="C107" s="55" t="s">
        <v>792</v>
      </c>
      <c r="D107" s="55" t="s">
        <v>4838</v>
      </c>
      <c r="E107" s="56"/>
      <c r="F107" s="56"/>
      <c r="G107" s="55" t="s">
        <v>21</v>
      </c>
      <c r="H107" s="54" t="n">
        <v>4</v>
      </c>
      <c r="I107" s="12" t="s">
        <v>23</v>
      </c>
      <c r="J107" s="12" t="s">
        <v>22</v>
      </c>
      <c r="K107" s="13" t="n">
        <v>70</v>
      </c>
      <c r="L107" s="13" t="n">
        <v>100</v>
      </c>
      <c r="M107" s="14" t="str">
        <f aca="false">IF(AND(OR(I107="Participó",J107="Participó"),AND(K107&gt;64,K107&lt;&gt;"-")),"APROBADO","REPROBADO")</f>
        <v>APROBADO</v>
      </c>
      <c r="N107" s="1" t="s">
        <v>35</v>
      </c>
    </row>
    <row r="108" customFormat="false" ht="15.75" hidden="false" customHeight="false" outlineLevel="0" collapsed="false">
      <c r="A108" s="54" t="n">
        <v>20354637384</v>
      </c>
      <c r="B108" s="55" t="s">
        <v>4839</v>
      </c>
      <c r="C108" s="55" t="s">
        <v>4840</v>
      </c>
      <c r="D108" s="55" t="s">
        <v>4841</v>
      </c>
      <c r="E108" s="56"/>
      <c r="F108" s="56"/>
      <c r="G108" s="55" t="s">
        <v>21</v>
      </c>
      <c r="H108" s="54" t="n">
        <v>4</v>
      </c>
      <c r="I108" s="12" t="s">
        <v>22</v>
      </c>
      <c r="J108" s="12" t="s">
        <v>22</v>
      </c>
      <c r="K108" s="13" t="n">
        <v>80</v>
      </c>
      <c r="L108" s="12" t="s">
        <v>23</v>
      </c>
      <c r="M108" s="14" t="str">
        <f aca="false">IF(AND(OR(I108="Participó",J108="Participó"),AND(K108&gt;64,K108&lt;&gt;"-")),"APROBADO","REPROBADO")</f>
        <v>APROBADO</v>
      </c>
      <c r="N108" s="1"/>
    </row>
    <row r="109" customFormat="false" ht="15.75" hidden="false" customHeight="false" outlineLevel="0" collapsed="false">
      <c r="A109" s="54" t="n">
        <v>27235013741</v>
      </c>
      <c r="B109" s="55" t="s">
        <v>4248</v>
      </c>
      <c r="C109" s="55" t="s">
        <v>4842</v>
      </c>
      <c r="D109" s="55" t="s">
        <v>4843</v>
      </c>
      <c r="E109" s="56"/>
      <c r="F109" s="56"/>
      <c r="G109" s="55" t="s">
        <v>43</v>
      </c>
      <c r="H109" s="54" t="n">
        <v>4</v>
      </c>
      <c r="I109" s="12" t="s">
        <v>22</v>
      </c>
      <c r="J109" s="12" t="s">
        <v>22</v>
      </c>
      <c r="K109" s="13" t="n">
        <v>90</v>
      </c>
      <c r="L109" s="13" t="n">
        <v>100</v>
      </c>
      <c r="M109" s="14" t="str">
        <f aca="false">IF(AND(OR(I109="Participó",J109="Participó"),AND(K109&gt;64,K109&lt;&gt;"-")),"APROBADO","REPROBADO")</f>
        <v>APROBADO</v>
      </c>
      <c r="N109" s="1"/>
    </row>
    <row r="110" customFormat="false" ht="15.75" hidden="false" customHeight="false" outlineLevel="0" collapsed="false">
      <c r="A110" s="54" t="n">
        <v>20315818347</v>
      </c>
      <c r="B110" s="55" t="s">
        <v>4269</v>
      </c>
      <c r="C110" s="55" t="s">
        <v>1192</v>
      </c>
      <c r="D110" s="55" t="s">
        <v>4844</v>
      </c>
      <c r="E110" s="56"/>
      <c r="F110" s="56"/>
      <c r="G110" s="55" t="s">
        <v>21</v>
      </c>
      <c r="H110" s="54" t="n">
        <v>4</v>
      </c>
      <c r="I110" s="12" t="s">
        <v>22</v>
      </c>
      <c r="J110" s="12" t="s">
        <v>22</v>
      </c>
      <c r="K110" s="13" t="n">
        <v>100</v>
      </c>
      <c r="L110" s="13" t="n">
        <v>100</v>
      </c>
      <c r="M110" s="14" t="str">
        <f aca="false">IF(AND(OR(I110="Participó",J110="Participó"),AND(K110&gt;64,K110&lt;&gt;"-")),"APROBADO","REPROBADO")</f>
        <v>APROBADO</v>
      </c>
      <c r="N110" s="1"/>
    </row>
    <row r="111" customFormat="false" ht="15.75" hidden="false" customHeight="false" outlineLevel="0" collapsed="false">
      <c r="A111" s="54" t="n">
        <v>27323710401</v>
      </c>
      <c r="B111" s="55" t="s">
        <v>4269</v>
      </c>
      <c r="C111" s="55" t="s">
        <v>4845</v>
      </c>
      <c r="D111" s="55" t="s">
        <v>4846</v>
      </c>
      <c r="E111" s="56"/>
      <c r="F111" s="56"/>
      <c r="G111" s="55" t="s">
        <v>43</v>
      </c>
      <c r="H111" s="54" t="n">
        <v>4</v>
      </c>
      <c r="I111" s="12" t="s">
        <v>22</v>
      </c>
      <c r="J111" s="12" t="s">
        <v>22</v>
      </c>
      <c r="K111" s="13" t="n">
        <v>80</v>
      </c>
      <c r="L111" s="13" t="n">
        <v>100</v>
      </c>
      <c r="M111" s="14" t="str">
        <f aca="false">IF(AND(OR(I111="Participó",J111="Participó"),AND(K111&gt;64,K111&lt;&gt;"-")),"APROBADO","REPROBADO")</f>
        <v>APROBADO</v>
      </c>
      <c r="N111" s="1" t="s">
        <v>35</v>
      </c>
    </row>
    <row r="112" customFormat="false" ht="15.75" hidden="false" customHeight="false" outlineLevel="0" collapsed="false">
      <c r="A112" s="54" t="n">
        <v>27314718483</v>
      </c>
      <c r="B112" s="55" t="s">
        <v>4269</v>
      </c>
      <c r="C112" s="55" t="s">
        <v>4102</v>
      </c>
      <c r="D112" s="55" t="s">
        <v>4847</v>
      </c>
      <c r="E112" s="56"/>
      <c r="F112" s="56"/>
      <c r="G112" s="55" t="s">
        <v>43</v>
      </c>
      <c r="H112" s="54" t="n">
        <v>4</v>
      </c>
      <c r="I112" s="12" t="s">
        <v>22</v>
      </c>
      <c r="J112" s="12" t="s">
        <v>22</v>
      </c>
      <c r="K112" s="13" t="n">
        <v>90</v>
      </c>
      <c r="L112" s="13" t="n">
        <v>100</v>
      </c>
      <c r="M112" s="14" t="str">
        <f aca="false">IF(AND(OR(I112="Participó",J112="Participó"),AND(K112&gt;64,K112&lt;&gt;"-")),"APROBADO","REPROBADO")</f>
        <v>APROBADO</v>
      </c>
      <c r="N112" s="1"/>
    </row>
    <row r="113" customFormat="false" ht="15.75" hidden="false" customHeight="false" outlineLevel="0" collapsed="false">
      <c r="A113" s="54" t="n">
        <v>27339625528</v>
      </c>
      <c r="B113" s="55" t="s">
        <v>4269</v>
      </c>
      <c r="C113" s="55" t="s">
        <v>4848</v>
      </c>
      <c r="D113" s="55" t="s">
        <v>4849</v>
      </c>
      <c r="E113" s="56"/>
      <c r="F113" s="56"/>
      <c r="G113" s="55" t="s">
        <v>43</v>
      </c>
      <c r="H113" s="54" t="n">
        <v>4</v>
      </c>
      <c r="I113" s="12" t="s">
        <v>22</v>
      </c>
      <c r="J113" s="12" t="s">
        <v>23</v>
      </c>
      <c r="K113" s="13" t="n">
        <v>80</v>
      </c>
      <c r="L113" s="13" t="n">
        <v>100</v>
      </c>
      <c r="M113" s="14" t="str">
        <f aca="false">IF(AND(OR(I113="Participó",J113="Participó"),AND(K113&gt;64,K113&lt;&gt;"-")),"APROBADO","REPROBADO")</f>
        <v>APROBADO</v>
      </c>
      <c r="N113" s="1"/>
    </row>
    <row r="114" customFormat="false" ht="15.75" hidden="false" customHeight="false" outlineLevel="0" collapsed="false">
      <c r="A114" s="54" t="n">
        <v>20244110119</v>
      </c>
      <c r="B114" s="55" t="s">
        <v>4275</v>
      </c>
      <c r="C114" s="55" t="s">
        <v>939</v>
      </c>
      <c r="D114" s="55" t="s">
        <v>4850</v>
      </c>
      <c r="E114" s="56"/>
      <c r="F114" s="56"/>
      <c r="G114" s="55" t="s">
        <v>21</v>
      </c>
      <c r="H114" s="54" t="n">
        <v>4</v>
      </c>
      <c r="I114" s="12" t="s">
        <v>22</v>
      </c>
      <c r="J114" s="12" t="s">
        <v>22</v>
      </c>
      <c r="K114" s="13" t="n">
        <v>80</v>
      </c>
      <c r="L114" s="13" t="n">
        <v>100</v>
      </c>
      <c r="M114" s="14" t="str">
        <f aca="false">IF(AND(OR(I114="Participó",J114="Participó"),AND(K114&gt;64,K114&lt;&gt;"-")),"APROBADO","REPROBADO")</f>
        <v>APROBADO</v>
      </c>
      <c r="N114" s="1"/>
    </row>
    <row r="115" customFormat="false" ht="15.75" hidden="false" customHeight="false" outlineLevel="0" collapsed="false">
      <c r="A115" s="54" t="n">
        <v>20226987488</v>
      </c>
      <c r="B115" s="55" t="s">
        <v>4275</v>
      </c>
      <c r="C115" s="55" t="s">
        <v>4851</v>
      </c>
      <c r="D115" s="55" t="s">
        <v>4852</v>
      </c>
      <c r="E115" s="56"/>
      <c r="F115" s="56"/>
      <c r="G115" s="55" t="s">
        <v>21</v>
      </c>
      <c r="H115" s="54" t="n">
        <v>4</v>
      </c>
      <c r="I115" s="12" t="s">
        <v>23</v>
      </c>
      <c r="J115" s="12" t="s">
        <v>23</v>
      </c>
      <c r="K115" s="12" t="s">
        <v>23</v>
      </c>
      <c r="L115" s="12" t="s">
        <v>23</v>
      </c>
      <c r="M115" s="14" t="str">
        <f aca="false">IF(AND(OR(I115="Participó",J115="Participó"),AND(K115&gt;64,K115&lt;&gt;"-")),"APROBADO","REPROBADO")</f>
        <v>REPROBADO</v>
      </c>
      <c r="N115" s="1"/>
    </row>
    <row r="116" customFormat="false" ht="15.75" hidden="false" customHeight="false" outlineLevel="0" collapsed="false">
      <c r="A116" s="54" t="n">
        <v>20382401876</v>
      </c>
      <c r="B116" s="55" t="s">
        <v>4853</v>
      </c>
      <c r="C116" s="55" t="s">
        <v>4854</v>
      </c>
      <c r="D116" s="55" t="s">
        <v>4855</v>
      </c>
      <c r="E116" s="56"/>
      <c r="F116" s="56"/>
      <c r="G116" s="55" t="s">
        <v>21</v>
      </c>
      <c r="H116" s="54" t="n">
        <v>4</v>
      </c>
      <c r="I116" s="12" t="s">
        <v>22</v>
      </c>
      <c r="J116" s="12" t="s">
        <v>22</v>
      </c>
      <c r="K116" s="13" t="n">
        <v>80</v>
      </c>
      <c r="L116" s="13" t="n">
        <v>100</v>
      </c>
      <c r="M116" s="14" t="str">
        <f aca="false">IF(AND(OR(I116="Participó",J116="Participó"),AND(K116&gt;64,K116&lt;&gt;"-")),"APROBADO","REPROBADO")</f>
        <v>APROBADO</v>
      </c>
      <c r="N116" s="1"/>
    </row>
    <row r="117" customFormat="false" ht="15.75" hidden="false" customHeight="false" outlineLevel="0" collapsed="false">
      <c r="A117" s="54" t="n">
        <v>20320897069</v>
      </c>
      <c r="B117" s="55" t="s">
        <v>4286</v>
      </c>
      <c r="C117" s="55" t="s">
        <v>4856</v>
      </c>
      <c r="D117" s="55" t="s">
        <v>4857</v>
      </c>
      <c r="E117" s="56"/>
      <c r="F117" s="56"/>
      <c r="G117" s="55" t="s">
        <v>21</v>
      </c>
      <c r="H117" s="54" t="n">
        <v>4</v>
      </c>
      <c r="I117" s="12" t="s">
        <v>22</v>
      </c>
      <c r="J117" s="12" t="s">
        <v>22</v>
      </c>
      <c r="K117" s="13" t="n">
        <v>90</v>
      </c>
      <c r="L117" s="13" t="n">
        <v>100</v>
      </c>
      <c r="M117" s="14" t="str">
        <f aca="false">IF(AND(OR(I117="Participó",J117="Participó"),AND(K117&gt;64,K117&lt;&gt;"-")),"APROBADO","REPROBADO")</f>
        <v>APROBADO</v>
      </c>
      <c r="N117" s="1"/>
    </row>
    <row r="118" customFormat="false" ht="15.75" hidden="false" customHeight="false" outlineLevel="0" collapsed="false">
      <c r="A118" s="54" t="n">
        <v>23293514534</v>
      </c>
      <c r="B118" s="55" t="s">
        <v>4286</v>
      </c>
      <c r="C118" s="55" t="s">
        <v>4858</v>
      </c>
      <c r="D118" s="55" t="s">
        <v>4859</v>
      </c>
      <c r="E118" s="56"/>
      <c r="F118" s="56"/>
      <c r="G118" s="55" t="s">
        <v>43</v>
      </c>
      <c r="H118" s="54" t="n">
        <v>4</v>
      </c>
      <c r="I118" s="12" t="s">
        <v>23</v>
      </c>
      <c r="J118" s="12" t="s">
        <v>23</v>
      </c>
      <c r="K118" s="12" t="s">
        <v>23</v>
      </c>
      <c r="L118" s="12" t="s">
        <v>23</v>
      </c>
      <c r="M118" s="14" t="str">
        <f aca="false">IF(AND(OR(I118="Participó",J118="Participó"),AND(K118&gt;64,K118&lt;&gt;"-")),"APROBADO","REPROBADO")</f>
        <v>REPROBADO</v>
      </c>
      <c r="N118" s="1"/>
    </row>
    <row r="119" customFormat="false" ht="15.75" hidden="false" customHeight="false" outlineLevel="0" collapsed="false">
      <c r="A119" s="54" t="n">
        <v>23305616494</v>
      </c>
      <c r="B119" s="55" t="s">
        <v>4860</v>
      </c>
      <c r="C119" s="55" t="s">
        <v>4861</v>
      </c>
      <c r="D119" s="55" t="s">
        <v>4862</v>
      </c>
      <c r="E119" s="56"/>
      <c r="F119" s="56"/>
      <c r="G119" s="55" t="s">
        <v>43</v>
      </c>
      <c r="H119" s="54" t="n">
        <v>4</v>
      </c>
      <c r="I119" s="12" t="s">
        <v>23</v>
      </c>
      <c r="J119" s="12" t="s">
        <v>23</v>
      </c>
      <c r="K119" s="12" t="s">
        <v>23</v>
      </c>
      <c r="L119" s="12" t="s">
        <v>23</v>
      </c>
      <c r="M119" s="14" t="str">
        <f aca="false">IF(AND(OR(I119="Participó",J119="Participó"),AND(K119&gt;64,K119&lt;&gt;"-")),"APROBADO","REPROBADO")</f>
        <v>REPROBADO</v>
      </c>
      <c r="N119" s="1"/>
    </row>
    <row r="120" customFormat="false" ht="15.75" hidden="false" customHeight="false" outlineLevel="0" collapsed="false">
      <c r="A120" s="54" t="n">
        <v>27330712029</v>
      </c>
      <c r="B120" s="55" t="s">
        <v>4289</v>
      </c>
      <c r="C120" s="55" t="s">
        <v>4863</v>
      </c>
      <c r="D120" s="55" t="s">
        <v>4864</v>
      </c>
      <c r="E120" s="56"/>
      <c r="F120" s="56"/>
      <c r="G120" s="55" t="s">
        <v>43</v>
      </c>
      <c r="H120" s="54" t="n">
        <v>4</v>
      </c>
      <c r="I120" s="12" t="s">
        <v>23</v>
      </c>
      <c r="J120" s="12" t="s">
        <v>22</v>
      </c>
      <c r="K120" s="13" t="n">
        <v>75</v>
      </c>
      <c r="L120" s="13" t="n">
        <v>100</v>
      </c>
      <c r="M120" s="14" t="str">
        <f aca="false">IF(AND(OR(I120="Participó",J120="Participó"),AND(K120&gt;64,K120&lt;&gt;"-")),"APROBADO","REPROBADO")</f>
        <v>APROBADO</v>
      </c>
      <c r="N120" s="1"/>
    </row>
    <row r="121" customFormat="false" ht="15.75" hidden="false" customHeight="false" outlineLevel="0" collapsed="false">
      <c r="A121" s="54" t="n">
        <v>20325907747</v>
      </c>
      <c r="B121" s="55" t="s">
        <v>4865</v>
      </c>
      <c r="C121" s="55" t="s">
        <v>4866</v>
      </c>
      <c r="D121" s="55" t="s">
        <v>4867</v>
      </c>
      <c r="E121" s="56"/>
      <c r="F121" s="56"/>
      <c r="G121" s="55" t="s">
        <v>21</v>
      </c>
      <c r="H121" s="54" t="n">
        <v>4</v>
      </c>
      <c r="I121" s="12" t="s">
        <v>22</v>
      </c>
      <c r="J121" s="12" t="s">
        <v>22</v>
      </c>
      <c r="K121" s="13" t="n">
        <v>90</v>
      </c>
      <c r="L121" s="13" t="n">
        <v>100</v>
      </c>
      <c r="M121" s="14" t="str">
        <f aca="false">IF(AND(OR(I121="Participó",J121="Participó"),AND(K121&gt;64,K121&lt;&gt;"-")),"APROBADO","REPROBADO")</f>
        <v>APROBADO</v>
      </c>
      <c r="N121" s="1"/>
    </row>
    <row r="122" customFormat="false" ht="15.75" hidden="false" customHeight="false" outlineLevel="0" collapsed="false">
      <c r="A122" s="54" t="n">
        <v>20344746126</v>
      </c>
      <c r="B122" s="55" t="s">
        <v>4868</v>
      </c>
      <c r="C122" s="55" t="s">
        <v>489</v>
      </c>
      <c r="D122" s="55" t="s">
        <v>4869</v>
      </c>
      <c r="E122" s="56"/>
      <c r="F122" s="56"/>
      <c r="G122" s="55" t="s">
        <v>21</v>
      </c>
      <c r="H122" s="54" t="n">
        <v>4</v>
      </c>
      <c r="I122" s="12" t="s">
        <v>23</v>
      </c>
      <c r="J122" s="12" t="s">
        <v>23</v>
      </c>
      <c r="K122" s="12" t="s">
        <v>23</v>
      </c>
      <c r="L122" s="12" t="s">
        <v>23</v>
      </c>
      <c r="M122" s="14" t="str">
        <f aca="false">IF(AND(OR(I122="Participó",J122="Participó"),AND(K122&gt;64,K122&lt;&gt;"-")),"APROBADO","REPROBADO")</f>
        <v>REPROBADO</v>
      </c>
      <c r="N122" s="1"/>
    </row>
    <row r="123" customFormat="false" ht="15.75" hidden="false" customHeight="false" outlineLevel="0" collapsed="false">
      <c r="A123" s="54" t="n">
        <v>27344084977</v>
      </c>
      <c r="B123" s="55" t="s">
        <v>4296</v>
      </c>
      <c r="C123" s="55" t="s">
        <v>1695</v>
      </c>
      <c r="D123" s="55" t="s">
        <v>4870</v>
      </c>
      <c r="E123" s="56"/>
      <c r="F123" s="56"/>
      <c r="G123" s="55" t="s">
        <v>43</v>
      </c>
      <c r="H123" s="54" t="n">
        <v>4</v>
      </c>
      <c r="I123" s="12" t="s">
        <v>23</v>
      </c>
      <c r="J123" s="12" t="s">
        <v>23</v>
      </c>
      <c r="K123" s="12" t="s">
        <v>23</v>
      </c>
      <c r="L123" s="12" t="s">
        <v>23</v>
      </c>
      <c r="M123" s="14" t="str">
        <f aca="false">IF(AND(OR(I123="Participó",J123="Participó"),AND(K123&gt;64,K123&lt;&gt;"-")),"APROBADO","REPROBADO")</f>
        <v>REPROBADO</v>
      </c>
      <c r="N123" s="1"/>
    </row>
    <row r="124" customFormat="false" ht="15.75" hidden="false" customHeight="false" outlineLevel="0" collapsed="false">
      <c r="A124" s="54" t="n">
        <v>27326589859</v>
      </c>
      <c r="B124" s="55" t="s">
        <v>4871</v>
      </c>
      <c r="C124" s="55" t="s">
        <v>4872</v>
      </c>
      <c r="D124" s="55" t="s">
        <v>4873</v>
      </c>
      <c r="E124" s="56"/>
      <c r="F124" s="56"/>
      <c r="G124" s="55" t="s">
        <v>43</v>
      </c>
      <c r="H124" s="54" t="n">
        <v>4</v>
      </c>
      <c r="I124" s="12" t="s">
        <v>22</v>
      </c>
      <c r="J124" s="12" t="s">
        <v>22</v>
      </c>
      <c r="K124" s="13" t="n">
        <v>70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/>
    </row>
    <row r="125" customFormat="false" ht="15.75" hidden="false" customHeight="false" outlineLevel="0" collapsed="false">
      <c r="A125" s="54" t="n">
        <v>27274227309</v>
      </c>
      <c r="B125" s="55" t="s">
        <v>4444</v>
      </c>
      <c r="C125" s="55" t="s">
        <v>4874</v>
      </c>
      <c r="D125" s="55" t="s">
        <v>4875</v>
      </c>
      <c r="E125" s="56"/>
      <c r="F125" s="56"/>
      <c r="G125" s="55" t="s">
        <v>43</v>
      </c>
      <c r="H125" s="54" t="n">
        <v>4</v>
      </c>
      <c r="I125" s="12" t="s">
        <v>22</v>
      </c>
      <c r="J125" s="12" t="s">
        <v>22</v>
      </c>
      <c r="K125" s="13" t="n">
        <v>95</v>
      </c>
      <c r="L125" s="13" t="n">
        <v>100</v>
      </c>
      <c r="M125" s="14" t="str">
        <f aca="false">IF(AND(OR(I125="Participó",J125="Participó"),AND(K125&gt;64,K125&lt;&gt;"-")),"APROBADO","REPROBADO")</f>
        <v>APROBADO</v>
      </c>
      <c r="N125" s="1"/>
    </row>
    <row r="126" customFormat="false" ht="15.75" hidden="false" customHeight="false" outlineLevel="0" collapsed="false">
      <c r="A126" s="54" t="n">
        <v>27216922722</v>
      </c>
      <c r="B126" s="55" t="s">
        <v>4444</v>
      </c>
      <c r="C126" s="55" t="s">
        <v>114</v>
      </c>
      <c r="D126" s="55" t="s">
        <v>4876</v>
      </c>
      <c r="E126" s="56"/>
      <c r="F126" s="56"/>
      <c r="G126" s="55" t="s">
        <v>43</v>
      </c>
      <c r="H126" s="54" t="n">
        <v>4</v>
      </c>
      <c r="I126" s="12" t="s">
        <v>22</v>
      </c>
      <c r="J126" s="12" t="s">
        <v>22</v>
      </c>
      <c r="K126" s="13" t="n">
        <v>90</v>
      </c>
      <c r="L126" s="12" t="s">
        <v>23</v>
      </c>
      <c r="M126" s="14" t="str">
        <f aca="false">IF(AND(OR(I126="Participó",J126="Participó"),AND(K126&gt;64,K126&lt;&gt;"-")),"APROBADO","REPROBADO")</f>
        <v>APROBADO</v>
      </c>
      <c r="N126" s="1"/>
    </row>
    <row r="127" customFormat="false" ht="15.75" hidden="false" customHeight="false" outlineLevel="0" collapsed="false">
      <c r="A127" s="54" t="n">
        <v>23233903159</v>
      </c>
      <c r="B127" s="55" t="s">
        <v>4446</v>
      </c>
      <c r="C127" s="55" t="s">
        <v>1690</v>
      </c>
      <c r="D127" s="55" t="s">
        <v>4877</v>
      </c>
      <c r="E127" s="56"/>
      <c r="F127" s="56"/>
      <c r="G127" s="55" t="s">
        <v>21</v>
      </c>
      <c r="H127" s="54" t="n">
        <v>4</v>
      </c>
      <c r="I127" s="12" t="s">
        <v>22</v>
      </c>
      <c r="J127" s="12" t="s">
        <v>23</v>
      </c>
      <c r="K127" s="13" t="n">
        <v>85</v>
      </c>
      <c r="L127" s="13" t="n">
        <v>100</v>
      </c>
      <c r="M127" s="14" t="str">
        <f aca="false">IF(AND(OR(I127="Participó",J127="Participó"),AND(K127&gt;64,K127&lt;&gt;"-")),"APROBADO","REPROBADO")</f>
        <v>APROBADO</v>
      </c>
      <c r="N127" s="1"/>
    </row>
    <row r="128" customFormat="false" ht="15.75" hidden="false" customHeight="false" outlineLevel="0" collapsed="false">
      <c r="A128" s="54" t="n">
        <v>23389821829</v>
      </c>
      <c r="B128" s="55" t="s">
        <v>4878</v>
      </c>
      <c r="C128" s="55" t="s">
        <v>4879</v>
      </c>
      <c r="D128" s="55" t="s">
        <v>4880</v>
      </c>
      <c r="E128" s="56"/>
      <c r="F128" s="56"/>
      <c r="G128" s="55" t="s">
        <v>21</v>
      </c>
      <c r="H128" s="54" t="n">
        <v>4</v>
      </c>
      <c r="I128" s="12" t="s">
        <v>23</v>
      </c>
      <c r="J128" s="12" t="s">
        <v>23</v>
      </c>
      <c r="K128" s="13" t="n">
        <v>70</v>
      </c>
      <c r="L128" s="13" t="n">
        <v>100</v>
      </c>
      <c r="M128" s="14" t="str">
        <f aca="false">IF(AND(OR(I128="Participó",J128="Participó"),AND(K128&gt;64,K128&lt;&gt;"-")),"APROBADO","REPROBADO")</f>
        <v>REPROBADO</v>
      </c>
      <c r="N128" s="1"/>
    </row>
    <row r="129" customFormat="false" ht="15.75" hidden="false" customHeight="false" outlineLevel="0" collapsed="false">
      <c r="A129" s="54" t="n">
        <v>27288137507</v>
      </c>
      <c r="B129" s="55" t="s">
        <v>4459</v>
      </c>
      <c r="C129" s="55" t="s">
        <v>4881</v>
      </c>
      <c r="D129" s="55" t="s">
        <v>4882</v>
      </c>
      <c r="E129" s="56"/>
      <c r="F129" s="56"/>
      <c r="G129" s="55" t="s">
        <v>43</v>
      </c>
      <c r="H129" s="54" t="n">
        <v>4</v>
      </c>
      <c r="I129" s="12" t="s">
        <v>23</v>
      </c>
      <c r="J129" s="12" t="s">
        <v>23</v>
      </c>
      <c r="K129" s="12" t="s">
        <v>23</v>
      </c>
      <c r="L129" s="12" t="s">
        <v>23</v>
      </c>
      <c r="M129" s="14" t="str">
        <f aca="false">IF(AND(OR(I129="Participó",J129="Participó"),AND(K129&gt;64,K129&lt;&gt;"-")),"APROBADO","REPROBADO")</f>
        <v>REPROBADO</v>
      </c>
      <c r="N129" s="1"/>
    </row>
    <row r="130" customFormat="false" ht="15.75" hidden="false" customHeight="false" outlineLevel="0" collapsed="false">
      <c r="A130" s="54" t="n">
        <v>20308943845</v>
      </c>
      <c r="B130" s="55" t="s">
        <v>4883</v>
      </c>
      <c r="C130" s="55" t="s">
        <v>4884</v>
      </c>
      <c r="D130" s="55" t="s">
        <v>4885</v>
      </c>
      <c r="E130" s="56"/>
      <c r="F130" s="56"/>
      <c r="G130" s="55" t="s">
        <v>21</v>
      </c>
      <c r="H130" s="54" t="n">
        <v>4</v>
      </c>
      <c r="I130" s="12" t="s">
        <v>22</v>
      </c>
      <c r="J130" s="12" t="s">
        <v>22</v>
      </c>
      <c r="K130" s="13" t="n">
        <v>80</v>
      </c>
      <c r="L130" s="13" t="n">
        <v>100</v>
      </c>
      <c r="M130" s="14" t="str">
        <f aca="false">IF(AND(OR(I130="Participó",J130="Participó"),AND(K130&gt;64,K130&lt;&gt;"-")),"APROBADO","REPROBADO")</f>
        <v>APROBADO</v>
      </c>
      <c r="N130" s="1"/>
    </row>
    <row r="131" customFormat="false" ht="15.75" hidden="false" customHeight="false" outlineLevel="0" collapsed="false">
      <c r="A131" s="54" t="n">
        <v>20333121345</v>
      </c>
      <c r="B131" s="55" t="s">
        <v>4021</v>
      </c>
      <c r="C131" s="55" t="s">
        <v>687</v>
      </c>
      <c r="D131" s="55" t="s">
        <v>4886</v>
      </c>
      <c r="E131" s="56"/>
      <c r="F131" s="56"/>
      <c r="G131" s="55" t="s">
        <v>21</v>
      </c>
      <c r="H131" s="54" t="n">
        <v>4</v>
      </c>
      <c r="I131" s="12" t="s">
        <v>23</v>
      </c>
      <c r="J131" s="12" t="s">
        <v>23</v>
      </c>
      <c r="K131" s="12" t="s">
        <v>23</v>
      </c>
      <c r="L131" s="12" t="s">
        <v>23</v>
      </c>
      <c r="M131" s="14" t="str">
        <f aca="false">IF(AND(OR(I131="Participó",J131="Participó"),AND(K131&gt;64,K131&lt;&gt;"-")),"APROBADO","REPROBADO")</f>
        <v>REPROBADO</v>
      </c>
      <c r="N131" s="1"/>
    </row>
    <row r="132" customFormat="false" ht="15.75" hidden="false" customHeight="false" outlineLevel="0" collapsed="false">
      <c r="A132" s="56"/>
      <c r="B132" s="55" t="s">
        <v>4021</v>
      </c>
      <c r="C132" s="55" t="s">
        <v>408</v>
      </c>
      <c r="D132" s="55" t="s">
        <v>4887</v>
      </c>
      <c r="E132" s="56"/>
      <c r="F132" s="56"/>
      <c r="G132" s="55" t="s">
        <v>21</v>
      </c>
      <c r="H132" s="54" t="n">
        <v>4</v>
      </c>
      <c r="I132" s="12" t="s">
        <v>23</v>
      </c>
      <c r="J132" s="12" t="s">
        <v>23</v>
      </c>
      <c r="K132" s="12" t="s">
        <v>23</v>
      </c>
      <c r="L132" s="12" t="s">
        <v>23</v>
      </c>
      <c r="M132" s="14" t="str">
        <f aca="false">IF(AND(OR(I132="Participó",J132="Participó"),AND(K132&gt;64,K132&lt;&gt;"-")),"APROBADO","REPROBADO")</f>
        <v>REPROBADO</v>
      </c>
      <c r="N132" s="1"/>
    </row>
    <row r="133" customFormat="false" ht="15.75" hidden="false" customHeight="false" outlineLevel="0" collapsed="false">
      <c r="A133" s="54" t="n">
        <v>27313412763</v>
      </c>
      <c r="B133" s="55" t="s">
        <v>4883</v>
      </c>
      <c r="C133" s="55" t="s">
        <v>4888</v>
      </c>
      <c r="D133" s="55" t="s">
        <v>4889</v>
      </c>
      <c r="E133" s="56"/>
      <c r="F133" s="56"/>
      <c r="G133" s="55" t="s">
        <v>43</v>
      </c>
      <c r="H133" s="54" t="n">
        <v>4</v>
      </c>
      <c r="I133" s="12" t="s">
        <v>22</v>
      </c>
      <c r="J133" s="12" t="s">
        <v>22</v>
      </c>
      <c r="K133" s="12" t="s">
        <v>23</v>
      </c>
      <c r="L133" s="12" t="s">
        <v>23</v>
      </c>
      <c r="M133" s="14" t="str">
        <f aca="false">IF(AND(OR(I133="Participó",J133="Participó"),AND(K133&gt;64,K133&lt;&gt;"-")),"APROBADO","REPROBADO")</f>
        <v>REPROBADO</v>
      </c>
      <c r="N133" s="1" t="s">
        <v>35</v>
      </c>
    </row>
    <row r="134" customFormat="false" ht="15.75" hidden="false" customHeight="false" outlineLevel="0" collapsed="false">
      <c r="A134" s="54" t="n">
        <v>20292872136</v>
      </c>
      <c r="B134" s="55" t="s">
        <v>4890</v>
      </c>
      <c r="C134" s="55" t="s">
        <v>2151</v>
      </c>
      <c r="D134" s="55" t="s">
        <v>4891</v>
      </c>
      <c r="E134" s="56"/>
      <c r="F134" s="56"/>
      <c r="G134" s="55" t="s">
        <v>21</v>
      </c>
      <c r="H134" s="54" t="n">
        <v>4</v>
      </c>
      <c r="I134" s="12" t="s">
        <v>22</v>
      </c>
      <c r="J134" s="12" t="s">
        <v>23</v>
      </c>
      <c r="K134" s="12" t="s">
        <v>23</v>
      </c>
      <c r="L134" s="12" t="s">
        <v>23</v>
      </c>
      <c r="M134" s="14" t="str">
        <f aca="false">IF(AND(OR(I134="Participó",J134="Participó"),AND(K134&gt;64,K134&lt;&gt;"-")),"APROBADO","REPROBADO")</f>
        <v>REPROBADO</v>
      </c>
      <c r="N134" s="1" t="s">
        <v>35</v>
      </c>
    </row>
    <row r="135" customFormat="false" ht="15.75" hidden="false" customHeight="false" outlineLevel="0" collapsed="false">
      <c r="A135" s="54" t="n">
        <v>27260205701</v>
      </c>
      <c r="B135" s="55" t="s">
        <v>4892</v>
      </c>
      <c r="C135" s="55" t="s">
        <v>4893</v>
      </c>
      <c r="D135" s="55" t="s">
        <v>4894</v>
      </c>
      <c r="E135" s="56"/>
      <c r="F135" s="56"/>
      <c r="G135" s="55" t="s">
        <v>43</v>
      </c>
      <c r="H135" s="54" t="n">
        <v>4</v>
      </c>
      <c r="I135" s="12" t="s">
        <v>22</v>
      </c>
      <c r="J135" s="12" t="s">
        <v>22</v>
      </c>
      <c r="K135" s="13" t="n">
        <v>90</v>
      </c>
      <c r="L135" s="13" t="n">
        <v>100</v>
      </c>
      <c r="M135" s="14" t="str">
        <f aca="false">IF(AND(OR(I135="Participó",J135="Participó"),AND(K135&gt;64,K135&lt;&gt;"-")),"APROBADO","REPROBADO")</f>
        <v>APROBADO</v>
      </c>
      <c r="N135" s="1"/>
    </row>
    <row r="136" customFormat="false" ht="15.75" hidden="false" customHeight="false" outlineLevel="0" collapsed="false">
      <c r="A136" s="54" t="n">
        <v>20331227308</v>
      </c>
      <c r="B136" s="55" t="s">
        <v>4494</v>
      </c>
      <c r="C136" s="55" t="s">
        <v>3003</v>
      </c>
      <c r="D136" s="55" t="s">
        <v>4895</v>
      </c>
      <c r="E136" s="56"/>
      <c r="F136" s="56"/>
      <c r="G136" s="55" t="s">
        <v>21</v>
      </c>
      <c r="H136" s="54" t="n">
        <v>4</v>
      </c>
      <c r="I136" s="12" t="s">
        <v>23</v>
      </c>
      <c r="J136" s="12" t="s">
        <v>23</v>
      </c>
      <c r="K136" s="12" t="s">
        <v>23</v>
      </c>
      <c r="L136" s="12" t="s">
        <v>23</v>
      </c>
      <c r="M136" s="14" t="str">
        <f aca="false">IF(AND(OR(I136="Participó",J136="Participó"),AND(K136&gt;64,K136&lt;&gt;"-")),"APROBADO","REPROBADO")</f>
        <v>REPROBADO</v>
      </c>
      <c r="N136" s="1"/>
    </row>
    <row r="137" customFormat="false" ht="15.75" hidden="false" customHeight="false" outlineLevel="0" collapsed="false">
      <c r="A137" s="54" t="n">
        <v>23278652459</v>
      </c>
      <c r="B137" s="55" t="s">
        <v>4494</v>
      </c>
      <c r="C137" s="55" t="s">
        <v>4896</v>
      </c>
      <c r="D137" s="55" t="s">
        <v>4897</v>
      </c>
      <c r="E137" s="56"/>
      <c r="F137" s="56"/>
      <c r="G137" s="55" t="s">
        <v>21</v>
      </c>
      <c r="H137" s="54" t="n">
        <v>4</v>
      </c>
      <c r="I137" s="12" t="s">
        <v>22</v>
      </c>
      <c r="J137" s="12" t="s">
        <v>22</v>
      </c>
      <c r="K137" s="13" t="n">
        <v>80</v>
      </c>
      <c r="L137" s="12" t="s">
        <v>23</v>
      </c>
      <c r="M137" s="14" t="str">
        <f aca="false">IF(AND(OR(I137="Participó",J137="Participó"),AND(K137&gt;64,K137&lt;&gt;"-")),"APROBADO","REPROBADO")</f>
        <v>APROBADO</v>
      </c>
      <c r="N137" s="1"/>
    </row>
    <row r="138" customFormat="false" ht="15.75" hidden="false" customHeight="fals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customFormat="false" ht="15.75" hidden="false" customHeight="false" outlineLevel="0" collapsed="false">
      <c r="A139" s="1"/>
      <c r="B139" s="1"/>
      <c r="C139" s="1"/>
      <c r="D139" s="17" t="s">
        <v>364</v>
      </c>
      <c r="E139" s="17" t="n">
        <f aca="false">COUNTIF(E5:E102,"NO")</f>
        <v>0</v>
      </c>
      <c r="F139" s="1"/>
      <c r="G139" s="17" t="n">
        <f aca="false">COUNTIF(G5:G137,"M")</f>
        <v>71</v>
      </c>
      <c r="H139" s="17" t="n">
        <f aca="false">COUNTIF(H5:H137,"1")</f>
        <v>33</v>
      </c>
      <c r="I139" s="17" t="n">
        <f aca="false">COUNTIF(I5:I137,"Participó")</f>
        <v>100</v>
      </c>
      <c r="J139" s="17" t="n">
        <f aca="false">COUNTIF(J5:J137,"Participó")</f>
        <v>76</v>
      </c>
      <c r="K139" s="17" t="n">
        <f aca="false">COUNTIF(K5:K137,"&gt;=70")</f>
        <v>84</v>
      </c>
      <c r="L139" s="17" t="n">
        <f aca="false">COUNTIF(L5:L137,"100")</f>
        <v>81</v>
      </c>
      <c r="M139" s="17" t="n">
        <f aca="false">COUNTIF(M5:M137,"APROBADO")</f>
        <v>96</v>
      </c>
      <c r="N139" s="17" t="n">
        <f aca="false">COUNTIF(N5:N137,"Recupera")</f>
        <v>12</v>
      </c>
    </row>
    <row r="140" customFormat="false" ht="15.75" hidden="false" customHeight="false" outlineLevel="0" collapsed="false">
      <c r="A140" s="1"/>
      <c r="B140" s="1"/>
      <c r="C140" s="1"/>
      <c r="D140" s="10" t="n">
        <f aca="false">COUNTA(D5:D137)</f>
        <v>133</v>
      </c>
      <c r="E140" s="1"/>
      <c r="F140" s="1"/>
      <c r="G140" s="17" t="n">
        <f aca="false">COUNTIF(G5:G137,"F")</f>
        <v>62</v>
      </c>
      <c r="H140" s="17" t="n">
        <f aca="false">COUNTIF(H5:H137,"2")</f>
        <v>33</v>
      </c>
      <c r="I140" s="1"/>
      <c r="J140" s="1"/>
      <c r="K140" s="1"/>
      <c r="L140" s="1"/>
      <c r="M140" s="1"/>
      <c r="N140" s="1"/>
    </row>
    <row r="141" customFormat="false" ht="15.75" hidden="false" customHeight="false" outlineLevel="0" collapsed="false">
      <c r="A141" s="1"/>
      <c r="B141" s="18" t="s">
        <v>365</v>
      </c>
      <c r="C141" s="1"/>
      <c r="D141" s="1"/>
      <c r="E141" s="1"/>
      <c r="F141" s="1"/>
      <c r="G141" s="1"/>
      <c r="H141" s="17" t="n">
        <f aca="false">COUNTIF(H5:H137,"3")</f>
        <v>33</v>
      </c>
      <c r="I141" s="1"/>
      <c r="J141" s="1"/>
      <c r="K141" s="1"/>
      <c r="L141" s="1"/>
      <c r="M141" s="1" t="s">
        <v>367</v>
      </c>
      <c r="N141" s="1"/>
    </row>
    <row r="142" customFormat="false" ht="15.75" hidden="false" customHeight="false" outlineLevel="0" collapsed="false">
      <c r="A142" s="1"/>
      <c r="B142" s="1" t="s">
        <v>368</v>
      </c>
      <c r="C142" s="1" t="s">
        <v>369</v>
      </c>
      <c r="D142" s="1"/>
      <c r="E142" s="1"/>
      <c r="F142" s="1"/>
      <c r="G142" s="1"/>
      <c r="H142" s="17" t="n">
        <f aca="false">COUNTIF(H5:H137,"4")</f>
        <v>34</v>
      </c>
      <c r="I142" s="1"/>
      <c r="J142" s="1"/>
      <c r="K142" s="1"/>
      <c r="L142" s="20" t="s">
        <v>371</v>
      </c>
      <c r="M142" s="10" t="n">
        <f aca="false">COUNTIF(M5:M137,"APROBADO")/99*100</f>
        <v>96.969696969697</v>
      </c>
      <c r="N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1" t="s">
        <v>373</v>
      </c>
      <c r="M143" s="10" t="n">
        <f aca="false">COUNTIF(M5:M137,"REPROBADO")/99*100</f>
        <v>37.3737373737374</v>
      </c>
      <c r="N143" s="1"/>
    </row>
    <row r="144" customFormat="false" ht="15.75" hidden="false" customHeight="false" outlineLevel="0" collapsed="false">
      <c r="A144" s="1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false" outlineLevel="0" collapsed="false">
      <c r="A145" s="18" t="s">
        <v>375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377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378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379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false" outlineLevel="0" collapsed="false">
      <c r="A149" s="18" t="s">
        <v>380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8"/>
      <c r="M149" s="1"/>
      <c r="N149" s="1"/>
    </row>
    <row r="150" customFormat="false" ht="15.75" hidden="false" customHeight="false" outlineLevel="0" collapsed="false">
      <c r="A150" s="1"/>
      <c r="B150" s="1" t="s">
        <v>381</v>
      </c>
      <c r="C150" s="1"/>
      <c r="D150" s="1"/>
      <c r="E150" s="1"/>
      <c r="F150" s="1"/>
      <c r="G150" s="1"/>
      <c r="H150" s="1"/>
      <c r="I150" s="1"/>
      <c r="J150" s="1"/>
      <c r="K150" s="18"/>
      <c r="L150" s="22" t="s">
        <v>382</v>
      </c>
      <c r="M150" s="1"/>
      <c r="N150" s="1"/>
    </row>
    <row r="151" customFormat="false" ht="15.75" hidden="false" customHeight="false" outlineLevel="0" collapsed="false">
      <c r="A151" s="1"/>
      <c r="B151" s="1" t="s">
        <v>383</v>
      </c>
      <c r="C151" s="1" t="s">
        <v>384</v>
      </c>
      <c r="D151" s="1"/>
      <c r="E151" s="1"/>
      <c r="F151" s="1"/>
      <c r="G151" s="1"/>
      <c r="H151" s="1"/>
      <c r="I151" s="1"/>
      <c r="J151" s="1"/>
      <c r="K151" s="18"/>
      <c r="L151" s="23" t="s">
        <v>385</v>
      </c>
      <c r="M151" s="11" t="e">
        <f aca="false">#REF!/COUNTIF(M26:M102,"REPROBADO")*100</f>
        <v>#REF!</v>
      </c>
      <c r="N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8"/>
      <c r="L152" s="23" t="s">
        <v>386</v>
      </c>
      <c r="M152" s="10" t="n">
        <f aca="false">COUNTIF(N26:N102,"Justifico")/COUNTIF(M27:M138,"REPROBADO")*100</f>
        <v>0</v>
      </c>
      <c r="N152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7">
    <cfRule type="cellIs" priority="2" operator="equal" aboveAverage="0" equalAverage="0" bottom="0" percent="0" rank="0" text="" dxfId="0">
      <formula>"Participó"</formula>
    </cfRule>
  </conditionalFormatting>
  <conditionalFormatting sqref="I5:J137">
    <cfRule type="cellIs" priority="3" operator="equal" aboveAverage="0" equalAverage="0" bottom="0" percent="0" rank="0" text="" dxfId="1">
      <formula>"-"</formula>
    </cfRule>
  </conditionalFormatting>
  <conditionalFormatting sqref="K5:L137">
    <cfRule type="cellIs" priority="4" operator="greaterThan" aboveAverage="0" equalAverage="0" bottom="0" percent="0" rank="0" text="" dxfId="0">
      <formula>69</formula>
    </cfRule>
  </conditionalFormatting>
  <conditionalFormatting sqref="K5:L137">
    <cfRule type="cellIs" priority="5" operator="lessThanOrEqual" aboveAverage="0" equalAverage="0" bottom="0" percent="0" rank="0" text="" dxfId="1">
      <formula>59</formula>
    </cfRule>
  </conditionalFormatting>
  <conditionalFormatting sqref="M5:M137">
    <cfRule type="cellIs" priority="6" operator="equal" aboveAverage="0" equalAverage="0" bottom="0" percent="0" rank="0" text="" dxfId="0">
      <formula>"APROBADO"</formula>
    </cfRule>
  </conditionalFormatting>
  <conditionalFormatting sqref="M5:M137">
    <cfRule type="cellIs" priority="7" operator="equal" aboveAverage="0" equalAverage="0" bottom="0" percent="0" rank="0" text="" dxfId="1">
      <formula>"REPROBADO"</formula>
    </cfRule>
  </conditionalFormatting>
  <conditionalFormatting sqref="K5:L137">
    <cfRule type="containsText" priority="8" operator="containsText" aboveAverage="0" equalAverage="0" bottom="0" percent="0" rank="0" text="-" dxfId="2">
      <formula>NOT(ISERROR(SEARCH("-",K5)))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4898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54" t="n">
        <v>20295665956</v>
      </c>
      <c r="B5" s="55" t="s">
        <v>906</v>
      </c>
      <c r="C5" s="55" t="s">
        <v>4899</v>
      </c>
      <c r="D5" s="55" t="s">
        <v>4900</v>
      </c>
      <c r="E5" s="56"/>
      <c r="F5" s="56"/>
      <c r="G5" s="55" t="s">
        <v>21</v>
      </c>
      <c r="H5" s="54" t="n">
        <v>1</v>
      </c>
      <c r="I5" s="12" t="s">
        <v>23</v>
      </c>
      <c r="J5" s="12" t="s">
        <v>23</v>
      </c>
      <c r="K5" s="12" t="s">
        <v>23</v>
      </c>
      <c r="L5" s="12" t="s">
        <v>23</v>
      </c>
      <c r="M5" s="14" t="str">
        <f aca="false">IF(AND(OR(I5="Participó",J5="Participó"),AND(K5&gt;64,K5&lt;&gt;"-")),"APROBADO","REPROBADO")</f>
        <v>REPROBADO</v>
      </c>
      <c r="N5" s="1"/>
    </row>
    <row r="6" customFormat="false" ht="15.75" hidden="false" customHeight="false" outlineLevel="0" collapsed="false">
      <c r="A6" s="54" t="n">
        <v>23342675824</v>
      </c>
      <c r="B6" s="55" t="s">
        <v>906</v>
      </c>
      <c r="C6" s="55" t="s">
        <v>2436</v>
      </c>
      <c r="D6" s="55" t="s">
        <v>4901</v>
      </c>
      <c r="E6" s="56"/>
      <c r="F6" s="56"/>
      <c r="G6" s="55" t="s">
        <v>43</v>
      </c>
      <c r="H6" s="54" t="n">
        <v>1</v>
      </c>
      <c r="I6" s="12" t="s">
        <v>22</v>
      </c>
      <c r="J6" s="12" t="s">
        <v>23</v>
      </c>
      <c r="K6" s="13" t="n">
        <v>85</v>
      </c>
      <c r="L6" s="13" t="n">
        <v>100</v>
      </c>
      <c r="M6" s="14" t="str">
        <f aca="false">IF(AND(OR(I6="Participó",J6="Participó"),AND(K6&gt;64,K6&lt;&gt;"-")),"APROBADO","REPROBADO")</f>
        <v>APROBADO</v>
      </c>
      <c r="N6" s="1"/>
    </row>
    <row r="7" customFormat="false" ht="15.75" hidden="false" customHeight="false" outlineLevel="0" collapsed="false">
      <c r="A7" s="54" t="n">
        <v>20388970813</v>
      </c>
      <c r="B7" s="55" t="s">
        <v>4902</v>
      </c>
      <c r="C7" s="55" t="s">
        <v>4903</v>
      </c>
      <c r="D7" s="55" t="s">
        <v>4904</v>
      </c>
      <c r="E7" s="56"/>
      <c r="F7" s="56"/>
      <c r="G7" s="55" t="s">
        <v>21</v>
      </c>
      <c r="H7" s="54" t="n">
        <v>1</v>
      </c>
      <c r="I7" s="12" t="s">
        <v>23</v>
      </c>
      <c r="J7" s="12" t="s">
        <v>23</v>
      </c>
      <c r="K7" s="12" t="s">
        <v>23</v>
      </c>
      <c r="L7" s="12" t="s">
        <v>23</v>
      </c>
      <c r="M7" s="14" t="str">
        <f aca="false">IF(AND(OR(I7="Participó",J7="Participó"),AND(K7&gt;64,K7&lt;&gt;"-")),"APROBADO","REPROBADO")</f>
        <v>REPROBADO</v>
      </c>
      <c r="N7" s="1"/>
    </row>
    <row r="8" customFormat="false" ht="15.75" hidden="false" customHeight="false" outlineLevel="0" collapsed="false">
      <c r="A8" s="54" t="n">
        <v>20365115886</v>
      </c>
      <c r="B8" s="55" t="s">
        <v>4905</v>
      </c>
      <c r="C8" s="55" t="s">
        <v>278</v>
      </c>
      <c r="D8" s="55" t="s">
        <v>4906</v>
      </c>
      <c r="E8" s="56"/>
      <c r="F8" s="56"/>
      <c r="G8" s="55" t="s">
        <v>21</v>
      </c>
      <c r="H8" s="54" t="n">
        <v>1</v>
      </c>
      <c r="I8" s="12" t="s">
        <v>23</v>
      </c>
      <c r="J8" s="12" t="s">
        <v>23</v>
      </c>
      <c r="K8" s="12" t="s">
        <v>23</v>
      </c>
      <c r="L8" s="12" t="s">
        <v>23</v>
      </c>
      <c r="M8" s="14" t="str">
        <f aca="false">IF(AND(OR(I8="Participó",J8="Participó"),AND(K8&gt;64,K8&lt;&gt;"-")),"APROBADO","REPROBADO")</f>
        <v>REPROBADO</v>
      </c>
      <c r="N8" s="1"/>
    </row>
    <row r="9" customFormat="false" ht="15.75" hidden="false" customHeight="false" outlineLevel="0" collapsed="false">
      <c r="A9" s="54" t="n">
        <v>27416045599</v>
      </c>
      <c r="B9" s="55" t="s">
        <v>4907</v>
      </c>
      <c r="C9" s="55" t="s">
        <v>4908</v>
      </c>
      <c r="D9" s="55" t="s">
        <v>4909</v>
      </c>
      <c r="E9" s="56"/>
      <c r="F9" s="56"/>
      <c r="G9" s="55" t="s">
        <v>43</v>
      </c>
      <c r="H9" s="54" t="n">
        <v>1</v>
      </c>
      <c r="I9" s="12" t="s">
        <v>22</v>
      </c>
      <c r="J9" s="12" t="s">
        <v>22</v>
      </c>
      <c r="K9" s="13" t="n">
        <v>80</v>
      </c>
      <c r="L9" s="13" t="n">
        <v>100</v>
      </c>
      <c r="M9" s="14" t="str">
        <f aca="false">IF(AND(OR(I9="Participó",J9="Participó"),AND(K9&gt;64,K9&lt;&gt;"-")),"APROBADO","REPROBADO")</f>
        <v>APROBADO</v>
      </c>
      <c r="N9" s="1"/>
    </row>
    <row r="10" customFormat="false" ht="15.75" hidden="false" customHeight="false" outlineLevel="0" collapsed="false">
      <c r="A10" s="54" t="n">
        <v>27341713108</v>
      </c>
      <c r="B10" s="55" t="s">
        <v>4910</v>
      </c>
      <c r="C10" s="55" t="s">
        <v>4911</v>
      </c>
      <c r="D10" s="55" t="s">
        <v>4912</v>
      </c>
      <c r="E10" s="56"/>
      <c r="F10" s="56"/>
      <c r="G10" s="55" t="s">
        <v>43</v>
      </c>
      <c r="H10" s="54" t="n">
        <v>1</v>
      </c>
      <c r="I10" s="12" t="s">
        <v>22</v>
      </c>
      <c r="J10" s="12" t="s">
        <v>22</v>
      </c>
      <c r="K10" s="13" t="n">
        <v>90</v>
      </c>
      <c r="L10" s="13" t="n">
        <v>100</v>
      </c>
      <c r="M10" s="14" t="str">
        <f aca="false">IF(AND(OR(I10="Participó",J10="Participó"),AND(K10&gt;64,K10&lt;&gt;"-")),"APROBADO","REPROBADO")</f>
        <v>APROBADO</v>
      </c>
      <c r="N10" s="1"/>
    </row>
    <row r="11" customFormat="false" ht="15.75" hidden="false" customHeight="false" outlineLevel="0" collapsed="false">
      <c r="A11" s="54" t="n">
        <v>27333689117</v>
      </c>
      <c r="B11" s="55" t="s">
        <v>4913</v>
      </c>
      <c r="C11" s="55" t="s">
        <v>4914</v>
      </c>
      <c r="D11" s="55" t="s">
        <v>4915</v>
      </c>
      <c r="E11" s="56"/>
      <c r="F11" s="56"/>
      <c r="G11" s="55" t="s">
        <v>43</v>
      </c>
      <c r="H11" s="54" t="n">
        <v>1</v>
      </c>
      <c r="I11" s="12" t="s">
        <v>23</v>
      </c>
      <c r="J11" s="12" t="s">
        <v>23</v>
      </c>
      <c r="K11" s="12" t="s">
        <v>23</v>
      </c>
      <c r="L11" s="12" t="s">
        <v>23</v>
      </c>
      <c r="M11" s="14" t="str">
        <f aca="false">IF(AND(OR(I11="Participó",J11="Participó"),AND(K11&gt;64,K11&lt;&gt;"-")),"APROBADO","REPROBADO")</f>
        <v>REPROBADO</v>
      </c>
      <c r="N11" s="1"/>
    </row>
    <row r="12" customFormat="false" ht="15.75" hidden="false" customHeight="false" outlineLevel="0" collapsed="false">
      <c r="A12" s="54" t="n">
        <v>20254027880</v>
      </c>
      <c r="B12" s="55" t="s">
        <v>933</v>
      </c>
      <c r="C12" s="55" t="s">
        <v>4916</v>
      </c>
      <c r="D12" s="55" t="s">
        <v>4917</v>
      </c>
      <c r="E12" s="56"/>
      <c r="F12" s="56"/>
      <c r="G12" s="55" t="s">
        <v>21</v>
      </c>
      <c r="H12" s="54" t="n">
        <v>1</v>
      </c>
      <c r="I12" s="12" t="s">
        <v>23</v>
      </c>
      <c r="J12" s="12" t="s">
        <v>23</v>
      </c>
      <c r="K12" s="12" t="s">
        <v>23</v>
      </c>
      <c r="L12" s="12" t="s">
        <v>23</v>
      </c>
      <c r="M12" s="14" t="str">
        <f aca="false">IF(AND(OR(I12="Participó",J12="Participó"),AND(K12&gt;64,K12&lt;&gt;"-")),"APROBADO","REPROBADO")</f>
        <v>REPROBADO</v>
      </c>
      <c r="N12" s="1"/>
    </row>
    <row r="13" customFormat="false" ht="15.75" hidden="false" customHeight="false" outlineLevel="0" collapsed="false">
      <c r="A13" s="54" t="n">
        <v>27239139588</v>
      </c>
      <c r="B13" s="55" t="s">
        <v>936</v>
      </c>
      <c r="C13" s="55" t="s">
        <v>4918</v>
      </c>
      <c r="D13" s="55" t="s">
        <v>4919</v>
      </c>
      <c r="E13" s="56"/>
      <c r="F13" s="56"/>
      <c r="G13" s="55" t="s">
        <v>43</v>
      </c>
      <c r="H13" s="54" t="n">
        <v>1</v>
      </c>
      <c r="I13" s="12" t="s">
        <v>22</v>
      </c>
      <c r="J13" s="12" t="s">
        <v>22</v>
      </c>
      <c r="K13" s="13" t="n">
        <v>100</v>
      </c>
      <c r="L13" s="13" t="n">
        <v>100</v>
      </c>
      <c r="M13" s="14" t="str">
        <f aca="false">IF(AND(OR(I13="Participó",J13="Participó"),AND(K13&gt;64,K13&lt;&gt;"-")),"APROBADO","REPROBADO")</f>
        <v>APROBADO</v>
      </c>
      <c r="N13" s="1"/>
    </row>
    <row r="14" customFormat="false" ht="15.75" hidden="false" customHeight="false" outlineLevel="0" collapsed="false">
      <c r="A14" s="54" t="n">
        <v>27250079961</v>
      </c>
      <c r="B14" s="55" t="s">
        <v>4920</v>
      </c>
      <c r="C14" s="55" t="s">
        <v>4921</v>
      </c>
      <c r="D14" s="55" t="s">
        <v>4922</v>
      </c>
      <c r="E14" s="56"/>
      <c r="F14" s="56"/>
      <c r="G14" s="55" t="s">
        <v>43</v>
      </c>
      <c r="H14" s="54" t="n">
        <v>1</v>
      </c>
      <c r="I14" s="12" t="s">
        <v>22</v>
      </c>
      <c r="J14" s="12" t="s">
        <v>23</v>
      </c>
      <c r="K14" s="12" t="s">
        <v>23</v>
      </c>
      <c r="L14" s="12" t="s">
        <v>23</v>
      </c>
      <c r="M14" s="14" t="str">
        <f aca="false">IF(AND(OR(I14="Participó",J14="Participó"),AND(K14&gt;64,K14&lt;&gt;"-")),"APROBADO","REPROBADO")</f>
        <v>REPROBADO</v>
      </c>
      <c r="N14" s="1" t="s">
        <v>35</v>
      </c>
    </row>
    <row r="15" customFormat="false" ht="15.75" hidden="false" customHeight="false" outlineLevel="0" collapsed="false">
      <c r="A15" s="54" t="n">
        <v>20218279431</v>
      </c>
      <c r="B15" s="55" t="s">
        <v>4923</v>
      </c>
      <c r="C15" s="55" t="s">
        <v>751</v>
      </c>
      <c r="D15" s="55" t="s">
        <v>4924</v>
      </c>
      <c r="E15" s="56"/>
      <c r="F15" s="56"/>
      <c r="G15" s="55" t="s">
        <v>21</v>
      </c>
      <c r="H15" s="54" t="n">
        <v>1</v>
      </c>
      <c r="I15" s="12" t="s">
        <v>22</v>
      </c>
      <c r="J15" s="12" t="s">
        <v>22</v>
      </c>
      <c r="K15" s="13" t="n">
        <v>90</v>
      </c>
      <c r="L15" s="13" t="n">
        <v>100</v>
      </c>
      <c r="M15" s="14" t="str">
        <f aca="false">IF(AND(OR(I15="Participó",J15="Participó"),AND(K15&gt;64,K15&lt;&gt;"-")),"APROBADO","REPROBADO")</f>
        <v>APROBADO</v>
      </c>
      <c r="N15" s="1"/>
    </row>
    <row r="16" customFormat="false" ht="15.75" hidden="false" customHeight="false" outlineLevel="0" collapsed="false">
      <c r="A16" s="54" t="n">
        <v>27307631127</v>
      </c>
      <c r="B16" s="55" t="s">
        <v>4925</v>
      </c>
      <c r="C16" s="55" t="s">
        <v>4926</v>
      </c>
      <c r="D16" s="55" t="s">
        <v>4927</v>
      </c>
      <c r="E16" s="56"/>
      <c r="F16" s="56"/>
      <c r="G16" s="55" t="s">
        <v>43</v>
      </c>
      <c r="H16" s="54" t="n">
        <v>1</v>
      </c>
      <c r="I16" s="12" t="s">
        <v>23</v>
      </c>
      <c r="J16" s="12" t="s">
        <v>23</v>
      </c>
      <c r="K16" s="12" t="s">
        <v>23</v>
      </c>
      <c r="L16" s="12" t="s">
        <v>23</v>
      </c>
      <c r="M16" s="14" t="str">
        <f aca="false">IF(AND(OR(I16="Participó",J16="Participó"),AND(K16&gt;64,K16&lt;&gt;"-")),"APROBADO","REPROBADO")</f>
        <v>REPROBADO</v>
      </c>
      <c r="N16" s="1"/>
    </row>
    <row r="17" customFormat="false" ht="15.75" hidden="false" customHeight="false" outlineLevel="0" collapsed="false">
      <c r="A17" s="54" t="n">
        <v>27274156355</v>
      </c>
      <c r="B17" s="55" t="s">
        <v>947</v>
      </c>
      <c r="C17" s="55" t="s">
        <v>4928</v>
      </c>
      <c r="D17" s="55" t="s">
        <v>4929</v>
      </c>
      <c r="E17" s="56"/>
      <c r="F17" s="56"/>
      <c r="G17" s="55" t="s">
        <v>43</v>
      </c>
      <c r="H17" s="54" t="n">
        <v>1</v>
      </c>
      <c r="I17" s="12" t="s">
        <v>22</v>
      </c>
      <c r="J17" s="12" t="s">
        <v>22</v>
      </c>
      <c r="K17" s="13" t="n">
        <v>90</v>
      </c>
      <c r="L17" s="12" t="s">
        <v>23</v>
      </c>
      <c r="M17" s="14" t="str">
        <f aca="false">IF(AND(OR(I17="Participó",J17="Participó"),AND(K17&gt;64,K17&lt;&gt;"-")),"APROBADO","REPROBADO")</f>
        <v>APROBADO</v>
      </c>
      <c r="N17" s="1"/>
    </row>
    <row r="18" customFormat="false" ht="15.75" hidden="false" customHeight="false" outlineLevel="0" collapsed="false">
      <c r="A18" s="54" t="n">
        <v>27349632077</v>
      </c>
      <c r="B18" s="55" t="s">
        <v>947</v>
      </c>
      <c r="C18" s="55" t="s">
        <v>4930</v>
      </c>
      <c r="D18" s="55" t="s">
        <v>4931</v>
      </c>
      <c r="E18" s="56"/>
      <c r="F18" s="56"/>
      <c r="G18" s="55" t="s">
        <v>43</v>
      </c>
      <c r="H18" s="54" t="n">
        <v>1</v>
      </c>
      <c r="I18" s="12" t="s">
        <v>22</v>
      </c>
      <c r="J18" s="12" t="s">
        <v>22</v>
      </c>
      <c r="K18" s="57" t="s">
        <v>4100</v>
      </c>
      <c r="L18" s="13" t="n">
        <v>100</v>
      </c>
      <c r="M18" s="14" t="str">
        <f aca="false">IF(AND(OR(I18="Participó",J18="Participó"),AND(K18&gt;64,K18&lt;&gt;"-")),"APROBADO","REPROBADO")</f>
        <v>APROBADO</v>
      </c>
      <c r="N18" s="1"/>
    </row>
    <row r="19" customFormat="false" ht="15.75" hidden="false" customHeight="false" outlineLevel="0" collapsed="false">
      <c r="A19" s="54" t="n">
        <v>20293456276</v>
      </c>
      <c r="B19" s="55" t="s">
        <v>4932</v>
      </c>
      <c r="C19" s="55" t="s">
        <v>4933</v>
      </c>
      <c r="D19" s="55" t="s">
        <v>4934</v>
      </c>
      <c r="E19" s="56"/>
      <c r="F19" s="56"/>
      <c r="G19" s="55" t="s">
        <v>21</v>
      </c>
      <c r="H19" s="54" t="n">
        <v>1</v>
      </c>
      <c r="I19" s="12" t="s">
        <v>22</v>
      </c>
      <c r="J19" s="12" t="s">
        <v>22</v>
      </c>
      <c r="K19" s="13" t="n">
        <v>100</v>
      </c>
      <c r="L19" s="13" t="n">
        <v>100</v>
      </c>
      <c r="M19" s="14" t="str">
        <f aca="false">IF(AND(OR(I19="Participó",J19="Participó"),AND(K19&gt;64,K19&lt;&gt;"-")),"APROBADO","REPROBADO")</f>
        <v>APROBADO</v>
      </c>
      <c r="N19" s="1"/>
    </row>
    <row r="20" customFormat="false" ht="15.75" hidden="false" customHeight="false" outlineLevel="0" collapsed="false">
      <c r="A20" s="54" t="n">
        <v>23289398724</v>
      </c>
      <c r="B20" s="55" t="s">
        <v>968</v>
      </c>
      <c r="C20" s="55" t="s">
        <v>142</v>
      </c>
      <c r="D20" s="55" t="s">
        <v>4935</v>
      </c>
      <c r="E20" s="56"/>
      <c r="F20" s="56"/>
      <c r="G20" s="55" t="s">
        <v>43</v>
      </c>
      <c r="H20" s="54" t="n">
        <v>1</v>
      </c>
      <c r="I20" s="12" t="s">
        <v>22</v>
      </c>
      <c r="J20" s="12" t="s">
        <v>22</v>
      </c>
      <c r="K20" s="13" t="n">
        <v>100</v>
      </c>
      <c r="L20" s="13" t="n">
        <v>100</v>
      </c>
      <c r="M20" s="14" t="str">
        <f aca="false">IF(AND(OR(I20="Participó",J20="Participó"),AND(K20&gt;64,K20&lt;&gt;"-")),"APROBADO","REPROBADO")</f>
        <v>APROBADO</v>
      </c>
      <c r="N20" s="1"/>
    </row>
    <row r="21" customFormat="false" ht="15.75" hidden="false" customHeight="false" outlineLevel="0" collapsed="false">
      <c r="A21" s="54" t="n">
        <v>20271156031</v>
      </c>
      <c r="B21" s="55" t="s">
        <v>1055</v>
      </c>
      <c r="C21" s="55" t="s">
        <v>4936</v>
      </c>
      <c r="D21" s="55" t="s">
        <v>4937</v>
      </c>
      <c r="E21" s="56"/>
      <c r="F21" s="56"/>
      <c r="G21" s="55" t="s">
        <v>21</v>
      </c>
      <c r="H21" s="54" t="n">
        <v>1</v>
      </c>
      <c r="I21" s="12" t="s">
        <v>22</v>
      </c>
      <c r="J21" s="12" t="s">
        <v>23</v>
      </c>
      <c r="K21" s="13" t="n">
        <v>100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</row>
    <row r="22" customFormat="false" ht="15.75" hidden="false" customHeight="false" outlineLevel="0" collapsed="false">
      <c r="A22" s="54" t="n">
        <v>27338740781</v>
      </c>
      <c r="B22" s="55" t="s">
        <v>1060</v>
      </c>
      <c r="C22" s="55" t="s">
        <v>4938</v>
      </c>
      <c r="D22" s="55" t="s">
        <v>4939</v>
      </c>
      <c r="E22" s="56"/>
      <c r="F22" s="56"/>
      <c r="G22" s="55" t="s">
        <v>43</v>
      </c>
      <c r="H22" s="54" t="n">
        <v>1</v>
      </c>
      <c r="I22" s="12" t="s">
        <v>22</v>
      </c>
      <c r="J22" s="12" t="s">
        <v>22</v>
      </c>
      <c r="K22" s="13" t="n">
        <v>90</v>
      </c>
      <c r="L22" s="12" t="s">
        <v>23</v>
      </c>
      <c r="M22" s="14" t="str">
        <f aca="false">IF(AND(OR(I22="Participó",J22="Participó"),AND(K22&gt;64,K22&lt;&gt;"-")),"APROBADO","REPROBADO")</f>
        <v>APROBADO</v>
      </c>
      <c r="N22" s="1"/>
    </row>
    <row r="23" customFormat="false" ht="15.75" hidden="false" customHeight="false" outlineLevel="0" collapsed="false">
      <c r="A23" s="54" t="n">
        <v>20207781046</v>
      </c>
      <c r="B23" s="55" t="s">
        <v>4940</v>
      </c>
      <c r="C23" s="55" t="s">
        <v>352</v>
      </c>
      <c r="D23" s="55" t="s">
        <v>4941</v>
      </c>
      <c r="E23" s="56"/>
      <c r="F23" s="56"/>
      <c r="G23" s="55" t="s">
        <v>21</v>
      </c>
      <c r="H23" s="54" t="n">
        <v>1</v>
      </c>
      <c r="I23" s="12" t="s">
        <v>22</v>
      </c>
      <c r="J23" s="12" t="s">
        <v>22</v>
      </c>
      <c r="K23" s="13" t="n">
        <v>100</v>
      </c>
      <c r="L23" s="13" t="n">
        <v>100</v>
      </c>
      <c r="M23" s="14" t="str">
        <f aca="false">IF(AND(OR(I23="Participó",J23="Participó"),AND(K23&gt;64,K23&lt;&gt;"-")),"APROBADO","REPROBADO")</f>
        <v>APROBADO</v>
      </c>
      <c r="N23" s="1"/>
    </row>
    <row r="24" customFormat="false" ht="15.75" hidden="false" customHeight="false" outlineLevel="0" collapsed="false">
      <c r="A24" s="54" t="n">
        <v>27271588149</v>
      </c>
      <c r="B24" s="55" t="s">
        <v>4942</v>
      </c>
      <c r="C24" s="55" t="s">
        <v>4943</v>
      </c>
      <c r="D24" s="55" t="s">
        <v>4944</v>
      </c>
      <c r="E24" s="56"/>
      <c r="F24" s="56"/>
      <c r="G24" s="55" t="s">
        <v>43</v>
      </c>
      <c r="H24" s="54" t="n">
        <v>1</v>
      </c>
      <c r="I24" s="12" t="s">
        <v>22</v>
      </c>
      <c r="J24" s="12" t="s">
        <v>22</v>
      </c>
      <c r="K24" s="13" t="n">
        <v>85</v>
      </c>
      <c r="L24" s="13" t="n">
        <v>100</v>
      </c>
      <c r="M24" s="14" t="str">
        <f aca="false">IF(AND(OR(I24="Participó",J24="Participó"),AND(K24&gt;64,K24&lt;&gt;"-")),"APROBADO","REPROBADO")</f>
        <v>APROBADO</v>
      </c>
      <c r="N24" s="1"/>
    </row>
    <row r="25" customFormat="false" ht="15.75" hidden="false" customHeight="false" outlineLevel="0" collapsed="false">
      <c r="A25" s="54" t="n">
        <v>20370718548</v>
      </c>
      <c r="B25" s="55" t="s">
        <v>4945</v>
      </c>
      <c r="C25" s="55" t="s">
        <v>718</v>
      </c>
      <c r="D25" s="55" t="s">
        <v>4946</v>
      </c>
      <c r="E25" s="56"/>
      <c r="F25" s="56"/>
      <c r="G25" s="55" t="s">
        <v>21</v>
      </c>
      <c r="H25" s="54" t="n">
        <v>1</v>
      </c>
      <c r="I25" s="12" t="s">
        <v>22</v>
      </c>
      <c r="J25" s="12" t="s">
        <v>23</v>
      </c>
      <c r="K25" s="12" t="s">
        <v>23</v>
      </c>
      <c r="L25" s="12" t="s">
        <v>23</v>
      </c>
      <c r="M25" s="14" t="str">
        <f aca="false">IF(AND(OR(I25="Participó",J25="Participó"),AND(K25&gt;64,K25&lt;&gt;"-")),"APROBADO","REPROBADO")</f>
        <v>REPROBADO</v>
      </c>
      <c r="N25" s="1" t="s">
        <v>35</v>
      </c>
    </row>
    <row r="26" customFormat="false" ht="15.75" hidden="false" customHeight="false" outlineLevel="0" collapsed="false">
      <c r="A26" s="54" t="n">
        <v>20367504758</v>
      </c>
      <c r="B26" s="55" t="s">
        <v>4947</v>
      </c>
      <c r="C26" s="55" t="s">
        <v>1423</v>
      </c>
      <c r="D26" s="55" t="s">
        <v>4948</v>
      </c>
      <c r="E26" s="56"/>
      <c r="F26" s="56"/>
      <c r="G26" s="55" t="s">
        <v>21</v>
      </c>
      <c r="H26" s="54" t="n">
        <v>1</v>
      </c>
      <c r="I26" s="12" t="s">
        <v>22</v>
      </c>
      <c r="J26" s="12" t="s">
        <v>22</v>
      </c>
      <c r="K26" s="13" t="n">
        <v>90</v>
      </c>
      <c r="L26" s="12" t="s">
        <v>23</v>
      </c>
      <c r="M26" s="14" t="str">
        <f aca="false">IF(AND(OR(I26="Participó",J26="Participó"),AND(K26&gt;64,K26&lt;&gt;"-")),"APROBADO","REPROBADO")</f>
        <v>APROBADO</v>
      </c>
      <c r="N26" s="1" t="s">
        <v>35</v>
      </c>
    </row>
    <row r="27" customFormat="false" ht="15.75" hidden="false" customHeight="false" outlineLevel="0" collapsed="false">
      <c r="A27" s="54" t="n">
        <v>20352494055</v>
      </c>
      <c r="B27" s="55" t="s">
        <v>4949</v>
      </c>
      <c r="C27" s="55" t="s">
        <v>3147</v>
      </c>
      <c r="D27" s="55" t="s">
        <v>4950</v>
      </c>
      <c r="E27" s="56"/>
      <c r="F27" s="56"/>
      <c r="G27" s="55" t="s">
        <v>21</v>
      </c>
      <c r="H27" s="54" t="n">
        <v>1</v>
      </c>
      <c r="I27" s="12" t="s">
        <v>23</v>
      </c>
      <c r="J27" s="12" t="s">
        <v>23</v>
      </c>
      <c r="K27" s="12" t="s">
        <v>23</v>
      </c>
      <c r="L27" s="12" t="s">
        <v>23</v>
      </c>
      <c r="M27" s="14" t="str">
        <f aca="false">IF(AND(OR(I27="Participó",J27="Participó"),AND(K27&gt;64,K27&lt;&gt;"-")),"APROBADO","REPROBADO")</f>
        <v>REPROBADO</v>
      </c>
      <c r="N27" s="1"/>
    </row>
    <row r="28" customFormat="false" ht="15.75" hidden="false" customHeight="false" outlineLevel="0" collapsed="false">
      <c r="A28" s="54" t="n">
        <v>20235592658</v>
      </c>
      <c r="B28" s="55" t="s">
        <v>4951</v>
      </c>
      <c r="C28" s="55" t="s">
        <v>3011</v>
      </c>
      <c r="D28" s="55" t="s">
        <v>4952</v>
      </c>
      <c r="E28" s="56"/>
      <c r="F28" s="56"/>
      <c r="G28" s="55" t="s">
        <v>21</v>
      </c>
      <c r="H28" s="54" t="n">
        <v>1</v>
      </c>
      <c r="I28" s="12" t="s">
        <v>22</v>
      </c>
      <c r="J28" s="12" t="s">
        <v>22</v>
      </c>
      <c r="K28" s="13" t="n">
        <v>100</v>
      </c>
      <c r="L28" s="13" t="n">
        <v>100</v>
      </c>
      <c r="M28" s="14" t="str">
        <f aca="false">IF(AND(OR(I28="Participó",J28="Participó"),AND(K28&gt;64,K28&lt;&gt;"-")),"APROBADO","REPROBADO")</f>
        <v>APROBADO</v>
      </c>
      <c r="N28" s="1"/>
    </row>
    <row r="29" customFormat="false" ht="15.75" hidden="false" customHeight="false" outlineLevel="0" collapsed="false">
      <c r="A29" s="54" t="n">
        <v>20259035504</v>
      </c>
      <c r="B29" s="55" t="s">
        <v>1075</v>
      </c>
      <c r="C29" s="55" t="s">
        <v>4953</v>
      </c>
      <c r="D29" s="55" t="s">
        <v>4954</v>
      </c>
      <c r="E29" s="56"/>
      <c r="F29" s="56"/>
      <c r="G29" s="55" t="s">
        <v>21</v>
      </c>
      <c r="H29" s="54" t="n">
        <v>1</v>
      </c>
      <c r="I29" s="12" t="s">
        <v>22</v>
      </c>
      <c r="J29" s="12" t="s">
        <v>22</v>
      </c>
      <c r="K29" s="13" t="n">
        <v>80</v>
      </c>
      <c r="L29" s="13" t="n">
        <v>100</v>
      </c>
      <c r="M29" s="14" t="str">
        <f aca="false">IF(AND(OR(I29="Participó",J29="Participó"),AND(K29&gt;64,K29&lt;&gt;"-")),"APROBADO","REPROBADO")</f>
        <v>APROBADO</v>
      </c>
      <c r="N29" s="1"/>
    </row>
    <row r="30" customFormat="false" ht="15.75" hidden="false" customHeight="false" outlineLevel="0" collapsed="false">
      <c r="A30" s="54" t="n">
        <v>27260827451</v>
      </c>
      <c r="B30" s="55" t="s">
        <v>4955</v>
      </c>
      <c r="C30" s="55" t="s">
        <v>4956</v>
      </c>
      <c r="D30" s="55" t="s">
        <v>4957</v>
      </c>
      <c r="E30" s="56"/>
      <c r="F30" s="56"/>
      <c r="G30" s="55" t="s">
        <v>43</v>
      </c>
      <c r="H30" s="54" t="n">
        <v>1</v>
      </c>
      <c r="I30" s="12" t="s">
        <v>22</v>
      </c>
      <c r="J30" s="12" t="s">
        <v>22</v>
      </c>
      <c r="K30" s="13" t="n">
        <v>90</v>
      </c>
      <c r="L30" s="13" t="n">
        <v>100</v>
      </c>
      <c r="M30" s="14" t="str">
        <f aca="false">IF(AND(OR(I30="Participó",J30="Participó"),AND(K30&gt;64,K30&lt;&gt;"-")),"APROBADO","REPROBADO")</f>
        <v>APROBADO</v>
      </c>
      <c r="N30" s="1"/>
    </row>
    <row r="31" customFormat="false" ht="15.75" hidden="false" customHeight="false" outlineLevel="0" collapsed="false">
      <c r="A31" s="54" t="n">
        <v>20369054008</v>
      </c>
      <c r="B31" s="55" t="s">
        <v>4958</v>
      </c>
      <c r="C31" s="55" t="s">
        <v>2133</v>
      </c>
      <c r="D31" s="55" t="s">
        <v>4959</v>
      </c>
      <c r="E31" s="56"/>
      <c r="F31" s="56"/>
      <c r="G31" s="55" t="s">
        <v>21</v>
      </c>
      <c r="H31" s="54" t="n">
        <v>1</v>
      </c>
      <c r="I31" s="12" t="s">
        <v>22</v>
      </c>
      <c r="J31" s="12" t="s">
        <v>23</v>
      </c>
      <c r="K31" s="57" t="n">
        <v>60</v>
      </c>
      <c r="L31" s="13" t="n">
        <v>100</v>
      </c>
      <c r="M31" s="14" t="s">
        <v>50</v>
      </c>
      <c r="N31" s="1" t="s">
        <v>35</v>
      </c>
    </row>
    <row r="32" customFormat="false" ht="15.75" hidden="false" customHeight="false" outlineLevel="0" collapsed="false">
      <c r="A32" s="54" t="n">
        <v>27242787183</v>
      </c>
      <c r="B32" s="55" t="s">
        <v>4960</v>
      </c>
      <c r="C32" s="55" t="s">
        <v>4961</v>
      </c>
      <c r="D32" s="55" t="s">
        <v>4962</v>
      </c>
      <c r="E32" s="56"/>
      <c r="F32" s="56"/>
      <c r="G32" s="55" t="s">
        <v>43</v>
      </c>
      <c r="H32" s="54" t="n">
        <v>2</v>
      </c>
      <c r="I32" s="12" t="s">
        <v>22</v>
      </c>
      <c r="J32" s="12" t="s">
        <v>22</v>
      </c>
      <c r="K32" s="57" t="s">
        <v>4071</v>
      </c>
      <c r="L32" s="13" t="n">
        <v>100</v>
      </c>
      <c r="M32" s="14" t="str">
        <f aca="false">IF(AND(OR(I32="Participó",J32="Participó"),AND(K32&gt;64,K32&lt;&gt;"-")),"APROBADO","REPROBADO")</f>
        <v>APROBADO</v>
      </c>
      <c r="N32" s="1"/>
    </row>
    <row r="33" customFormat="false" ht="15.75" hidden="false" customHeight="false" outlineLevel="0" collapsed="false">
      <c r="A33" s="54" t="n">
        <v>20320593191</v>
      </c>
      <c r="B33" s="55" t="s">
        <v>4963</v>
      </c>
      <c r="C33" s="55" t="s">
        <v>4964</v>
      </c>
      <c r="D33" s="55" t="s">
        <v>4965</v>
      </c>
      <c r="E33" s="56"/>
      <c r="F33" s="56"/>
      <c r="G33" s="55" t="s">
        <v>21</v>
      </c>
      <c r="H33" s="54" t="n">
        <v>1</v>
      </c>
      <c r="I33" s="12" t="s">
        <v>22</v>
      </c>
      <c r="J33" s="12" t="s">
        <v>22</v>
      </c>
      <c r="K33" s="13" t="n">
        <v>70</v>
      </c>
      <c r="L33" s="13" t="n">
        <v>100</v>
      </c>
      <c r="M33" s="14" t="str">
        <f aca="false">IF(AND(OR(I33="Participó",J33="Participó"),AND(K33&gt;64,K33&lt;&gt;"-")),"APROBADO","REPROBADO")</f>
        <v>APROBADO</v>
      </c>
      <c r="N33" s="1"/>
    </row>
    <row r="34" customFormat="false" ht="15.75" hidden="false" customHeight="false" outlineLevel="0" collapsed="false">
      <c r="A34" s="54" t="n">
        <v>20267005207</v>
      </c>
      <c r="B34" s="55" t="s">
        <v>4966</v>
      </c>
      <c r="C34" s="55" t="s">
        <v>1348</v>
      </c>
      <c r="D34" s="55" t="s">
        <v>4967</v>
      </c>
      <c r="E34" s="56"/>
      <c r="F34" s="56"/>
      <c r="G34" s="55" t="s">
        <v>21</v>
      </c>
      <c r="H34" s="54" t="n">
        <v>1</v>
      </c>
      <c r="I34" s="12" t="s">
        <v>23</v>
      </c>
      <c r="J34" s="12" t="s">
        <v>23</v>
      </c>
      <c r="K34" s="12" t="s">
        <v>23</v>
      </c>
      <c r="L34" s="12" t="s">
        <v>23</v>
      </c>
      <c r="M34" s="14" t="str">
        <f aca="false">IF(AND(OR(I34="Participó",J34="Participó"),AND(K34&gt;64,K34&lt;&gt;"-")),"APROBADO","REPROBADO")</f>
        <v>REPROBADO</v>
      </c>
      <c r="N34" s="1"/>
    </row>
    <row r="35" customFormat="false" ht="15.75" hidden="false" customHeight="false" outlineLevel="0" collapsed="false">
      <c r="A35" s="54" t="n">
        <v>20271283572</v>
      </c>
      <c r="B35" s="55" t="s">
        <v>4968</v>
      </c>
      <c r="C35" s="55" t="s">
        <v>4969</v>
      </c>
      <c r="D35" s="55" t="s">
        <v>4970</v>
      </c>
      <c r="E35" s="56"/>
      <c r="F35" s="56"/>
      <c r="G35" s="55" t="s">
        <v>21</v>
      </c>
      <c r="H35" s="54" t="n">
        <v>1</v>
      </c>
      <c r="I35" s="12" t="s">
        <v>22</v>
      </c>
      <c r="J35" s="12" t="s">
        <v>22</v>
      </c>
      <c r="K35" s="13" t="n">
        <v>80</v>
      </c>
      <c r="L35" s="13" t="n">
        <v>100</v>
      </c>
      <c r="M35" s="14" t="str">
        <f aca="false">IF(AND(OR(I35="Participó",J35="Participó"),AND(K35&gt;64,K35&lt;&gt;"-")),"APROBADO","REPROBADO")</f>
        <v>APROBADO</v>
      </c>
      <c r="N35" s="1"/>
    </row>
    <row r="36" customFormat="false" ht="15.75" hidden="false" customHeight="false" outlineLevel="0" collapsed="false">
      <c r="A36" s="54" t="n">
        <v>27258178284</v>
      </c>
      <c r="B36" s="55" t="s">
        <v>4971</v>
      </c>
      <c r="C36" s="55" t="s">
        <v>4972</v>
      </c>
      <c r="D36" s="55" t="s">
        <v>4973</v>
      </c>
      <c r="E36" s="56"/>
      <c r="F36" s="56"/>
      <c r="G36" s="55" t="s">
        <v>43</v>
      </c>
      <c r="H36" s="54" t="n">
        <v>2</v>
      </c>
      <c r="I36" s="12" t="s">
        <v>23</v>
      </c>
      <c r="J36" s="12" t="s">
        <v>23</v>
      </c>
      <c r="K36" s="12" t="s">
        <v>23</v>
      </c>
      <c r="L36" s="12" t="s">
        <v>23</v>
      </c>
      <c r="M36" s="14" t="str">
        <f aca="false">IF(AND(OR(I36="Participó",J36="Participó"),AND(K36&gt;64,K36&lt;&gt;"-")),"APROBADO","REPROBADO")</f>
        <v>REPROBADO</v>
      </c>
      <c r="N36" s="1"/>
    </row>
    <row r="37" customFormat="false" ht="15.75" hidden="false" customHeight="false" outlineLevel="0" collapsed="false">
      <c r="A37" s="54" t="n">
        <v>27299983434</v>
      </c>
      <c r="B37" s="55" t="s">
        <v>4974</v>
      </c>
      <c r="C37" s="55" t="s">
        <v>4975</v>
      </c>
      <c r="D37" s="55" t="s">
        <v>4976</v>
      </c>
      <c r="E37" s="56"/>
      <c r="F37" s="56"/>
      <c r="G37" s="55" t="s">
        <v>43</v>
      </c>
      <c r="H37" s="54" t="n">
        <v>2</v>
      </c>
      <c r="I37" s="12" t="s">
        <v>22</v>
      </c>
      <c r="J37" s="12" t="s">
        <v>22</v>
      </c>
      <c r="K37" s="13" t="n">
        <v>80</v>
      </c>
      <c r="L37" s="13" t="n">
        <v>100</v>
      </c>
      <c r="M37" s="14" t="str">
        <f aca="false">IF(AND(OR(I37="Participó",J37="Participó"),AND(K37&gt;64,K37&lt;&gt;"-")),"APROBADO","REPROBADO")</f>
        <v>APROBADO</v>
      </c>
      <c r="N37" s="1"/>
    </row>
    <row r="38" customFormat="false" ht="15.75" hidden="false" customHeight="false" outlineLevel="0" collapsed="false">
      <c r="A38" s="54" t="n">
        <v>20241787592</v>
      </c>
      <c r="B38" s="55" t="s">
        <v>4977</v>
      </c>
      <c r="C38" s="55" t="s">
        <v>4978</v>
      </c>
      <c r="D38" s="55" t="s">
        <v>4979</v>
      </c>
      <c r="E38" s="56"/>
      <c r="F38" s="56"/>
      <c r="G38" s="55" t="s">
        <v>21</v>
      </c>
      <c r="H38" s="54" t="n">
        <v>1</v>
      </c>
      <c r="I38" s="12" t="s">
        <v>22</v>
      </c>
      <c r="J38" s="12" t="s">
        <v>22</v>
      </c>
      <c r="K38" s="13" t="n">
        <v>90</v>
      </c>
      <c r="L38" s="13" t="n">
        <v>100</v>
      </c>
      <c r="M38" s="14" t="str">
        <f aca="false">IF(AND(OR(I38="Participó",J38="Participó"),AND(K38&gt;64,K38&lt;&gt;"-")),"APROBADO","REPROBADO")</f>
        <v>APROBADO</v>
      </c>
      <c r="N38" s="1"/>
    </row>
    <row r="39" customFormat="false" ht="15.75" hidden="false" customHeight="false" outlineLevel="0" collapsed="false">
      <c r="A39" s="54" t="n">
        <v>23379036104</v>
      </c>
      <c r="B39" s="55" t="s">
        <v>1124</v>
      </c>
      <c r="C39" s="55" t="s">
        <v>41</v>
      </c>
      <c r="D39" s="55" t="s">
        <v>4980</v>
      </c>
      <c r="E39" s="56"/>
      <c r="F39" s="56"/>
      <c r="G39" s="55" t="s">
        <v>43</v>
      </c>
      <c r="H39" s="54" t="n">
        <v>2</v>
      </c>
      <c r="I39" s="12" t="s">
        <v>22</v>
      </c>
      <c r="J39" s="12" t="s">
        <v>22</v>
      </c>
      <c r="K39" s="13" t="n">
        <v>70</v>
      </c>
      <c r="L39" s="13" t="n">
        <v>100</v>
      </c>
      <c r="M39" s="14" t="str">
        <f aca="false">IF(AND(OR(I39="Participó",J39="Participó"),AND(K39&gt;64,K39&lt;&gt;"-")),"APROBADO","REPROBADO")</f>
        <v>APROBADO</v>
      </c>
      <c r="N39" s="1"/>
    </row>
    <row r="40" customFormat="false" ht="15.75" hidden="false" customHeight="false" outlineLevel="0" collapsed="false">
      <c r="A40" s="54" t="n">
        <v>27318734769</v>
      </c>
      <c r="B40" s="55" t="s">
        <v>4981</v>
      </c>
      <c r="C40" s="55" t="s">
        <v>1399</v>
      </c>
      <c r="D40" s="55" t="s">
        <v>4982</v>
      </c>
      <c r="E40" s="56"/>
      <c r="F40" s="56"/>
      <c r="G40" s="55" t="s">
        <v>43</v>
      </c>
      <c r="H40" s="54" t="n">
        <v>2</v>
      </c>
      <c r="I40" s="12" t="s">
        <v>22</v>
      </c>
      <c r="J40" s="12" t="s">
        <v>22</v>
      </c>
      <c r="K40" s="13" t="n">
        <v>75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</row>
    <row r="41" customFormat="false" ht="15.75" hidden="false" customHeight="false" outlineLevel="0" collapsed="false">
      <c r="A41" s="54" t="n">
        <v>27338599418</v>
      </c>
      <c r="B41" s="55" t="s">
        <v>1130</v>
      </c>
      <c r="C41" s="55" t="s">
        <v>454</v>
      </c>
      <c r="D41" s="55" t="s">
        <v>4983</v>
      </c>
      <c r="E41" s="56"/>
      <c r="F41" s="56"/>
      <c r="G41" s="55" t="s">
        <v>43</v>
      </c>
      <c r="H41" s="54" t="n">
        <v>2</v>
      </c>
      <c r="I41" s="12" t="s">
        <v>22</v>
      </c>
      <c r="J41" s="12" t="s">
        <v>22</v>
      </c>
      <c r="K41" s="13" t="n">
        <v>80</v>
      </c>
      <c r="L41" s="13" t="n">
        <v>100</v>
      </c>
      <c r="M41" s="14" t="str">
        <f aca="false">IF(AND(OR(I41="Participó",J41="Participó"),AND(K41&gt;64,K41&lt;&gt;"-")),"APROBADO","REPROBADO")</f>
        <v>APROBADO</v>
      </c>
      <c r="N41" s="1"/>
    </row>
    <row r="42" customFormat="false" ht="15.75" hidden="false" customHeight="false" outlineLevel="0" collapsed="false">
      <c r="A42" s="54" t="n">
        <v>20253813602</v>
      </c>
      <c r="B42" s="55" t="s">
        <v>1130</v>
      </c>
      <c r="C42" s="55" t="s">
        <v>4984</v>
      </c>
      <c r="D42" s="55" t="s">
        <v>4985</v>
      </c>
      <c r="E42" s="56"/>
      <c r="F42" s="56"/>
      <c r="G42" s="55" t="s">
        <v>21</v>
      </c>
      <c r="H42" s="54" t="n">
        <v>1</v>
      </c>
      <c r="I42" s="12" t="s">
        <v>22</v>
      </c>
      <c r="J42" s="12" t="s">
        <v>23</v>
      </c>
      <c r="K42" s="57" t="n">
        <v>60</v>
      </c>
      <c r="L42" s="13" t="n">
        <v>100</v>
      </c>
      <c r="M42" s="14" t="s">
        <v>50</v>
      </c>
      <c r="N42" s="1"/>
    </row>
    <row r="43" customFormat="false" ht="15.75" hidden="false" customHeight="false" outlineLevel="0" collapsed="false">
      <c r="A43" s="54" t="n">
        <v>20332439309</v>
      </c>
      <c r="B43" s="55" t="s">
        <v>4986</v>
      </c>
      <c r="C43" s="55" t="s">
        <v>3003</v>
      </c>
      <c r="D43" s="55" t="s">
        <v>4987</v>
      </c>
      <c r="E43" s="56"/>
      <c r="F43" s="56"/>
      <c r="G43" s="55" t="s">
        <v>21</v>
      </c>
      <c r="H43" s="54" t="n">
        <v>1</v>
      </c>
      <c r="I43" s="12" t="s">
        <v>22</v>
      </c>
      <c r="J43" s="12" t="s">
        <v>23</v>
      </c>
      <c r="K43" s="13" t="n">
        <v>75</v>
      </c>
      <c r="L43" s="13" t="n">
        <v>100</v>
      </c>
      <c r="M43" s="14" t="str">
        <f aca="false">IF(AND(OR(I43="Participó",J43="Participó"),AND(K43&gt;64,K43&lt;&gt;"-")),"APROBADO","REPROBADO")</f>
        <v>APROBADO</v>
      </c>
      <c r="N43" s="1"/>
    </row>
    <row r="44" customFormat="false" ht="15.75" hidden="false" customHeight="false" outlineLevel="0" collapsed="false">
      <c r="A44" s="54" t="n">
        <v>20270930043</v>
      </c>
      <c r="B44" s="55" t="s">
        <v>4988</v>
      </c>
      <c r="C44" s="55" t="s">
        <v>567</v>
      </c>
      <c r="D44" s="55" t="s">
        <v>4989</v>
      </c>
      <c r="E44" s="56"/>
      <c r="F44" s="56"/>
      <c r="G44" s="55" t="s">
        <v>21</v>
      </c>
      <c r="H44" s="54" t="n">
        <v>1</v>
      </c>
      <c r="I44" s="12" t="s">
        <v>22</v>
      </c>
      <c r="J44" s="12" t="s">
        <v>22</v>
      </c>
      <c r="K44" s="13" t="n">
        <v>95</v>
      </c>
      <c r="L44" s="13" t="n">
        <v>100</v>
      </c>
      <c r="M44" s="14" t="str">
        <f aca="false">IF(AND(OR(I44="Participó",J44="Participó"),AND(K44&gt;64,K44&lt;&gt;"-")),"APROBADO","REPROBADO")</f>
        <v>APROBADO</v>
      </c>
      <c r="N44" s="1"/>
    </row>
    <row r="45" customFormat="false" ht="15.75" hidden="false" customHeight="false" outlineLevel="0" collapsed="false">
      <c r="A45" s="54" t="n">
        <v>27400383818</v>
      </c>
      <c r="B45" s="55" t="s">
        <v>1157</v>
      </c>
      <c r="C45" s="55" t="s">
        <v>1518</v>
      </c>
      <c r="D45" s="55" t="s">
        <v>4990</v>
      </c>
      <c r="E45" s="56"/>
      <c r="F45" s="56"/>
      <c r="G45" s="55" t="s">
        <v>43</v>
      </c>
      <c r="H45" s="54" t="n">
        <v>2</v>
      </c>
      <c r="I45" s="12" t="s">
        <v>23</v>
      </c>
      <c r="J45" s="12" t="s">
        <v>23</v>
      </c>
      <c r="K45" s="12" t="s">
        <v>23</v>
      </c>
      <c r="L45" s="12" t="s">
        <v>23</v>
      </c>
      <c r="M45" s="14" t="str">
        <f aca="false">IF(AND(OR(I45="Participó",J45="Participó"),AND(K45&gt;64,K45&lt;&gt;"-")),"APROBADO","REPROBADO")</f>
        <v>REPROBADO</v>
      </c>
      <c r="N45" s="1"/>
    </row>
    <row r="46" customFormat="false" ht="15.75" hidden="false" customHeight="false" outlineLevel="0" collapsed="false">
      <c r="A46" s="54" t="n">
        <v>20298528208</v>
      </c>
      <c r="B46" s="55" t="s">
        <v>1162</v>
      </c>
      <c r="C46" s="55" t="s">
        <v>4991</v>
      </c>
      <c r="D46" s="55" t="s">
        <v>4992</v>
      </c>
      <c r="E46" s="56"/>
      <c r="F46" s="56"/>
      <c r="G46" s="55" t="s">
        <v>21</v>
      </c>
      <c r="H46" s="54" t="n">
        <v>2</v>
      </c>
      <c r="I46" s="12" t="s">
        <v>22</v>
      </c>
      <c r="J46" s="12" t="s">
        <v>22</v>
      </c>
      <c r="K46" s="13" t="n">
        <v>90</v>
      </c>
      <c r="L46" s="13" t="n">
        <v>100</v>
      </c>
      <c r="M46" s="14" t="str">
        <f aca="false">IF(AND(OR(I46="Participó",J46="Participó"),AND(K46&gt;64,K46&lt;&gt;"-")),"APROBADO","REPROBADO")</f>
        <v>APROBADO</v>
      </c>
      <c r="N46" s="1"/>
    </row>
    <row r="47" customFormat="false" ht="15.75" hidden="false" customHeight="false" outlineLevel="0" collapsed="false">
      <c r="A47" s="54" t="n">
        <v>20297653297</v>
      </c>
      <c r="B47" s="55" t="s">
        <v>1162</v>
      </c>
      <c r="C47" s="55" t="s">
        <v>4993</v>
      </c>
      <c r="D47" s="55" t="s">
        <v>4994</v>
      </c>
      <c r="E47" s="56"/>
      <c r="F47" s="56"/>
      <c r="G47" s="55" t="s">
        <v>21</v>
      </c>
      <c r="H47" s="54" t="n">
        <v>2</v>
      </c>
      <c r="I47" s="12" t="s">
        <v>23</v>
      </c>
      <c r="J47" s="12" t="s">
        <v>23</v>
      </c>
      <c r="K47" s="12" t="s">
        <v>23</v>
      </c>
      <c r="L47" s="12" t="s">
        <v>23</v>
      </c>
      <c r="M47" s="14" t="str">
        <f aca="false">IF(AND(OR(I47="Participó",J47="Participó"),AND(K47&gt;64,K47&lt;&gt;"-")),"APROBADO","REPROBADO")</f>
        <v>REPROBADO</v>
      </c>
      <c r="N47" s="1"/>
    </row>
    <row r="48" customFormat="false" ht="15.75" hidden="false" customHeight="false" outlineLevel="0" collapsed="false">
      <c r="A48" s="54" t="n">
        <v>20230617970</v>
      </c>
      <c r="B48" s="55" t="s">
        <v>1167</v>
      </c>
      <c r="C48" s="55" t="s">
        <v>4995</v>
      </c>
      <c r="D48" s="55" t="s">
        <v>4996</v>
      </c>
      <c r="E48" s="56"/>
      <c r="F48" s="56"/>
      <c r="G48" s="55" t="s">
        <v>21</v>
      </c>
      <c r="H48" s="54" t="n">
        <v>2</v>
      </c>
      <c r="I48" s="12" t="s">
        <v>22</v>
      </c>
      <c r="J48" s="12" t="s">
        <v>23</v>
      </c>
      <c r="K48" s="13" t="n">
        <v>85</v>
      </c>
      <c r="L48" s="13" t="n">
        <v>100</v>
      </c>
      <c r="M48" s="14" t="str">
        <f aca="false">IF(AND(OR(I48="Participó",J48="Participó"),AND(K48&gt;64,K48&lt;&gt;"-")),"APROBADO","REPROBADO")</f>
        <v>APROBADO</v>
      </c>
      <c r="N48" s="1" t="s">
        <v>35</v>
      </c>
    </row>
    <row r="49" customFormat="false" ht="15.75" hidden="false" customHeight="false" outlineLevel="0" collapsed="false">
      <c r="A49" s="54" t="n">
        <v>27257654481</v>
      </c>
      <c r="B49" s="55" t="s">
        <v>4997</v>
      </c>
      <c r="C49" s="55" t="s">
        <v>4998</v>
      </c>
      <c r="D49" s="55" t="s">
        <v>4999</v>
      </c>
      <c r="E49" s="56"/>
      <c r="F49" s="56"/>
      <c r="G49" s="55" t="s">
        <v>43</v>
      </c>
      <c r="H49" s="54" t="n">
        <v>2</v>
      </c>
      <c r="I49" s="12" t="s">
        <v>22</v>
      </c>
      <c r="J49" s="12" t="s">
        <v>23</v>
      </c>
      <c r="K49" s="13" t="n">
        <v>90</v>
      </c>
      <c r="L49" s="13" t="n">
        <v>100</v>
      </c>
      <c r="M49" s="14" t="str">
        <f aca="false">IF(AND(OR(I49="Participó",J49="Participó"),AND(K49&gt;64,K49&lt;&gt;"-")),"APROBADO","REPROBADO")</f>
        <v>APROBADO</v>
      </c>
      <c r="N49" s="1"/>
    </row>
    <row r="50" customFormat="false" ht="15.75" hidden="false" customHeight="false" outlineLevel="0" collapsed="false">
      <c r="A50" s="54" t="n">
        <v>20257215327</v>
      </c>
      <c r="B50" s="55" t="s">
        <v>5000</v>
      </c>
      <c r="C50" s="55" t="s">
        <v>492</v>
      </c>
      <c r="D50" s="55" t="s">
        <v>5001</v>
      </c>
      <c r="E50" s="56"/>
      <c r="F50" s="56"/>
      <c r="G50" s="55" t="s">
        <v>21</v>
      </c>
      <c r="H50" s="54" t="n">
        <v>2</v>
      </c>
      <c r="I50" s="12" t="s">
        <v>22</v>
      </c>
      <c r="J50" s="12" t="s">
        <v>22</v>
      </c>
      <c r="K50" s="13" t="n">
        <v>100</v>
      </c>
      <c r="L50" s="13" t="n">
        <v>100</v>
      </c>
      <c r="M50" s="14" t="str">
        <f aca="false">IF(AND(OR(I50="Participó",J50="Participó"),AND(K50&gt;64,K50&lt;&gt;"-")),"APROBADO","REPROBADO")</f>
        <v>APROBADO</v>
      </c>
      <c r="N50" s="1"/>
    </row>
    <row r="51" customFormat="false" ht="15.75" hidden="false" customHeight="false" outlineLevel="0" collapsed="false">
      <c r="A51" s="54" t="n">
        <v>27321246104</v>
      </c>
      <c r="B51" s="55" t="s">
        <v>1188</v>
      </c>
      <c r="C51" s="55" t="s">
        <v>5002</v>
      </c>
      <c r="D51" s="55" t="s">
        <v>5003</v>
      </c>
      <c r="E51" s="56"/>
      <c r="F51" s="56"/>
      <c r="G51" s="55" t="s">
        <v>43</v>
      </c>
      <c r="H51" s="54" t="n">
        <v>2</v>
      </c>
      <c r="I51" s="12" t="s">
        <v>23</v>
      </c>
      <c r="J51" s="12" t="s">
        <v>23</v>
      </c>
      <c r="K51" s="12" t="s">
        <v>23</v>
      </c>
      <c r="L51" s="12" t="s">
        <v>23</v>
      </c>
      <c r="M51" s="14" t="str">
        <f aca="false">IF(AND(OR(I51="Participó",J51="Participó"),AND(K51&gt;64,K51&lt;&gt;"-")),"APROBADO","REPROBADO")</f>
        <v>REPROBADO</v>
      </c>
      <c r="N51" s="1"/>
    </row>
    <row r="52" customFormat="false" ht="15.75" hidden="false" customHeight="false" outlineLevel="0" collapsed="false">
      <c r="A52" s="54" t="n">
        <v>20287643358</v>
      </c>
      <c r="B52" s="55" t="s">
        <v>1191</v>
      </c>
      <c r="C52" s="55" t="s">
        <v>94</v>
      </c>
      <c r="D52" s="55" t="s">
        <v>5004</v>
      </c>
      <c r="E52" s="56"/>
      <c r="F52" s="56"/>
      <c r="G52" s="55" t="s">
        <v>21</v>
      </c>
      <c r="H52" s="54" t="n">
        <v>2</v>
      </c>
      <c r="I52" s="12" t="s">
        <v>22</v>
      </c>
      <c r="J52" s="12" t="s">
        <v>22</v>
      </c>
      <c r="K52" s="13" t="n">
        <v>80</v>
      </c>
      <c r="L52" s="13" t="n">
        <v>100</v>
      </c>
      <c r="M52" s="14" t="str">
        <f aca="false">IF(AND(OR(I52="Participó",J52="Participó"),AND(K52&gt;64,K52&lt;&gt;"-")),"APROBADO","REPROBADO")</f>
        <v>APROBADO</v>
      </c>
      <c r="N52" s="1"/>
    </row>
    <row r="53" customFormat="false" ht="15.75" hidden="false" customHeight="false" outlineLevel="0" collapsed="false">
      <c r="A53" s="54" t="n">
        <v>20298505801</v>
      </c>
      <c r="B53" s="55" t="s">
        <v>5005</v>
      </c>
      <c r="C53" s="55" t="s">
        <v>5006</v>
      </c>
      <c r="D53" s="55" t="s">
        <v>5007</v>
      </c>
      <c r="E53" s="56"/>
      <c r="F53" s="56"/>
      <c r="G53" s="55" t="s">
        <v>21</v>
      </c>
      <c r="H53" s="54" t="n">
        <v>2</v>
      </c>
      <c r="I53" s="12" t="s">
        <v>22</v>
      </c>
      <c r="J53" s="12" t="s">
        <v>22</v>
      </c>
      <c r="K53" s="13" t="n">
        <v>90</v>
      </c>
      <c r="L53" s="13" t="n">
        <v>100</v>
      </c>
      <c r="M53" s="14" t="str">
        <f aca="false">IF(AND(OR(I53="Participó",J53="Participó"),AND(K53&gt;64,K53&lt;&gt;"-")),"APROBADO","REPROBADO")</f>
        <v>APROBADO</v>
      </c>
      <c r="N53" s="1"/>
    </row>
    <row r="54" customFormat="false" ht="15.75" hidden="false" customHeight="false" outlineLevel="0" collapsed="false">
      <c r="A54" s="54" t="n">
        <v>20244897194</v>
      </c>
      <c r="B54" s="55" t="s">
        <v>5008</v>
      </c>
      <c r="C54" s="55" t="s">
        <v>976</v>
      </c>
      <c r="D54" s="55" t="s">
        <v>5009</v>
      </c>
      <c r="E54" s="56"/>
      <c r="F54" s="56"/>
      <c r="G54" s="55" t="s">
        <v>21</v>
      </c>
      <c r="H54" s="54" t="n">
        <v>2</v>
      </c>
      <c r="I54" s="12" t="s">
        <v>22</v>
      </c>
      <c r="J54" s="12" t="s">
        <v>22</v>
      </c>
      <c r="K54" s="13" t="n">
        <v>90</v>
      </c>
      <c r="L54" s="13" t="n">
        <v>100</v>
      </c>
      <c r="M54" s="14" t="str">
        <f aca="false">IF(AND(OR(I54="Participó",J54="Participó"),AND(K54&gt;64,K54&lt;&gt;"-")),"APROBADO","REPROBADO")</f>
        <v>APROBADO</v>
      </c>
      <c r="N54" s="1"/>
    </row>
    <row r="55" customFormat="false" ht="15.75" hidden="false" customHeight="false" outlineLevel="0" collapsed="false">
      <c r="A55" s="54" t="n">
        <v>20261246415</v>
      </c>
      <c r="B55" s="55" t="s">
        <v>5010</v>
      </c>
      <c r="C55" s="55" t="s">
        <v>5011</v>
      </c>
      <c r="D55" s="55" t="s">
        <v>5012</v>
      </c>
      <c r="E55" s="56"/>
      <c r="F55" s="56"/>
      <c r="G55" s="55" t="s">
        <v>21</v>
      </c>
      <c r="H55" s="54" t="n">
        <v>2</v>
      </c>
      <c r="I55" s="12" t="s">
        <v>22</v>
      </c>
      <c r="J55" s="12" t="s">
        <v>23</v>
      </c>
      <c r="K55" s="13" t="n">
        <v>100</v>
      </c>
      <c r="L55" s="13" t="n">
        <v>100</v>
      </c>
      <c r="M55" s="14" t="str">
        <f aca="false">IF(AND(OR(I55="Participó",J55="Participó"),AND(K55&gt;64,K55&lt;&gt;"-")),"APROBADO","REPROBADO")</f>
        <v>APROBADO</v>
      </c>
      <c r="N55" s="1"/>
    </row>
    <row r="56" customFormat="false" ht="15.75" hidden="false" customHeight="false" outlineLevel="0" collapsed="false">
      <c r="A56" s="54" t="n">
        <v>20328863759</v>
      </c>
      <c r="B56" s="55" t="s">
        <v>1234</v>
      </c>
      <c r="C56" s="55" t="s">
        <v>942</v>
      </c>
      <c r="D56" s="55" t="s">
        <v>5013</v>
      </c>
      <c r="E56" s="56"/>
      <c r="F56" s="56"/>
      <c r="G56" s="55" t="s">
        <v>21</v>
      </c>
      <c r="H56" s="54" t="n">
        <v>2</v>
      </c>
      <c r="I56" s="12" t="s">
        <v>23</v>
      </c>
      <c r="J56" s="12" t="s">
        <v>23</v>
      </c>
      <c r="K56" s="12" t="s">
        <v>23</v>
      </c>
      <c r="L56" s="12" t="s">
        <v>23</v>
      </c>
      <c r="M56" s="14" t="str">
        <f aca="false">IF(AND(OR(I56="Participó",J56="Participó"),AND(K56&gt;64,K56&lt;&gt;"-")),"APROBADO","REPROBADO")</f>
        <v>REPROBADO</v>
      </c>
      <c r="N56" s="1"/>
    </row>
    <row r="57" customFormat="false" ht="15.75" hidden="false" customHeight="false" outlineLevel="0" collapsed="false">
      <c r="A57" s="54" t="n">
        <v>23363339069</v>
      </c>
      <c r="B57" s="55" t="s">
        <v>1244</v>
      </c>
      <c r="C57" s="55" t="s">
        <v>5014</v>
      </c>
      <c r="D57" s="55" t="s">
        <v>5015</v>
      </c>
      <c r="E57" s="56"/>
      <c r="F57" s="56"/>
      <c r="G57" s="55" t="s">
        <v>21</v>
      </c>
      <c r="H57" s="54" t="n">
        <v>2</v>
      </c>
      <c r="I57" s="12" t="s">
        <v>22</v>
      </c>
      <c r="J57" s="12" t="s">
        <v>22</v>
      </c>
      <c r="K57" s="57" t="s">
        <v>4741</v>
      </c>
      <c r="L57" s="13" t="n">
        <v>100</v>
      </c>
      <c r="M57" s="14" t="str">
        <f aca="false">IF(AND(OR(I57="Participó",J57="Participó"),AND(K57&gt;64,K57&lt;&gt;"-")),"APROBADO","REPROBADO")</f>
        <v>APROBADO</v>
      </c>
      <c r="N57" s="1"/>
    </row>
    <row r="58" customFormat="false" ht="15.75" hidden="false" customHeight="false" outlineLevel="0" collapsed="false">
      <c r="A58" s="54" t="n">
        <v>23319865764</v>
      </c>
      <c r="B58" s="55" t="s">
        <v>5016</v>
      </c>
      <c r="C58" s="55" t="s">
        <v>1273</v>
      </c>
      <c r="D58" s="55" t="s">
        <v>5017</v>
      </c>
      <c r="E58" s="56"/>
      <c r="F58" s="56"/>
      <c r="G58" s="55" t="s">
        <v>43</v>
      </c>
      <c r="H58" s="54" t="n">
        <v>2</v>
      </c>
      <c r="I58" s="12" t="s">
        <v>22</v>
      </c>
      <c r="J58" s="12" t="s">
        <v>22</v>
      </c>
      <c r="K58" s="57" t="s">
        <v>4055</v>
      </c>
      <c r="L58" s="13" t="n">
        <v>100</v>
      </c>
      <c r="M58" s="14" t="str">
        <f aca="false">IF(AND(OR(I58="Participó",J58="Participó"),AND(K58&gt;64,K58&lt;&gt;"-")),"APROBADO","REPROBADO")</f>
        <v>APROBADO</v>
      </c>
      <c r="N58" s="1"/>
    </row>
    <row r="59" customFormat="false" ht="15.75" hidden="false" customHeight="false" outlineLevel="0" collapsed="false">
      <c r="A59" s="54" t="n">
        <v>20322100893</v>
      </c>
      <c r="B59" s="55" t="s">
        <v>5018</v>
      </c>
      <c r="C59" s="55" t="s">
        <v>5019</v>
      </c>
      <c r="D59" s="55" t="s">
        <v>5020</v>
      </c>
      <c r="E59" s="56"/>
      <c r="F59" s="56"/>
      <c r="G59" s="55" t="s">
        <v>21</v>
      </c>
      <c r="H59" s="54" t="n">
        <v>2</v>
      </c>
      <c r="I59" s="12" t="s">
        <v>23</v>
      </c>
      <c r="J59" s="12" t="s">
        <v>23</v>
      </c>
      <c r="K59" s="13" t="n">
        <v>100</v>
      </c>
      <c r="L59" s="13" t="n">
        <v>100</v>
      </c>
      <c r="M59" s="14" t="str">
        <f aca="false">IF(AND(OR(I59="Participó",J59="Participó"),AND(K59&gt;64,K59&lt;&gt;"-")),"APROBADO","REPROBADO")</f>
        <v>REPROBADO</v>
      </c>
      <c r="N59" s="1"/>
    </row>
    <row r="60" customFormat="false" ht="15.75" hidden="false" customHeight="false" outlineLevel="0" collapsed="false">
      <c r="A60" s="54" t="n">
        <v>27255195692</v>
      </c>
      <c r="B60" s="55" t="s">
        <v>5018</v>
      </c>
      <c r="C60" s="55" t="s">
        <v>5021</v>
      </c>
      <c r="D60" s="55" t="s">
        <v>5022</v>
      </c>
      <c r="E60" s="56"/>
      <c r="F60" s="56"/>
      <c r="G60" s="55" t="s">
        <v>43</v>
      </c>
      <c r="H60" s="54" t="n">
        <v>2</v>
      </c>
      <c r="I60" s="12" t="s">
        <v>22</v>
      </c>
      <c r="J60" s="12" t="s">
        <v>22</v>
      </c>
      <c r="K60" s="13" t="n">
        <v>90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</row>
    <row r="61" customFormat="false" ht="15.75" hidden="false" customHeight="false" outlineLevel="0" collapsed="false">
      <c r="A61" s="54" t="n">
        <v>20281582888</v>
      </c>
      <c r="B61" s="55" t="s">
        <v>5023</v>
      </c>
      <c r="C61" s="55" t="s">
        <v>30</v>
      </c>
      <c r="D61" s="55" t="s">
        <v>5024</v>
      </c>
      <c r="E61" s="56"/>
      <c r="F61" s="56"/>
      <c r="G61" s="55" t="s">
        <v>21</v>
      </c>
      <c r="H61" s="54" t="n">
        <v>2</v>
      </c>
      <c r="I61" s="12" t="s">
        <v>23</v>
      </c>
      <c r="J61" s="12" t="s">
        <v>23</v>
      </c>
      <c r="K61" s="12" t="s">
        <v>23</v>
      </c>
      <c r="L61" s="12" t="s">
        <v>23</v>
      </c>
      <c r="M61" s="14" t="str">
        <f aca="false">IF(AND(OR(I61="Participó",J61="Participó"),AND(K61&gt;64,K61&lt;&gt;"-")),"APROBADO","REPROBADO")</f>
        <v>REPROBADO</v>
      </c>
      <c r="N61" s="1"/>
    </row>
    <row r="62" customFormat="false" ht="15.75" hidden="false" customHeight="false" outlineLevel="0" collapsed="false">
      <c r="A62" s="54" t="n">
        <v>27338295532</v>
      </c>
      <c r="B62" s="55" t="s">
        <v>5025</v>
      </c>
      <c r="C62" s="55" t="s">
        <v>5026</v>
      </c>
      <c r="D62" s="55" t="s">
        <v>5027</v>
      </c>
      <c r="E62" s="56"/>
      <c r="F62" s="56"/>
      <c r="G62" s="55" t="s">
        <v>43</v>
      </c>
      <c r="H62" s="54" t="n">
        <v>2</v>
      </c>
      <c r="I62" s="12" t="s">
        <v>22</v>
      </c>
      <c r="J62" s="12" t="s">
        <v>22</v>
      </c>
      <c r="K62" s="13" t="n">
        <v>80</v>
      </c>
      <c r="L62" s="13" t="n">
        <v>100</v>
      </c>
      <c r="M62" s="14" t="str">
        <f aca="false">IF(AND(OR(I62="Participó",J62="Participó"),AND(K62&gt;64,K62&lt;&gt;"-")),"APROBADO","REPROBADO")</f>
        <v>APROBADO</v>
      </c>
      <c r="N62" s="1"/>
    </row>
    <row r="63" customFormat="false" ht="15.75" hidden="false" customHeight="false" outlineLevel="0" collapsed="false">
      <c r="A63" s="54" t="n">
        <v>20318617210</v>
      </c>
      <c r="B63" s="55" t="s">
        <v>5028</v>
      </c>
      <c r="C63" s="55" t="s">
        <v>5029</v>
      </c>
      <c r="D63" s="55" t="s">
        <v>5030</v>
      </c>
      <c r="E63" s="56"/>
      <c r="F63" s="56"/>
      <c r="G63" s="55" t="s">
        <v>21</v>
      </c>
      <c r="H63" s="54" t="n">
        <v>2</v>
      </c>
      <c r="I63" s="12" t="s">
        <v>22</v>
      </c>
      <c r="J63" s="12" t="s">
        <v>22</v>
      </c>
      <c r="K63" s="13" t="n">
        <v>80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</row>
    <row r="64" customFormat="false" ht="15.75" hidden="false" customHeight="false" outlineLevel="0" collapsed="false">
      <c r="A64" s="54" t="n">
        <v>20345650920</v>
      </c>
      <c r="B64" s="55" t="s">
        <v>5031</v>
      </c>
      <c r="C64" s="55" t="s">
        <v>766</v>
      </c>
      <c r="D64" s="55" t="s">
        <v>5032</v>
      </c>
      <c r="E64" s="56"/>
      <c r="F64" s="56"/>
      <c r="G64" s="55" t="s">
        <v>21</v>
      </c>
      <c r="H64" s="54" t="n">
        <v>2</v>
      </c>
      <c r="I64" s="12" t="s">
        <v>23</v>
      </c>
      <c r="J64" s="12" t="s">
        <v>23</v>
      </c>
      <c r="K64" s="12" t="s">
        <v>23</v>
      </c>
      <c r="L64" s="12" t="s">
        <v>23</v>
      </c>
      <c r="M64" s="14" t="str">
        <f aca="false">IF(AND(OR(I64="Participó",J64="Participó"),AND(K64&gt;64,K64&lt;&gt;"-")),"APROBADO","REPROBADO")</f>
        <v>REPROBADO</v>
      </c>
      <c r="N64" s="1"/>
    </row>
    <row r="65" customFormat="false" ht="15.75" hidden="false" customHeight="false" outlineLevel="0" collapsed="false">
      <c r="A65" s="54" t="n">
        <v>20267893277</v>
      </c>
      <c r="B65" s="55" t="s">
        <v>5033</v>
      </c>
      <c r="C65" s="55" t="s">
        <v>76</v>
      </c>
      <c r="D65" s="55" t="s">
        <v>5034</v>
      </c>
      <c r="E65" s="56"/>
      <c r="F65" s="56"/>
      <c r="G65" s="55" t="s">
        <v>21</v>
      </c>
      <c r="H65" s="54" t="n">
        <v>2</v>
      </c>
      <c r="I65" s="12" t="s">
        <v>23</v>
      </c>
      <c r="J65" s="12" t="s">
        <v>23</v>
      </c>
      <c r="K65" s="12" t="s">
        <v>23</v>
      </c>
      <c r="L65" s="12" t="s">
        <v>23</v>
      </c>
      <c r="M65" s="14" t="str">
        <f aca="false">IF(AND(OR(I65="Participó",J65="Participó"),AND(K65&gt;64,K65&lt;&gt;"-")),"APROBADO","REPROBADO")</f>
        <v>REPROBADO</v>
      </c>
      <c r="N65" s="1"/>
    </row>
    <row r="66" customFormat="false" ht="15.75" hidden="false" customHeight="false" outlineLevel="0" collapsed="false">
      <c r="A66" s="54" t="n">
        <v>27306230447</v>
      </c>
      <c r="B66" s="55" t="s">
        <v>5035</v>
      </c>
      <c r="C66" s="55" t="s">
        <v>2312</v>
      </c>
      <c r="D66" s="55" t="s">
        <v>5036</v>
      </c>
      <c r="E66" s="56"/>
      <c r="F66" s="56"/>
      <c r="G66" s="55" t="s">
        <v>43</v>
      </c>
      <c r="H66" s="54" t="n">
        <v>2</v>
      </c>
      <c r="I66" s="12" t="s">
        <v>22</v>
      </c>
      <c r="J66" s="12" t="s">
        <v>22</v>
      </c>
      <c r="K66" s="13" t="n">
        <v>90</v>
      </c>
      <c r="L66" s="13" t="n">
        <v>100</v>
      </c>
      <c r="M66" s="14" t="str">
        <f aca="false">IF(AND(OR(I66="Participó",J66="Participó"),AND(K66&gt;64,K66&lt;&gt;"-")),"APROBADO","REPROBADO")</f>
        <v>APROBADO</v>
      </c>
      <c r="N66" s="1"/>
    </row>
    <row r="67" customFormat="false" ht="15.75" hidden="false" customHeight="false" outlineLevel="0" collapsed="false">
      <c r="A67" s="54" t="n">
        <v>27261521674</v>
      </c>
      <c r="B67" s="55" t="s">
        <v>5037</v>
      </c>
      <c r="C67" s="55" t="s">
        <v>5038</v>
      </c>
      <c r="D67" s="55" t="s">
        <v>5039</v>
      </c>
      <c r="E67" s="56"/>
      <c r="F67" s="56"/>
      <c r="G67" s="55" t="s">
        <v>43</v>
      </c>
      <c r="H67" s="54" t="n">
        <v>3</v>
      </c>
      <c r="I67" s="12" t="s">
        <v>22</v>
      </c>
      <c r="J67" s="12" t="s">
        <v>22</v>
      </c>
      <c r="K67" s="13" t="n">
        <v>80</v>
      </c>
      <c r="L67" s="12" t="s">
        <v>23</v>
      </c>
      <c r="M67" s="14" t="str">
        <f aca="false">IF(AND(OR(I67="Participó",J67="Participó"),AND(K67&gt;64,K67&lt;&gt;"-")),"APROBADO","REPROBADO")</f>
        <v>APROBADO</v>
      </c>
      <c r="N67" s="1" t="s">
        <v>35</v>
      </c>
    </row>
    <row r="68" customFormat="false" ht="15.75" hidden="false" customHeight="false" outlineLevel="0" collapsed="false">
      <c r="A68" s="54" t="n">
        <v>27230471393</v>
      </c>
      <c r="B68" s="55" t="s">
        <v>5040</v>
      </c>
      <c r="C68" s="55" t="s">
        <v>401</v>
      </c>
      <c r="D68" s="55" t="s">
        <v>5041</v>
      </c>
      <c r="E68" s="56"/>
      <c r="F68" s="56"/>
      <c r="G68" s="55" t="s">
        <v>43</v>
      </c>
      <c r="H68" s="54" t="n">
        <v>3</v>
      </c>
      <c r="I68" s="12" t="s">
        <v>22</v>
      </c>
      <c r="J68" s="12" t="s">
        <v>23</v>
      </c>
      <c r="K68" s="13" t="n">
        <v>90</v>
      </c>
      <c r="L68" s="13" t="n">
        <v>100</v>
      </c>
      <c r="M68" s="14" t="str">
        <f aca="false">IF(AND(OR(I68="Participó",J68="Participó"),AND(K68&gt;64,K68&lt;&gt;"-")),"APROBADO","REPROBADO")</f>
        <v>APROBADO</v>
      </c>
      <c r="N68" s="1"/>
    </row>
    <row r="69" customFormat="false" ht="15.75" hidden="false" customHeight="false" outlineLevel="0" collapsed="false">
      <c r="A69" s="54" t="n">
        <v>20348200381</v>
      </c>
      <c r="B69" s="55" t="s">
        <v>5042</v>
      </c>
      <c r="C69" s="55" t="s">
        <v>5043</v>
      </c>
      <c r="D69" s="55" t="s">
        <v>5044</v>
      </c>
      <c r="E69" s="56"/>
      <c r="F69" s="56"/>
      <c r="G69" s="55" t="s">
        <v>21</v>
      </c>
      <c r="H69" s="54" t="n">
        <v>2</v>
      </c>
      <c r="I69" s="12" t="s">
        <v>22</v>
      </c>
      <c r="J69" s="12" t="s">
        <v>22</v>
      </c>
      <c r="K69" s="57" t="s">
        <v>4071</v>
      </c>
      <c r="L69" s="13" t="n">
        <v>100</v>
      </c>
      <c r="M69" s="14" t="str">
        <f aca="false">IF(AND(OR(I69="Participó",J69="Participó"),AND(K69&gt;64,K69&lt;&gt;"-")),"APROBADO","REPROBADO")</f>
        <v>APROBADO</v>
      </c>
      <c r="N69" s="1"/>
    </row>
    <row r="70" customFormat="false" ht="15.75" hidden="false" customHeight="false" outlineLevel="0" collapsed="false">
      <c r="A70" s="54" t="n">
        <v>27375719024</v>
      </c>
      <c r="B70" s="55" t="s">
        <v>5045</v>
      </c>
      <c r="C70" s="55" t="s">
        <v>1518</v>
      </c>
      <c r="D70" s="55" t="s">
        <v>5046</v>
      </c>
      <c r="E70" s="56"/>
      <c r="F70" s="56"/>
      <c r="G70" s="55" t="s">
        <v>43</v>
      </c>
      <c r="H70" s="54" t="n">
        <v>3</v>
      </c>
      <c r="I70" s="12" t="s">
        <v>22</v>
      </c>
      <c r="J70" s="12" t="s">
        <v>22</v>
      </c>
      <c r="K70" s="13" t="n">
        <v>80</v>
      </c>
      <c r="L70" s="13" t="n">
        <v>100</v>
      </c>
      <c r="M70" s="14" t="str">
        <f aca="false">IF(AND(OR(I70="Participó",J70="Participó"),AND(K70&gt;64,K70&lt;&gt;"-")),"APROBADO","REPROBADO")</f>
        <v>APROBADO</v>
      </c>
      <c r="N70" s="1"/>
    </row>
    <row r="71" customFormat="false" ht="15.75" hidden="false" customHeight="false" outlineLevel="0" collapsed="false">
      <c r="A71" s="54" t="n">
        <v>20168178159</v>
      </c>
      <c r="B71" s="55" t="s">
        <v>5047</v>
      </c>
      <c r="C71" s="55" t="s">
        <v>996</v>
      </c>
      <c r="D71" s="55" t="s">
        <v>5048</v>
      </c>
      <c r="E71" s="56"/>
      <c r="F71" s="56"/>
      <c r="G71" s="55" t="s">
        <v>21</v>
      </c>
      <c r="H71" s="54" t="n">
        <v>2</v>
      </c>
      <c r="I71" s="12" t="s">
        <v>22</v>
      </c>
      <c r="J71" s="12" t="s">
        <v>22</v>
      </c>
      <c r="K71" s="13" t="n">
        <v>90</v>
      </c>
      <c r="L71" s="13" t="n">
        <v>100</v>
      </c>
      <c r="M71" s="14" t="str">
        <f aca="false">IF(AND(OR(I71="Participó",J71="Participó"),AND(K71&gt;64,K71&lt;&gt;"-")),"APROBADO","REPROBADO")</f>
        <v>APROBADO</v>
      </c>
      <c r="N71" s="1"/>
    </row>
    <row r="72" customFormat="false" ht="15.75" hidden="false" customHeight="false" outlineLevel="0" collapsed="false">
      <c r="A72" s="54" t="n">
        <v>27356539503</v>
      </c>
      <c r="B72" s="55" t="s">
        <v>1398</v>
      </c>
      <c r="C72" s="55" t="s">
        <v>1224</v>
      </c>
      <c r="D72" s="55" t="s">
        <v>5049</v>
      </c>
      <c r="E72" s="56"/>
      <c r="F72" s="56"/>
      <c r="G72" s="55" t="s">
        <v>43</v>
      </c>
      <c r="H72" s="54" t="n">
        <v>3</v>
      </c>
      <c r="I72" s="12" t="s">
        <v>22</v>
      </c>
      <c r="J72" s="12" t="s">
        <v>22</v>
      </c>
      <c r="K72" s="13" t="n">
        <v>80</v>
      </c>
      <c r="L72" s="13" t="n">
        <v>100</v>
      </c>
      <c r="M72" s="14" t="str">
        <f aca="false">IF(AND(OR(I72="Participó",J72="Participó"),AND(K72&gt;64,K72&lt;&gt;"-")),"APROBADO","REPROBADO")</f>
        <v>APROBADO</v>
      </c>
      <c r="N72" s="1"/>
    </row>
    <row r="73" customFormat="false" ht="15.75" hidden="false" customHeight="false" outlineLevel="0" collapsed="false">
      <c r="A73" s="54" t="n">
        <v>20282955661</v>
      </c>
      <c r="B73" s="55" t="s">
        <v>1398</v>
      </c>
      <c r="C73" s="55" t="s">
        <v>5050</v>
      </c>
      <c r="D73" s="55" t="s">
        <v>5051</v>
      </c>
      <c r="E73" s="56"/>
      <c r="F73" s="56"/>
      <c r="G73" s="55" t="s">
        <v>21</v>
      </c>
      <c r="H73" s="54" t="n">
        <v>2</v>
      </c>
      <c r="I73" s="12" t="s">
        <v>22</v>
      </c>
      <c r="J73" s="12" t="s">
        <v>22</v>
      </c>
      <c r="K73" s="13" t="n">
        <v>90</v>
      </c>
      <c r="L73" s="13" t="n">
        <v>100</v>
      </c>
      <c r="M73" s="14" t="str">
        <f aca="false">IF(AND(OR(I73="Participó",J73="Participó"),AND(K73&gt;64,K73&lt;&gt;"-")),"APROBADO","REPROBADO")</f>
        <v>APROBADO</v>
      </c>
      <c r="N73" s="1"/>
    </row>
    <row r="74" customFormat="false" ht="15.75" hidden="false" customHeight="false" outlineLevel="0" collapsed="false">
      <c r="A74" s="54" t="n">
        <v>23328861534</v>
      </c>
      <c r="B74" s="55" t="s">
        <v>1398</v>
      </c>
      <c r="C74" s="55" t="s">
        <v>5052</v>
      </c>
      <c r="D74" s="55" t="s">
        <v>5053</v>
      </c>
      <c r="E74" s="56"/>
      <c r="F74" s="56"/>
      <c r="G74" s="55" t="s">
        <v>43</v>
      </c>
      <c r="H74" s="54" t="n">
        <v>3</v>
      </c>
      <c r="I74" s="12" t="s">
        <v>23</v>
      </c>
      <c r="J74" s="12" t="s">
        <v>23</v>
      </c>
      <c r="K74" s="12" t="s">
        <v>23</v>
      </c>
      <c r="L74" s="12" t="s">
        <v>23</v>
      </c>
      <c r="M74" s="14" t="str">
        <f aca="false">IF(AND(OR(I74="Participó",J74="Participó"),AND(K74&gt;64,K74&lt;&gt;"-")),"APROBADO","REPROBADO")</f>
        <v>REPROBADO</v>
      </c>
      <c r="N74" s="1"/>
    </row>
    <row r="75" customFormat="false" ht="15.75" hidden="false" customHeight="false" outlineLevel="0" collapsed="false">
      <c r="A75" s="54" t="n">
        <v>20367107066</v>
      </c>
      <c r="B75" s="55" t="s">
        <v>1398</v>
      </c>
      <c r="C75" s="55" t="s">
        <v>792</v>
      </c>
      <c r="D75" s="55" t="s">
        <v>5054</v>
      </c>
      <c r="E75" s="56"/>
      <c r="F75" s="56"/>
      <c r="G75" s="55" t="s">
        <v>21</v>
      </c>
      <c r="H75" s="54" t="n">
        <v>2</v>
      </c>
      <c r="I75" s="12" t="s">
        <v>23</v>
      </c>
      <c r="J75" s="12" t="s">
        <v>23</v>
      </c>
      <c r="K75" s="12" t="s">
        <v>23</v>
      </c>
      <c r="L75" s="12" t="s">
        <v>23</v>
      </c>
      <c r="M75" s="14" t="str">
        <f aca="false">IF(AND(OR(I75="Participó",J75="Participó"),AND(K75&gt;64,K75&lt;&gt;"-")),"APROBADO","REPROBADO")</f>
        <v>REPROBADO</v>
      </c>
      <c r="N75" s="1"/>
    </row>
    <row r="76" customFormat="false" ht="15.75" hidden="false" customHeight="false" outlineLevel="0" collapsed="false">
      <c r="A76" s="54" t="n">
        <v>20237610548</v>
      </c>
      <c r="B76" s="55" t="s">
        <v>1398</v>
      </c>
      <c r="C76" s="55" t="s">
        <v>94</v>
      </c>
      <c r="D76" s="55" t="s">
        <v>5055</v>
      </c>
      <c r="E76" s="56"/>
      <c r="F76" s="56"/>
      <c r="G76" s="55" t="s">
        <v>21</v>
      </c>
      <c r="H76" s="54" t="n">
        <v>3</v>
      </c>
      <c r="I76" s="12" t="s">
        <v>22</v>
      </c>
      <c r="J76" s="12" t="s">
        <v>22</v>
      </c>
      <c r="K76" s="13" t="n">
        <v>100</v>
      </c>
      <c r="L76" s="13" t="n">
        <v>100</v>
      </c>
      <c r="M76" s="14" t="str">
        <f aca="false">IF(AND(OR(I76="Participó",J76="Participó"),AND(K76&gt;64,K76&lt;&gt;"-")),"APROBADO","REPROBADO")</f>
        <v>APROBADO</v>
      </c>
      <c r="N76" s="1"/>
    </row>
    <row r="77" customFormat="false" ht="15.75" hidden="false" customHeight="false" outlineLevel="0" collapsed="false">
      <c r="A77" s="54" t="n">
        <v>20318619892</v>
      </c>
      <c r="B77" s="55" t="s">
        <v>1398</v>
      </c>
      <c r="C77" s="55" t="s">
        <v>36</v>
      </c>
      <c r="D77" s="55" t="s">
        <v>5056</v>
      </c>
      <c r="E77" s="56"/>
      <c r="F77" s="56"/>
      <c r="G77" s="55" t="s">
        <v>21</v>
      </c>
      <c r="H77" s="54" t="n">
        <v>3</v>
      </c>
      <c r="I77" s="12" t="s">
        <v>23</v>
      </c>
      <c r="J77" s="12" t="s">
        <v>23</v>
      </c>
      <c r="K77" s="13" t="n">
        <v>100</v>
      </c>
      <c r="L77" s="13" t="n">
        <v>100</v>
      </c>
      <c r="M77" s="14" t="str">
        <f aca="false">IF(AND(OR(I77="Participó",J77="Participó"),AND(K77&gt;64,K77&lt;&gt;"-")),"APROBADO","REPROBADO")</f>
        <v>REPROBADO</v>
      </c>
      <c r="N77" s="1"/>
    </row>
    <row r="78" customFormat="false" ht="15.75" hidden="false" customHeight="false" outlineLevel="0" collapsed="false">
      <c r="A78" s="54" t="n">
        <v>27328738983</v>
      </c>
      <c r="B78" s="55" t="s">
        <v>1398</v>
      </c>
      <c r="C78" s="55" t="s">
        <v>5057</v>
      </c>
      <c r="D78" s="55" t="s">
        <v>5058</v>
      </c>
      <c r="E78" s="56"/>
      <c r="F78" s="56"/>
      <c r="G78" s="55" t="s">
        <v>43</v>
      </c>
      <c r="H78" s="54" t="n">
        <v>3</v>
      </c>
      <c r="I78" s="12" t="s">
        <v>22</v>
      </c>
      <c r="J78" s="12" t="s">
        <v>22</v>
      </c>
      <c r="K78" s="13" t="n">
        <v>100</v>
      </c>
      <c r="L78" s="13" t="n">
        <v>100</v>
      </c>
      <c r="M78" s="14" t="str">
        <f aca="false">IF(AND(OR(I78="Participó",J78="Participó"),AND(K78&gt;64,K78&lt;&gt;"-")),"APROBADO","REPROBADO")</f>
        <v>APROBADO</v>
      </c>
      <c r="N78" s="1"/>
    </row>
    <row r="79" customFormat="false" ht="15.75" hidden="false" customHeight="false" outlineLevel="0" collapsed="false">
      <c r="A79" s="54" t="n">
        <v>20279676980</v>
      </c>
      <c r="B79" s="55" t="s">
        <v>1398</v>
      </c>
      <c r="C79" s="55" t="s">
        <v>5059</v>
      </c>
      <c r="D79" s="55" t="s">
        <v>5060</v>
      </c>
      <c r="E79" s="56"/>
      <c r="F79" s="56"/>
      <c r="G79" s="55" t="s">
        <v>21</v>
      </c>
      <c r="H79" s="54" t="n">
        <v>3</v>
      </c>
      <c r="I79" s="12" t="s">
        <v>23</v>
      </c>
      <c r="J79" s="12" t="s">
        <v>23</v>
      </c>
      <c r="K79" s="12" t="s">
        <v>23</v>
      </c>
      <c r="L79" s="12" t="s">
        <v>23</v>
      </c>
      <c r="M79" s="14" t="str">
        <f aca="false">IF(AND(OR(I79="Participó",J79="Participó"),AND(K79&gt;64,K79&lt;&gt;"-")),"APROBADO","REPROBADO")</f>
        <v>REPROBADO</v>
      </c>
      <c r="N79" s="1"/>
    </row>
    <row r="80" customFormat="false" ht="15.75" hidden="false" customHeight="false" outlineLevel="0" collapsed="false">
      <c r="A80" s="54" t="n">
        <v>20239294325</v>
      </c>
      <c r="B80" s="55" t="s">
        <v>1429</v>
      </c>
      <c r="C80" s="55" t="s">
        <v>5061</v>
      </c>
      <c r="D80" s="55" t="s">
        <v>5062</v>
      </c>
      <c r="E80" s="56"/>
      <c r="F80" s="56"/>
      <c r="G80" s="55" t="s">
        <v>21</v>
      </c>
      <c r="H80" s="54" t="n">
        <v>3</v>
      </c>
      <c r="I80" s="12" t="s">
        <v>23</v>
      </c>
      <c r="J80" s="12" t="s">
        <v>23</v>
      </c>
      <c r="K80" s="12" t="s">
        <v>23</v>
      </c>
      <c r="L80" s="12" t="s">
        <v>23</v>
      </c>
      <c r="M80" s="14" t="str">
        <f aca="false">IF(AND(OR(I80="Participó",J80="Participó"),AND(K80&gt;64,K80&lt;&gt;"-")),"APROBADO","REPROBADO")</f>
        <v>REPROBADO</v>
      </c>
      <c r="N80" s="1"/>
    </row>
    <row r="81" customFormat="false" ht="15.75" hidden="false" customHeight="false" outlineLevel="0" collapsed="false">
      <c r="A81" s="54" t="n">
        <v>27243225057</v>
      </c>
      <c r="B81" s="55" t="s">
        <v>5063</v>
      </c>
      <c r="C81" s="55" t="s">
        <v>1477</v>
      </c>
      <c r="D81" s="55" t="s">
        <v>5064</v>
      </c>
      <c r="E81" s="56"/>
      <c r="F81" s="56"/>
      <c r="G81" s="55" t="s">
        <v>43</v>
      </c>
      <c r="H81" s="54" t="n">
        <v>3</v>
      </c>
      <c r="I81" s="12" t="s">
        <v>22</v>
      </c>
      <c r="J81" s="12" t="s">
        <v>22</v>
      </c>
      <c r="K81" s="13" t="n">
        <v>75</v>
      </c>
      <c r="L81" s="12" t="s">
        <v>23</v>
      </c>
      <c r="M81" s="14" t="str">
        <f aca="false">IF(AND(OR(I81="Participó",J81="Participó"),AND(K81&gt;64,K81&lt;&gt;"-")),"APROBADO","REPROBADO")</f>
        <v>APROBADO</v>
      </c>
      <c r="N81" s="1" t="s">
        <v>35</v>
      </c>
    </row>
    <row r="82" customFormat="false" ht="15.75" hidden="false" customHeight="false" outlineLevel="0" collapsed="false">
      <c r="A82" s="54" t="n">
        <v>27352895186</v>
      </c>
      <c r="B82" s="55" t="s">
        <v>5065</v>
      </c>
      <c r="C82" s="55" t="s">
        <v>3133</v>
      </c>
      <c r="D82" s="55" t="s">
        <v>5066</v>
      </c>
      <c r="E82" s="56"/>
      <c r="F82" s="56"/>
      <c r="G82" s="55" t="s">
        <v>43</v>
      </c>
      <c r="H82" s="54" t="n">
        <v>3</v>
      </c>
      <c r="I82" s="12" t="s">
        <v>23</v>
      </c>
      <c r="J82" s="12" t="s">
        <v>23</v>
      </c>
      <c r="K82" s="13" t="n">
        <v>100</v>
      </c>
      <c r="L82" s="12" t="s">
        <v>23</v>
      </c>
      <c r="M82" s="14" t="str">
        <f aca="false">IF(AND(OR(I82="Participó",J82="Participó"),AND(K82&gt;64,K82&lt;&gt;"-")),"APROBADO","REPROBADO")</f>
        <v>REPROBADO</v>
      </c>
      <c r="N82" s="1"/>
    </row>
    <row r="83" customFormat="false" ht="15.75" hidden="false" customHeight="false" outlineLevel="0" collapsed="false">
      <c r="A83" s="54" t="n">
        <v>20284045034</v>
      </c>
      <c r="B83" s="55" t="s">
        <v>5067</v>
      </c>
      <c r="C83" s="55" t="s">
        <v>2483</v>
      </c>
      <c r="D83" s="55" t="s">
        <v>5068</v>
      </c>
      <c r="E83" s="56"/>
      <c r="F83" s="56"/>
      <c r="G83" s="55" t="s">
        <v>21</v>
      </c>
      <c r="H83" s="54" t="n">
        <v>2</v>
      </c>
      <c r="I83" s="12" t="s">
        <v>22</v>
      </c>
      <c r="J83" s="12" t="s">
        <v>22</v>
      </c>
      <c r="K83" s="57" t="s">
        <v>4047</v>
      </c>
      <c r="L83" s="13" t="n">
        <v>100</v>
      </c>
      <c r="M83" s="14" t="str">
        <f aca="false">IF(AND(OR(I83="Participó",J83="Participó"),AND(K83&gt;64,K83&lt;&gt;"-")),"APROBADO","REPROBADO")</f>
        <v>APROBADO</v>
      </c>
      <c r="N83" s="1"/>
    </row>
    <row r="84" customFormat="false" ht="15.75" hidden="false" customHeight="false" outlineLevel="0" collapsed="false">
      <c r="A84" s="54" t="n">
        <v>24278906457</v>
      </c>
      <c r="B84" s="55" t="s">
        <v>5069</v>
      </c>
      <c r="C84" s="55" t="s">
        <v>156</v>
      </c>
      <c r="D84" s="55" t="s">
        <v>5070</v>
      </c>
      <c r="E84" s="56"/>
      <c r="F84" s="56"/>
      <c r="G84" s="55" t="s">
        <v>43</v>
      </c>
      <c r="H84" s="54" t="n">
        <v>3</v>
      </c>
      <c r="I84" s="12" t="s">
        <v>22</v>
      </c>
      <c r="J84" s="12" t="s">
        <v>23</v>
      </c>
      <c r="K84" s="13" t="n">
        <v>90</v>
      </c>
      <c r="L84" s="13" t="n">
        <v>100</v>
      </c>
      <c r="M84" s="14" t="str">
        <f aca="false">IF(AND(OR(I84="Participó",J84="Participó"),AND(K84&gt;64,K84&lt;&gt;"-")),"APROBADO","REPROBADO")</f>
        <v>APROBADO</v>
      </c>
      <c r="N84" s="1"/>
    </row>
    <row r="85" customFormat="false" ht="15.75" hidden="false" customHeight="false" outlineLevel="0" collapsed="false">
      <c r="A85" s="54" t="n">
        <v>27246844688</v>
      </c>
      <c r="B85" s="55" t="s">
        <v>5071</v>
      </c>
      <c r="C85" s="55" t="s">
        <v>5072</v>
      </c>
      <c r="D85" s="55" t="s">
        <v>5073</v>
      </c>
      <c r="E85" s="56"/>
      <c r="F85" s="56"/>
      <c r="G85" s="55" t="s">
        <v>43</v>
      </c>
      <c r="H85" s="54" t="n">
        <v>3</v>
      </c>
      <c r="I85" s="12" t="s">
        <v>22</v>
      </c>
      <c r="J85" s="12" t="s">
        <v>22</v>
      </c>
      <c r="K85" s="13" t="n">
        <v>90</v>
      </c>
      <c r="L85" s="13" t="n">
        <v>100</v>
      </c>
      <c r="M85" s="14" t="str">
        <f aca="false">IF(AND(OR(I85="Participó",J85="Participó"),AND(K85&gt;64,K85&lt;&gt;"-")),"APROBADO","REPROBADO")</f>
        <v>APROBADO</v>
      </c>
      <c r="N85" s="1"/>
    </row>
    <row r="86" customFormat="false" ht="15.75" hidden="false" customHeight="false" outlineLevel="0" collapsed="false">
      <c r="A86" s="54" t="n">
        <v>20344744832</v>
      </c>
      <c r="B86" s="55" t="s">
        <v>1447</v>
      </c>
      <c r="C86" s="55" t="s">
        <v>5074</v>
      </c>
      <c r="D86" s="55" t="s">
        <v>5075</v>
      </c>
      <c r="E86" s="56"/>
      <c r="F86" s="56"/>
      <c r="G86" s="55" t="s">
        <v>21</v>
      </c>
      <c r="H86" s="54" t="n">
        <v>3</v>
      </c>
      <c r="I86" s="12" t="s">
        <v>22</v>
      </c>
      <c r="J86" s="12" t="s">
        <v>23</v>
      </c>
      <c r="K86" s="12" t="s">
        <v>23</v>
      </c>
      <c r="L86" s="12" t="s">
        <v>23</v>
      </c>
      <c r="M86" s="14" t="str">
        <f aca="false">IF(AND(OR(I86="Participó",J86="Participó"),AND(K86&gt;64,K86&lt;&gt;"-")),"APROBADO","REPROBADO")</f>
        <v>REPROBADO</v>
      </c>
      <c r="N86" s="1" t="s">
        <v>35</v>
      </c>
    </row>
    <row r="87" customFormat="false" ht="15.75" hidden="false" customHeight="false" outlineLevel="0" collapsed="false">
      <c r="A87" s="54" t="n">
        <v>20249879003</v>
      </c>
      <c r="B87" s="55" t="s">
        <v>5076</v>
      </c>
      <c r="C87" s="55" t="s">
        <v>486</v>
      </c>
      <c r="D87" s="55" t="s">
        <v>5077</v>
      </c>
      <c r="E87" s="56"/>
      <c r="F87" s="56"/>
      <c r="G87" s="55" t="s">
        <v>21</v>
      </c>
      <c r="H87" s="54" t="n">
        <v>3</v>
      </c>
      <c r="I87" s="12" t="s">
        <v>22</v>
      </c>
      <c r="J87" s="12" t="s">
        <v>23</v>
      </c>
      <c r="K87" s="13" t="n">
        <v>80</v>
      </c>
      <c r="L87" s="13" t="n">
        <v>100</v>
      </c>
      <c r="M87" s="14" t="str">
        <f aca="false">IF(AND(OR(I87="Participó",J87="Participó"),AND(K87&gt;64,K87&lt;&gt;"-")),"APROBADO","REPROBADO")</f>
        <v>APROBADO</v>
      </c>
      <c r="N87" s="1"/>
    </row>
    <row r="88" customFormat="false" ht="15.75" hidden="false" customHeight="false" outlineLevel="0" collapsed="false">
      <c r="A88" s="54" t="n">
        <v>20240484677</v>
      </c>
      <c r="B88" s="55" t="s">
        <v>5078</v>
      </c>
      <c r="C88" s="55" t="s">
        <v>5079</v>
      </c>
      <c r="D88" s="55" t="s">
        <v>5080</v>
      </c>
      <c r="E88" s="56"/>
      <c r="F88" s="56"/>
      <c r="G88" s="55" t="s">
        <v>21</v>
      </c>
      <c r="H88" s="54" t="n">
        <v>3</v>
      </c>
      <c r="I88" s="12" t="s">
        <v>22</v>
      </c>
      <c r="J88" s="12" t="s">
        <v>22</v>
      </c>
      <c r="K88" s="15" t="n">
        <v>90</v>
      </c>
      <c r="L88" s="13" t="n">
        <v>100</v>
      </c>
      <c r="M88" s="14" t="str">
        <f aca="false">IF(AND(OR(I88="Participó",J88="Participó"),AND(K88&gt;64,K88&lt;&gt;"-")),"APROBADO","REPROBADO")</f>
        <v>APROBADO</v>
      </c>
      <c r="N88" s="1"/>
    </row>
    <row r="89" customFormat="false" ht="15.75" hidden="false" customHeight="false" outlineLevel="0" collapsed="false">
      <c r="A89" s="54" t="n">
        <v>23320166004</v>
      </c>
      <c r="B89" s="55" t="s">
        <v>5081</v>
      </c>
      <c r="C89" s="55" t="s">
        <v>5082</v>
      </c>
      <c r="D89" s="55" t="s">
        <v>5083</v>
      </c>
      <c r="E89" s="56"/>
      <c r="F89" s="56"/>
      <c r="G89" s="55" t="s">
        <v>43</v>
      </c>
      <c r="H89" s="54" t="n">
        <v>3</v>
      </c>
      <c r="I89" s="12" t="s">
        <v>23</v>
      </c>
      <c r="J89" s="12" t="s">
        <v>23</v>
      </c>
      <c r="K89" s="12" t="s">
        <v>23</v>
      </c>
      <c r="L89" s="12" t="s">
        <v>23</v>
      </c>
      <c r="M89" s="14" t="str">
        <f aca="false">IF(AND(OR(I89="Participó",J89="Participó"),AND(K89&gt;64,K89&lt;&gt;"-")),"APROBADO","REPROBADO")</f>
        <v>REPROBADO</v>
      </c>
      <c r="N89" s="1"/>
    </row>
    <row r="90" customFormat="false" ht="15.75" hidden="false" customHeight="false" outlineLevel="0" collapsed="false">
      <c r="A90" s="54" t="n">
        <v>27285681028</v>
      </c>
      <c r="B90" s="55" t="s">
        <v>5084</v>
      </c>
      <c r="C90" s="55" t="s">
        <v>5085</v>
      </c>
      <c r="D90" s="55" t="s">
        <v>5086</v>
      </c>
      <c r="E90" s="56"/>
      <c r="F90" s="56"/>
      <c r="G90" s="55" t="s">
        <v>43</v>
      </c>
      <c r="H90" s="54" t="n">
        <v>3</v>
      </c>
      <c r="I90" s="12" t="s">
        <v>22</v>
      </c>
      <c r="J90" s="12" t="s">
        <v>22</v>
      </c>
      <c r="K90" s="13" t="n">
        <v>100</v>
      </c>
      <c r="L90" s="12" t="s">
        <v>23</v>
      </c>
      <c r="M90" s="14" t="str">
        <f aca="false">IF(AND(OR(I90="Participó",J90="Participó"),AND(K90&gt;64,K90&lt;&gt;"-")),"APROBADO","REPROBADO")</f>
        <v>APROBADO</v>
      </c>
      <c r="N90" s="1"/>
    </row>
    <row r="91" customFormat="false" ht="15.75" hidden="false" customHeight="false" outlineLevel="0" collapsed="false">
      <c r="A91" s="54" t="n">
        <v>27287609448</v>
      </c>
      <c r="B91" s="55" t="s">
        <v>5084</v>
      </c>
      <c r="C91" s="55" t="s">
        <v>5087</v>
      </c>
      <c r="D91" s="55" t="s">
        <v>5088</v>
      </c>
      <c r="E91" s="56"/>
      <c r="F91" s="56"/>
      <c r="G91" s="55" t="s">
        <v>43</v>
      </c>
      <c r="H91" s="54" t="n">
        <v>3</v>
      </c>
      <c r="I91" s="12" t="s">
        <v>22</v>
      </c>
      <c r="J91" s="12" t="s">
        <v>23</v>
      </c>
      <c r="K91" s="13" t="n">
        <v>70</v>
      </c>
      <c r="L91" s="12" t="s">
        <v>23</v>
      </c>
      <c r="M91" s="14" t="str">
        <f aca="false">IF(AND(OR(I91="Participó",J91="Participó"),AND(K91&gt;64,K91&lt;&gt;"-")),"APROBADO","REPROBADO")</f>
        <v>APROBADO</v>
      </c>
      <c r="N91" s="1" t="s">
        <v>35</v>
      </c>
    </row>
    <row r="92" customFormat="false" ht="15.75" hidden="false" customHeight="false" outlineLevel="0" collapsed="false">
      <c r="A92" s="54" t="n">
        <v>27392534674</v>
      </c>
      <c r="B92" s="55" t="s">
        <v>5084</v>
      </c>
      <c r="C92" s="55" t="s">
        <v>4621</v>
      </c>
      <c r="D92" s="55" t="s">
        <v>5089</v>
      </c>
      <c r="E92" s="56"/>
      <c r="F92" s="56"/>
      <c r="G92" s="55" t="s">
        <v>43</v>
      </c>
      <c r="H92" s="54" t="n">
        <v>4</v>
      </c>
      <c r="I92" s="12" t="s">
        <v>22</v>
      </c>
      <c r="J92" s="12" t="s">
        <v>23</v>
      </c>
      <c r="K92" s="13" t="n">
        <v>100</v>
      </c>
      <c r="L92" s="13" t="n">
        <v>100</v>
      </c>
      <c r="M92" s="14" t="str">
        <f aca="false">IF(AND(OR(I92="Participó",J92="Participó"),AND(K92&gt;64,K92&lt;&gt;"-")),"APROBADO","REPROBADO")</f>
        <v>APROBADO</v>
      </c>
      <c r="N92" s="1" t="s">
        <v>35</v>
      </c>
    </row>
    <row r="93" customFormat="false" ht="15.75" hidden="false" customHeight="false" outlineLevel="0" collapsed="false">
      <c r="A93" s="54" t="n">
        <v>20316311661</v>
      </c>
      <c r="B93" s="55" t="s">
        <v>5090</v>
      </c>
      <c r="C93" s="55" t="s">
        <v>5091</v>
      </c>
      <c r="D93" s="55" t="s">
        <v>5092</v>
      </c>
      <c r="E93" s="56"/>
      <c r="F93" s="56"/>
      <c r="G93" s="55" t="s">
        <v>21</v>
      </c>
      <c r="H93" s="54" t="n">
        <v>3</v>
      </c>
      <c r="I93" s="12" t="s">
        <v>22</v>
      </c>
      <c r="J93" s="12" t="s">
        <v>22</v>
      </c>
      <c r="K93" s="57" t="s">
        <v>4336</v>
      </c>
      <c r="L93" s="12" t="s">
        <v>23</v>
      </c>
      <c r="M93" s="14" t="str">
        <f aca="false">IF(AND(OR(I93="Participó",J93="Participó"),AND(K93&gt;64,K93&lt;&gt;"-")),"APROBADO","REPROBADO")</f>
        <v>APROBADO</v>
      </c>
      <c r="N93" s="1"/>
    </row>
    <row r="94" customFormat="false" ht="15.75" hidden="false" customHeight="false" outlineLevel="0" collapsed="false">
      <c r="A94" s="54" t="n">
        <v>20344211222</v>
      </c>
      <c r="B94" s="55" t="s">
        <v>5093</v>
      </c>
      <c r="C94" s="55" t="s">
        <v>5094</v>
      </c>
      <c r="D94" s="55" t="s">
        <v>5095</v>
      </c>
      <c r="E94" s="56"/>
      <c r="F94" s="56"/>
      <c r="G94" s="55" t="s">
        <v>21</v>
      </c>
      <c r="H94" s="54" t="n">
        <v>3</v>
      </c>
      <c r="I94" s="12" t="s">
        <v>22</v>
      </c>
      <c r="J94" s="12" t="s">
        <v>22</v>
      </c>
      <c r="K94" s="13" t="n">
        <v>100</v>
      </c>
      <c r="L94" s="13" t="n">
        <v>100</v>
      </c>
      <c r="M94" s="14" t="str">
        <f aca="false">IF(AND(OR(I94="Participó",J94="Participó"),AND(K94&gt;64,K94&lt;&gt;"-")),"APROBADO","REPROBADO")</f>
        <v>APROBADO</v>
      </c>
      <c r="N94" s="1"/>
    </row>
    <row r="95" customFormat="false" ht="15.75" hidden="false" customHeight="false" outlineLevel="0" collapsed="false">
      <c r="A95" s="54" t="n">
        <v>27344665902</v>
      </c>
      <c r="B95" s="55" t="s">
        <v>5096</v>
      </c>
      <c r="C95" s="55" t="s">
        <v>5097</v>
      </c>
      <c r="D95" s="55" t="s">
        <v>5098</v>
      </c>
      <c r="E95" s="56"/>
      <c r="F95" s="56"/>
      <c r="G95" s="55" t="s">
        <v>43</v>
      </c>
      <c r="H95" s="54" t="n">
        <v>4</v>
      </c>
      <c r="I95" s="12" t="s">
        <v>23</v>
      </c>
      <c r="J95" s="12" t="s">
        <v>23</v>
      </c>
      <c r="K95" s="12" t="s">
        <v>23</v>
      </c>
      <c r="L95" s="12" t="s">
        <v>23</v>
      </c>
      <c r="M95" s="14" t="str">
        <f aca="false">IF(AND(OR(I95="Participó",J95="Participó"),AND(K95&gt;64,K95&lt;&gt;"-")),"APROBADO","REPROBADO")</f>
        <v>REPROBADO</v>
      </c>
      <c r="N95" s="1"/>
    </row>
    <row r="96" customFormat="false" ht="15.75" hidden="false" customHeight="false" outlineLevel="0" collapsed="false">
      <c r="A96" s="54" t="n">
        <v>20125246134</v>
      </c>
      <c r="B96" s="55" t="s">
        <v>5099</v>
      </c>
      <c r="C96" s="55" t="s">
        <v>5100</v>
      </c>
      <c r="D96" s="55" t="s">
        <v>5101</v>
      </c>
      <c r="E96" s="56"/>
      <c r="F96" s="56"/>
      <c r="G96" s="55" t="s">
        <v>21</v>
      </c>
      <c r="H96" s="54" t="n">
        <v>3</v>
      </c>
      <c r="I96" s="12" t="s">
        <v>22</v>
      </c>
      <c r="J96" s="12" t="s">
        <v>22</v>
      </c>
      <c r="K96" s="57" t="s">
        <v>4071</v>
      </c>
      <c r="L96" s="13" t="n">
        <v>100</v>
      </c>
      <c r="M96" s="14" t="str">
        <f aca="false">IF(AND(OR(I96="Participó",J96="Participó"),AND(K96&gt;64,K96&lt;&gt;"-")),"APROBADO","REPROBADO")</f>
        <v>APROBADO</v>
      </c>
      <c r="N96" s="1"/>
    </row>
    <row r="97" customFormat="false" ht="15.75" hidden="false" customHeight="false" outlineLevel="0" collapsed="false">
      <c r="A97" s="54" t="n">
        <v>20271481250</v>
      </c>
      <c r="B97" s="55" t="s">
        <v>1465</v>
      </c>
      <c r="C97" s="55" t="s">
        <v>5102</v>
      </c>
      <c r="D97" s="55" t="s">
        <v>5103</v>
      </c>
      <c r="E97" s="56"/>
      <c r="F97" s="56"/>
      <c r="G97" s="55" t="s">
        <v>21</v>
      </c>
      <c r="H97" s="54" t="n">
        <v>3</v>
      </c>
      <c r="I97" s="12" t="s">
        <v>22</v>
      </c>
      <c r="J97" s="12" t="s">
        <v>22</v>
      </c>
      <c r="K97" s="13" t="n">
        <v>100</v>
      </c>
      <c r="L97" s="13" t="n">
        <v>100</v>
      </c>
      <c r="M97" s="14" t="str">
        <f aca="false">IF(AND(OR(I97="Participó",J97="Participó"),AND(K97&gt;64,K97&lt;&gt;"-")),"APROBADO","REPROBADO")</f>
        <v>APROBADO</v>
      </c>
      <c r="N97" s="1"/>
    </row>
    <row r="98" customFormat="false" ht="15.75" hidden="false" customHeight="false" outlineLevel="0" collapsed="false">
      <c r="A98" s="54" t="n">
        <v>20315851395</v>
      </c>
      <c r="B98" s="55" t="s">
        <v>5104</v>
      </c>
      <c r="C98" s="55" t="s">
        <v>408</v>
      </c>
      <c r="D98" s="55" t="s">
        <v>5105</v>
      </c>
      <c r="E98" s="56"/>
      <c r="F98" s="56"/>
      <c r="G98" s="55" t="s">
        <v>21</v>
      </c>
      <c r="H98" s="54" t="n">
        <v>3</v>
      </c>
      <c r="I98" s="12" t="s">
        <v>22</v>
      </c>
      <c r="J98" s="12" t="s">
        <v>23</v>
      </c>
      <c r="K98" s="13" t="n">
        <v>100</v>
      </c>
      <c r="L98" s="13" t="n">
        <v>100</v>
      </c>
      <c r="M98" s="14" t="str">
        <f aca="false">IF(AND(OR(I98="Participó",J98="Participó"),AND(K98&gt;64,K98&lt;&gt;"-")),"APROBADO","REPROBADO")</f>
        <v>APROBADO</v>
      </c>
      <c r="N98" s="1" t="s">
        <v>35</v>
      </c>
    </row>
    <row r="99" customFormat="false" ht="15.75" hidden="false" customHeight="false" outlineLevel="0" collapsed="false">
      <c r="A99" s="54" t="n">
        <v>20375762200</v>
      </c>
      <c r="B99" s="55" t="s">
        <v>5106</v>
      </c>
      <c r="C99" s="55" t="s">
        <v>5107</v>
      </c>
      <c r="D99" s="55" t="s">
        <v>5108</v>
      </c>
      <c r="E99" s="56"/>
      <c r="F99" s="56"/>
      <c r="G99" s="55" t="s">
        <v>21</v>
      </c>
      <c r="H99" s="54" t="n">
        <v>3</v>
      </c>
      <c r="I99" s="12" t="s">
        <v>22</v>
      </c>
      <c r="J99" s="12" t="s">
        <v>23</v>
      </c>
      <c r="K99" s="57" t="s">
        <v>4047</v>
      </c>
      <c r="L99" s="12" t="s">
        <v>23</v>
      </c>
      <c r="M99" s="14" t="str">
        <f aca="false">IF(AND(OR(I99="Participó",J99="Participó"),AND(K99&gt;64,K99&lt;&gt;"-")),"APROBADO","REPROBADO")</f>
        <v>APROBADO</v>
      </c>
      <c r="N99" s="1" t="s">
        <v>35</v>
      </c>
    </row>
    <row r="100" customFormat="false" ht="15.75" hidden="false" customHeight="false" outlineLevel="0" collapsed="false">
      <c r="A100" s="54" t="n">
        <v>27351279015</v>
      </c>
      <c r="B100" s="55" t="s">
        <v>5109</v>
      </c>
      <c r="C100" s="55" t="s">
        <v>5110</v>
      </c>
      <c r="D100" s="55" t="s">
        <v>5111</v>
      </c>
      <c r="E100" s="56"/>
      <c r="F100" s="56"/>
      <c r="G100" s="55" t="s">
        <v>43</v>
      </c>
      <c r="H100" s="54" t="n">
        <v>4</v>
      </c>
      <c r="I100" s="12" t="s">
        <v>22</v>
      </c>
      <c r="J100" s="12" t="s">
        <v>22</v>
      </c>
      <c r="K100" s="13" t="n">
        <v>55</v>
      </c>
      <c r="L100" s="13" t="n">
        <v>100</v>
      </c>
      <c r="M100" s="14" t="str">
        <f aca="false">IF(AND(OR(I100="Participó",J100="Participó"),AND(K100&gt;64,K100&lt;&gt;"-")),"APROBADO","REPROBADO")</f>
        <v>REPROBADO</v>
      </c>
      <c r="N100" s="1" t="s">
        <v>35</v>
      </c>
    </row>
    <row r="101" customFormat="false" ht="15.75" hidden="false" customHeight="false" outlineLevel="0" collapsed="false">
      <c r="A101" s="54" t="n">
        <v>20390482559</v>
      </c>
      <c r="B101" s="55" t="s">
        <v>1492</v>
      </c>
      <c r="C101" s="55" t="s">
        <v>5112</v>
      </c>
      <c r="D101" s="55" t="s">
        <v>5113</v>
      </c>
      <c r="E101" s="56"/>
      <c r="F101" s="56"/>
      <c r="G101" s="55" t="s">
        <v>21</v>
      </c>
      <c r="H101" s="54" t="n">
        <v>3</v>
      </c>
      <c r="I101" s="12" t="s">
        <v>22</v>
      </c>
      <c r="J101" s="12" t="s">
        <v>22</v>
      </c>
      <c r="K101" s="13" t="n">
        <v>70</v>
      </c>
      <c r="L101" s="13" t="n">
        <v>100</v>
      </c>
      <c r="M101" s="14" t="str">
        <f aca="false">IF(AND(OR(I101="Participó",J101="Participó"),AND(K101&gt;64,K101&lt;&gt;"-")),"APROBADO","REPROBADO")</f>
        <v>APROBADO</v>
      </c>
      <c r="N101" s="1"/>
    </row>
    <row r="102" customFormat="false" ht="15.75" hidden="false" customHeight="false" outlineLevel="0" collapsed="false">
      <c r="A102" s="54" t="n">
        <v>20322782129</v>
      </c>
      <c r="B102" s="55" t="s">
        <v>5114</v>
      </c>
      <c r="C102" s="55" t="s">
        <v>5115</v>
      </c>
      <c r="D102" s="55" t="s">
        <v>5116</v>
      </c>
      <c r="E102" s="56"/>
      <c r="F102" s="56"/>
      <c r="G102" s="55" t="s">
        <v>21</v>
      </c>
      <c r="H102" s="54" t="n">
        <v>3</v>
      </c>
      <c r="I102" s="12" t="s">
        <v>22</v>
      </c>
      <c r="J102" s="12" t="s">
        <v>22</v>
      </c>
      <c r="K102" s="13" t="n">
        <v>100</v>
      </c>
      <c r="L102" s="12" t="s">
        <v>23</v>
      </c>
      <c r="M102" s="14" t="str">
        <f aca="false">IF(AND(OR(I102="Participó",J102="Participó"),AND(K102&gt;64,K102&lt;&gt;"-")),"APROBADO","REPROBADO")</f>
        <v>APROBADO</v>
      </c>
      <c r="N102" s="1"/>
    </row>
    <row r="103" customFormat="false" ht="15.75" hidden="false" customHeight="false" outlineLevel="0" collapsed="false">
      <c r="A103" s="54" t="n">
        <v>20220706207</v>
      </c>
      <c r="B103" s="55" t="s">
        <v>1512</v>
      </c>
      <c r="C103" s="55" t="s">
        <v>5117</v>
      </c>
      <c r="D103" s="55" t="s">
        <v>5118</v>
      </c>
      <c r="E103" s="56"/>
      <c r="F103" s="56"/>
      <c r="G103" s="55" t="s">
        <v>21</v>
      </c>
      <c r="H103" s="54" t="n">
        <v>3</v>
      </c>
      <c r="I103" s="12" t="s">
        <v>23</v>
      </c>
      <c r="J103" s="12" t="s">
        <v>23</v>
      </c>
      <c r="K103" s="12" t="s">
        <v>23</v>
      </c>
      <c r="L103" s="12" t="s">
        <v>23</v>
      </c>
      <c r="M103" s="14" t="str">
        <f aca="false">IF(AND(OR(I103="Participó",J103="Participó"),AND(K103&gt;64,K103&lt;&gt;"-")),"APROBADO","REPROBADO")</f>
        <v>REPROBADO</v>
      </c>
      <c r="N103" s="1"/>
    </row>
    <row r="104" customFormat="false" ht="15.75" hidden="false" customHeight="false" outlineLevel="0" collapsed="false">
      <c r="A104" s="54" t="n">
        <v>20360008992</v>
      </c>
      <c r="B104" s="55" t="s">
        <v>1512</v>
      </c>
      <c r="C104" s="55" t="s">
        <v>5119</v>
      </c>
      <c r="D104" s="55" t="s">
        <v>5120</v>
      </c>
      <c r="E104" s="56"/>
      <c r="F104" s="56"/>
      <c r="G104" s="55" t="s">
        <v>21</v>
      </c>
      <c r="H104" s="54" t="n">
        <v>3</v>
      </c>
      <c r="I104" s="12" t="s">
        <v>23</v>
      </c>
      <c r="J104" s="12" t="s">
        <v>23</v>
      </c>
      <c r="K104" s="12" t="s">
        <v>23</v>
      </c>
      <c r="L104" s="12" t="s">
        <v>23</v>
      </c>
      <c r="M104" s="14" t="str">
        <f aca="false">IF(AND(OR(I104="Participó",J104="Participó"),AND(K104&gt;64,K104&lt;&gt;"-")),"APROBADO","REPROBADO")</f>
        <v>REPROBADO</v>
      </c>
      <c r="N104" s="1"/>
    </row>
    <row r="105" customFormat="false" ht="15.75" hidden="false" customHeight="false" outlineLevel="0" collapsed="false">
      <c r="A105" s="54" t="n">
        <v>20344211079</v>
      </c>
      <c r="B105" s="55" t="s">
        <v>4494</v>
      </c>
      <c r="C105" s="55" t="s">
        <v>5121</v>
      </c>
      <c r="D105" s="55" t="s">
        <v>5122</v>
      </c>
      <c r="E105" s="56"/>
      <c r="F105" s="56"/>
      <c r="G105" s="55" t="s">
        <v>21</v>
      </c>
      <c r="H105" s="54" t="n">
        <v>3</v>
      </c>
      <c r="I105" s="12" t="s">
        <v>23</v>
      </c>
      <c r="J105" s="12" t="s">
        <v>23</v>
      </c>
      <c r="K105" s="13" t="n">
        <v>100</v>
      </c>
      <c r="L105" s="13" t="n">
        <v>100</v>
      </c>
      <c r="M105" s="14" t="str">
        <f aca="false">IF(AND(OR(I105="Participó",J105="Participó"),AND(K105&gt;64,K105&lt;&gt;"-")),"APROBADO","REPROBADO")</f>
        <v>REPROBADO</v>
      </c>
      <c r="N105" s="1"/>
    </row>
    <row r="106" customFormat="false" ht="15.75" hidden="false" customHeight="false" outlineLevel="0" collapsed="false">
      <c r="A106" s="54" t="n">
        <v>20315652252</v>
      </c>
      <c r="B106" s="55" t="s">
        <v>4494</v>
      </c>
      <c r="C106" s="55" t="s">
        <v>184</v>
      </c>
      <c r="D106" s="55" t="s">
        <v>5123</v>
      </c>
      <c r="E106" s="56"/>
      <c r="F106" s="56"/>
      <c r="G106" s="55" t="s">
        <v>21</v>
      </c>
      <c r="H106" s="54" t="n">
        <v>3</v>
      </c>
      <c r="I106" s="12" t="s">
        <v>22</v>
      </c>
      <c r="J106" s="12" t="s">
        <v>22</v>
      </c>
      <c r="K106" s="12" t="s">
        <v>23</v>
      </c>
      <c r="L106" s="12" t="s">
        <v>23</v>
      </c>
      <c r="M106" s="14" t="str">
        <f aca="false">IF(AND(OR(I106="Participó",J106="Participó"),AND(K106&gt;64,K106&lt;&gt;"-")),"APROBADO","REPROBADO")</f>
        <v>REPROBADO</v>
      </c>
      <c r="N106" s="1" t="s">
        <v>35</v>
      </c>
    </row>
    <row r="107" customFormat="false" ht="15.75" hidden="false" customHeight="false" outlineLevel="0" collapsed="false">
      <c r="A107" s="54" t="n">
        <v>20335599307</v>
      </c>
      <c r="B107" s="55" t="s">
        <v>4494</v>
      </c>
      <c r="C107" s="55" t="s">
        <v>2133</v>
      </c>
      <c r="D107" s="55" t="s">
        <v>5124</v>
      </c>
      <c r="E107" s="56"/>
      <c r="F107" s="56"/>
      <c r="G107" s="55" t="s">
        <v>21</v>
      </c>
      <c r="H107" s="54" t="n">
        <v>3</v>
      </c>
      <c r="I107" s="12" t="s">
        <v>22</v>
      </c>
      <c r="J107" s="12" t="s">
        <v>22</v>
      </c>
      <c r="K107" s="13" t="n">
        <v>90</v>
      </c>
      <c r="L107" s="13" t="n">
        <v>100</v>
      </c>
      <c r="M107" s="14" t="str">
        <f aca="false">IF(AND(OR(I107="Participó",J107="Participó"),AND(K107&gt;64,K107&lt;&gt;"-")),"APROBADO","REPROBADO")</f>
        <v>APROBADO</v>
      </c>
      <c r="N107" s="1"/>
    </row>
    <row r="108" customFormat="false" ht="15.75" hidden="false" customHeight="false" outlineLevel="0" collapsed="false">
      <c r="A108" s="54" t="n">
        <v>20337288945</v>
      </c>
      <c r="B108" s="55" t="s">
        <v>4494</v>
      </c>
      <c r="C108" s="55" t="s">
        <v>5125</v>
      </c>
      <c r="D108" s="55" t="s">
        <v>5126</v>
      </c>
      <c r="E108" s="56"/>
      <c r="F108" s="56"/>
      <c r="G108" s="55" t="s">
        <v>21</v>
      </c>
      <c r="H108" s="54" t="n">
        <v>4</v>
      </c>
      <c r="I108" s="12" t="s">
        <v>22</v>
      </c>
      <c r="J108" s="12" t="s">
        <v>22</v>
      </c>
      <c r="K108" s="57" t="s">
        <v>4741</v>
      </c>
      <c r="L108" s="13" t="n">
        <v>100</v>
      </c>
      <c r="M108" s="14" t="str">
        <f aca="false">IF(AND(OR(I108="Participó",J108="Participó"),AND(K108&gt;64,K108&lt;&gt;"-")),"APROBADO","REPROBADO")</f>
        <v>APROBADO</v>
      </c>
      <c r="N108" s="1"/>
    </row>
    <row r="109" customFormat="false" ht="15.75" hidden="false" customHeight="false" outlineLevel="0" collapsed="false">
      <c r="A109" s="54" t="n">
        <v>20360126960</v>
      </c>
      <c r="B109" s="55" t="s">
        <v>4494</v>
      </c>
      <c r="C109" s="55" t="s">
        <v>966</v>
      </c>
      <c r="D109" s="55" t="s">
        <v>5127</v>
      </c>
      <c r="E109" s="56"/>
      <c r="F109" s="56"/>
      <c r="G109" s="55" t="s">
        <v>21</v>
      </c>
      <c r="H109" s="54" t="n">
        <v>4</v>
      </c>
      <c r="I109" s="12" t="s">
        <v>22</v>
      </c>
      <c r="J109" s="12" t="s">
        <v>22</v>
      </c>
      <c r="K109" s="13" t="n">
        <v>100</v>
      </c>
      <c r="L109" s="13" t="n">
        <v>100</v>
      </c>
      <c r="M109" s="14" t="str">
        <f aca="false">IF(AND(OR(I109="Participó",J109="Participó"),AND(K109&gt;64,K109&lt;&gt;"-")),"APROBADO","REPROBADO")</f>
        <v>APROBADO</v>
      </c>
      <c r="N109" s="1"/>
    </row>
    <row r="110" customFormat="false" ht="15.75" hidden="false" customHeight="false" outlineLevel="0" collapsed="false">
      <c r="A110" s="54" t="n">
        <v>20266692871</v>
      </c>
      <c r="B110" s="55" t="s">
        <v>5128</v>
      </c>
      <c r="C110" s="55" t="s">
        <v>1245</v>
      </c>
      <c r="D110" s="55" t="s">
        <v>5129</v>
      </c>
      <c r="E110" s="56"/>
      <c r="F110" s="56"/>
      <c r="G110" s="55" t="s">
        <v>21</v>
      </c>
      <c r="H110" s="54" t="n">
        <v>4</v>
      </c>
      <c r="I110" s="12" t="s">
        <v>22</v>
      </c>
      <c r="J110" s="12" t="s">
        <v>23</v>
      </c>
      <c r="K110" s="13" t="n">
        <v>95</v>
      </c>
      <c r="L110" s="13" t="n">
        <v>100</v>
      </c>
      <c r="M110" s="14" t="str">
        <f aca="false">IF(AND(OR(I110="Participó",J110="Participó"),AND(K110&gt;64,K110&lt;&gt;"-")),"APROBADO","REPROBADO")</f>
        <v>APROBADO</v>
      </c>
      <c r="N110" s="1"/>
    </row>
    <row r="111" customFormat="false" ht="15.75" hidden="false" customHeight="false" outlineLevel="0" collapsed="false">
      <c r="A111" s="54" t="n">
        <v>27335132020</v>
      </c>
      <c r="B111" s="55" t="s">
        <v>4508</v>
      </c>
      <c r="C111" s="55" t="s">
        <v>5130</v>
      </c>
      <c r="D111" s="55" t="s">
        <v>5131</v>
      </c>
      <c r="E111" s="56"/>
      <c r="F111" s="56"/>
      <c r="G111" s="55" t="s">
        <v>43</v>
      </c>
      <c r="H111" s="54" t="n">
        <v>4</v>
      </c>
      <c r="I111" s="12" t="s">
        <v>22</v>
      </c>
      <c r="J111" s="12" t="s">
        <v>22</v>
      </c>
      <c r="K111" s="13" t="n">
        <v>85</v>
      </c>
      <c r="L111" s="13" t="n">
        <v>100</v>
      </c>
      <c r="M111" s="14" t="str">
        <f aca="false">IF(AND(OR(I111="Participó",J111="Participó"),AND(K111&gt;64,K111&lt;&gt;"-")),"APROBADO","REPROBADO")</f>
        <v>APROBADO</v>
      </c>
      <c r="N111" s="1"/>
    </row>
    <row r="112" customFormat="false" ht="15.75" hidden="false" customHeight="false" outlineLevel="0" collapsed="false">
      <c r="A112" s="54" t="n">
        <v>20297219872</v>
      </c>
      <c r="B112" s="55" t="s">
        <v>4508</v>
      </c>
      <c r="C112" s="55" t="s">
        <v>5132</v>
      </c>
      <c r="D112" s="55" t="s">
        <v>5133</v>
      </c>
      <c r="E112" s="56"/>
      <c r="F112" s="56"/>
      <c r="G112" s="55" t="s">
        <v>21</v>
      </c>
      <c r="H112" s="54" t="n">
        <v>4</v>
      </c>
      <c r="I112" s="12" t="s">
        <v>22</v>
      </c>
      <c r="J112" s="12" t="s">
        <v>23</v>
      </c>
      <c r="K112" s="57" t="s">
        <v>4181</v>
      </c>
      <c r="L112" s="13" t="n">
        <v>100</v>
      </c>
      <c r="M112" s="14" t="str">
        <f aca="false">IF(AND(OR(I112="Participó",J112="Participó"),AND(K112&gt;64,K112&lt;&gt;"-")),"APROBADO","REPROBADO")</f>
        <v>APROBADO</v>
      </c>
      <c r="N112" s="1"/>
    </row>
    <row r="113" customFormat="false" ht="15.75" hidden="false" customHeight="false" outlineLevel="0" collapsed="false">
      <c r="A113" s="54" t="n">
        <v>20245237066</v>
      </c>
      <c r="B113" s="55" t="s">
        <v>4508</v>
      </c>
      <c r="C113" s="55" t="s">
        <v>184</v>
      </c>
      <c r="D113" s="55" t="s">
        <v>5134</v>
      </c>
      <c r="E113" s="56"/>
      <c r="F113" s="56"/>
      <c r="G113" s="55" t="s">
        <v>21</v>
      </c>
      <c r="H113" s="54" t="n">
        <v>4</v>
      </c>
      <c r="I113" s="12" t="s">
        <v>23</v>
      </c>
      <c r="J113" s="12" t="s">
        <v>23</v>
      </c>
      <c r="K113" s="57" t="s">
        <v>5135</v>
      </c>
      <c r="L113" s="13" t="n">
        <v>100</v>
      </c>
      <c r="M113" s="14" t="str">
        <f aca="false">IF(AND(OR(I113="Participó",J113="Participó"),AND(K113&gt;64,K113&lt;&gt;"-")),"APROBADO","REPROBADO")</f>
        <v>REPROBADO</v>
      </c>
      <c r="N113" s="1"/>
    </row>
    <row r="114" customFormat="false" ht="15.75" hidden="false" customHeight="false" outlineLevel="0" collapsed="false">
      <c r="A114" s="54" t="n">
        <v>27270630613</v>
      </c>
      <c r="B114" s="55" t="s">
        <v>4508</v>
      </c>
      <c r="C114" s="55" t="s">
        <v>2792</v>
      </c>
      <c r="D114" s="55" t="s">
        <v>5136</v>
      </c>
      <c r="E114" s="56"/>
      <c r="F114" s="56"/>
      <c r="G114" s="55" t="s">
        <v>43</v>
      </c>
      <c r="H114" s="54" t="n">
        <v>4</v>
      </c>
      <c r="I114" s="12" t="s">
        <v>22</v>
      </c>
      <c r="J114" s="12" t="s">
        <v>23</v>
      </c>
      <c r="K114" s="57" t="s">
        <v>4336</v>
      </c>
      <c r="L114" s="12" t="s">
        <v>23</v>
      </c>
      <c r="M114" s="14" t="str">
        <f aca="false">IF(AND(OR(I114="Participó",J114="Participó"),AND(K114&gt;64,K114&lt;&gt;"-")),"APROBADO","REPROBADO")</f>
        <v>APROBADO</v>
      </c>
      <c r="N114" s="1"/>
    </row>
    <row r="115" customFormat="false" ht="15.75" hidden="false" customHeight="false" outlineLevel="0" collapsed="false">
      <c r="A115" s="54" t="n">
        <v>20243229848</v>
      </c>
      <c r="B115" s="55" t="s">
        <v>5137</v>
      </c>
      <c r="C115" s="55" t="s">
        <v>976</v>
      </c>
      <c r="D115" s="55" t="s">
        <v>5138</v>
      </c>
      <c r="E115" s="56"/>
      <c r="F115" s="56"/>
      <c r="G115" s="55" t="s">
        <v>21</v>
      </c>
      <c r="H115" s="54" t="n">
        <v>4</v>
      </c>
      <c r="I115" s="12" t="s">
        <v>22</v>
      </c>
      <c r="J115" s="12" t="s">
        <v>22</v>
      </c>
      <c r="K115" s="12" t="s">
        <v>23</v>
      </c>
      <c r="L115" s="12" t="s">
        <v>23</v>
      </c>
      <c r="M115" s="14" t="str">
        <f aca="false">IF(AND(OR(I115="Participó",J115="Participó"),AND(K115&gt;64,K115&lt;&gt;"-")),"APROBADO","REPROBADO")</f>
        <v>REPROBADO</v>
      </c>
      <c r="N115" s="1" t="s">
        <v>35</v>
      </c>
    </row>
    <row r="116" customFormat="false" ht="15.75" hidden="false" customHeight="false" outlineLevel="0" collapsed="false">
      <c r="A116" s="54" t="n">
        <v>27334697628</v>
      </c>
      <c r="B116" s="55" t="s">
        <v>5137</v>
      </c>
      <c r="C116" s="55" t="s">
        <v>5139</v>
      </c>
      <c r="D116" s="55" t="s">
        <v>5140</v>
      </c>
      <c r="E116" s="56"/>
      <c r="F116" s="56"/>
      <c r="G116" s="55" t="s">
        <v>43</v>
      </c>
      <c r="H116" s="54" t="n">
        <v>4</v>
      </c>
      <c r="I116" s="12" t="s">
        <v>22</v>
      </c>
      <c r="J116" s="12" t="s">
        <v>23</v>
      </c>
      <c r="K116" s="12" t="s">
        <v>23</v>
      </c>
      <c r="L116" s="12" t="s">
        <v>23</v>
      </c>
      <c r="M116" s="14" t="str">
        <f aca="false">IF(AND(OR(I116="Participó",J116="Participó"),AND(K116&gt;64,K116&lt;&gt;"-")),"APROBADO","REPROBADO")</f>
        <v>REPROBADO</v>
      </c>
      <c r="N116" s="1" t="s">
        <v>35</v>
      </c>
    </row>
    <row r="117" customFormat="false" ht="15.75" hidden="false" customHeight="false" outlineLevel="0" collapsed="false">
      <c r="A117" s="54" t="n">
        <v>27349517030</v>
      </c>
      <c r="B117" s="55" t="s">
        <v>4511</v>
      </c>
      <c r="C117" s="55" t="s">
        <v>5141</v>
      </c>
      <c r="D117" s="55" t="s">
        <v>5142</v>
      </c>
      <c r="E117" s="56"/>
      <c r="F117" s="56"/>
      <c r="G117" s="55" t="s">
        <v>43</v>
      </c>
      <c r="H117" s="54" t="n">
        <v>4</v>
      </c>
      <c r="I117" s="12" t="s">
        <v>22</v>
      </c>
      <c r="J117" s="12" t="s">
        <v>22</v>
      </c>
      <c r="K117" s="13" t="n">
        <v>80</v>
      </c>
      <c r="L117" s="13" t="n">
        <v>100</v>
      </c>
      <c r="M117" s="14" t="str">
        <f aca="false">IF(AND(OR(I117="Participó",J117="Participó"),AND(K117&gt;64,K117&lt;&gt;"-")),"APROBADO","REPROBADO")</f>
        <v>APROBADO</v>
      </c>
      <c r="N117" s="1"/>
    </row>
    <row r="118" customFormat="false" ht="15.75" hidden="false" customHeight="false" outlineLevel="0" collapsed="false">
      <c r="A118" s="54" t="n">
        <v>27268603501</v>
      </c>
      <c r="B118" s="55" t="s">
        <v>5143</v>
      </c>
      <c r="C118" s="55" t="s">
        <v>5144</v>
      </c>
      <c r="D118" s="55" t="s">
        <v>5145</v>
      </c>
      <c r="E118" s="56"/>
      <c r="F118" s="56"/>
      <c r="G118" s="55" t="s">
        <v>43</v>
      </c>
      <c r="H118" s="54" t="n">
        <v>4</v>
      </c>
      <c r="I118" s="12" t="s">
        <v>22</v>
      </c>
      <c r="J118" s="12" t="s">
        <v>22</v>
      </c>
      <c r="K118" s="13" t="n">
        <v>80</v>
      </c>
      <c r="L118" s="13" t="n">
        <v>100</v>
      </c>
      <c r="M118" s="14" t="str">
        <f aca="false">IF(AND(OR(I118="Participó",J118="Participó"),AND(K118&gt;64,K118&lt;&gt;"-")),"APROBADO","REPROBADO")</f>
        <v>APROBADO</v>
      </c>
      <c r="N118" s="1"/>
    </row>
    <row r="119" customFormat="false" ht="15.75" hidden="false" customHeight="false" outlineLevel="0" collapsed="false">
      <c r="A119" s="54" t="n">
        <v>20259163545</v>
      </c>
      <c r="B119" s="55" t="s">
        <v>5146</v>
      </c>
      <c r="C119" s="55" t="s">
        <v>5147</v>
      </c>
      <c r="D119" s="55" t="s">
        <v>5148</v>
      </c>
      <c r="E119" s="56"/>
      <c r="F119" s="56"/>
      <c r="G119" s="55" t="s">
        <v>21</v>
      </c>
      <c r="H119" s="54" t="n">
        <v>4</v>
      </c>
      <c r="I119" s="12" t="s">
        <v>23</v>
      </c>
      <c r="J119" s="12" t="s">
        <v>23</v>
      </c>
      <c r="K119" s="12" t="s">
        <v>23</v>
      </c>
      <c r="L119" s="12" t="s">
        <v>23</v>
      </c>
      <c r="M119" s="14" t="str">
        <f aca="false">IF(AND(OR(I119="Participó",J119="Participó"),AND(K119&gt;64,K119&lt;&gt;"-")),"APROBADO","REPROBADO")</f>
        <v>REPROBADO</v>
      </c>
      <c r="N119" s="1"/>
    </row>
    <row r="120" customFormat="false" ht="15.75" hidden="false" customHeight="false" outlineLevel="0" collapsed="false">
      <c r="A120" s="54" t="n">
        <v>20215999980</v>
      </c>
      <c r="B120" s="55" t="s">
        <v>5149</v>
      </c>
      <c r="C120" s="55" t="s">
        <v>5150</v>
      </c>
      <c r="D120" s="55" t="s">
        <v>5151</v>
      </c>
      <c r="E120" s="56"/>
      <c r="F120" s="56"/>
      <c r="G120" s="55" t="s">
        <v>21</v>
      </c>
      <c r="H120" s="54" t="n">
        <v>4</v>
      </c>
      <c r="I120" s="12" t="s">
        <v>22</v>
      </c>
      <c r="J120" s="12" t="s">
        <v>23</v>
      </c>
      <c r="K120" s="13" t="n">
        <v>80</v>
      </c>
      <c r="L120" s="13" t="n">
        <v>100</v>
      </c>
      <c r="M120" s="14" t="str">
        <f aca="false">IF(AND(OR(I120="Participó",J120="Participó"),AND(K120&gt;64,K120&lt;&gt;"-")),"APROBADO","REPROBADO")</f>
        <v>APROBADO</v>
      </c>
      <c r="N120" s="1"/>
    </row>
    <row r="121" customFormat="false" ht="15.75" hidden="false" customHeight="false" outlineLevel="0" collapsed="false">
      <c r="A121" s="54" t="n">
        <v>20374086643</v>
      </c>
      <c r="B121" s="55" t="s">
        <v>5152</v>
      </c>
      <c r="C121" s="55" t="s">
        <v>1183</v>
      </c>
      <c r="D121" s="55" t="s">
        <v>5153</v>
      </c>
      <c r="E121" s="56"/>
      <c r="F121" s="56"/>
      <c r="G121" s="55" t="s">
        <v>21</v>
      </c>
      <c r="H121" s="54" t="n">
        <v>4</v>
      </c>
      <c r="I121" s="12" t="s">
        <v>22</v>
      </c>
      <c r="J121" s="12" t="s">
        <v>22</v>
      </c>
      <c r="K121" s="13" t="n">
        <v>90</v>
      </c>
      <c r="L121" s="13" t="n">
        <v>100</v>
      </c>
      <c r="M121" s="14" t="str">
        <f aca="false">IF(AND(OR(I121="Participó",J121="Participó"),AND(K121&gt;64,K121&lt;&gt;"-")),"APROBADO","REPROBADO")</f>
        <v>APROBADO</v>
      </c>
      <c r="N121" s="1"/>
    </row>
    <row r="122" customFormat="false" ht="15.75" hidden="false" customHeight="false" outlineLevel="0" collapsed="false">
      <c r="A122" s="54" t="n">
        <v>20297653416</v>
      </c>
      <c r="B122" s="55" t="s">
        <v>5154</v>
      </c>
      <c r="C122" s="55" t="s">
        <v>5155</v>
      </c>
      <c r="D122" s="55" t="s">
        <v>5156</v>
      </c>
      <c r="E122" s="56"/>
      <c r="F122" s="56"/>
      <c r="G122" s="55" t="s">
        <v>21</v>
      </c>
      <c r="H122" s="54" t="n">
        <v>4</v>
      </c>
      <c r="I122" s="12" t="s">
        <v>22</v>
      </c>
      <c r="J122" s="12" t="s">
        <v>22</v>
      </c>
      <c r="K122" s="13" t="n">
        <v>90</v>
      </c>
      <c r="L122" s="13" t="n">
        <v>100</v>
      </c>
      <c r="M122" s="14" t="str">
        <f aca="false">IF(AND(OR(I122="Participó",J122="Participó"),AND(K122&gt;64,K122&lt;&gt;"-")),"APROBADO","REPROBADO")</f>
        <v>APROBADO</v>
      </c>
      <c r="N122" s="1"/>
    </row>
    <row r="123" customFormat="false" ht="15.75" hidden="false" customHeight="false" outlineLevel="0" collapsed="false">
      <c r="A123" s="54" t="n">
        <v>24260655015</v>
      </c>
      <c r="B123" s="55" t="s">
        <v>5157</v>
      </c>
      <c r="C123" s="55" t="s">
        <v>5158</v>
      </c>
      <c r="D123" s="55" t="s">
        <v>5159</v>
      </c>
      <c r="E123" s="56"/>
      <c r="F123" s="56"/>
      <c r="G123" s="55" t="s">
        <v>21</v>
      </c>
      <c r="H123" s="54" t="n">
        <v>4</v>
      </c>
      <c r="I123" s="12" t="s">
        <v>22</v>
      </c>
      <c r="J123" s="12" t="s">
        <v>22</v>
      </c>
      <c r="K123" s="13" t="n">
        <v>100</v>
      </c>
      <c r="L123" s="13" t="n">
        <v>100</v>
      </c>
      <c r="M123" s="14" t="str">
        <f aca="false">IF(AND(OR(I123="Participó",J123="Participó"),AND(K123&gt;64,K123&lt;&gt;"-")),"APROBADO","REPROBADO")</f>
        <v>APROBADO</v>
      </c>
      <c r="N123" s="1"/>
    </row>
    <row r="124" customFormat="false" ht="15.75" hidden="false" customHeight="false" outlineLevel="0" collapsed="false">
      <c r="A124" s="54" t="n">
        <v>20288823805</v>
      </c>
      <c r="B124" s="55" t="s">
        <v>5160</v>
      </c>
      <c r="C124" s="55" t="s">
        <v>5161</v>
      </c>
      <c r="D124" s="55" t="s">
        <v>5162</v>
      </c>
      <c r="E124" s="56"/>
      <c r="F124" s="56"/>
      <c r="G124" s="55" t="s">
        <v>21</v>
      </c>
      <c r="H124" s="54" t="n">
        <v>4</v>
      </c>
      <c r="I124" s="12" t="s">
        <v>22</v>
      </c>
      <c r="J124" s="12" t="s">
        <v>22</v>
      </c>
      <c r="K124" s="13" t="n">
        <v>70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/>
    </row>
    <row r="125" customFormat="false" ht="15.75" hidden="false" customHeight="false" outlineLevel="0" collapsed="false">
      <c r="A125" s="54" t="n">
        <v>27329028947</v>
      </c>
      <c r="B125" s="55" t="s">
        <v>5163</v>
      </c>
      <c r="C125" s="55" t="s">
        <v>5164</v>
      </c>
      <c r="D125" s="55" t="s">
        <v>5165</v>
      </c>
      <c r="E125" s="56"/>
      <c r="F125" s="56"/>
      <c r="G125" s="55" t="s">
        <v>43</v>
      </c>
      <c r="H125" s="54" t="n">
        <v>4</v>
      </c>
      <c r="I125" s="12" t="s">
        <v>22</v>
      </c>
      <c r="J125" s="12" t="s">
        <v>22</v>
      </c>
      <c r="K125" s="13" t="n">
        <v>80</v>
      </c>
      <c r="L125" s="13" t="n">
        <v>100</v>
      </c>
      <c r="M125" s="14" t="str">
        <f aca="false">IF(AND(OR(I125="Participó",J125="Participó"),AND(K125&gt;64,K125&lt;&gt;"-")),"APROBADO","REPROBADO")</f>
        <v>APROBADO</v>
      </c>
      <c r="N125" s="1"/>
    </row>
    <row r="126" customFormat="false" ht="15.75" hidden="false" customHeight="false" outlineLevel="0" collapsed="false">
      <c r="A126" s="54" t="n">
        <v>27332964955</v>
      </c>
      <c r="B126" s="55" t="s">
        <v>4553</v>
      </c>
      <c r="C126" s="55" t="s">
        <v>129</v>
      </c>
      <c r="D126" s="55" t="s">
        <v>5166</v>
      </c>
      <c r="E126" s="56"/>
      <c r="F126" s="56"/>
      <c r="G126" s="55" t="s">
        <v>43</v>
      </c>
      <c r="H126" s="54" t="n">
        <v>4</v>
      </c>
      <c r="I126" s="12" t="s">
        <v>23</v>
      </c>
      <c r="J126" s="12" t="s">
        <v>23</v>
      </c>
      <c r="K126" s="12" t="s">
        <v>23</v>
      </c>
      <c r="L126" s="12" t="s">
        <v>23</v>
      </c>
      <c r="M126" s="14" t="str">
        <f aca="false">IF(AND(OR(I126="Participó",J126="Participó"),AND(K126&gt;64,K126&lt;&gt;"-")),"APROBADO","REPROBADO")</f>
        <v>REPROBADO</v>
      </c>
      <c r="N126" s="1"/>
    </row>
    <row r="127" customFormat="false" ht="15.75" hidden="false" customHeight="false" outlineLevel="0" collapsed="false">
      <c r="A127" s="54" t="n">
        <v>20339555282</v>
      </c>
      <c r="B127" s="55" t="s">
        <v>5167</v>
      </c>
      <c r="C127" s="55" t="s">
        <v>219</v>
      </c>
      <c r="D127" s="55" t="s">
        <v>5168</v>
      </c>
      <c r="E127" s="56"/>
      <c r="F127" s="56"/>
      <c r="G127" s="55" t="s">
        <v>21</v>
      </c>
      <c r="H127" s="54" t="n">
        <v>4</v>
      </c>
      <c r="I127" s="12" t="s">
        <v>23</v>
      </c>
      <c r="J127" s="12" t="s">
        <v>23</v>
      </c>
      <c r="K127" s="13" t="n">
        <v>75</v>
      </c>
      <c r="L127" s="13" t="n">
        <v>100</v>
      </c>
      <c r="M127" s="14" t="str">
        <f aca="false">IF(AND(OR(I127="Participó",J127="Participó"),AND(K127&gt;64,K127&lt;&gt;"-")),"APROBADO","REPROBADO")</f>
        <v>REPROBADO</v>
      </c>
      <c r="N127" s="1"/>
    </row>
    <row r="128" customFormat="false" ht="15.75" hidden="false" customHeight="false" outlineLevel="0" collapsed="false">
      <c r="A128" s="54" t="n">
        <v>20217838550</v>
      </c>
      <c r="B128" s="55" t="s">
        <v>5169</v>
      </c>
      <c r="C128" s="55" t="s">
        <v>792</v>
      </c>
      <c r="D128" s="55" t="s">
        <v>5170</v>
      </c>
      <c r="E128" s="56"/>
      <c r="F128" s="56"/>
      <c r="G128" s="55" t="s">
        <v>21</v>
      </c>
      <c r="H128" s="54" t="n">
        <v>4</v>
      </c>
      <c r="I128" s="12" t="s">
        <v>22</v>
      </c>
      <c r="J128" s="12" t="s">
        <v>22</v>
      </c>
      <c r="K128" s="13" t="n">
        <v>85</v>
      </c>
      <c r="L128" s="12" t="s">
        <v>23</v>
      </c>
      <c r="M128" s="14" t="str">
        <f aca="false">IF(AND(OR(I128="Participó",J128="Participó"),AND(K128&gt;64,K128&lt;&gt;"-")),"APROBADO","REPROBADO")</f>
        <v>APROBADO</v>
      </c>
      <c r="N128" s="1"/>
    </row>
    <row r="129" customFormat="false" ht="15.75" hidden="false" customHeight="false" outlineLevel="0" collapsed="false">
      <c r="A129" s="54" t="n">
        <v>20301658967</v>
      </c>
      <c r="B129" s="55" t="s">
        <v>5171</v>
      </c>
      <c r="C129" s="55" t="s">
        <v>136</v>
      </c>
      <c r="D129" s="55" t="s">
        <v>5172</v>
      </c>
      <c r="E129" s="56"/>
      <c r="F129" s="56"/>
      <c r="G129" s="55" t="s">
        <v>21</v>
      </c>
      <c r="H129" s="54" t="n">
        <v>4</v>
      </c>
      <c r="I129" s="12" t="s">
        <v>23</v>
      </c>
      <c r="J129" s="12" t="s">
        <v>23</v>
      </c>
      <c r="K129" s="12" t="s">
        <v>23</v>
      </c>
      <c r="L129" s="12" t="s">
        <v>23</v>
      </c>
      <c r="M129" s="14" t="str">
        <f aca="false">IF(AND(OR(I129="Participó",J129="Participó"),AND(K129&gt;64,K129&lt;&gt;"-")),"APROBADO","REPROBADO")</f>
        <v>REPROBADO</v>
      </c>
      <c r="N129" s="1"/>
    </row>
    <row r="130" customFormat="false" ht="15.75" hidden="false" customHeight="false" outlineLevel="0" collapsed="false">
      <c r="A130" s="54" t="n">
        <v>27357510819</v>
      </c>
      <c r="B130" s="55" t="s">
        <v>5171</v>
      </c>
      <c r="C130" s="55" t="s">
        <v>5173</v>
      </c>
      <c r="D130" s="55" t="s">
        <v>5174</v>
      </c>
      <c r="E130" s="56"/>
      <c r="F130" s="56"/>
      <c r="G130" s="55" t="s">
        <v>43</v>
      </c>
      <c r="H130" s="54" t="n">
        <v>4</v>
      </c>
      <c r="I130" s="12" t="s">
        <v>22</v>
      </c>
      <c r="J130" s="12" t="s">
        <v>22</v>
      </c>
      <c r="K130" s="13" t="n">
        <v>100</v>
      </c>
      <c r="L130" s="13" t="n">
        <v>100</v>
      </c>
      <c r="M130" s="14" t="str">
        <f aca="false">IF(AND(OR(I130="Participó",J130="Participó"),AND(K130&gt;64,K130&lt;&gt;"-")),"APROBADO","REPROBADO")</f>
        <v>APROBADO</v>
      </c>
      <c r="N130" s="1"/>
    </row>
    <row r="131" customFormat="false" ht="15.75" hidden="false" customHeight="false" outlineLevel="0" collapsed="false">
      <c r="A131" s="54" t="n">
        <v>20292881542</v>
      </c>
      <c r="B131" s="55" t="s">
        <v>5171</v>
      </c>
      <c r="C131" s="55" t="s">
        <v>5175</v>
      </c>
      <c r="D131" s="55" t="s">
        <v>5176</v>
      </c>
      <c r="E131" s="56"/>
      <c r="F131" s="56"/>
      <c r="G131" s="55" t="s">
        <v>21</v>
      </c>
      <c r="H131" s="54" t="n">
        <v>4</v>
      </c>
      <c r="I131" s="12" t="s">
        <v>23</v>
      </c>
      <c r="J131" s="12" t="s">
        <v>22</v>
      </c>
      <c r="K131" s="57" t="s">
        <v>4100</v>
      </c>
      <c r="L131" s="13" t="n">
        <v>100</v>
      </c>
      <c r="M131" s="14" t="str">
        <f aca="false">IF(AND(OR(I131="Participó",J131="Participó"),AND(K131&gt;64,K131&lt;&gt;"-")),"APROBADO","REPROBADO")</f>
        <v>APROBADO</v>
      </c>
      <c r="N131" s="1"/>
    </row>
    <row r="132" customFormat="false" ht="15.75" hidden="false" customHeight="false" outlineLevel="0" collapsed="false">
      <c r="A132" s="54" t="n">
        <v>20375702577</v>
      </c>
      <c r="B132" s="55" t="s">
        <v>5171</v>
      </c>
      <c r="C132" s="55" t="s">
        <v>117</v>
      </c>
      <c r="D132" s="55" t="s">
        <v>5177</v>
      </c>
      <c r="E132" s="56"/>
      <c r="F132" s="56"/>
      <c r="G132" s="55" t="s">
        <v>21</v>
      </c>
      <c r="H132" s="54" t="n">
        <v>4</v>
      </c>
      <c r="I132" s="12" t="s">
        <v>23</v>
      </c>
      <c r="J132" s="12" t="s">
        <v>23</v>
      </c>
      <c r="K132" s="12" t="s">
        <v>23</v>
      </c>
      <c r="L132" s="12" t="s">
        <v>23</v>
      </c>
      <c r="M132" s="14" t="str">
        <f aca="false">IF(AND(OR(I132="Participó",J132="Participó"),AND(K132&gt;64,K132&lt;&gt;"-")),"APROBADO","REPROBADO")</f>
        <v>REPROBADO</v>
      </c>
      <c r="N132" s="1"/>
    </row>
    <row r="133" customFormat="false" ht="15.75" hidden="false" customHeight="false" outlineLevel="0" collapsed="false">
      <c r="A133" s="54" t="n">
        <v>20368163504</v>
      </c>
      <c r="B133" s="55" t="s">
        <v>5178</v>
      </c>
      <c r="C133" s="55" t="s">
        <v>5179</v>
      </c>
      <c r="D133" s="55" t="s">
        <v>5180</v>
      </c>
      <c r="E133" s="56"/>
      <c r="F133" s="56"/>
      <c r="G133" s="55" t="s">
        <v>21</v>
      </c>
      <c r="H133" s="54" t="n">
        <v>4</v>
      </c>
      <c r="I133" s="12" t="s">
        <v>22</v>
      </c>
      <c r="J133" s="12" t="s">
        <v>22</v>
      </c>
      <c r="K133" s="13" t="n">
        <v>90</v>
      </c>
      <c r="L133" s="13" t="n">
        <v>100</v>
      </c>
      <c r="M133" s="14" t="str">
        <f aca="false">IF(AND(OR(I133="Participó",J133="Participó"),AND(K133&gt;64,K133&lt;&gt;"-")),"APROBADO","REPROBADO")</f>
        <v>APROBADO</v>
      </c>
      <c r="N133" s="1"/>
    </row>
    <row r="134" customFormat="false" ht="15.75" hidden="false" customHeight="false" outlineLevel="0" collapsed="false">
      <c r="A134" s="54" t="n">
        <v>20329590438</v>
      </c>
      <c r="B134" s="55" t="s">
        <v>4571</v>
      </c>
      <c r="C134" s="55" t="s">
        <v>1594</v>
      </c>
      <c r="D134" s="55" t="s">
        <v>5181</v>
      </c>
      <c r="E134" s="56"/>
      <c r="F134" s="56"/>
      <c r="G134" s="55" t="s">
        <v>21</v>
      </c>
      <c r="H134" s="54" t="n">
        <v>4</v>
      </c>
      <c r="I134" s="12" t="s">
        <v>23</v>
      </c>
      <c r="J134" s="12" t="s">
        <v>23</v>
      </c>
      <c r="K134" s="12" t="s">
        <v>23</v>
      </c>
      <c r="L134" s="12" t="s">
        <v>23</v>
      </c>
      <c r="M134" s="14" t="str">
        <f aca="false">IF(AND(OR(I134="Participó",J134="Participó"),AND(K134&gt;64,K134&lt;&gt;"-")),"APROBADO","REPROBADO")</f>
        <v>REPROBADO</v>
      </c>
      <c r="N134" s="1"/>
    </row>
    <row r="135" customFormat="false" ht="15.75" hidden="false" customHeight="false" outlineLevel="0" collapsed="false">
      <c r="A135" s="54" t="n">
        <v>27326601794</v>
      </c>
      <c r="B135" s="55" t="s">
        <v>5182</v>
      </c>
      <c r="C135" s="55" t="s">
        <v>1221</v>
      </c>
      <c r="D135" s="55" t="s">
        <v>5183</v>
      </c>
      <c r="E135" s="56"/>
      <c r="F135" s="56"/>
      <c r="G135" s="55" t="s">
        <v>43</v>
      </c>
      <c r="H135" s="54" t="n">
        <v>4</v>
      </c>
      <c r="I135" s="12" t="s">
        <v>22</v>
      </c>
      <c r="J135" s="12" t="s">
        <v>22</v>
      </c>
      <c r="K135" s="13" t="n">
        <v>100</v>
      </c>
      <c r="L135" s="13" t="n">
        <v>100</v>
      </c>
      <c r="M135" s="14" t="str">
        <f aca="false">IF(AND(OR(I135="Participó",J135="Participó"),AND(K135&gt;64,K135&lt;&gt;"-")),"APROBADO","REPROBADO")</f>
        <v>APROBADO</v>
      </c>
      <c r="N135" s="1"/>
    </row>
    <row r="136" customFormat="false" ht="15.75" hidden="false" customHeight="false" outlineLevel="0" collapsed="false">
      <c r="A136" s="54" t="n">
        <v>20307417600</v>
      </c>
      <c r="B136" s="55" t="s">
        <v>5184</v>
      </c>
      <c r="C136" s="55" t="s">
        <v>989</v>
      </c>
      <c r="D136" s="55" t="s">
        <v>5185</v>
      </c>
      <c r="E136" s="56"/>
      <c r="F136" s="56"/>
      <c r="G136" s="55" t="s">
        <v>21</v>
      </c>
      <c r="H136" s="54" t="n">
        <v>4</v>
      </c>
      <c r="I136" s="12" t="s">
        <v>22</v>
      </c>
      <c r="J136" s="12" t="s">
        <v>22</v>
      </c>
      <c r="K136" s="13" t="n">
        <v>85</v>
      </c>
      <c r="L136" s="13" t="n">
        <v>100</v>
      </c>
      <c r="M136" s="14" t="str">
        <f aca="false">IF(AND(OR(I136="Participó",J136="Participó"),AND(K136&gt;64,K136&lt;&gt;"-")),"APROBADO","REPROBADO")</f>
        <v>APROBADO</v>
      </c>
      <c r="N136" s="1"/>
    </row>
    <row r="137" customFormat="false" ht="15.75" hidden="false" customHeight="false" outlineLevel="0" collapsed="false">
      <c r="A137" s="54" t="n">
        <v>27267034244</v>
      </c>
      <c r="B137" s="55" t="s">
        <v>5186</v>
      </c>
      <c r="C137" s="55" t="s">
        <v>5187</v>
      </c>
      <c r="D137" s="55" t="s">
        <v>5188</v>
      </c>
      <c r="E137" s="56"/>
      <c r="F137" s="56"/>
      <c r="G137" s="55" t="s">
        <v>43</v>
      </c>
      <c r="H137" s="54" t="n">
        <v>4</v>
      </c>
      <c r="I137" s="12" t="s">
        <v>22</v>
      </c>
      <c r="J137" s="12" t="s">
        <v>22</v>
      </c>
      <c r="K137" s="13" t="n">
        <v>90</v>
      </c>
      <c r="L137" s="13" t="n">
        <v>100</v>
      </c>
      <c r="M137" s="14" t="str">
        <f aca="false">IF(AND(OR(I137="Participó",J137="Participó"),AND(K137&gt;64,K137&lt;&gt;"-")),"APROBADO","REPROBADO")</f>
        <v>APROBADO</v>
      </c>
      <c r="N137" s="1"/>
    </row>
    <row r="138" customFormat="false" ht="15.75" hidden="false" customHeight="false" outlineLevel="0" collapsed="false">
      <c r="A138" s="54" t="n">
        <v>20262902545</v>
      </c>
      <c r="B138" s="55" t="s">
        <v>5189</v>
      </c>
      <c r="C138" s="55" t="s">
        <v>1218</v>
      </c>
      <c r="D138" s="55" t="s">
        <v>5190</v>
      </c>
      <c r="E138" s="56"/>
      <c r="F138" s="56"/>
      <c r="G138" s="55" t="s">
        <v>21</v>
      </c>
      <c r="H138" s="54" t="n">
        <v>4</v>
      </c>
      <c r="I138" s="12" t="s">
        <v>23</v>
      </c>
      <c r="J138" s="12" t="s">
        <v>23</v>
      </c>
      <c r="K138" s="12" t="s">
        <v>23</v>
      </c>
      <c r="L138" s="12" t="s">
        <v>23</v>
      </c>
      <c r="M138" s="14" t="str">
        <f aca="false">IF(AND(OR(I138="Participó",J138="Participó"),AND(K138&gt;64,K138&lt;&gt;"-")),"APROBADO","REPROBADO")</f>
        <v>REPROBADO</v>
      </c>
      <c r="N138" s="1"/>
    </row>
    <row r="139" customFormat="false" ht="15.75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customFormat="false" ht="15.75" hidden="false" customHeight="false" outlineLevel="0" collapsed="false">
      <c r="A140" s="1"/>
      <c r="B140" s="1"/>
      <c r="C140" s="1"/>
      <c r="D140" s="17" t="s">
        <v>364</v>
      </c>
      <c r="E140" s="17" t="n">
        <f aca="false">COUNTIF(E5:E102,"NO")</f>
        <v>0</v>
      </c>
      <c r="F140" s="1"/>
      <c r="G140" s="17" t="n">
        <f aca="false">COUNTIF(G5:G138,"M")</f>
        <v>82</v>
      </c>
      <c r="H140" s="17" t="n">
        <f aca="false">COUNTIF(H5:H138,1)</f>
        <v>34</v>
      </c>
      <c r="I140" s="17" t="n">
        <f aca="false">COUNTIF(I5:I138,"Participó")</f>
        <v>97</v>
      </c>
      <c r="J140" s="17" t="n">
        <f aca="false">COUNTIF(J5:J138,"Participó")</f>
        <v>75</v>
      </c>
      <c r="K140" s="17" t="n">
        <f aca="false">COUNTIF(K5:K138,"&gt;=70")</f>
        <v>81</v>
      </c>
      <c r="L140" s="17" t="n">
        <f aca="false">COUNTIF(L5:L138,"100")</f>
        <v>85</v>
      </c>
      <c r="M140" s="17" t="n">
        <f aca="false">COUNTIF(M5:M138,"APROBADO")</f>
        <v>91</v>
      </c>
      <c r="N140" s="17" t="n">
        <f aca="false">COUNTIF(N5:N138,"Recupera")</f>
        <v>16</v>
      </c>
    </row>
    <row r="141" customFormat="false" ht="15.75" hidden="false" customHeight="false" outlineLevel="0" collapsed="false">
      <c r="A141" s="1"/>
      <c r="B141" s="1"/>
      <c r="C141" s="1"/>
      <c r="D141" s="10" t="n">
        <f aca="false">COUNTA(D5:D138)</f>
        <v>134</v>
      </c>
      <c r="E141" s="1"/>
      <c r="F141" s="1"/>
      <c r="G141" s="17" t="n">
        <f aca="false">COUNTIF(G5:G138,"F")</f>
        <v>52</v>
      </c>
      <c r="H141" s="17" t="n">
        <f aca="false">COUNTIF(H5:H138,2)</f>
        <v>33</v>
      </c>
      <c r="I141" s="1"/>
      <c r="J141" s="1"/>
      <c r="K141" s="1"/>
      <c r="L141" s="1"/>
      <c r="M141" s="1"/>
      <c r="N141" s="1"/>
    </row>
    <row r="142" customFormat="false" ht="15.75" hidden="false" customHeight="false" outlineLevel="0" collapsed="false">
      <c r="A142" s="1"/>
      <c r="B142" s="18" t="s">
        <v>365</v>
      </c>
      <c r="C142" s="1"/>
      <c r="D142" s="1"/>
      <c r="E142" s="1"/>
      <c r="F142" s="1"/>
      <c r="G142" s="1"/>
      <c r="H142" s="17" t="n">
        <f aca="false">COUNTIF(H5:H138,3)</f>
        <v>33</v>
      </c>
      <c r="I142" s="1"/>
      <c r="J142" s="1"/>
      <c r="K142" s="1"/>
      <c r="L142" s="1"/>
      <c r="M142" s="1" t="s">
        <v>367</v>
      </c>
      <c r="N142" s="1"/>
    </row>
    <row r="143" customFormat="false" ht="15.75" hidden="false" customHeight="false" outlineLevel="0" collapsed="false">
      <c r="A143" s="1"/>
      <c r="B143" s="1" t="s">
        <v>368</v>
      </c>
      <c r="C143" s="1" t="s">
        <v>369</v>
      </c>
      <c r="D143" s="1"/>
      <c r="E143" s="1"/>
      <c r="F143" s="1"/>
      <c r="G143" s="1"/>
      <c r="H143" s="17" t="n">
        <f aca="false">COUNTIF(H5:H138,4)</f>
        <v>34</v>
      </c>
      <c r="I143" s="1"/>
      <c r="J143" s="1"/>
      <c r="K143" s="1"/>
      <c r="L143" s="20" t="s">
        <v>371</v>
      </c>
      <c r="M143" s="10" t="n">
        <f aca="false">COUNTIF(M5:M138,"APROBADO")/99*100</f>
        <v>91.9191919191919</v>
      </c>
      <c r="N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1" t="s">
        <v>373</v>
      </c>
      <c r="M144" s="10" t="n">
        <f aca="false">COUNTIF(M5:M138,"REPROBADO")/99*100</f>
        <v>43.4343434343434</v>
      </c>
      <c r="N144" s="1"/>
    </row>
    <row r="145" customFormat="false" ht="15.75" hidden="false" customHeight="false" outlineLevel="0" collapsed="false">
      <c r="A145" s="1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false" outlineLevel="0" collapsed="false">
      <c r="A149" s="18" t="s">
        <v>379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customFormat="false" ht="15.75" hidden="false" customHeight="false" outlineLevel="0" collapsed="false">
      <c r="A150" s="18" t="s">
        <v>380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8"/>
      <c r="M150" s="1"/>
      <c r="N150" s="1"/>
    </row>
    <row r="151" customFormat="false" ht="15.75" hidden="false" customHeight="false" outlineLevel="0" collapsed="false">
      <c r="A151" s="1"/>
      <c r="B151" s="1" t="s">
        <v>381</v>
      </c>
      <c r="C151" s="1"/>
      <c r="D151" s="1"/>
      <c r="E151" s="1"/>
      <c r="F151" s="1"/>
      <c r="G151" s="1"/>
      <c r="H151" s="1"/>
      <c r="I151" s="1"/>
      <c r="J151" s="1"/>
      <c r="K151" s="18"/>
      <c r="L151" s="22" t="s">
        <v>382</v>
      </c>
      <c r="M151" s="1"/>
      <c r="N151" s="1"/>
    </row>
    <row r="152" customFormat="false" ht="15.75" hidden="false" customHeight="false" outlineLevel="0" collapsed="false">
      <c r="A152" s="1"/>
      <c r="B152" s="1" t="s">
        <v>383</v>
      </c>
      <c r="C152" s="1" t="s">
        <v>384</v>
      </c>
      <c r="D152" s="1"/>
      <c r="E152" s="1"/>
      <c r="F152" s="1"/>
      <c r="G152" s="1"/>
      <c r="H152" s="1"/>
      <c r="I152" s="1"/>
      <c r="J152" s="1"/>
      <c r="K152" s="18"/>
      <c r="L152" s="23" t="s">
        <v>385</v>
      </c>
      <c r="M152" s="11" t="e">
        <f aca="false">#REF!/COUNTIF(M26:M102,"REPROBADO")*100</f>
        <v>#REF!</v>
      </c>
      <c r="N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8"/>
      <c r="L153" s="23" t="s">
        <v>386</v>
      </c>
      <c r="M153" s="10" t="n">
        <f aca="false">COUNTIF(N26:N102,"Justifico")/COUNTIF(M27:M139,"REPROBADO")*100</f>
        <v>0</v>
      </c>
      <c r="N153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8">
    <cfRule type="cellIs" priority="2" operator="equal" aboveAverage="0" equalAverage="0" bottom="0" percent="0" rank="0" text="" dxfId="0">
      <formula>"Participó"</formula>
    </cfRule>
  </conditionalFormatting>
  <conditionalFormatting sqref="I5:J138">
    <cfRule type="cellIs" priority="3" operator="equal" aboveAverage="0" equalAverage="0" bottom="0" percent="0" rank="0" text="" dxfId="1">
      <formula>"-"</formula>
    </cfRule>
  </conditionalFormatting>
  <conditionalFormatting sqref="K5:L138">
    <cfRule type="cellIs" priority="4" operator="greaterThan" aboveAverage="0" equalAverage="0" bottom="0" percent="0" rank="0" text="" dxfId="0">
      <formula>69</formula>
    </cfRule>
  </conditionalFormatting>
  <conditionalFormatting sqref="K5:L138">
    <cfRule type="cellIs" priority="5" operator="lessThanOrEqual" aboveAverage="0" equalAverage="0" bottom="0" percent="0" rank="0" text="" dxfId="1">
      <formula>59</formula>
    </cfRule>
  </conditionalFormatting>
  <conditionalFormatting sqref="M5:M138">
    <cfRule type="cellIs" priority="6" operator="equal" aboveAverage="0" equalAverage="0" bottom="0" percent="0" rank="0" text="" dxfId="0">
      <formula>"APROBADO"</formula>
    </cfRule>
  </conditionalFormatting>
  <conditionalFormatting sqref="M5:M138">
    <cfRule type="cellIs" priority="7" operator="equal" aboveAverage="0" equalAverage="0" bottom="0" percent="0" rank="0" text="" dxfId="1">
      <formula>"REPROBADO"</formula>
    </cfRule>
  </conditionalFormatting>
  <conditionalFormatting sqref="K5:L138">
    <cfRule type="containsText" priority="8" operator="containsText" aboveAverage="0" equalAverage="0" bottom="0" percent="0" rank="0" text="-" dxfId="2">
      <formula>NOT(ISERROR(SEARCH("-",K5)))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7" min="7" style="0" width="6.51"/>
    <col collapsed="false" customWidth="true" hidden="false" outlineLevel="0" max="8" min="8" style="0" width="4.75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387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10" t="n">
        <v>27357058940</v>
      </c>
      <c r="B5" s="1" t="s">
        <v>271</v>
      </c>
      <c r="C5" s="1" t="s">
        <v>388</v>
      </c>
      <c r="D5" s="1" t="s">
        <v>389</v>
      </c>
      <c r="E5" s="1"/>
      <c r="F5" s="1"/>
      <c r="G5" s="11" t="s">
        <v>43</v>
      </c>
      <c r="H5" s="10" t="n">
        <v>1</v>
      </c>
      <c r="I5" s="24" t="s">
        <v>23</v>
      </c>
      <c r="J5" s="24" t="s">
        <v>23</v>
      </c>
      <c r="K5" s="12" t="s">
        <v>23</v>
      </c>
      <c r="L5" s="12" t="s">
        <v>23</v>
      </c>
      <c r="M5" s="14" t="str">
        <f aca="false">IF(AND(OR(I5="Participó",J5="Participó"),AND(K5&gt;64,K5&lt;&gt;"-")),"APROBADO","REPROBADO")</f>
        <v>REPROBADO</v>
      </c>
      <c r="N5" s="1"/>
    </row>
    <row r="6" customFormat="false" ht="15.75" hidden="false" customHeight="false" outlineLevel="0" collapsed="false">
      <c r="A6" s="10" t="n">
        <v>20320041911</v>
      </c>
      <c r="B6" s="1" t="s">
        <v>390</v>
      </c>
      <c r="C6" s="1" t="s">
        <v>391</v>
      </c>
      <c r="D6" s="1" t="s">
        <v>392</v>
      </c>
      <c r="E6" s="1"/>
      <c r="F6" s="1"/>
      <c r="G6" s="11" t="s">
        <v>21</v>
      </c>
      <c r="H6" s="10" t="n">
        <v>1</v>
      </c>
      <c r="I6" s="24" t="s">
        <v>22</v>
      </c>
      <c r="J6" s="24" t="s">
        <v>22</v>
      </c>
      <c r="K6" s="13" t="n">
        <v>80</v>
      </c>
      <c r="L6" s="13" t="n">
        <v>100</v>
      </c>
      <c r="M6" s="14" t="str">
        <f aca="false">IF(AND(OR(I6="Participó",J6="Participó"),AND(K6&gt;64,K6&lt;&gt;"-")),"APROBADO","REPROBADO")</f>
        <v>APROBADO</v>
      </c>
      <c r="N6" s="1"/>
    </row>
    <row r="7" customFormat="false" ht="15.75" hidden="false" customHeight="false" outlineLevel="0" collapsed="false">
      <c r="A7" s="10" t="n">
        <v>20301093935</v>
      </c>
      <c r="B7" s="1" t="s">
        <v>393</v>
      </c>
      <c r="C7" s="1" t="s">
        <v>278</v>
      </c>
      <c r="D7" s="1" t="s">
        <v>394</v>
      </c>
      <c r="E7" s="1"/>
      <c r="F7" s="1"/>
      <c r="G7" s="11" t="s">
        <v>21</v>
      </c>
      <c r="H7" s="10" t="n">
        <v>1</v>
      </c>
      <c r="I7" s="24" t="s">
        <v>23</v>
      </c>
      <c r="J7" s="24" t="s">
        <v>23</v>
      </c>
      <c r="K7" s="12" t="s">
        <v>23</v>
      </c>
      <c r="L7" s="12" t="s">
        <v>23</v>
      </c>
      <c r="M7" s="14" t="str">
        <f aca="false">IF(AND(OR(I7="Participó",J7="Participó"),AND(K7&gt;64,K7&lt;&gt;"-")),"APROBADO","REPROBADO")</f>
        <v>REPROBADO</v>
      </c>
      <c r="N7" s="1"/>
    </row>
    <row r="8" customFormat="false" ht="15.75" hidden="false" customHeight="false" outlineLevel="0" collapsed="false">
      <c r="A8" s="10" t="n">
        <v>27247205980</v>
      </c>
      <c r="B8" s="1" t="s">
        <v>395</v>
      </c>
      <c r="C8" s="1" t="s">
        <v>396</v>
      </c>
      <c r="D8" s="1" t="s">
        <v>397</v>
      </c>
      <c r="E8" s="1"/>
      <c r="F8" s="1"/>
      <c r="G8" s="11" t="s">
        <v>43</v>
      </c>
      <c r="H8" s="10" t="n">
        <v>1</v>
      </c>
      <c r="I8" s="24" t="s">
        <v>22</v>
      </c>
      <c r="J8" s="24" t="s">
        <v>22</v>
      </c>
      <c r="K8" s="13" t="n">
        <v>100</v>
      </c>
      <c r="L8" s="13" t="n">
        <v>100</v>
      </c>
      <c r="M8" s="14" t="str">
        <f aca="false">IF(AND(OR(I8="Participó",J8="Participó"),AND(K8&gt;64,K8&lt;&gt;"-")),"APROBADO","REPROBADO")</f>
        <v>APROBADO</v>
      </c>
      <c r="N8" s="1"/>
    </row>
    <row r="9" customFormat="false" ht="15.75" hidden="false" customHeight="false" outlineLevel="0" collapsed="false">
      <c r="A9" s="10" t="n">
        <v>20258777361</v>
      </c>
      <c r="B9" s="1" t="s">
        <v>398</v>
      </c>
      <c r="C9" s="1" t="s">
        <v>399</v>
      </c>
      <c r="D9" s="1" t="s">
        <v>400</v>
      </c>
      <c r="E9" s="1"/>
      <c r="F9" s="1"/>
      <c r="G9" s="11" t="s">
        <v>21</v>
      </c>
      <c r="H9" s="10" t="n">
        <v>1</v>
      </c>
      <c r="I9" s="24" t="s">
        <v>23</v>
      </c>
      <c r="J9" s="24" t="s">
        <v>23</v>
      </c>
      <c r="K9" s="12" t="s">
        <v>23</v>
      </c>
      <c r="L9" s="12" t="s">
        <v>23</v>
      </c>
      <c r="M9" s="14" t="str">
        <f aca="false">IF(AND(OR(I9="Participó",J9="Participó"),AND(K9&gt;64,K9&lt;&gt;"-")),"APROBADO","REPROBADO")</f>
        <v>REPROBADO</v>
      </c>
      <c r="N9" s="1"/>
    </row>
    <row r="10" customFormat="false" ht="15.75" hidden="false" customHeight="false" outlineLevel="0" collapsed="false">
      <c r="A10" s="10" t="n">
        <v>27170962937</v>
      </c>
      <c r="B10" s="1" t="s">
        <v>398</v>
      </c>
      <c r="C10" s="1" t="s">
        <v>401</v>
      </c>
      <c r="D10" s="1" t="s">
        <v>402</v>
      </c>
      <c r="E10" s="1"/>
      <c r="F10" s="1"/>
      <c r="G10" s="11" t="s">
        <v>43</v>
      </c>
      <c r="H10" s="10" t="n">
        <v>1</v>
      </c>
      <c r="I10" s="24" t="s">
        <v>23</v>
      </c>
      <c r="J10" s="24" t="s">
        <v>23</v>
      </c>
      <c r="K10" s="12" t="s">
        <v>23</v>
      </c>
      <c r="L10" s="12" t="s">
        <v>23</v>
      </c>
      <c r="M10" s="14" t="str">
        <f aca="false">IF(AND(OR(I10="Participó",J10="Participó"),AND(K10&gt;64,K10&lt;&gt;"-")),"APROBADO","REPROBADO")</f>
        <v>REPROBADO</v>
      </c>
      <c r="N10" s="1"/>
    </row>
    <row r="11" customFormat="false" ht="15.75" hidden="false" customHeight="false" outlineLevel="0" collapsed="false">
      <c r="A11" s="10" t="n">
        <v>20362929114</v>
      </c>
      <c r="B11" s="1" t="s">
        <v>398</v>
      </c>
      <c r="C11" s="1" t="s">
        <v>403</v>
      </c>
      <c r="D11" s="1" t="s">
        <v>404</v>
      </c>
      <c r="E11" s="1"/>
      <c r="F11" s="1"/>
      <c r="G11" s="11" t="s">
        <v>21</v>
      </c>
      <c r="H11" s="10" t="n">
        <v>1</v>
      </c>
      <c r="I11" s="24" t="s">
        <v>22</v>
      </c>
      <c r="J11" s="24" t="s">
        <v>22</v>
      </c>
      <c r="K11" s="13" t="n">
        <v>80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</row>
    <row r="12" customFormat="false" ht="15.75" hidden="false" customHeight="false" outlineLevel="0" collapsed="false">
      <c r="A12" s="10" t="n">
        <v>20291424709</v>
      </c>
      <c r="B12" s="1" t="s">
        <v>405</v>
      </c>
      <c r="C12" s="1" t="s">
        <v>406</v>
      </c>
      <c r="D12" s="1" t="s">
        <v>407</v>
      </c>
      <c r="E12" s="1"/>
      <c r="F12" s="1"/>
      <c r="G12" s="11" t="s">
        <v>21</v>
      </c>
      <c r="H12" s="10" t="n">
        <v>1</v>
      </c>
      <c r="I12" s="24" t="s">
        <v>22</v>
      </c>
      <c r="J12" s="24" t="s">
        <v>22</v>
      </c>
      <c r="K12" s="13" t="n">
        <v>80</v>
      </c>
      <c r="L12" s="13" t="n">
        <v>100</v>
      </c>
      <c r="M12" s="14" t="str">
        <f aca="false">IF(AND(OR(I12="Participó",J12="Participó"),AND(K12&gt;64,K12&lt;&gt;"-")),"APROBADO","REPROBADO")</f>
        <v>APROBADO</v>
      </c>
      <c r="N12" s="1"/>
    </row>
    <row r="13" customFormat="false" ht="15.75" hidden="false" customHeight="false" outlineLevel="0" collapsed="false">
      <c r="A13" s="10" t="n">
        <v>20257991467</v>
      </c>
      <c r="B13" s="1" t="s">
        <v>405</v>
      </c>
      <c r="C13" s="1" t="s">
        <v>408</v>
      </c>
      <c r="D13" s="1" t="s">
        <v>409</v>
      </c>
      <c r="E13" s="1"/>
      <c r="F13" s="1"/>
      <c r="G13" s="11" t="s">
        <v>21</v>
      </c>
      <c r="H13" s="10" t="n">
        <v>1</v>
      </c>
      <c r="I13" s="24" t="s">
        <v>22</v>
      </c>
      <c r="J13" s="24" t="s">
        <v>22</v>
      </c>
      <c r="K13" s="13" t="n">
        <v>71.67</v>
      </c>
      <c r="L13" s="12" t="s">
        <v>23</v>
      </c>
      <c r="M13" s="14" t="str">
        <f aca="false">IF(AND(OR(I13="Participó",J13="Participó"),AND(K13&gt;64,K13&lt;&gt;"-")),"APROBADO","REPROBADO")</f>
        <v>APROBADO</v>
      </c>
      <c r="N13" s="1"/>
    </row>
    <row r="14" customFormat="false" ht="15.75" hidden="false" customHeight="false" outlineLevel="0" collapsed="false">
      <c r="A14" s="10" t="n">
        <v>20388973154</v>
      </c>
      <c r="B14" s="1" t="s">
        <v>410</v>
      </c>
      <c r="C14" s="1" t="s">
        <v>411</v>
      </c>
      <c r="D14" s="1" t="s">
        <v>412</v>
      </c>
      <c r="E14" s="1"/>
      <c r="F14" s="1"/>
      <c r="G14" s="11" t="s">
        <v>21</v>
      </c>
      <c r="H14" s="10" t="n">
        <v>1</v>
      </c>
      <c r="I14" s="24" t="s">
        <v>23</v>
      </c>
      <c r="J14" s="24" t="s">
        <v>23</v>
      </c>
      <c r="K14" s="13" t="n">
        <v>80</v>
      </c>
      <c r="L14" s="12" t="s">
        <v>23</v>
      </c>
      <c r="M14" s="14" t="str">
        <f aca="false">IF(AND(OR(I14="Participó",J14="Participó"),AND(K14&gt;64,K14&lt;&gt;"-")),"APROBADO","REPROBADO")</f>
        <v>REPROBADO</v>
      </c>
      <c r="N14" s="1"/>
    </row>
    <row r="15" customFormat="false" ht="15.75" hidden="false" customHeight="false" outlineLevel="0" collapsed="false">
      <c r="A15" s="10" t="n">
        <v>27327017336</v>
      </c>
      <c r="B15" s="1" t="s">
        <v>410</v>
      </c>
      <c r="C15" s="1" t="s">
        <v>413</v>
      </c>
      <c r="D15" s="1" t="s">
        <v>414</v>
      </c>
      <c r="E15" s="1"/>
      <c r="F15" s="1"/>
      <c r="G15" s="11" t="s">
        <v>43</v>
      </c>
      <c r="H15" s="10" t="n">
        <v>1</v>
      </c>
      <c r="I15" s="24" t="s">
        <v>22</v>
      </c>
      <c r="J15" s="24" t="s">
        <v>22</v>
      </c>
      <c r="K15" s="13" t="n">
        <v>70</v>
      </c>
      <c r="L15" s="13" t="n">
        <v>100</v>
      </c>
      <c r="M15" s="14" t="str">
        <f aca="false">IF(AND(OR(I15="Participó",J15="Participó"),AND(K15&gt;64,K15&lt;&gt;"-")),"APROBADO","REPROBADO")</f>
        <v>APROBADO</v>
      </c>
      <c r="N15" s="1"/>
    </row>
    <row r="16" customFormat="false" ht="15.75" hidden="false" customHeight="false" outlineLevel="0" collapsed="false">
      <c r="A16" s="10" t="n">
        <v>27335592609</v>
      </c>
      <c r="B16" s="1" t="s">
        <v>410</v>
      </c>
      <c r="C16" s="1" t="s">
        <v>415</v>
      </c>
      <c r="D16" s="1" t="s">
        <v>416</v>
      </c>
      <c r="E16" s="1"/>
      <c r="F16" s="1"/>
      <c r="G16" s="11" t="s">
        <v>43</v>
      </c>
      <c r="H16" s="10" t="n">
        <v>1</v>
      </c>
      <c r="I16" s="24" t="s">
        <v>22</v>
      </c>
      <c r="J16" s="24" t="s">
        <v>23</v>
      </c>
      <c r="K16" s="13" t="n">
        <v>90</v>
      </c>
      <c r="L16" s="13" t="n">
        <v>100</v>
      </c>
      <c r="M16" s="14" t="str">
        <f aca="false">IF(AND(OR(I16="Participó",J16="Participó"),AND(K16&gt;64,K16&lt;&gt;"-")),"APROBADO","REPROBADO")</f>
        <v>APROBADO</v>
      </c>
      <c r="N16" s="1"/>
    </row>
    <row r="17" customFormat="false" ht="15.75" hidden="false" customHeight="false" outlineLevel="0" collapsed="false">
      <c r="A17" s="10" t="n">
        <v>27370751132</v>
      </c>
      <c r="B17" s="1" t="s">
        <v>410</v>
      </c>
      <c r="C17" s="1" t="s">
        <v>417</v>
      </c>
      <c r="D17" s="1" t="s">
        <v>418</v>
      </c>
      <c r="E17" s="1"/>
      <c r="F17" s="1"/>
      <c r="G17" s="11" t="s">
        <v>43</v>
      </c>
      <c r="H17" s="10" t="n">
        <v>1</v>
      </c>
      <c r="I17" s="24" t="s">
        <v>22</v>
      </c>
      <c r="J17" s="24" t="s">
        <v>23</v>
      </c>
      <c r="K17" s="12" t="s">
        <v>23</v>
      </c>
      <c r="L17" s="12" t="s">
        <v>23</v>
      </c>
      <c r="M17" s="14" t="str">
        <f aca="false">IF(AND(OR(I17="Participó",J17="Participó"),AND(K17&gt;64,K17&lt;&gt;"-")),"APROBADO","REPROBADO")</f>
        <v>REPROBADO</v>
      </c>
      <c r="N17" s="1" t="s">
        <v>35</v>
      </c>
    </row>
    <row r="18" customFormat="false" ht="15.75" hidden="false" customHeight="false" outlineLevel="0" collapsed="false">
      <c r="A18" s="10" t="n">
        <v>23389828459</v>
      </c>
      <c r="B18" s="1" t="s">
        <v>410</v>
      </c>
      <c r="C18" s="1" t="s">
        <v>419</v>
      </c>
      <c r="D18" s="1" t="s">
        <v>420</v>
      </c>
      <c r="E18" s="1"/>
      <c r="F18" s="1"/>
      <c r="G18" s="11" t="s">
        <v>21</v>
      </c>
      <c r="H18" s="10" t="n">
        <v>1</v>
      </c>
      <c r="I18" s="24" t="s">
        <v>23</v>
      </c>
      <c r="J18" s="24" t="s">
        <v>23</v>
      </c>
      <c r="K18" s="13" t="n">
        <v>85</v>
      </c>
      <c r="L18" s="12" t="s">
        <v>23</v>
      </c>
      <c r="M18" s="14" t="str">
        <f aca="false">IF(AND(OR(I18="Participó",J18="Participó"),AND(K18&gt;64,K18&lt;&gt;"-")),"APROBADO","REPROBADO")</f>
        <v>REPROBADO</v>
      </c>
      <c r="N18" s="1"/>
    </row>
    <row r="19" customFormat="false" ht="15.75" hidden="false" customHeight="false" outlineLevel="0" collapsed="false">
      <c r="A19" s="10" t="n">
        <v>27329890134</v>
      </c>
      <c r="B19" s="1" t="s">
        <v>421</v>
      </c>
      <c r="C19" s="1" t="s">
        <v>422</v>
      </c>
      <c r="D19" s="1" t="s">
        <v>423</v>
      </c>
      <c r="E19" s="1"/>
      <c r="F19" s="1"/>
      <c r="G19" s="11" t="s">
        <v>43</v>
      </c>
      <c r="H19" s="10" t="n">
        <v>1</v>
      </c>
      <c r="I19" s="24" t="s">
        <v>23</v>
      </c>
      <c r="J19" s="24" t="s">
        <v>23</v>
      </c>
      <c r="K19" s="12" t="s">
        <v>23</v>
      </c>
      <c r="L19" s="12" t="s">
        <v>23</v>
      </c>
      <c r="M19" s="14" t="str">
        <f aca="false">IF(AND(OR(I19="Participó",J19="Participó"),AND(K19&gt;64,K19&lt;&gt;"-")),"APROBADO","REPROBADO")</f>
        <v>REPROBADO</v>
      </c>
      <c r="N19" s="1"/>
    </row>
    <row r="20" customFormat="false" ht="15.75" hidden="false" customHeight="false" outlineLevel="0" collapsed="false">
      <c r="A20" s="10" t="n">
        <v>20396301270</v>
      </c>
      <c r="B20" s="1" t="s">
        <v>424</v>
      </c>
      <c r="C20" s="1" t="s">
        <v>48</v>
      </c>
      <c r="D20" s="1" t="s">
        <v>425</v>
      </c>
      <c r="E20" s="1"/>
      <c r="F20" s="1"/>
      <c r="G20" s="11" t="s">
        <v>21</v>
      </c>
      <c r="H20" s="10" t="n">
        <v>1</v>
      </c>
      <c r="I20" s="24" t="s">
        <v>22</v>
      </c>
      <c r="J20" s="24" t="s">
        <v>22</v>
      </c>
      <c r="K20" s="13" t="n">
        <v>90</v>
      </c>
      <c r="L20" s="13" t="n">
        <v>100</v>
      </c>
      <c r="M20" s="14" t="str">
        <f aca="false">IF(AND(OR(I20="Participó",J20="Participó"),AND(K20&gt;64,K20&lt;&gt;"-")),"APROBADO","REPROBADO")</f>
        <v>APROBADO</v>
      </c>
      <c r="N20" s="1"/>
    </row>
    <row r="21" customFormat="false" ht="15.75" hidden="false" customHeight="false" outlineLevel="0" collapsed="false">
      <c r="A21" s="10" t="n">
        <v>27281466092</v>
      </c>
      <c r="B21" s="1" t="s">
        <v>424</v>
      </c>
      <c r="C21" s="1" t="s">
        <v>253</v>
      </c>
      <c r="D21" s="1" t="s">
        <v>426</v>
      </c>
      <c r="E21" s="1"/>
      <c r="F21" s="1"/>
      <c r="G21" s="11" t="s">
        <v>43</v>
      </c>
      <c r="H21" s="10" t="n">
        <v>1</v>
      </c>
      <c r="I21" s="24" t="s">
        <v>22</v>
      </c>
      <c r="J21" s="24" t="s">
        <v>22</v>
      </c>
      <c r="K21" s="13" t="n">
        <v>100</v>
      </c>
      <c r="L21" s="12" t="s">
        <v>23</v>
      </c>
      <c r="M21" s="14" t="str">
        <f aca="false">IF(AND(OR(I21="Participó",J21="Participó"),AND(K21&gt;64,K21&lt;&gt;"-")),"APROBADO","REPROBADO")</f>
        <v>APROBADO</v>
      </c>
      <c r="N21" s="1"/>
    </row>
    <row r="22" customFormat="false" ht="15.75" hidden="false" customHeight="false" outlineLevel="0" collapsed="false">
      <c r="A22" s="10" t="n">
        <v>23373962619</v>
      </c>
      <c r="B22" s="1" t="s">
        <v>427</v>
      </c>
      <c r="C22" s="1" t="s">
        <v>428</v>
      </c>
      <c r="D22" s="1" t="s">
        <v>429</v>
      </c>
      <c r="E22" s="1"/>
      <c r="F22" s="1" t="s">
        <v>430</v>
      </c>
      <c r="G22" s="11" t="s">
        <v>21</v>
      </c>
      <c r="H22" s="10" t="n">
        <v>1</v>
      </c>
      <c r="I22" s="24" t="s">
        <v>22</v>
      </c>
      <c r="J22" s="24" t="s">
        <v>23</v>
      </c>
      <c r="K22" s="13" t="n">
        <v>100</v>
      </c>
      <c r="L22" s="13" t="n">
        <v>100</v>
      </c>
      <c r="M22" s="14" t="str">
        <f aca="false">IF(AND(OR(I22="Participó",J22="Participó"),AND(K22&gt;64,K22&lt;&gt;"-")),"APROBADO","REPROBADO")</f>
        <v>APROBADO</v>
      </c>
      <c r="N22" s="1"/>
    </row>
    <row r="23" customFormat="false" ht="15.75" hidden="false" customHeight="false" outlineLevel="0" collapsed="false">
      <c r="A23" s="10" t="n">
        <v>20243225753</v>
      </c>
      <c r="B23" s="1" t="s">
        <v>431</v>
      </c>
      <c r="C23" s="1" t="s">
        <v>278</v>
      </c>
      <c r="D23" s="1" t="s">
        <v>432</v>
      </c>
      <c r="E23" s="1"/>
      <c r="F23" s="1"/>
      <c r="G23" s="11" t="s">
        <v>21</v>
      </c>
      <c r="H23" s="10" t="n">
        <v>1</v>
      </c>
      <c r="I23" s="24" t="s">
        <v>22</v>
      </c>
      <c r="J23" s="24" t="s">
        <v>22</v>
      </c>
      <c r="K23" s="13" t="n">
        <v>76.67</v>
      </c>
      <c r="L23" s="13" t="n">
        <v>100</v>
      </c>
      <c r="M23" s="14" t="str">
        <f aca="false">IF(AND(OR(I23="Participó",J23="Participó"),AND(K23&gt;64,K23&lt;&gt;"-")),"APROBADO","REPROBADO")</f>
        <v>APROBADO</v>
      </c>
      <c r="N23" s="1"/>
    </row>
    <row r="24" customFormat="false" ht="15.75" hidden="false" customHeight="false" outlineLevel="0" collapsed="false">
      <c r="A24" s="10" t="n">
        <v>27400534565</v>
      </c>
      <c r="B24" s="1" t="s">
        <v>431</v>
      </c>
      <c r="C24" s="1" t="s">
        <v>433</v>
      </c>
      <c r="D24" s="1" t="s">
        <v>434</v>
      </c>
      <c r="E24" s="1"/>
      <c r="F24" s="1"/>
      <c r="G24" s="11" t="s">
        <v>43</v>
      </c>
      <c r="H24" s="10" t="n">
        <v>2</v>
      </c>
      <c r="I24" s="24" t="s">
        <v>22</v>
      </c>
      <c r="J24" s="24" t="s">
        <v>22</v>
      </c>
      <c r="K24" s="12" t="s">
        <v>23</v>
      </c>
      <c r="L24" s="12" t="s">
        <v>23</v>
      </c>
      <c r="M24" s="14" t="str">
        <f aca="false">IF(AND(OR(I24="Participó",J24="Participó"),AND(K24&gt;64,K24&lt;&gt;"-")),"APROBADO","REPROBADO")</f>
        <v>REPROBADO</v>
      </c>
      <c r="N24" s="1" t="s">
        <v>35</v>
      </c>
    </row>
    <row r="25" customFormat="false" ht="15.75" hidden="false" customHeight="false" outlineLevel="0" collapsed="false">
      <c r="A25" s="10" t="n">
        <v>20338296984</v>
      </c>
      <c r="B25" s="1" t="s">
        <v>435</v>
      </c>
      <c r="C25" s="1" t="s">
        <v>436</v>
      </c>
      <c r="D25" s="1" t="s">
        <v>437</v>
      </c>
      <c r="E25" s="1"/>
      <c r="F25" s="1"/>
      <c r="G25" s="11" t="s">
        <v>21</v>
      </c>
      <c r="H25" s="10" t="n">
        <v>1</v>
      </c>
      <c r="I25" s="24" t="s">
        <v>22</v>
      </c>
      <c r="J25" s="24" t="s">
        <v>22</v>
      </c>
      <c r="K25" s="13" t="n">
        <v>86.67</v>
      </c>
      <c r="L25" s="13" t="n">
        <v>100</v>
      </c>
      <c r="M25" s="14" t="str">
        <f aca="false">IF(AND(OR(I25="Participó",J25="Participó"),AND(K25&gt;64,K25&lt;&gt;"-")),"APROBADO","REPROBADO")</f>
        <v>APROBADO</v>
      </c>
      <c r="N25" s="1"/>
    </row>
    <row r="26" customFormat="false" ht="15.75" hidden="false" customHeight="false" outlineLevel="0" collapsed="false">
      <c r="A26" s="10" t="n">
        <v>20239628649</v>
      </c>
      <c r="B26" s="1" t="s">
        <v>438</v>
      </c>
      <c r="C26" s="1" t="s">
        <v>439</v>
      </c>
      <c r="D26" s="1" t="s">
        <v>440</v>
      </c>
      <c r="E26" s="1"/>
      <c r="F26" s="1"/>
      <c r="G26" s="11" t="s">
        <v>21</v>
      </c>
      <c r="H26" s="10" t="n">
        <v>1</v>
      </c>
      <c r="I26" s="24" t="s">
        <v>22</v>
      </c>
      <c r="J26" s="24" t="s">
        <v>23</v>
      </c>
      <c r="K26" s="12" t="s">
        <v>23</v>
      </c>
      <c r="L26" s="12" t="s">
        <v>23</v>
      </c>
      <c r="M26" s="14" t="str">
        <f aca="false">IF(AND(OR(I26="Participó",J26="Participó"),AND(K26&gt;64,K26&lt;&gt;"-")),"APROBADO","REPROBADO")</f>
        <v>REPROBADO</v>
      </c>
      <c r="N26" s="1" t="s">
        <v>35</v>
      </c>
    </row>
    <row r="27" customFormat="false" ht="15.75" hidden="false" customHeight="false" outlineLevel="0" collapsed="false">
      <c r="A27" s="10" t="n">
        <v>20362638659</v>
      </c>
      <c r="B27" s="1" t="s">
        <v>438</v>
      </c>
      <c r="C27" s="1" t="s">
        <v>36</v>
      </c>
      <c r="D27" s="1" t="s">
        <v>441</v>
      </c>
      <c r="E27" s="1"/>
      <c r="F27" s="1"/>
      <c r="G27" s="11" t="s">
        <v>21</v>
      </c>
      <c r="H27" s="10" t="n">
        <v>1</v>
      </c>
      <c r="I27" s="24" t="s">
        <v>22</v>
      </c>
      <c r="J27" s="24" t="s">
        <v>22</v>
      </c>
      <c r="K27" s="13" t="n">
        <v>76.67</v>
      </c>
      <c r="L27" s="12" t="s">
        <v>23</v>
      </c>
      <c r="M27" s="14" t="str">
        <f aca="false">IF(AND(OR(I27="Participó",J27="Participó"),AND(K27&gt;64,K27&lt;&gt;"-")),"APROBADO","REPROBADO")</f>
        <v>APROBADO</v>
      </c>
      <c r="N27" s="1"/>
    </row>
    <row r="28" customFormat="false" ht="15.75" hidden="false" customHeight="false" outlineLevel="0" collapsed="false">
      <c r="A28" s="10" t="n">
        <v>20362646945</v>
      </c>
      <c r="B28" s="1" t="s">
        <v>442</v>
      </c>
      <c r="C28" s="1" t="s">
        <v>443</v>
      </c>
      <c r="D28" s="1" t="s">
        <v>444</v>
      </c>
      <c r="E28" s="1"/>
      <c r="F28" s="1"/>
      <c r="G28" s="11" t="s">
        <v>21</v>
      </c>
      <c r="H28" s="10" t="n">
        <v>1</v>
      </c>
      <c r="I28" s="24" t="s">
        <v>22</v>
      </c>
      <c r="J28" s="24" t="s">
        <v>22</v>
      </c>
      <c r="K28" s="13" t="n">
        <v>90</v>
      </c>
      <c r="L28" s="13" t="n">
        <v>100</v>
      </c>
      <c r="M28" s="14" t="str">
        <f aca="false">IF(AND(OR(I28="Participó",J28="Participó"),AND(K28&gt;64,K28&lt;&gt;"-")),"APROBADO","REPROBADO")</f>
        <v>APROBADO</v>
      </c>
      <c r="N28" s="1"/>
    </row>
    <row r="29" customFormat="false" ht="15.75" hidden="false" customHeight="false" outlineLevel="0" collapsed="false">
      <c r="A29" s="10" t="n">
        <v>20343017112</v>
      </c>
      <c r="B29" s="1" t="s">
        <v>445</v>
      </c>
      <c r="C29" s="1" t="s">
        <v>446</v>
      </c>
      <c r="D29" s="1" t="s">
        <v>447</v>
      </c>
      <c r="E29" s="1"/>
      <c r="F29" s="1"/>
      <c r="G29" s="11" t="s">
        <v>21</v>
      </c>
      <c r="H29" s="10" t="n">
        <v>1</v>
      </c>
      <c r="I29" s="24" t="s">
        <v>23</v>
      </c>
      <c r="J29" s="24" t="s">
        <v>23</v>
      </c>
      <c r="K29" s="12" t="s">
        <v>23</v>
      </c>
      <c r="L29" s="12" t="s">
        <v>23</v>
      </c>
      <c r="M29" s="14" t="str">
        <f aca="false">IF(AND(OR(I29="Participó",J29="Participó"),AND(K29&gt;64,K29&lt;&gt;"-")),"APROBADO","REPROBADO")</f>
        <v>REPROBADO</v>
      </c>
      <c r="N29" s="1"/>
    </row>
    <row r="30" customFormat="false" ht="15.75" hidden="false" customHeight="false" outlineLevel="0" collapsed="false">
      <c r="A30" s="10" t="n">
        <v>27351321712</v>
      </c>
      <c r="B30" s="1" t="s">
        <v>448</v>
      </c>
      <c r="C30" s="1" t="s">
        <v>449</v>
      </c>
      <c r="D30" s="1" t="s">
        <v>450</v>
      </c>
      <c r="E30" s="1"/>
      <c r="F30" s="1"/>
      <c r="G30" s="11" t="s">
        <v>43</v>
      </c>
      <c r="H30" s="10" t="n">
        <v>2</v>
      </c>
      <c r="I30" s="24" t="s">
        <v>22</v>
      </c>
      <c r="J30" s="24" t="s">
        <v>22</v>
      </c>
      <c r="K30" s="13" t="n">
        <v>80</v>
      </c>
      <c r="L30" s="13" t="n">
        <v>100</v>
      </c>
      <c r="M30" s="14" t="str">
        <f aca="false">IF(AND(OR(I30="Participó",J30="Participó"),AND(K30&gt;64,K30&lt;&gt;"-")),"APROBADO","REPROBADO")</f>
        <v>APROBADO</v>
      </c>
      <c r="N30" s="1"/>
    </row>
    <row r="31" customFormat="false" ht="15.75" hidden="false" customHeight="false" outlineLevel="0" collapsed="false">
      <c r="A31" s="10" t="n">
        <v>27341763164</v>
      </c>
      <c r="B31" s="1" t="s">
        <v>451</v>
      </c>
      <c r="C31" s="1" t="s">
        <v>41</v>
      </c>
      <c r="D31" s="1" t="s">
        <v>452</v>
      </c>
      <c r="E31" s="1"/>
      <c r="F31" s="1"/>
      <c r="G31" s="11" t="s">
        <v>43</v>
      </c>
      <c r="H31" s="10" t="n">
        <v>2</v>
      </c>
      <c r="I31" s="24" t="s">
        <v>22</v>
      </c>
      <c r="J31" s="24" t="s">
        <v>22</v>
      </c>
      <c r="K31" s="13" t="n">
        <v>96.67</v>
      </c>
      <c r="L31" s="12" t="s">
        <v>23</v>
      </c>
      <c r="M31" s="14" t="str">
        <f aca="false">IF(AND(OR(I31="Participó",J31="Participó"),AND(K31&gt;64,K31&lt;&gt;"-")),"APROBADO","REPROBADO")</f>
        <v>APROBADO</v>
      </c>
      <c r="N31" s="1"/>
    </row>
    <row r="32" customFormat="false" ht="15.75" hidden="false" customHeight="false" outlineLevel="0" collapsed="false">
      <c r="A32" s="10" t="n">
        <v>27335871605</v>
      </c>
      <c r="B32" s="1" t="s">
        <v>453</v>
      </c>
      <c r="C32" s="1" t="s">
        <v>454</v>
      </c>
      <c r="D32" s="1" t="s">
        <v>455</v>
      </c>
      <c r="E32" s="1"/>
      <c r="F32" s="1"/>
      <c r="G32" s="11" t="s">
        <v>43</v>
      </c>
      <c r="H32" s="10" t="n">
        <v>2</v>
      </c>
      <c r="I32" s="24" t="s">
        <v>22</v>
      </c>
      <c r="J32" s="24" t="s">
        <v>22</v>
      </c>
      <c r="K32" s="13" t="n">
        <v>90</v>
      </c>
      <c r="L32" s="13" t="n">
        <v>100</v>
      </c>
      <c r="M32" s="14" t="str">
        <f aca="false">IF(AND(OR(I32="Participó",J32="Participó"),AND(K32&gt;64,K32&lt;&gt;"-")),"APROBADO","REPROBADO")</f>
        <v>APROBADO</v>
      </c>
      <c r="N32" s="1"/>
    </row>
    <row r="33" customFormat="false" ht="15.75" hidden="false" customHeight="false" outlineLevel="0" collapsed="false">
      <c r="A33" s="10" t="n">
        <v>20284723148</v>
      </c>
      <c r="B33" s="1" t="s">
        <v>456</v>
      </c>
      <c r="C33" s="1" t="s">
        <v>457</v>
      </c>
      <c r="D33" s="1" t="s">
        <v>458</v>
      </c>
      <c r="E33" s="1"/>
      <c r="F33" s="1"/>
      <c r="G33" s="11" t="s">
        <v>21</v>
      </c>
      <c r="H33" s="10" t="n">
        <v>1</v>
      </c>
      <c r="I33" s="24" t="s">
        <v>22</v>
      </c>
      <c r="J33" s="24" t="s">
        <v>22</v>
      </c>
      <c r="K33" s="13" t="n">
        <v>86.67</v>
      </c>
      <c r="L33" s="13" t="n">
        <v>100</v>
      </c>
      <c r="M33" s="14" t="str">
        <f aca="false">IF(AND(OR(I33="Participó",J33="Participó"),AND(K33&gt;64,K33&lt;&gt;"-")),"APROBADO","REPROBADO")</f>
        <v>APROBADO</v>
      </c>
      <c r="N33" s="1"/>
    </row>
    <row r="34" customFormat="false" ht="15.75" hidden="false" customHeight="false" outlineLevel="0" collapsed="false">
      <c r="A34" s="10" t="n">
        <v>23233717029</v>
      </c>
      <c r="B34" s="1" t="s">
        <v>459</v>
      </c>
      <c r="C34" s="1" t="s">
        <v>94</v>
      </c>
      <c r="D34" s="1" t="s">
        <v>460</v>
      </c>
      <c r="E34" s="1"/>
      <c r="F34" s="1"/>
      <c r="G34" s="11" t="s">
        <v>21</v>
      </c>
      <c r="H34" s="10" t="n">
        <v>2</v>
      </c>
      <c r="I34" s="24" t="s">
        <v>22</v>
      </c>
      <c r="J34" s="24" t="s">
        <v>22</v>
      </c>
      <c r="K34" s="13" t="n">
        <v>91.67</v>
      </c>
      <c r="L34" s="13" t="n">
        <v>100</v>
      </c>
      <c r="M34" s="14" t="str">
        <f aca="false">IF(AND(OR(I34="Participó",J34="Participó"),AND(K34&gt;64,K34&lt;&gt;"-")),"APROBADO","REPROBADO")</f>
        <v>APROBADO</v>
      </c>
      <c r="N34" s="1"/>
    </row>
    <row r="35" customFormat="false" ht="15.75" hidden="false" customHeight="false" outlineLevel="0" collapsed="false">
      <c r="A35" s="10" t="n">
        <v>20357494908</v>
      </c>
      <c r="B35" s="1" t="s">
        <v>461</v>
      </c>
      <c r="C35" s="1" t="s">
        <v>462</v>
      </c>
      <c r="D35" s="1" t="s">
        <v>463</v>
      </c>
      <c r="E35" s="1"/>
      <c r="F35" s="1"/>
      <c r="G35" s="11" t="s">
        <v>21</v>
      </c>
      <c r="H35" s="10" t="n">
        <v>2</v>
      </c>
      <c r="I35" s="24" t="s">
        <v>22</v>
      </c>
      <c r="J35" s="24" t="s">
        <v>23</v>
      </c>
      <c r="K35" s="13" t="n">
        <v>70</v>
      </c>
      <c r="L35" s="13" t="n">
        <v>100</v>
      </c>
      <c r="M35" s="14" t="str">
        <f aca="false">IF(AND(OR(I35="Participó",J35="Participó"),AND(K35&gt;64,K35&lt;&gt;"-")),"APROBADO","REPROBADO")</f>
        <v>APROBADO</v>
      </c>
      <c r="N35" s="1"/>
    </row>
    <row r="36" customFormat="false" ht="15.75" hidden="false" customHeight="false" outlineLevel="0" collapsed="false">
      <c r="A36" s="10" t="n">
        <v>27266554155</v>
      </c>
      <c r="B36" s="1" t="s">
        <v>464</v>
      </c>
      <c r="C36" s="1" t="s">
        <v>413</v>
      </c>
      <c r="D36" s="1" t="s">
        <v>465</v>
      </c>
      <c r="E36" s="1"/>
      <c r="F36" s="1"/>
      <c r="G36" s="11" t="s">
        <v>43</v>
      </c>
      <c r="H36" s="10" t="n">
        <v>2</v>
      </c>
      <c r="I36" s="24" t="s">
        <v>22</v>
      </c>
      <c r="J36" s="24" t="s">
        <v>22</v>
      </c>
      <c r="K36" s="13" t="n">
        <v>75</v>
      </c>
      <c r="L36" s="13" t="n">
        <v>100</v>
      </c>
      <c r="M36" s="14" t="str">
        <f aca="false">IF(AND(OR(I36="Participó",J36="Participó"),AND(K36&gt;64,K36&lt;&gt;"-")),"APROBADO","REPROBADO")</f>
        <v>APROBADO</v>
      </c>
      <c r="N36" s="1"/>
    </row>
    <row r="37" customFormat="false" ht="15.75" hidden="false" customHeight="false" outlineLevel="0" collapsed="false">
      <c r="A37" s="10" t="n">
        <v>27360521414</v>
      </c>
      <c r="B37" s="1" t="s">
        <v>466</v>
      </c>
      <c r="C37" s="1" t="s">
        <v>148</v>
      </c>
      <c r="D37" s="1" t="s">
        <v>467</v>
      </c>
      <c r="E37" s="1"/>
      <c r="F37" s="1"/>
      <c r="G37" s="11" t="s">
        <v>43</v>
      </c>
      <c r="H37" s="10" t="n">
        <v>2</v>
      </c>
      <c r="I37" s="24" t="s">
        <v>22</v>
      </c>
      <c r="J37" s="24" t="s">
        <v>22</v>
      </c>
      <c r="K37" s="13" t="n">
        <v>100</v>
      </c>
      <c r="L37" s="13" t="n">
        <v>100</v>
      </c>
      <c r="M37" s="14" t="str">
        <f aca="false">IF(AND(OR(I37="Participó",J37="Participó"),AND(K37&gt;64,K37&lt;&gt;"-")),"APROBADO","REPROBADO")</f>
        <v>APROBADO</v>
      </c>
      <c r="N37" s="1" t="s">
        <v>35</v>
      </c>
    </row>
    <row r="38" customFormat="false" ht="15.75" hidden="false" customHeight="false" outlineLevel="0" collapsed="false">
      <c r="A38" s="10" t="n">
        <v>23302921679</v>
      </c>
      <c r="B38" s="1" t="s">
        <v>468</v>
      </c>
      <c r="C38" s="1" t="s">
        <v>469</v>
      </c>
      <c r="D38" s="1" t="s">
        <v>470</v>
      </c>
      <c r="E38" s="1"/>
      <c r="F38" s="1"/>
      <c r="G38" s="11" t="s">
        <v>21</v>
      </c>
      <c r="H38" s="10" t="n">
        <v>2</v>
      </c>
      <c r="I38" s="24" t="s">
        <v>22</v>
      </c>
      <c r="J38" s="24" t="s">
        <v>22</v>
      </c>
      <c r="K38" s="13" t="n">
        <v>90</v>
      </c>
      <c r="L38" s="13" t="n">
        <v>100</v>
      </c>
      <c r="M38" s="14" t="str">
        <f aca="false">IF(AND(OR(I38="Participó",J38="Participó"),AND(K38&gt;64,K38&lt;&gt;"-")),"APROBADO","REPROBADO")</f>
        <v>APROBADO</v>
      </c>
      <c r="N38" s="1"/>
    </row>
    <row r="39" customFormat="false" ht="15.75" hidden="false" customHeight="false" outlineLevel="0" collapsed="false">
      <c r="A39" s="10" t="n">
        <v>20276095243</v>
      </c>
      <c r="B39" s="1" t="s">
        <v>471</v>
      </c>
      <c r="C39" s="1" t="s">
        <v>472</v>
      </c>
      <c r="D39" s="1" t="s">
        <v>473</v>
      </c>
      <c r="E39" s="1"/>
      <c r="F39" s="1"/>
      <c r="G39" s="11" t="s">
        <v>21</v>
      </c>
      <c r="H39" s="10" t="n">
        <v>2</v>
      </c>
      <c r="I39" s="24" t="s">
        <v>23</v>
      </c>
      <c r="J39" s="24" t="s">
        <v>23</v>
      </c>
      <c r="K39" s="12" t="s">
        <v>23</v>
      </c>
      <c r="L39" s="12" t="s">
        <v>23</v>
      </c>
      <c r="M39" s="14" t="str">
        <f aca="false">IF(AND(OR(I39="Participó",J39="Participó"),AND(K39&gt;64,K39&lt;&gt;"-")),"APROBADO","REPROBADO")</f>
        <v>REPROBADO</v>
      </c>
      <c r="N39" s="1"/>
    </row>
    <row r="40" customFormat="false" ht="15.75" hidden="false" customHeight="false" outlineLevel="0" collapsed="false">
      <c r="A40" s="10" t="n">
        <v>20289314416</v>
      </c>
      <c r="B40" s="1" t="s">
        <v>471</v>
      </c>
      <c r="C40" s="1" t="s">
        <v>474</v>
      </c>
      <c r="D40" s="1" t="s">
        <v>475</v>
      </c>
      <c r="E40" s="1"/>
      <c r="F40" s="1"/>
      <c r="G40" s="11" t="s">
        <v>21</v>
      </c>
      <c r="H40" s="10" t="n">
        <v>2</v>
      </c>
      <c r="I40" s="24" t="s">
        <v>22</v>
      </c>
      <c r="J40" s="24" t="s">
        <v>22</v>
      </c>
      <c r="K40" s="13" t="n">
        <v>71.67</v>
      </c>
      <c r="L40" s="13" t="n">
        <v>100</v>
      </c>
      <c r="M40" s="14" t="str">
        <f aca="false">IF(AND(OR(I40="Participó",J40="Participó"),AND(K40&gt;64,K40&lt;&gt;"-")),"APROBADO","REPROBADO")</f>
        <v>APROBADO</v>
      </c>
      <c r="N40" s="1"/>
    </row>
    <row r="41" customFormat="false" ht="15.75" hidden="false" customHeight="false" outlineLevel="0" collapsed="false">
      <c r="A41" s="10" t="n">
        <v>20346507447</v>
      </c>
      <c r="B41" s="1" t="s">
        <v>471</v>
      </c>
      <c r="C41" s="1" t="s">
        <v>476</v>
      </c>
      <c r="D41" s="1" t="s">
        <v>477</v>
      </c>
      <c r="E41" s="1"/>
      <c r="F41" s="1"/>
      <c r="G41" s="11" t="s">
        <v>21</v>
      </c>
      <c r="H41" s="10" t="n">
        <v>2</v>
      </c>
      <c r="I41" s="24" t="s">
        <v>22</v>
      </c>
      <c r="J41" s="24" t="s">
        <v>23</v>
      </c>
      <c r="K41" s="13" t="n">
        <v>100</v>
      </c>
      <c r="L41" s="13" t="n">
        <v>100</v>
      </c>
      <c r="M41" s="14" t="str">
        <f aca="false">IF(AND(OR(I41="Participó",J41="Participó"),AND(K41&gt;64,K41&lt;&gt;"-")),"APROBADO","REPROBADO")</f>
        <v>APROBADO</v>
      </c>
      <c r="N41" s="1"/>
    </row>
    <row r="42" customFormat="false" ht="15.75" hidden="false" customHeight="false" outlineLevel="0" collapsed="false">
      <c r="A42" s="10" t="n">
        <v>27366272106</v>
      </c>
      <c r="B42" s="1" t="s">
        <v>471</v>
      </c>
      <c r="C42" s="1" t="s">
        <v>478</v>
      </c>
      <c r="D42" s="1" t="s">
        <v>479</v>
      </c>
      <c r="E42" s="1"/>
      <c r="F42" s="1"/>
      <c r="G42" s="11" t="s">
        <v>43</v>
      </c>
      <c r="H42" s="10" t="n">
        <v>2</v>
      </c>
      <c r="I42" s="24" t="s">
        <v>23</v>
      </c>
      <c r="J42" s="24" t="s">
        <v>23</v>
      </c>
      <c r="K42" s="12" t="s">
        <v>23</v>
      </c>
      <c r="L42" s="12" t="s">
        <v>23</v>
      </c>
      <c r="M42" s="14" t="str">
        <f aca="false">IF(AND(OR(I42="Participó",J42="Participó"),AND(K42&gt;64,K42&lt;&gt;"-")),"APROBADO","REPROBADO")</f>
        <v>REPROBADO</v>
      </c>
      <c r="N42" s="1"/>
    </row>
    <row r="43" customFormat="false" ht="15.75" hidden="false" customHeight="false" outlineLevel="0" collapsed="false">
      <c r="A43" s="10" t="n">
        <v>27247206812</v>
      </c>
      <c r="B43" s="1" t="s">
        <v>480</v>
      </c>
      <c r="C43" s="1" t="s">
        <v>481</v>
      </c>
      <c r="D43" s="1" t="s">
        <v>482</v>
      </c>
      <c r="E43" s="1"/>
      <c r="F43" s="1"/>
      <c r="G43" s="11" t="s">
        <v>43</v>
      </c>
      <c r="H43" s="10" t="n">
        <v>2</v>
      </c>
      <c r="I43" s="24" t="s">
        <v>22</v>
      </c>
      <c r="J43" s="24" t="s">
        <v>22</v>
      </c>
      <c r="K43" s="13" t="n">
        <v>75</v>
      </c>
      <c r="L43" s="12" t="s">
        <v>23</v>
      </c>
      <c r="M43" s="14" t="str">
        <f aca="false">IF(AND(OR(I43="Participó",J43="Participó"),AND(K43&gt;64,K43&lt;&gt;"-")),"APROBADO","REPROBADO")</f>
        <v>APROBADO</v>
      </c>
      <c r="N43" s="1"/>
    </row>
    <row r="44" customFormat="false" ht="15.75" hidden="false" customHeight="false" outlineLevel="0" collapsed="false">
      <c r="A44" s="10" t="n">
        <v>23266685769</v>
      </c>
      <c r="B44" s="1" t="s">
        <v>483</v>
      </c>
      <c r="C44" s="1" t="s">
        <v>30</v>
      </c>
      <c r="D44" s="1" t="s">
        <v>484</v>
      </c>
      <c r="E44" s="1"/>
      <c r="F44" s="1"/>
      <c r="G44" s="11" t="s">
        <v>21</v>
      </c>
      <c r="H44" s="10" t="n">
        <v>2</v>
      </c>
      <c r="I44" s="24" t="s">
        <v>22</v>
      </c>
      <c r="J44" s="24" t="s">
        <v>22</v>
      </c>
      <c r="K44" s="13" t="n">
        <v>90</v>
      </c>
      <c r="L44" s="13" t="n">
        <v>100</v>
      </c>
      <c r="M44" s="14" t="str">
        <f aca="false">IF(AND(OR(I44="Participó",J44="Participó"),AND(K44&gt;64,K44&lt;&gt;"-")),"APROBADO","REPROBADO")</f>
        <v>APROBADO</v>
      </c>
      <c r="N44" s="1"/>
    </row>
    <row r="45" customFormat="false" ht="15.75" hidden="false" customHeight="false" outlineLevel="0" collapsed="false">
      <c r="A45" s="10" t="n">
        <v>20288557188</v>
      </c>
      <c r="B45" s="1" t="s">
        <v>485</v>
      </c>
      <c r="C45" s="1" t="s">
        <v>486</v>
      </c>
      <c r="D45" s="1" t="s">
        <v>487</v>
      </c>
      <c r="E45" s="1"/>
      <c r="F45" s="1"/>
      <c r="G45" s="11" t="s">
        <v>21</v>
      </c>
      <c r="H45" s="10" t="n">
        <v>2</v>
      </c>
      <c r="I45" s="24" t="s">
        <v>23</v>
      </c>
      <c r="J45" s="24" t="s">
        <v>23</v>
      </c>
      <c r="K45" s="12" t="s">
        <v>23</v>
      </c>
      <c r="L45" s="12" t="s">
        <v>23</v>
      </c>
      <c r="M45" s="14" t="str">
        <f aca="false">IF(AND(OR(I45="Participó",J45="Participó"),AND(K45&gt;64,K45&lt;&gt;"-")),"APROBADO","REPROBADO")</f>
        <v>REPROBADO</v>
      </c>
      <c r="N45" s="1"/>
    </row>
    <row r="46" customFormat="false" ht="15.75" hidden="false" customHeight="false" outlineLevel="0" collapsed="false">
      <c r="A46" s="10" t="n">
        <v>20279678738</v>
      </c>
      <c r="B46" s="1" t="s">
        <v>488</v>
      </c>
      <c r="C46" s="1" t="s">
        <v>489</v>
      </c>
      <c r="D46" s="1" t="s">
        <v>490</v>
      </c>
      <c r="E46" s="1"/>
      <c r="F46" s="1"/>
      <c r="G46" s="11" t="s">
        <v>21</v>
      </c>
      <c r="H46" s="10" t="n">
        <v>2</v>
      </c>
      <c r="I46" s="24" t="s">
        <v>22</v>
      </c>
      <c r="J46" s="24" t="s">
        <v>22</v>
      </c>
      <c r="K46" s="13" t="n">
        <v>80</v>
      </c>
      <c r="L46" s="13" t="n">
        <v>100</v>
      </c>
      <c r="M46" s="14" t="str">
        <f aca="false">IF(AND(OR(I46="Participó",J46="Participó"),AND(K46&gt;64,K46&lt;&gt;"-")),"APROBADO","REPROBADO")</f>
        <v>APROBADO</v>
      </c>
      <c r="N46" s="1"/>
    </row>
    <row r="47" customFormat="false" ht="15.75" hidden="false" customHeight="false" outlineLevel="0" collapsed="false">
      <c r="A47" s="10" t="n">
        <v>20329438504</v>
      </c>
      <c r="B47" s="1" t="s">
        <v>491</v>
      </c>
      <c r="C47" s="1" t="s">
        <v>492</v>
      </c>
      <c r="D47" s="1" t="s">
        <v>493</v>
      </c>
      <c r="E47" s="1"/>
      <c r="F47" s="1"/>
      <c r="G47" s="11" t="s">
        <v>21</v>
      </c>
      <c r="H47" s="10" t="n">
        <v>2</v>
      </c>
      <c r="I47" s="24" t="s">
        <v>22</v>
      </c>
      <c r="J47" s="24" t="s">
        <v>22</v>
      </c>
      <c r="K47" s="13" t="n">
        <v>90</v>
      </c>
      <c r="L47" s="12" t="s">
        <v>23</v>
      </c>
      <c r="M47" s="14" t="str">
        <f aca="false">IF(AND(OR(I47="Participó",J47="Participó"),AND(K47&gt;64,K47&lt;&gt;"-")),"APROBADO","REPROBADO")</f>
        <v>APROBADO</v>
      </c>
      <c r="N47" s="1"/>
    </row>
    <row r="48" customFormat="false" ht="15.75" hidden="false" customHeight="false" outlineLevel="0" collapsed="false">
      <c r="A48" s="10" t="n">
        <v>20263765258</v>
      </c>
      <c r="B48" s="1" t="s">
        <v>494</v>
      </c>
      <c r="C48" s="1" t="s">
        <v>495</v>
      </c>
      <c r="D48" s="1" t="s">
        <v>496</v>
      </c>
      <c r="E48" s="1"/>
      <c r="F48" s="1"/>
      <c r="G48" s="11" t="s">
        <v>21</v>
      </c>
      <c r="H48" s="10" t="n">
        <v>2</v>
      </c>
      <c r="I48" s="24" t="s">
        <v>22</v>
      </c>
      <c r="J48" s="24" t="s">
        <v>22</v>
      </c>
      <c r="K48" s="13" t="n">
        <v>85</v>
      </c>
      <c r="L48" s="12" t="s">
        <v>23</v>
      </c>
      <c r="M48" s="14" t="str">
        <f aca="false">IF(AND(OR(I48="Participó",J48="Participó"),AND(K48&gt;64,K48&lt;&gt;"-")),"APROBADO","REPROBADO")</f>
        <v>APROBADO</v>
      </c>
      <c r="N48" s="1"/>
    </row>
    <row r="49" customFormat="false" ht="15.75" hidden="false" customHeight="false" outlineLevel="0" collapsed="false">
      <c r="A49" s="10" t="n">
        <v>27296105290</v>
      </c>
      <c r="B49" s="1" t="s">
        <v>497</v>
      </c>
      <c r="C49" s="1" t="s">
        <v>498</v>
      </c>
      <c r="D49" s="1" t="s">
        <v>499</v>
      </c>
      <c r="E49" s="1"/>
      <c r="F49" s="1"/>
      <c r="G49" s="11" t="s">
        <v>43</v>
      </c>
      <c r="H49" s="10" t="n">
        <v>3</v>
      </c>
      <c r="I49" s="24" t="s">
        <v>22</v>
      </c>
      <c r="J49" s="24" t="s">
        <v>22</v>
      </c>
      <c r="K49" s="13" t="n">
        <v>91.67</v>
      </c>
      <c r="L49" s="12" t="s">
        <v>23</v>
      </c>
      <c r="M49" s="14" t="str">
        <f aca="false">IF(AND(OR(I49="Participó",J49="Participó"),AND(K49&gt;64,K49&lt;&gt;"-")),"APROBADO","REPROBADO")</f>
        <v>APROBADO</v>
      </c>
      <c r="N49" s="1"/>
    </row>
    <row r="50" customFormat="false" ht="15.75" hidden="false" customHeight="false" outlineLevel="0" collapsed="false">
      <c r="A50" s="10" t="n">
        <v>20301694556</v>
      </c>
      <c r="B50" s="1" t="s">
        <v>500</v>
      </c>
      <c r="C50" s="1" t="s">
        <v>501</v>
      </c>
      <c r="D50" s="1" t="s">
        <v>502</v>
      </c>
      <c r="E50" s="1"/>
      <c r="F50" s="1"/>
      <c r="G50" s="11" t="s">
        <v>21</v>
      </c>
      <c r="H50" s="10" t="n">
        <v>2</v>
      </c>
      <c r="I50" s="24" t="s">
        <v>22</v>
      </c>
      <c r="J50" s="24" t="s">
        <v>22</v>
      </c>
      <c r="K50" s="13" t="n">
        <v>90</v>
      </c>
      <c r="L50" s="13" t="n">
        <v>100</v>
      </c>
      <c r="M50" s="14" t="str">
        <f aca="false">IF(AND(OR(I50="Participó",J50="Participó"),AND(K50&gt;64,K50&lt;&gt;"-")),"APROBADO","REPROBADO")</f>
        <v>APROBADO</v>
      </c>
      <c r="N50" s="1"/>
    </row>
    <row r="51" customFormat="false" ht="15.75" hidden="false" customHeight="false" outlineLevel="0" collapsed="false">
      <c r="A51" s="10" t="n">
        <v>20281598911</v>
      </c>
      <c r="B51" s="1" t="s">
        <v>503</v>
      </c>
      <c r="C51" s="1" t="s">
        <v>504</v>
      </c>
      <c r="D51" s="1" t="s">
        <v>505</v>
      </c>
      <c r="E51" s="1"/>
      <c r="F51" s="1"/>
      <c r="G51" s="11" t="s">
        <v>21</v>
      </c>
      <c r="H51" s="10" t="n">
        <v>2</v>
      </c>
      <c r="I51" s="24" t="s">
        <v>23</v>
      </c>
      <c r="J51" s="24" t="s">
        <v>23</v>
      </c>
      <c r="K51" s="12" t="s">
        <v>23</v>
      </c>
      <c r="L51" s="12" t="s">
        <v>23</v>
      </c>
      <c r="M51" s="14" t="str">
        <f aca="false">IF(AND(OR(I51="Participó",J51="Participó"),AND(K51&gt;64,K51&lt;&gt;"-")),"APROBADO","REPROBADO")</f>
        <v>REPROBADO</v>
      </c>
      <c r="N51" s="1"/>
    </row>
    <row r="52" customFormat="false" ht="15.75" hidden="false" customHeight="false" outlineLevel="0" collapsed="false">
      <c r="A52" s="10" t="n">
        <v>23313178439</v>
      </c>
      <c r="B52" s="1" t="s">
        <v>506</v>
      </c>
      <c r="C52" s="1" t="s">
        <v>507</v>
      </c>
      <c r="D52" s="1" t="s">
        <v>508</v>
      </c>
      <c r="E52" s="1"/>
      <c r="F52" s="1"/>
      <c r="G52" s="11" t="s">
        <v>21</v>
      </c>
      <c r="H52" s="10" t="n">
        <v>2</v>
      </c>
      <c r="I52" s="24" t="s">
        <v>22</v>
      </c>
      <c r="J52" s="24" t="s">
        <v>22</v>
      </c>
      <c r="K52" s="13" t="n">
        <v>100</v>
      </c>
      <c r="L52" s="13" t="n">
        <v>100</v>
      </c>
      <c r="M52" s="14" t="str">
        <f aca="false">IF(AND(OR(I52="Participó",J52="Participó"),AND(K52&gt;64,K52&lt;&gt;"-")),"APROBADO","REPROBADO")</f>
        <v>APROBADO</v>
      </c>
      <c r="N52" s="1"/>
    </row>
    <row r="53" customFormat="false" ht="15.75" hidden="false" customHeight="false" outlineLevel="0" collapsed="false">
      <c r="A53" s="10" t="n">
        <v>27314590770</v>
      </c>
      <c r="B53" s="1" t="s">
        <v>509</v>
      </c>
      <c r="C53" s="1" t="s">
        <v>510</v>
      </c>
      <c r="D53" s="1" t="s">
        <v>511</v>
      </c>
      <c r="E53" s="1"/>
      <c r="F53" s="1"/>
      <c r="G53" s="11" t="s">
        <v>43</v>
      </c>
      <c r="H53" s="10" t="n">
        <v>3</v>
      </c>
      <c r="I53" s="24" t="s">
        <v>23</v>
      </c>
      <c r="J53" s="24" t="s">
        <v>23</v>
      </c>
      <c r="K53" s="12" t="s">
        <v>23</v>
      </c>
      <c r="L53" s="12" t="s">
        <v>23</v>
      </c>
      <c r="M53" s="14" t="str">
        <f aca="false">IF(AND(OR(I53="Participó",J53="Participó"),AND(K53&gt;64,K53&lt;&gt;"-")),"APROBADO","REPROBADO")</f>
        <v>REPROBADO</v>
      </c>
      <c r="N53" s="1"/>
    </row>
    <row r="54" customFormat="false" ht="15.75" hidden="false" customHeight="false" outlineLevel="0" collapsed="false">
      <c r="A54" s="10" t="n">
        <v>20351317893</v>
      </c>
      <c r="B54" s="1" t="s">
        <v>509</v>
      </c>
      <c r="C54" s="1" t="s">
        <v>512</v>
      </c>
      <c r="D54" s="1" t="s">
        <v>513</v>
      </c>
      <c r="E54" s="1"/>
      <c r="F54" s="1"/>
      <c r="G54" s="11" t="s">
        <v>21</v>
      </c>
      <c r="H54" s="10" t="n">
        <v>2</v>
      </c>
      <c r="I54" s="24" t="s">
        <v>23</v>
      </c>
      <c r="J54" s="24" t="s">
        <v>23</v>
      </c>
      <c r="K54" s="12" t="s">
        <v>23</v>
      </c>
      <c r="L54" s="12" t="s">
        <v>23</v>
      </c>
      <c r="M54" s="14" t="str">
        <f aca="false">IF(AND(OR(I54="Participó",J54="Participó"),AND(K54&gt;64,K54&lt;&gt;"-")),"APROBADO","REPROBADO")</f>
        <v>REPROBADO</v>
      </c>
      <c r="N54" s="1"/>
    </row>
    <row r="55" customFormat="false" ht="15.75" hidden="false" customHeight="false" outlineLevel="0" collapsed="false">
      <c r="A55" s="10" t="n">
        <v>20249618943</v>
      </c>
      <c r="B55" s="1" t="s">
        <v>514</v>
      </c>
      <c r="C55" s="1" t="s">
        <v>515</v>
      </c>
      <c r="D55" s="1" t="s">
        <v>516</v>
      </c>
      <c r="E55" s="1"/>
      <c r="F55" s="1"/>
      <c r="G55" s="11" t="s">
        <v>21</v>
      </c>
      <c r="H55" s="10" t="n">
        <v>2</v>
      </c>
      <c r="I55" s="24" t="s">
        <v>22</v>
      </c>
      <c r="J55" s="24" t="s">
        <v>22</v>
      </c>
      <c r="K55" s="13" t="n">
        <v>90</v>
      </c>
      <c r="L55" s="12" t="s">
        <v>23</v>
      </c>
      <c r="M55" s="14" t="str">
        <f aca="false">IF(AND(OR(I55="Participó",J55="Participó"),AND(K55&gt;64,K55&lt;&gt;"-")),"APROBADO","REPROBADO")</f>
        <v>APROBADO</v>
      </c>
      <c r="N55" s="1"/>
    </row>
    <row r="56" customFormat="false" ht="15.75" hidden="false" customHeight="false" outlineLevel="0" collapsed="false">
      <c r="A56" s="10" t="n">
        <v>27339495012</v>
      </c>
      <c r="B56" s="1" t="s">
        <v>517</v>
      </c>
      <c r="C56" s="1" t="s">
        <v>518</v>
      </c>
      <c r="D56" s="1" t="s">
        <v>519</v>
      </c>
      <c r="E56" s="1"/>
      <c r="F56" s="1"/>
      <c r="G56" s="11" t="s">
        <v>43</v>
      </c>
      <c r="H56" s="10" t="n">
        <v>3</v>
      </c>
      <c r="I56" s="24" t="s">
        <v>22</v>
      </c>
      <c r="J56" s="24" t="s">
        <v>22</v>
      </c>
      <c r="K56" s="13" t="n">
        <v>71.67</v>
      </c>
      <c r="L56" s="13" t="n">
        <v>100</v>
      </c>
      <c r="M56" s="14" t="str">
        <f aca="false">IF(AND(OR(I56="Participó",J56="Participó"),AND(K56&gt;64,K56&lt;&gt;"-")),"APROBADO","REPROBADO")</f>
        <v>APROBADO</v>
      </c>
      <c r="N56" s="1"/>
    </row>
    <row r="57" customFormat="false" ht="15.75" hidden="false" customHeight="false" outlineLevel="0" collapsed="false">
      <c r="A57" s="10" t="n">
        <v>20335614764</v>
      </c>
      <c r="B57" s="1" t="s">
        <v>520</v>
      </c>
      <c r="C57" s="1" t="s">
        <v>521</v>
      </c>
      <c r="D57" s="1" t="s">
        <v>522</v>
      </c>
      <c r="E57" s="1"/>
      <c r="F57" s="1"/>
      <c r="G57" s="11" t="s">
        <v>21</v>
      </c>
      <c r="H57" s="10" t="n">
        <v>2</v>
      </c>
      <c r="I57" s="24" t="s">
        <v>23</v>
      </c>
      <c r="J57" s="24" t="s">
        <v>23</v>
      </c>
      <c r="K57" s="12" t="s">
        <v>23</v>
      </c>
      <c r="L57" s="12" t="s">
        <v>23</v>
      </c>
      <c r="M57" s="14" t="str">
        <f aca="false">IF(AND(OR(I57="Participó",J57="Participó"),AND(K57&gt;64,K57&lt;&gt;"-")),"APROBADO","REPROBADO")</f>
        <v>REPROBADO</v>
      </c>
      <c r="N57" s="1"/>
    </row>
    <row r="58" customFormat="false" ht="15.75" hidden="false" customHeight="false" outlineLevel="0" collapsed="false">
      <c r="A58" s="10" t="n">
        <v>27239292041</v>
      </c>
      <c r="B58" s="1" t="s">
        <v>523</v>
      </c>
      <c r="C58" s="1" t="s">
        <v>524</v>
      </c>
      <c r="D58" s="1" t="s">
        <v>525</v>
      </c>
      <c r="E58" s="1"/>
      <c r="F58" s="1"/>
      <c r="G58" s="11" t="s">
        <v>43</v>
      </c>
      <c r="H58" s="10" t="n">
        <v>3</v>
      </c>
      <c r="I58" s="24" t="s">
        <v>22</v>
      </c>
      <c r="J58" s="24" t="s">
        <v>22</v>
      </c>
      <c r="K58" s="13" t="n">
        <v>100</v>
      </c>
      <c r="L58" s="13" t="n">
        <v>100</v>
      </c>
      <c r="M58" s="14" t="str">
        <f aca="false">IF(AND(OR(I58="Participó",J58="Participó"),AND(K58&gt;64,K58&lt;&gt;"-")),"APROBADO","REPROBADO")</f>
        <v>APROBADO</v>
      </c>
      <c r="N58" s="1"/>
    </row>
    <row r="59" customFormat="false" ht="15.75" hidden="false" customHeight="false" outlineLevel="0" collapsed="false">
      <c r="A59" s="10" t="n">
        <v>20311114183</v>
      </c>
      <c r="B59" s="1" t="s">
        <v>523</v>
      </c>
      <c r="C59" s="1" t="s">
        <v>526</v>
      </c>
      <c r="D59" s="1" t="s">
        <v>527</v>
      </c>
      <c r="E59" s="1"/>
      <c r="F59" s="1"/>
      <c r="G59" s="11" t="s">
        <v>21</v>
      </c>
      <c r="H59" s="10" t="n">
        <v>3</v>
      </c>
      <c r="I59" s="24" t="s">
        <v>22</v>
      </c>
      <c r="J59" s="24" t="s">
        <v>22</v>
      </c>
      <c r="K59" s="13" t="n">
        <v>86.67</v>
      </c>
      <c r="L59" s="12" t="s">
        <v>23</v>
      </c>
      <c r="M59" s="14" t="str">
        <f aca="false">IF(AND(OR(I59="Participó",J59="Participó"),AND(K59&gt;64,K59&lt;&gt;"-")),"APROBADO","REPROBADO")</f>
        <v>APROBADO</v>
      </c>
      <c r="N59" s="1"/>
    </row>
    <row r="60" customFormat="false" ht="15.75" hidden="false" customHeight="false" outlineLevel="0" collapsed="false">
      <c r="A60" s="10" t="n">
        <v>20346507854</v>
      </c>
      <c r="B60" s="1" t="s">
        <v>528</v>
      </c>
      <c r="C60" s="1" t="s">
        <v>529</v>
      </c>
      <c r="D60" s="1" t="s">
        <v>530</v>
      </c>
      <c r="E60" s="1"/>
      <c r="F60" s="1"/>
      <c r="G60" s="11" t="s">
        <v>21</v>
      </c>
      <c r="H60" s="10" t="n">
        <v>3</v>
      </c>
      <c r="I60" s="24" t="s">
        <v>22</v>
      </c>
      <c r="J60" s="24" t="s">
        <v>23</v>
      </c>
      <c r="K60" s="13" t="n">
        <v>85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</row>
    <row r="61" customFormat="false" ht="15.75" hidden="false" customHeight="false" outlineLevel="0" collapsed="false">
      <c r="A61" s="10" t="n">
        <v>20314572379</v>
      </c>
      <c r="B61" s="1" t="s">
        <v>531</v>
      </c>
      <c r="C61" s="1" t="s">
        <v>532</v>
      </c>
      <c r="D61" s="1" t="s">
        <v>533</v>
      </c>
      <c r="E61" s="1"/>
      <c r="F61" s="1"/>
      <c r="G61" s="11" t="s">
        <v>21</v>
      </c>
      <c r="H61" s="10" t="n">
        <v>3</v>
      </c>
      <c r="I61" s="24" t="s">
        <v>22</v>
      </c>
      <c r="J61" s="24" t="s">
        <v>22</v>
      </c>
      <c r="K61" s="13" t="n">
        <v>90</v>
      </c>
      <c r="L61" s="13" t="n">
        <v>100</v>
      </c>
      <c r="M61" s="14" t="str">
        <f aca="false">IF(AND(OR(I61="Participó",J61="Participó"),AND(K61&gt;64,K61&lt;&gt;"-")),"APROBADO","REPROBADO")</f>
        <v>APROBADO</v>
      </c>
      <c r="N61" s="1"/>
    </row>
    <row r="62" customFormat="false" ht="15.75" hidden="false" customHeight="false" outlineLevel="0" collapsed="false">
      <c r="A62" s="10" t="n">
        <v>20242753667</v>
      </c>
      <c r="B62" s="1" t="s">
        <v>531</v>
      </c>
      <c r="C62" s="1" t="s">
        <v>534</v>
      </c>
      <c r="D62" s="1" t="s">
        <v>535</v>
      </c>
      <c r="E62" s="1"/>
      <c r="F62" s="1"/>
      <c r="G62" s="11" t="s">
        <v>21</v>
      </c>
      <c r="H62" s="10" t="n">
        <v>3</v>
      </c>
      <c r="I62" s="24" t="s">
        <v>22</v>
      </c>
      <c r="J62" s="24" t="s">
        <v>22</v>
      </c>
      <c r="K62" s="13" t="n">
        <v>100</v>
      </c>
      <c r="L62" s="13" t="n">
        <v>100</v>
      </c>
      <c r="M62" s="14" t="str">
        <f aca="false">IF(AND(OR(I62="Participó",J62="Participó"),AND(K62&gt;64,K62&lt;&gt;"-")),"APROBADO","REPROBADO")</f>
        <v>APROBADO</v>
      </c>
      <c r="N62" s="1"/>
    </row>
    <row r="63" customFormat="false" ht="15.75" hidden="false" customHeight="false" outlineLevel="0" collapsed="false">
      <c r="A63" s="10" t="n">
        <v>20327997654</v>
      </c>
      <c r="B63" s="1" t="s">
        <v>536</v>
      </c>
      <c r="C63" s="1" t="s">
        <v>537</v>
      </c>
      <c r="D63" s="1" t="s">
        <v>538</v>
      </c>
      <c r="E63" s="1"/>
      <c r="F63" s="1"/>
      <c r="G63" s="11" t="s">
        <v>21</v>
      </c>
      <c r="H63" s="10" t="n">
        <v>3</v>
      </c>
      <c r="I63" s="24" t="s">
        <v>22</v>
      </c>
      <c r="J63" s="24" t="s">
        <v>22</v>
      </c>
      <c r="K63" s="13" t="n">
        <v>85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</row>
    <row r="64" customFormat="false" ht="15.75" hidden="false" customHeight="false" outlineLevel="0" collapsed="false">
      <c r="A64" s="10" t="n">
        <v>20326602192</v>
      </c>
      <c r="B64" s="1" t="s">
        <v>539</v>
      </c>
      <c r="C64" s="1" t="s">
        <v>540</v>
      </c>
      <c r="D64" s="1" t="s">
        <v>541</v>
      </c>
      <c r="E64" s="1"/>
      <c r="F64" s="1"/>
      <c r="G64" s="11" t="s">
        <v>21</v>
      </c>
      <c r="H64" s="10" t="n">
        <v>3</v>
      </c>
      <c r="I64" s="24" t="s">
        <v>22</v>
      </c>
      <c r="J64" s="24" t="s">
        <v>22</v>
      </c>
      <c r="K64" s="13" t="n">
        <v>100</v>
      </c>
      <c r="L64" s="13" t="n">
        <v>100</v>
      </c>
      <c r="M64" s="14" t="str">
        <f aca="false">IF(AND(OR(I64="Participó",J64="Participó"),AND(K64&gt;64,K64&lt;&gt;"-")),"APROBADO","REPROBADO")</f>
        <v>APROBADO</v>
      </c>
      <c r="N64" s="1"/>
    </row>
    <row r="65" customFormat="false" ht="15.75" hidden="false" customHeight="false" outlineLevel="0" collapsed="false">
      <c r="A65" s="10" t="n">
        <v>20301980435</v>
      </c>
      <c r="B65" s="1" t="s">
        <v>542</v>
      </c>
      <c r="C65" s="1" t="s">
        <v>543</v>
      </c>
      <c r="D65" s="1" t="s">
        <v>544</v>
      </c>
      <c r="E65" s="1"/>
      <c r="F65" s="1"/>
      <c r="G65" s="11" t="s">
        <v>21</v>
      </c>
      <c r="H65" s="10" t="n">
        <v>3</v>
      </c>
      <c r="I65" s="24" t="s">
        <v>22</v>
      </c>
      <c r="J65" s="24" t="s">
        <v>22</v>
      </c>
      <c r="K65" s="13" t="n">
        <v>90</v>
      </c>
      <c r="L65" s="13" t="n">
        <v>100</v>
      </c>
      <c r="M65" s="14" t="str">
        <f aca="false">IF(AND(OR(I65="Participó",J65="Participó"),AND(K65&gt;64,K65&lt;&gt;"-")),"APROBADO","REPROBADO")</f>
        <v>APROBADO</v>
      </c>
      <c r="N65" s="1"/>
    </row>
    <row r="66" customFormat="false" ht="15.75" hidden="false" customHeight="false" outlineLevel="0" collapsed="false">
      <c r="A66" s="10" t="n">
        <v>20316101004</v>
      </c>
      <c r="B66" s="1" t="s">
        <v>545</v>
      </c>
      <c r="C66" s="1" t="s">
        <v>546</v>
      </c>
      <c r="D66" s="1" t="s">
        <v>547</v>
      </c>
      <c r="E66" s="1"/>
      <c r="F66" s="1"/>
      <c r="G66" s="11" t="s">
        <v>21</v>
      </c>
      <c r="H66" s="10" t="n">
        <v>3</v>
      </c>
      <c r="I66" s="24" t="s">
        <v>22</v>
      </c>
      <c r="J66" s="24" t="s">
        <v>22</v>
      </c>
      <c r="K66" s="13" t="n">
        <v>80</v>
      </c>
      <c r="L66" s="13" t="n">
        <v>100</v>
      </c>
      <c r="M66" s="14" t="str">
        <f aca="false">IF(AND(OR(I66="Participó",J66="Participó"),AND(K66&gt;64,K66&lt;&gt;"-")),"APROBADO","REPROBADO")</f>
        <v>APROBADO</v>
      </c>
      <c r="N66" s="1"/>
    </row>
    <row r="67" customFormat="false" ht="15.75" hidden="false" customHeight="false" outlineLevel="0" collapsed="false">
      <c r="A67" s="10" t="n">
        <v>27347319967</v>
      </c>
      <c r="B67" s="1" t="s">
        <v>548</v>
      </c>
      <c r="C67" s="1" t="s">
        <v>549</v>
      </c>
      <c r="D67" s="1" t="s">
        <v>550</v>
      </c>
      <c r="E67" s="1"/>
      <c r="F67" s="1"/>
      <c r="G67" s="11" t="s">
        <v>43</v>
      </c>
      <c r="H67" s="10" t="n">
        <v>3</v>
      </c>
      <c r="I67" s="24" t="s">
        <v>22</v>
      </c>
      <c r="J67" s="24" t="s">
        <v>22</v>
      </c>
      <c r="K67" s="13" t="n">
        <v>70</v>
      </c>
      <c r="L67" s="13" t="n">
        <v>100</v>
      </c>
      <c r="M67" s="14" t="str">
        <f aca="false">IF(AND(OR(I67="Participó",J67="Participó"),AND(K67&gt;64,K67&lt;&gt;"-")),"APROBADO","REPROBADO")</f>
        <v>APROBADO</v>
      </c>
      <c r="N67" s="1"/>
    </row>
    <row r="68" customFormat="false" ht="15.75" hidden="false" customHeight="false" outlineLevel="0" collapsed="false">
      <c r="A68" s="10" t="n">
        <v>20239946195</v>
      </c>
      <c r="B68" s="1" t="s">
        <v>548</v>
      </c>
      <c r="C68" s="1" t="s">
        <v>551</v>
      </c>
      <c r="D68" s="1" t="s">
        <v>552</v>
      </c>
      <c r="E68" s="1"/>
      <c r="F68" s="1"/>
      <c r="G68" s="11" t="s">
        <v>21</v>
      </c>
      <c r="H68" s="10" t="n">
        <v>3</v>
      </c>
      <c r="I68" s="24" t="s">
        <v>22</v>
      </c>
      <c r="J68" s="24" t="s">
        <v>22</v>
      </c>
      <c r="K68" s="13" t="n">
        <v>70</v>
      </c>
      <c r="L68" s="13" t="n">
        <v>100</v>
      </c>
      <c r="M68" s="14" t="str">
        <f aca="false">IF(AND(OR(I68="Participó",J68="Participó"),AND(K68&gt;64,K68&lt;&gt;"-")),"APROBADO","REPROBADO")</f>
        <v>APROBADO</v>
      </c>
      <c r="N68" s="1"/>
    </row>
    <row r="69" customFormat="false" ht="15.75" hidden="false" customHeight="false" outlineLevel="0" collapsed="false">
      <c r="A69" s="10" t="n">
        <v>23324943234</v>
      </c>
      <c r="B69" s="1" t="s">
        <v>548</v>
      </c>
      <c r="C69" s="1" t="s">
        <v>129</v>
      </c>
      <c r="D69" s="1" t="s">
        <v>553</v>
      </c>
      <c r="E69" s="1"/>
      <c r="F69" s="1"/>
      <c r="G69" s="11" t="s">
        <v>43</v>
      </c>
      <c r="H69" s="10" t="n">
        <v>3</v>
      </c>
      <c r="I69" s="24" t="s">
        <v>22</v>
      </c>
      <c r="J69" s="24" t="s">
        <v>22</v>
      </c>
      <c r="K69" s="13" t="n">
        <v>80</v>
      </c>
      <c r="L69" s="13" t="n">
        <v>100</v>
      </c>
      <c r="M69" s="14" t="str">
        <f aca="false">IF(AND(OR(I69="Participó",J69="Participó"),AND(K69&gt;64,K69&lt;&gt;"-")),"APROBADO","REPROBADO")</f>
        <v>APROBADO</v>
      </c>
      <c r="N69" s="1"/>
    </row>
    <row r="70" customFormat="false" ht="15.75" hidden="false" customHeight="false" outlineLevel="0" collapsed="false">
      <c r="A70" s="10" t="n">
        <v>20284870280</v>
      </c>
      <c r="B70" s="1" t="s">
        <v>548</v>
      </c>
      <c r="C70" s="1" t="s">
        <v>554</v>
      </c>
      <c r="D70" s="1" t="s">
        <v>555</v>
      </c>
      <c r="E70" s="1"/>
      <c r="F70" s="1"/>
      <c r="G70" s="11" t="s">
        <v>21</v>
      </c>
      <c r="H70" s="10" t="n">
        <v>3</v>
      </c>
      <c r="I70" s="24" t="s">
        <v>22</v>
      </c>
      <c r="J70" s="24" t="s">
        <v>23</v>
      </c>
      <c r="K70" s="13" t="n">
        <v>75</v>
      </c>
      <c r="L70" s="13" t="n">
        <v>100</v>
      </c>
      <c r="M70" s="14" t="str">
        <f aca="false">IF(AND(OR(I70="Participó",J70="Participó"),AND(K70&gt;64,K70&lt;&gt;"-")),"APROBADO","REPROBADO")</f>
        <v>APROBADO</v>
      </c>
      <c r="N70" s="1" t="s">
        <v>35</v>
      </c>
    </row>
    <row r="71" customFormat="false" ht="15.75" hidden="false" customHeight="false" outlineLevel="0" collapsed="false">
      <c r="A71" s="10" t="n">
        <v>20302347396</v>
      </c>
      <c r="B71" s="1" t="s">
        <v>548</v>
      </c>
      <c r="C71" s="1" t="s">
        <v>556</v>
      </c>
      <c r="D71" s="1" t="s">
        <v>557</v>
      </c>
      <c r="E71" s="1"/>
      <c r="F71" s="1"/>
      <c r="G71" s="11" t="s">
        <v>21</v>
      </c>
      <c r="H71" s="10" t="n">
        <v>3</v>
      </c>
      <c r="I71" s="24" t="s">
        <v>22</v>
      </c>
      <c r="J71" s="24" t="s">
        <v>22</v>
      </c>
      <c r="K71" s="13" t="n">
        <v>78.33</v>
      </c>
      <c r="L71" s="13" t="n">
        <v>100</v>
      </c>
      <c r="M71" s="14" t="str">
        <f aca="false">IF(AND(OR(I71="Participó",J71="Participó"),AND(K71&gt;64,K71&lt;&gt;"-")),"APROBADO","REPROBADO")</f>
        <v>APROBADO</v>
      </c>
      <c r="N71" s="1"/>
    </row>
    <row r="72" customFormat="false" ht="15.75" hidden="false" customHeight="false" outlineLevel="0" collapsed="false">
      <c r="A72" s="10" t="n">
        <v>20242145780</v>
      </c>
      <c r="B72" s="1" t="s">
        <v>558</v>
      </c>
      <c r="C72" s="1" t="s">
        <v>559</v>
      </c>
      <c r="D72" s="1" t="s">
        <v>560</v>
      </c>
      <c r="E72" s="1"/>
      <c r="F72" s="1"/>
      <c r="G72" s="11" t="s">
        <v>21</v>
      </c>
      <c r="H72" s="10" t="n">
        <v>3</v>
      </c>
      <c r="I72" s="24" t="s">
        <v>22</v>
      </c>
      <c r="J72" s="24" t="s">
        <v>22</v>
      </c>
      <c r="K72" s="13" t="n">
        <v>80</v>
      </c>
      <c r="L72" s="13" t="n">
        <v>100</v>
      </c>
      <c r="M72" s="14" t="str">
        <f aca="false">IF(AND(OR(I72="Participó",J72="Participó"),AND(K72&gt;64,K72&lt;&gt;"-")),"APROBADO","REPROBADO")</f>
        <v>APROBADO</v>
      </c>
      <c r="N72" s="1"/>
    </row>
    <row r="73" customFormat="false" ht="15.75" hidden="false" customHeight="false" outlineLevel="0" collapsed="false">
      <c r="A73" s="10" t="n">
        <v>20323706949</v>
      </c>
      <c r="B73" s="1" t="s">
        <v>548</v>
      </c>
      <c r="C73" s="1" t="s">
        <v>561</v>
      </c>
      <c r="D73" s="1" t="s">
        <v>562</v>
      </c>
      <c r="E73" s="1"/>
      <c r="F73" s="1"/>
      <c r="G73" s="11" t="s">
        <v>21</v>
      </c>
      <c r="H73" s="10" t="n">
        <v>3</v>
      </c>
      <c r="I73" s="24" t="s">
        <v>23</v>
      </c>
      <c r="J73" s="24" t="s">
        <v>23</v>
      </c>
      <c r="K73" s="12" t="s">
        <v>23</v>
      </c>
      <c r="L73" s="12" t="s">
        <v>23</v>
      </c>
      <c r="M73" s="14" t="str">
        <f aca="false">IF(AND(OR(I73="Participó",J73="Participó"),AND(K73&gt;64,K73&lt;&gt;"-")),"APROBADO","REPROBADO")</f>
        <v>REPROBADO</v>
      </c>
      <c r="N73" s="1"/>
    </row>
    <row r="74" customFormat="false" ht="15.75" hidden="false" customHeight="false" outlineLevel="0" collapsed="false">
      <c r="A74" s="10" t="n">
        <v>27396317031</v>
      </c>
      <c r="B74" s="1" t="s">
        <v>563</v>
      </c>
      <c r="C74" s="1" t="s">
        <v>564</v>
      </c>
      <c r="D74" s="1" t="s">
        <v>565</v>
      </c>
      <c r="E74" s="1"/>
      <c r="F74" s="1"/>
      <c r="G74" s="11" t="s">
        <v>43</v>
      </c>
      <c r="H74" s="10" t="n">
        <v>3</v>
      </c>
      <c r="I74" s="24" t="s">
        <v>22</v>
      </c>
      <c r="J74" s="24" t="s">
        <v>23</v>
      </c>
      <c r="K74" s="12" t="s">
        <v>23</v>
      </c>
      <c r="L74" s="12" t="s">
        <v>23</v>
      </c>
      <c r="M74" s="14" t="str">
        <f aca="false">IF(AND(OR(I74="Participó",J74="Participó"),AND(K74&gt;64,K74&lt;&gt;"-")),"APROBADO","REPROBADO")</f>
        <v>REPROBADO</v>
      </c>
      <c r="N74" s="1" t="s">
        <v>35</v>
      </c>
    </row>
    <row r="75" customFormat="false" ht="15.75" hidden="false" customHeight="false" outlineLevel="0" collapsed="false">
      <c r="A75" s="10" t="n">
        <v>20282173337</v>
      </c>
      <c r="B75" s="1" t="s">
        <v>566</v>
      </c>
      <c r="C75" s="1" t="s">
        <v>567</v>
      </c>
      <c r="D75" s="1" t="s">
        <v>568</v>
      </c>
      <c r="E75" s="1"/>
      <c r="F75" s="1"/>
      <c r="G75" s="11" t="s">
        <v>21</v>
      </c>
      <c r="H75" s="10" t="n">
        <v>3</v>
      </c>
      <c r="I75" s="24" t="s">
        <v>22</v>
      </c>
      <c r="J75" s="24" t="s">
        <v>22</v>
      </c>
      <c r="K75" s="13" t="n">
        <v>80</v>
      </c>
      <c r="L75" s="13" t="n">
        <v>100</v>
      </c>
      <c r="M75" s="14" t="str">
        <f aca="false">IF(AND(OR(I75="Participó",J75="Participó"),AND(K75&gt;64,K75&lt;&gt;"-")),"APROBADO","REPROBADO")</f>
        <v>APROBADO</v>
      </c>
      <c r="N75" s="1"/>
    </row>
    <row r="76" customFormat="false" ht="15.75" hidden="false" customHeight="false" outlineLevel="0" collapsed="false">
      <c r="A76" s="10" t="n">
        <v>23303629149</v>
      </c>
      <c r="B76" s="1" t="s">
        <v>569</v>
      </c>
      <c r="C76" s="1" t="s">
        <v>570</v>
      </c>
      <c r="D76" s="1" t="s">
        <v>571</v>
      </c>
      <c r="E76" s="1"/>
      <c r="F76" s="1"/>
      <c r="G76" s="11" t="s">
        <v>21</v>
      </c>
      <c r="H76" s="10" t="n">
        <v>3</v>
      </c>
      <c r="I76" s="24" t="s">
        <v>23</v>
      </c>
      <c r="J76" s="24" t="s">
        <v>23</v>
      </c>
      <c r="K76" s="12" t="s">
        <v>23</v>
      </c>
      <c r="L76" s="12" t="s">
        <v>23</v>
      </c>
      <c r="M76" s="14" t="str">
        <f aca="false">IF(AND(OR(I76="Participó",J76="Participó"),AND(K76&gt;64,K76&lt;&gt;"-")),"APROBADO","REPROBADO")</f>
        <v>REPROBADO</v>
      </c>
      <c r="N76" s="1"/>
    </row>
    <row r="77" customFormat="false" ht="15.75" hidden="false" customHeight="false" outlineLevel="0" collapsed="false">
      <c r="A77" s="10" t="n">
        <v>20266855533</v>
      </c>
      <c r="B77" s="1" t="s">
        <v>572</v>
      </c>
      <c r="C77" s="1" t="s">
        <v>573</v>
      </c>
      <c r="D77" s="1" t="s">
        <v>574</v>
      </c>
      <c r="E77" s="1"/>
      <c r="F77" s="1"/>
      <c r="G77" s="11" t="s">
        <v>21</v>
      </c>
      <c r="H77" s="10" t="n">
        <v>3</v>
      </c>
      <c r="I77" s="24" t="s">
        <v>22</v>
      </c>
      <c r="J77" s="24" t="s">
        <v>22</v>
      </c>
      <c r="K77" s="13" t="n">
        <v>90</v>
      </c>
      <c r="L77" s="13" t="n">
        <v>100</v>
      </c>
      <c r="M77" s="14" t="str">
        <f aca="false">IF(AND(OR(I77="Participó",J77="Participó"),AND(K77&gt;64,K77&lt;&gt;"-")),"APROBADO","REPROBADO")</f>
        <v>APROBADO</v>
      </c>
      <c r="N77" s="1"/>
    </row>
    <row r="78" customFormat="false" ht="15.75" hidden="false" customHeight="false" outlineLevel="0" collapsed="false">
      <c r="A78" s="10" t="n">
        <v>20329586880</v>
      </c>
      <c r="B78" s="1" t="s">
        <v>575</v>
      </c>
      <c r="C78" s="1" t="s">
        <v>576</v>
      </c>
      <c r="D78" s="1" t="s">
        <v>577</v>
      </c>
      <c r="E78" s="1"/>
      <c r="F78" s="1"/>
      <c r="G78" s="11" t="s">
        <v>21</v>
      </c>
      <c r="H78" s="10" t="n">
        <v>4</v>
      </c>
      <c r="I78" s="24" t="s">
        <v>23</v>
      </c>
      <c r="J78" s="24" t="s">
        <v>23</v>
      </c>
      <c r="K78" s="12" t="s">
        <v>23</v>
      </c>
      <c r="L78" s="12" t="s">
        <v>23</v>
      </c>
      <c r="M78" s="14" t="str">
        <f aca="false">IF(AND(OR(I78="Participó",J78="Participó"),AND(K78&gt;64,K78&lt;&gt;"-")),"APROBADO","REPROBADO")</f>
        <v>REPROBADO</v>
      </c>
      <c r="N78" s="1"/>
    </row>
    <row r="79" customFormat="false" ht="15.75" hidden="false" customHeight="false" outlineLevel="0" collapsed="false">
      <c r="A79" s="10" t="n">
        <v>27335216534</v>
      </c>
      <c r="B79" s="1" t="s">
        <v>575</v>
      </c>
      <c r="C79" s="1" t="s">
        <v>578</v>
      </c>
      <c r="D79" s="1" t="s">
        <v>579</v>
      </c>
      <c r="E79" s="1"/>
      <c r="F79" s="1"/>
      <c r="G79" s="11" t="s">
        <v>43</v>
      </c>
      <c r="H79" s="10" t="n">
        <v>3</v>
      </c>
      <c r="I79" s="24" t="s">
        <v>22</v>
      </c>
      <c r="J79" s="24" t="s">
        <v>22</v>
      </c>
      <c r="K79" s="13" t="n">
        <v>90</v>
      </c>
      <c r="L79" s="13" t="n">
        <v>100</v>
      </c>
      <c r="M79" s="14" t="str">
        <f aca="false">IF(AND(OR(I79="Participó",J79="Participó"),AND(K79&gt;64,K79&lt;&gt;"-")),"APROBADO","REPROBADO")</f>
        <v>APROBADO</v>
      </c>
      <c r="N79" s="1"/>
    </row>
    <row r="80" customFormat="false" ht="15.75" hidden="false" customHeight="false" outlineLevel="0" collapsed="false">
      <c r="A80" s="10" t="n">
        <v>27246735390</v>
      </c>
      <c r="B80" s="1" t="s">
        <v>575</v>
      </c>
      <c r="C80" s="1" t="s">
        <v>580</v>
      </c>
      <c r="D80" s="1" t="s">
        <v>581</v>
      </c>
      <c r="E80" s="1"/>
      <c r="F80" s="1"/>
      <c r="G80" s="11" t="s">
        <v>43</v>
      </c>
      <c r="H80" s="10" t="n">
        <v>4</v>
      </c>
      <c r="I80" s="24" t="s">
        <v>22</v>
      </c>
      <c r="J80" s="24" t="s">
        <v>23</v>
      </c>
      <c r="K80" s="13" t="n">
        <v>80</v>
      </c>
      <c r="L80" s="13" t="n">
        <v>100</v>
      </c>
      <c r="M80" s="14" t="str">
        <f aca="false">IF(AND(OR(I80="Participó",J80="Participó"),AND(K80&gt;64,K80&lt;&gt;"-")),"APROBADO","REPROBADO")</f>
        <v>APROBADO</v>
      </c>
      <c r="N80" s="1"/>
    </row>
    <row r="81" customFormat="false" ht="15.75" hidden="false" customHeight="false" outlineLevel="0" collapsed="false">
      <c r="A81" s="10" t="n">
        <v>27348223165</v>
      </c>
      <c r="B81" s="1" t="s">
        <v>575</v>
      </c>
      <c r="C81" s="1" t="s">
        <v>582</v>
      </c>
      <c r="D81" s="1" t="s">
        <v>583</v>
      </c>
      <c r="E81" s="1"/>
      <c r="F81" s="1"/>
      <c r="G81" s="11" t="s">
        <v>43</v>
      </c>
      <c r="H81" s="10" t="n">
        <v>4</v>
      </c>
      <c r="I81" s="24" t="s">
        <v>22</v>
      </c>
      <c r="J81" s="24" t="s">
        <v>23</v>
      </c>
      <c r="K81" s="12" t="s">
        <v>23</v>
      </c>
      <c r="L81" s="12" t="s">
        <v>23</v>
      </c>
      <c r="M81" s="14" t="str">
        <f aca="false">IF(AND(OR(I81="Participó",J81="Participó"),AND(K81&gt;64,K81&lt;&gt;"-")),"APROBADO","REPROBADO")</f>
        <v>REPROBADO</v>
      </c>
      <c r="N81" s="1" t="s">
        <v>35</v>
      </c>
    </row>
    <row r="82" customFormat="false" ht="15.75" hidden="false" customHeight="false" outlineLevel="0" collapsed="false">
      <c r="A82" s="10" t="n">
        <v>27342894912</v>
      </c>
      <c r="B82" s="1" t="s">
        <v>584</v>
      </c>
      <c r="C82" s="1" t="s">
        <v>585</v>
      </c>
      <c r="D82" s="1" t="s">
        <v>586</v>
      </c>
      <c r="E82" s="1"/>
      <c r="F82" s="1"/>
      <c r="G82" s="11" t="s">
        <v>43</v>
      </c>
      <c r="H82" s="10" t="n">
        <v>4</v>
      </c>
      <c r="I82" s="24" t="s">
        <v>22</v>
      </c>
      <c r="J82" s="24" t="s">
        <v>22</v>
      </c>
      <c r="K82" s="13" t="n">
        <v>90</v>
      </c>
      <c r="L82" s="13" t="n">
        <v>100</v>
      </c>
      <c r="M82" s="14" t="str">
        <f aca="false">IF(AND(OR(I82="Participó",J82="Participó"),AND(K82&gt;64,K82&lt;&gt;"-")),"APROBADO","REPROBADO")</f>
        <v>APROBADO</v>
      </c>
      <c r="N82" s="1"/>
    </row>
    <row r="83" customFormat="false" ht="15.75" hidden="false" customHeight="false" outlineLevel="0" collapsed="false">
      <c r="A83" s="10" t="n">
        <v>20270596143</v>
      </c>
      <c r="B83" s="1" t="s">
        <v>587</v>
      </c>
      <c r="C83" s="1" t="s">
        <v>36</v>
      </c>
      <c r="D83" s="1" t="s">
        <v>588</v>
      </c>
      <c r="E83" s="1"/>
      <c r="F83" s="1"/>
      <c r="G83" s="11" t="s">
        <v>21</v>
      </c>
      <c r="H83" s="10" t="n">
        <v>4</v>
      </c>
      <c r="I83" s="24" t="s">
        <v>22</v>
      </c>
      <c r="J83" s="24" t="s">
        <v>22</v>
      </c>
      <c r="K83" s="13" t="n">
        <v>90</v>
      </c>
      <c r="L83" s="13" t="n">
        <v>100</v>
      </c>
      <c r="M83" s="14" t="str">
        <f aca="false">IF(AND(OR(I83="Participó",J83="Participó"),AND(K83&gt;64,K83&lt;&gt;"-")),"APROBADO","REPROBADO")</f>
        <v>APROBADO</v>
      </c>
      <c r="N83" s="1"/>
    </row>
    <row r="84" customFormat="false" ht="15.75" hidden="false" customHeight="false" outlineLevel="0" collapsed="false">
      <c r="A84" s="10" t="n">
        <v>20265904530</v>
      </c>
      <c r="B84" s="1" t="s">
        <v>589</v>
      </c>
      <c r="C84" s="1" t="s">
        <v>590</v>
      </c>
      <c r="D84" s="1" t="s">
        <v>591</v>
      </c>
      <c r="E84" s="1"/>
      <c r="F84" s="1"/>
      <c r="G84" s="11" t="s">
        <v>21</v>
      </c>
      <c r="H84" s="10" t="n">
        <v>4</v>
      </c>
      <c r="I84" s="24" t="s">
        <v>22</v>
      </c>
      <c r="J84" s="24" t="s">
        <v>22</v>
      </c>
      <c r="K84" s="13" t="n">
        <v>90</v>
      </c>
      <c r="L84" s="13" t="n">
        <v>100</v>
      </c>
      <c r="M84" s="14" t="str">
        <f aca="false">IF(AND(OR(I84="Participó",J84="Participó"),AND(K84&gt;64,K84&lt;&gt;"-")),"APROBADO","REPROBADO")</f>
        <v>APROBADO</v>
      </c>
      <c r="N84" s="1"/>
    </row>
    <row r="85" customFormat="false" ht="15.75" hidden="false" customHeight="false" outlineLevel="0" collapsed="false">
      <c r="A85" s="10" t="n">
        <v>27347299575</v>
      </c>
      <c r="B85" s="1" t="s">
        <v>592</v>
      </c>
      <c r="C85" s="1" t="s">
        <v>593</v>
      </c>
      <c r="D85" s="1" t="s">
        <v>594</v>
      </c>
      <c r="E85" s="1"/>
      <c r="F85" s="1"/>
      <c r="G85" s="11" t="s">
        <v>43</v>
      </c>
      <c r="H85" s="10" t="n">
        <v>4</v>
      </c>
      <c r="I85" s="24" t="s">
        <v>22</v>
      </c>
      <c r="J85" s="24" t="s">
        <v>22</v>
      </c>
      <c r="K85" s="13" t="n">
        <v>71.67</v>
      </c>
      <c r="L85" s="13" t="n">
        <v>100</v>
      </c>
      <c r="M85" s="14" t="str">
        <f aca="false">IF(AND(OR(I85="Participó",J85="Participó"),AND(K85&gt;64,K85&lt;&gt;"-")),"APROBADO","REPROBADO")</f>
        <v>APROBADO</v>
      </c>
      <c r="N85" s="1"/>
    </row>
    <row r="86" customFormat="false" ht="15.75" hidden="false" customHeight="false" outlineLevel="0" collapsed="false">
      <c r="A86" s="10" t="n">
        <v>20285783535</v>
      </c>
      <c r="B86" s="1" t="s">
        <v>595</v>
      </c>
      <c r="C86" s="1" t="s">
        <v>596</v>
      </c>
      <c r="D86" s="1" t="s">
        <v>597</v>
      </c>
      <c r="E86" s="1"/>
      <c r="F86" s="1"/>
      <c r="G86" s="11" t="s">
        <v>21</v>
      </c>
      <c r="H86" s="10" t="n">
        <v>4</v>
      </c>
      <c r="I86" s="24" t="s">
        <v>22</v>
      </c>
      <c r="J86" s="24" t="s">
        <v>22</v>
      </c>
      <c r="K86" s="13" t="n">
        <v>66.67</v>
      </c>
      <c r="L86" s="13" t="n">
        <v>100</v>
      </c>
      <c r="M86" s="14" t="str">
        <f aca="false">IF(AND(OR(I86="Participó",J86="Participó"),AND(K86&gt;64,K86&lt;&gt;"-")),"APROBADO","REPROBADO")</f>
        <v>APROBADO</v>
      </c>
      <c r="N86" s="1"/>
    </row>
    <row r="87" customFormat="false" ht="15.75" hidden="false" customHeight="false" outlineLevel="0" collapsed="false">
      <c r="A87" s="10" t="n">
        <v>20246886378</v>
      </c>
      <c r="B87" s="1" t="s">
        <v>598</v>
      </c>
      <c r="C87" s="1" t="s">
        <v>191</v>
      </c>
      <c r="D87" s="1" t="s">
        <v>599</v>
      </c>
      <c r="E87" s="1"/>
      <c r="F87" s="1"/>
      <c r="G87" s="11" t="s">
        <v>21</v>
      </c>
      <c r="H87" s="10" t="n">
        <v>4</v>
      </c>
      <c r="I87" s="24" t="s">
        <v>22</v>
      </c>
      <c r="J87" s="24" t="s">
        <v>23</v>
      </c>
      <c r="K87" s="15" t="n">
        <v>55</v>
      </c>
      <c r="L87" s="12" t="s">
        <v>23</v>
      </c>
      <c r="M87" s="14" t="str">
        <f aca="false">IF(AND(OR(I87="Participó",J87="Participó"),AND(K87&gt;64,K87&lt;&gt;"-")),"APROBADO","REPROBADO")</f>
        <v>REPROBADO</v>
      </c>
      <c r="N87" s="1"/>
    </row>
    <row r="88" customFormat="false" ht="15.75" hidden="false" customHeight="false" outlineLevel="0" collapsed="false">
      <c r="A88" s="10" t="n">
        <v>20214114160</v>
      </c>
      <c r="B88" s="1" t="s">
        <v>600</v>
      </c>
      <c r="C88" s="1" t="s">
        <v>601</v>
      </c>
      <c r="D88" s="1" t="s">
        <v>602</v>
      </c>
      <c r="E88" s="1"/>
      <c r="F88" s="1"/>
      <c r="G88" s="11" t="s">
        <v>21</v>
      </c>
      <c r="H88" s="10" t="n">
        <v>4</v>
      </c>
      <c r="I88" s="24" t="s">
        <v>22</v>
      </c>
      <c r="J88" s="24" t="s">
        <v>22</v>
      </c>
      <c r="K88" s="13" t="n">
        <v>90</v>
      </c>
      <c r="L88" s="13" t="n">
        <v>100</v>
      </c>
      <c r="M88" s="14" t="str">
        <f aca="false">IF(AND(OR(I88="Participó",J88="Participó"),AND(K88&gt;64,K88&lt;&gt;"-")),"APROBADO","REPROBADO")</f>
        <v>APROBADO</v>
      </c>
      <c r="N88" s="1" t="s">
        <v>35</v>
      </c>
    </row>
    <row r="89" customFormat="false" ht="15.75" hidden="false" customHeight="false" outlineLevel="0" collapsed="false">
      <c r="A89" s="10" t="n">
        <v>20262769985</v>
      </c>
      <c r="B89" s="1" t="s">
        <v>603</v>
      </c>
      <c r="C89" s="1" t="s">
        <v>439</v>
      </c>
      <c r="D89" s="1" t="s">
        <v>604</v>
      </c>
      <c r="E89" s="1"/>
      <c r="F89" s="1"/>
      <c r="G89" s="11" t="s">
        <v>21</v>
      </c>
      <c r="H89" s="10" t="n">
        <v>4</v>
      </c>
      <c r="I89" s="24" t="s">
        <v>22</v>
      </c>
      <c r="J89" s="24" t="s">
        <v>22</v>
      </c>
      <c r="K89" s="13" t="n">
        <v>100</v>
      </c>
      <c r="L89" s="13" t="n">
        <v>100</v>
      </c>
      <c r="M89" s="14" t="str">
        <f aca="false">IF(AND(OR(I89="Participó",J89="Participó"),AND(K89&gt;64,K89&lt;&gt;"-")),"APROBADO","REPROBADO")</f>
        <v>APROBADO</v>
      </c>
      <c r="N89" s="1"/>
    </row>
    <row r="90" customFormat="false" ht="15.75" hidden="false" customHeight="false" outlineLevel="0" collapsed="false">
      <c r="A90" s="10" t="n">
        <v>20322078480</v>
      </c>
      <c r="B90" s="1" t="s">
        <v>603</v>
      </c>
      <c r="C90" s="1" t="s">
        <v>605</v>
      </c>
      <c r="D90" s="1" t="s">
        <v>606</v>
      </c>
      <c r="E90" s="1"/>
      <c r="F90" s="1"/>
      <c r="G90" s="11" t="s">
        <v>21</v>
      </c>
      <c r="H90" s="10" t="n">
        <v>4</v>
      </c>
      <c r="I90" s="24" t="s">
        <v>22</v>
      </c>
      <c r="J90" s="24" t="s">
        <v>22</v>
      </c>
      <c r="K90" s="13" t="n">
        <v>90</v>
      </c>
      <c r="L90" s="13" t="n">
        <v>100</v>
      </c>
      <c r="M90" s="14" t="str">
        <f aca="false">IF(AND(OR(I90="Participó",J90="Participó"),AND(K90&gt;64,K90&lt;&gt;"-")),"APROBADO","REPROBADO")</f>
        <v>APROBADO</v>
      </c>
      <c r="N90" s="1"/>
    </row>
    <row r="91" customFormat="false" ht="15.75" hidden="false" customHeight="false" outlineLevel="0" collapsed="false">
      <c r="A91" s="10" t="n">
        <v>20240483522</v>
      </c>
      <c r="B91" s="1" t="s">
        <v>607</v>
      </c>
      <c r="C91" s="1" t="s">
        <v>608</v>
      </c>
      <c r="D91" s="1" t="s">
        <v>609</v>
      </c>
      <c r="E91" s="1"/>
      <c r="F91" s="1"/>
      <c r="G91" s="11" t="s">
        <v>21</v>
      </c>
      <c r="H91" s="10" t="n">
        <v>4</v>
      </c>
      <c r="I91" s="24" t="s">
        <v>22</v>
      </c>
      <c r="J91" s="24" t="s">
        <v>22</v>
      </c>
      <c r="K91" s="13" t="n">
        <v>85</v>
      </c>
      <c r="L91" s="13" t="n">
        <v>100</v>
      </c>
      <c r="M91" s="14" t="str">
        <f aca="false">IF(AND(OR(I91="Participó",J91="Participó"),AND(K91&gt;64,K91&lt;&gt;"-")),"APROBADO","REPROBADO")</f>
        <v>APROBADO</v>
      </c>
      <c r="N91" s="1"/>
    </row>
    <row r="92" customFormat="false" ht="15.75" hidden="false" customHeight="false" outlineLevel="0" collapsed="false">
      <c r="A92" s="10" t="n">
        <v>20252981145</v>
      </c>
      <c r="B92" s="1" t="s">
        <v>610</v>
      </c>
      <c r="C92" s="1" t="s">
        <v>611</v>
      </c>
      <c r="D92" s="1" t="s">
        <v>612</v>
      </c>
      <c r="E92" s="1"/>
      <c r="F92" s="1"/>
      <c r="G92" s="11" t="s">
        <v>21</v>
      </c>
      <c r="H92" s="10" t="n">
        <v>4</v>
      </c>
      <c r="I92" s="24" t="s">
        <v>22</v>
      </c>
      <c r="J92" s="24" t="s">
        <v>22</v>
      </c>
      <c r="K92" s="13" t="n">
        <v>80</v>
      </c>
      <c r="L92" s="13" t="n">
        <v>100</v>
      </c>
      <c r="M92" s="14" t="str">
        <f aca="false">IF(AND(OR(I92="Participó",J92="Participó"),AND(K92&gt;64,K92&lt;&gt;"-")),"APROBADO","REPROBADO")</f>
        <v>APROBADO</v>
      </c>
      <c r="N92" s="1"/>
    </row>
    <row r="93" customFormat="false" ht="15.75" hidden="false" customHeight="false" outlineLevel="0" collapsed="false">
      <c r="A93" s="10" t="n">
        <v>27285823086</v>
      </c>
      <c r="B93" s="1" t="s">
        <v>613</v>
      </c>
      <c r="C93" s="1" t="s">
        <v>614</v>
      </c>
      <c r="D93" s="1" t="s">
        <v>615</v>
      </c>
      <c r="E93" s="1"/>
      <c r="F93" s="1"/>
      <c r="G93" s="11" t="s">
        <v>43</v>
      </c>
      <c r="H93" s="10" t="n">
        <v>4</v>
      </c>
      <c r="I93" s="24" t="s">
        <v>22</v>
      </c>
      <c r="J93" s="24" t="s">
        <v>22</v>
      </c>
      <c r="K93" s="13" t="n">
        <v>80</v>
      </c>
      <c r="L93" s="13" t="n">
        <v>100</v>
      </c>
      <c r="M93" s="14" t="str">
        <f aca="false">IF(AND(OR(I93="Participó",J93="Participó"),AND(K93&gt;64,K93&lt;&gt;"-")),"APROBADO","REPROBADO")</f>
        <v>APROBADO</v>
      </c>
      <c r="N93" s="1"/>
    </row>
    <row r="94" customFormat="false" ht="15.75" hidden="false" customHeight="false" outlineLevel="0" collapsed="false">
      <c r="A94" s="10" t="n">
        <v>23326485829</v>
      </c>
      <c r="B94" s="1" t="s">
        <v>616</v>
      </c>
      <c r="C94" s="1" t="s">
        <v>151</v>
      </c>
      <c r="D94" s="1" t="s">
        <v>617</v>
      </c>
      <c r="E94" s="1"/>
      <c r="F94" s="1"/>
      <c r="G94" s="11" t="s">
        <v>21</v>
      </c>
      <c r="H94" s="10" t="n">
        <v>4</v>
      </c>
      <c r="I94" s="24" t="s">
        <v>23</v>
      </c>
      <c r="J94" s="24" t="s">
        <v>23</v>
      </c>
      <c r="K94" s="13" t="n">
        <v>85</v>
      </c>
      <c r="L94" s="12" t="s">
        <v>23</v>
      </c>
      <c r="M94" s="14" t="str">
        <f aca="false">IF(AND(OR(I94="Participó",J94="Participó"),AND(K94&gt;64,K94&lt;&gt;"-")),"APROBADO","REPROBADO")</f>
        <v>REPROBADO</v>
      </c>
      <c r="N94" s="1"/>
    </row>
    <row r="95" customFormat="false" ht="15.75" hidden="false" customHeight="false" outlineLevel="0" collapsed="false">
      <c r="A95" s="10" t="n">
        <v>20366272489</v>
      </c>
      <c r="B95" s="1" t="s">
        <v>618</v>
      </c>
      <c r="C95" s="1" t="s">
        <v>619</v>
      </c>
      <c r="D95" s="1" t="s">
        <v>620</v>
      </c>
      <c r="E95" s="1"/>
      <c r="F95" s="1"/>
      <c r="G95" s="11" t="s">
        <v>21</v>
      </c>
      <c r="H95" s="10" t="n">
        <v>4</v>
      </c>
      <c r="I95" s="24" t="s">
        <v>22</v>
      </c>
      <c r="J95" s="24" t="s">
        <v>22</v>
      </c>
      <c r="K95" s="13" t="n">
        <v>80</v>
      </c>
      <c r="L95" s="13" t="n">
        <v>100</v>
      </c>
      <c r="M95" s="14" t="str">
        <f aca="false">IF(AND(OR(I95="Participó",J95="Participó"),AND(K95&gt;64,K95&lt;&gt;"-")),"APROBADO","REPROBADO")</f>
        <v>APROBADO</v>
      </c>
      <c r="N95" s="1"/>
    </row>
    <row r="96" customFormat="false" ht="15.75" hidden="false" customHeight="false" outlineLevel="0" collapsed="false">
      <c r="A96" s="10" t="n">
        <v>20225265489</v>
      </c>
      <c r="B96" s="1" t="s">
        <v>621</v>
      </c>
      <c r="C96" s="1" t="s">
        <v>622</v>
      </c>
      <c r="D96" s="1" t="s">
        <v>623</v>
      </c>
      <c r="E96" s="1"/>
      <c r="F96" s="1"/>
      <c r="G96" s="11" t="s">
        <v>21</v>
      </c>
      <c r="H96" s="10" t="n">
        <v>4</v>
      </c>
      <c r="I96" s="24" t="s">
        <v>22</v>
      </c>
      <c r="J96" s="24" t="s">
        <v>23</v>
      </c>
      <c r="K96" s="13" t="n">
        <v>80</v>
      </c>
      <c r="L96" s="13" t="n">
        <v>100</v>
      </c>
      <c r="M96" s="14" t="str">
        <f aca="false">IF(AND(OR(I96="Participó",J96="Participó"),AND(K96&gt;64,K96&lt;&gt;"-")),"APROBADO","REPROBADO")</f>
        <v>APROBADO</v>
      </c>
      <c r="N96" s="1" t="s">
        <v>35</v>
      </c>
    </row>
    <row r="97" customFormat="false" ht="15.75" hidden="false" customHeight="false" outlineLevel="0" collapsed="false">
      <c r="A97" s="10" t="n">
        <v>27231648165</v>
      </c>
      <c r="B97" s="1" t="s">
        <v>624</v>
      </c>
      <c r="C97" s="1" t="s">
        <v>625</v>
      </c>
      <c r="D97" s="1" t="s">
        <v>626</v>
      </c>
      <c r="E97" s="1"/>
      <c r="F97" s="1"/>
      <c r="G97" s="11" t="s">
        <v>43</v>
      </c>
      <c r="H97" s="10" t="n">
        <v>4</v>
      </c>
      <c r="I97" s="24" t="s">
        <v>22</v>
      </c>
      <c r="J97" s="24" t="s">
        <v>22</v>
      </c>
      <c r="K97" s="13" t="n">
        <v>75</v>
      </c>
      <c r="L97" s="12" t="s">
        <v>23</v>
      </c>
      <c r="M97" s="14" t="str">
        <f aca="false">IF(AND(OR(I97="Participó",J97="Participó"),AND(K97&gt;64,K97&lt;&gt;"-")),"APROBADO","REPROBADO")</f>
        <v>APROBADO</v>
      </c>
      <c r="N97" s="1"/>
    </row>
    <row r="98" customFormat="false" ht="15.75" hidden="false" customHeight="false" outlineLevel="0" collapsed="false">
      <c r="A98" s="10" t="n">
        <v>27226273099</v>
      </c>
      <c r="B98" s="1" t="s">
        <v>627</v>
      </c>
      <c r="C98" s="1" t="s">
        <v>628</v>
      </c>
      <c r="D98" s="1" t="s">
        <v>629</v>
      </c>
      <c r="E98" s="1"/>
      <c r="F98" s="1" t="s">
        <v>630</v>
      </c>
      <c r="G98" s="11" t="s">
        <v>43</v>
      </c>
      <c r="H98" s="10" t="n">
        <v>4</v>
      </c>
      <c r="I98" s="24" t="s">
        <v>22</v>
      </c>
      <c r="J98" s="24" t="s">
        <v>22</v>
      </c>
      <c r="K98" s="13" t="n">
        <v>80</v>
      </c>
      <c r="L98" s="12" t="s">
        <v>23</v>
      </c>
      <c r="M98" s="14" t="s">
        <v>50</v>
      </c>
      <c r="N98" s="1" t="s">
        <v>35</v>
      </c>
    </row>
    <row r="99" customFormat="false" ht="15.75" hidden="false" customHeight="false" outlineLevel="0" collapsed="false">
      <c r="A99" s="10" t="n">
        <v>20289473190</v>
      </c>
      <c r="B99" s="1" t="s">
        <v>631</v>
      </c>
      <c r="C99" s="1" t="s">
        <v>339</v>
      </c>
      <c r="D99" s="1" t="s">
        <v>632</v>
      </c>
      <c r="E99" s="1"/>
      <c r="F99" s="1"/>
      <c r="G99" s="11" t="s">
        <v>21</v>
      </c>
      <c r="H99" s="10" t="n">
        <v>4</v>
      </c>
      <c r="I99" s="24" t="s">
        <v>22</v>
      </c>
      <c r="J99" s="24" t="s">
        <v>22</v>
      </c>
      <c r="K99" s="13" t="n">
        <v>71.67</v>
      </c>
      <c r="L99" s="13" t="n">
        <v>100</v>
      </c>
      <c r="M99" s="14" t="str">
        <f aca="false">IF(AND(OR(I99="Participó",J99="Participó"),AND(K99&gt;64,K99&lt;&gt;"-")),"APROBADO","REPROBADO")</f>
        <v>APROBADO</v>
      </c>
      <c r="N99" s="1"/>
    </row>
    <row r="100" customFormat="false" ht="15.75" hidden="false" customHeight="false" outlineLevel="0" collapsed="false">
      <c r="A100" s="10" t="n">
        <v>20316102604</v>
      </c>
      <c r="B100" s="1" t="s">
        <v>633</v>
      </c>
      <c r="C100" s="1" t="s">
        <v>634</v>
      </c>
      <c r="D100" s="1" t="s">
        <v>635</v>
      </c>
      <c r="E100" s="1"/>
      <c r="F100" s="1" t="s">
        <v>636</v>
      </c>
      <c r="G100" s="11" t="s">
        <v>21</v>
      </c>
      <c r="H100" s="10" t="n">
        <v>4</v>
      </c>
      <c r="I100" s="24" t="s">
        <v>22</v>
      </c>
      <c r="J100" s="24" t="s">
        <v>23</v>
      </c>
      <c r="K100" s="12" t="s">
        <v>23</v>
      </c>
      <c r="L100" s="12" t="s">
        <v>23</v>
      </c>
      <c r="M100" s="14" t="str">
        <f aca="false">IF(AND(OR(I100="Participó",J100="Participó"),AND(K100&gt;64,K100&lt;&gt;"-")),"APROBADO","REPROBADO")</f>
        <v>REPROBADO</v>
      </c>
      <c r="N100" s="1"/>
    </row>
    <row r="101" customFormat="false" ht="15.75" hidden="false" customHeight="false" outlineLevel="0" collapsed="false">
      <c r="A101" s="10" t="n">
        <v>20280369056</v>
      </c>
      <c r="B101" s="1" t="s">
        <v>637</v>
      </c>
      <c r="C101" s="1" t="s">
        <v>638</v>
      </c>
      <c r="D101" s="1" t="s">
        <v>639</v>
      </c>
      <c r="E101" s="1"/>
      <c r="F101" s="1"/>
      <c r="G101" s="11" t="s">
        <v>21</v>
      </c>
      <c r="H101" s="10" t="n">
        <v>4</v>
      </c>
      <c r="I101" s="24" t="s">
        <v>22</v>
      </c>
      <c r="J101" s="24" t="s">
        <v>22</v>
      </c>
      <c r="K101" s="13" t="n">
        <v>85</v>
      </c>
      <c r="L101" s="13" t="n">
        <v>100</v>
      </c>
      <c r="M101" s="14" t="str">
        <f aca="false">IF(AND(OR(I101="Participó",J101="Participó"),AND(K101&gt;64,K101&lt;&gt;"-")),"APROBADO","REPROBADO")</f>
        <v>APROBADO</v>
      </c>
      <c r="N101" s="1"/>
    </row>
    <row r="102" customFormat="false" ht="15.75" hidden="false" customHeight="false" outlineLevel="0" collapsed="false">
      <c r="A102" s="10" t="n">
        <v>27287643581</v>
      </c>
      <c r="B102" s="1" t="s">
        <v>640</v>
      </c>
      <c r="C102" s="1" t="s">
        <v>641</v>
      </c>
      <c r="D102" s="1" t="s">
        <v>642</v>
      </c>
      <c r="E102" s="1"/>
      <c r="F102" s="1"/>
      <c r="G102" s="11" t="s">
        <v>43</v>
      </c>
      <c r="H102" s="10" t="n">
        <v>4</v>
      </c>
      <c r="I102" s="24" t="s">
        <v>22</v>
      </c>
      <c r="J102" s="24" t="s">
        <v>22</v>
      </c>
      <c r="K102" s="13" t="n">
        <v>90</v>
      </c>
      <c r="L102" s="13" t="n">
        <v>100</v>
      </c>
      <c r="M102" s="14" t="str">
        <f aca="false">IF(AND(OR(I102="Participó",J102="Participó"),AND(K102&gt;64,K102&lt;&gt;"-")),"APROBADO","REPROBADO")</f>
        <v>APROBADO</v>
      </c>
      <c r="N102" s="1"/>
    </row>
    <row r="103" customFormat="false" ht="15.75" hidden="false" customHeight="false" outlineLevel="0" collapsed="false">
      <c r="A103" s="10" t="n">
        <v>27341709194</v>
      </c>
      <c r="B103" s="1" t="s">
        <v>643</v>
      </c>
      <c r="C103" s="1" t="s">
        <v>644</v>
      </c>
      <c r="D103" s="1" t="s">
        <v>645</v>
      </c>
      <c r="E103" s="1"/>
      <c r="F103" s="1"/>
      <c r="G103" s="11" t="s">
        <v>43</v>
      </c>
      <c r="H103" s="10" t="n">
        <v>4</v>
      </c>
      <c r="I103" s="24" t="s">
        <v>22</v>
      </c>
      <c r="J103" s="24" t="s">
        <v>22</v>
      </c>
      <c r="K103" s="13" t="n">
        <v>90</v>
      </c>
      <c r="L103" s="13" t="n">
        <v>100</v>
      </c>
      <c r="M103" s="14" t="str">
        <f aca="false">IF(AND(OR(I103="Participó",J103="Participó"),AND(K103&gt;64,K103&lt;&gt;"-")),"APROBADO","REPROBADO")</f>
        <v>APROBADO</v>
      </c>
      <c r="N103" s="1" t="s">
        <v>35</v>
      </c>
    </row>
    <row r="104" customFormat="false" ht="15.75" hidden="false" customHeight="false" outlineLevel="0" collapsed="false">
      <c r="A104" s="10" t="n">
        <v>27372113753</v>
      </c>
      <c r="B104" s="1" t="s">
        <v>646</v>
      </c>
      <c r="C104" s="1" t="s">
        <v>647</v>
      </c>
      <c r="D104" s="1" t="s">
        <v>648</v>
      </c>
      <c r="E104" s="1"/>
      <c r="F104" s="1"/>
      <c r="G104" s="11" t="s">
        <v>43</v>
      </c>
      <c r="H104" s="10" t="n">
        <v>1</v>
      </c>
      <c r="I104" s="24" t="s">
        <v>22</v>
      </c>
      <c r="J104" s="24" t="s">
        <v>22</v>
      </c>
      <c r="K104" s="13" t="n">
        <v>90</v>
      </c>
      <c r="L104" s="12" t="s">
        <v>23</v>
      </c>
      <c r="M104" s="14" t="str">
        <f aca="false">IF(AND(OR(I104="Participó",J104="Participó"),AND(K104&gt;64,K104&lt;&gt;"-")),"APROBADO","REPROBADO")</f>
        <v>APROBADO</v>
      </c>
      <c r="N104" s="1"/>
    </row>
    <row r="105" customFormat="false" ht="15.75" hidden="false" customHeight="false" outlineLevel="0" collapsed="false">
      <c r="A105" s="10" t="n">
        <v>20290473307</v>
      </c>
      <c r="B105" s="1" t="s">
        <v>649</v>
      </c>
      <c r="C105" s="1" t="s">
        <v>650</v>
      </c>
      <c r="D105" s="1" t="s">
        <v>651</v>
      </c>
      <c r="E105" s="1"/>
      <c r="F105" s="1"/>
      <c r="G105" s="11" t="s">
        <v>21</v>
      </c>
      <c r="H105" s="10" t="n">
        <v>1</v>
      </c>
      <c r="I105" s="24" t="s">
        <v>22</v>
      </c>
      <c r="J105" s="24" t="s">
        <v>22</v>
      </c>
      <c r="K105" s="13" t="n">
        <v>90</v>
      </c>
      <c r="L105" s="13" t="n">
        <v>100</v>
      </c>
      <c r="M105" s="14" t="str">
        <f aca="false">IF(AND(OR(I105="Participó",J105="Participó"),AND(K105&gt;64,K105&lt;&gt;"-")),"APROBADO","REPROBADO")</f>
        <v>APROBADO</v>
      </c>
      <c r="N105" s="1"/>
    </row>
    <row r="106" customFormat="false" ht="15.75" hidden="false" customHeight="false" outlineLevel="0" collapsed="false">
      <c r="A106" s="10" t="n">
        <v>20270843930</v>
      </c>
      <c r="B106" s="1" t="s">
        <v>652</v>
      </c>
      <c r="C106" s="1" t="s">
        <v>556</v>
      </c>
      <c r="D106" s="1" t="s">
        <v>653</v>
      </c>
      <c r="E106" s="1"/>
      <c r="F106" s="1"/>
      <c r="G106" s="11" t="s">
        <v>21</v>
      </c>
      <c r="H106" s="10" t="n">
        <v>1</v>
      </c>
      <c r="I106" s="24" t="s">
        <v>22</v>
      </c>
      <c r="J106" s="24" t="s">
        <v>23</v>
      </c>
      <c r="K106" s="13" t="n">
        <v>100</v>
      </c>
      <c r="L106" s="12" t="s">
        <v>23</v>
      </c>
      <c r="M106" s="14" t="str">
        <f aca="false">IF(AND(OR(I106="Participó",J106="Participó"),AND(K106&gt;64,K106&lt;&gt;"-")),"APROBADO","REPROBADO")</f>
        <v>APROBADO</v>
      </c>
      <c r="N106" s="1"/>
    </row>
    <row r="107" customFormat="false" ht="15.75" hidden="false" customHeight="false" outlineLevel="0" collapsed="false">
      <c r="A107" s="10" t="n">
        <v>20280742660</v>
      </c>
      <c r="B107" s="1" t="s">
        <v>654</v>
      </c>
      <c r="C107" s="1" t="s">
        <v>655</v>
      </c>
      <c r="D107" s="1" t="s">
        <v>656</v>
      </c>
      <c r="E107" s="1"/>
      <c r="F107" s="1"/>
      <c r="G107" s="11" t="s">
        <v>21</v>
      </c>
      <c r="H107" s="10" t="n">
        <v>1</v>
      </c>
      <c r="I107" s="24" t="s">
        <v>22</v>
      </c>
      <c r="J107" s="24" t="s">
        <v>22</v>
      </c>
      <c r="K107" s="13" t="n">
        <v>86.67</v>
      </c>
      <c r="L107" s="13" t="n">
        <v>100</v>
      </c>
      <c r="M107" s="14" t="str">
        <f aca="false">IF(AND(OR(I107="Participó",J107="Participó"),AND(K107&gt;64,K107&lt;&gt;"-")),"APROBADO","REPROBADO")</f>
        <v>APROBADO</v>
      </c>
      <c r="N107" s="1"/>
    </row>
    <row r="108" customFormat="false" ht="15.75" hidden="false" customHeight="false" outlineLevel="0" collapsed="false">
      <c r="A108" s="10" t="n">
        <v>20251162159</v>
      </c>
      <c r="B108" s="1" t="s">
        <v>657</v>
      </c>
      <c r="C108" s="1" t="s">
        <v>658</v>
      </c>
      <c r="D108" s="1" t="s">
        <v>659</v>
      </c>
      <c r="E108" s="1"/>
      <c r="F108" s="1"/>
      <c r="G108" s="11" t="s">
        <v>21</v>
      </c>
      <c r="H108" s="10" t="n">
        <v>1</v>
      </c>
      <c r="I108" s="24" t="s">
        <v>22</v>
      </c>
      <c r="J108" s="24" t="s">
        <v>22</v>
      </c>
      <c r="K108" s="13" t="n">
        <v>90</v>
      </c>
      <c r="L108" s="13" t="n">
        <v>100</v>
      </c>
      <c r="M108" s="14" t="str">
        <f aca="false">IF(AND(OR(I108="Participó",J108="Participó"),AND(K108&gt;64,K108&lt;&gt;"-")),"APROBADO","REPROBADO")</f>
        <v>APROBADO</v>
      </c>
      <c r="N108" s="1"/>
    </row>
    <row r="109" customFormat="false" ht="15.75" hidden="false" customHeight="false" outlineLevel="0" collapsed="false">
      <c r="A109" s="10" t="n">
        <v>23306149709</v>
      </c>
      <c r="B109" s="1" t="s">
        <v>657</v>
      </c>
      <c r="C109" s="1" t="s">
        <v>660</v>
      </c>
      <c r="D109" s="1" t="s">
        <v>661</v>
      </c>
      <c r="E109" s="1"/>
      <c r="F109" s="1"/>
      <c r="G109" s="11" t="s">
        <v>21</v>
      </c>
      <c r="H109" s="10" t="n">
        <v>1</v>
      </c>
      <c r="I109" s="24" t="s">
        <v>22</v>
      </c>
      <c r="J109" s="24" t="s">
        <v>22</v>
      </c>
      <c r="K109" s="13" t="n">
        <v>76.67</v>
      </c>
      <c r="L109" s="13" t="n">
        <v>100</v>
      </c>
      <c r="M109" s="14" t="str">
        <f aca="false">IF(AND(OR(I109="Participó",J109="Participó"),AND(K109&gt;64,K109&lt;&gt;"-")),"APROBADO","REPROBADO")</f>
        <v>APROBADO</v>
      </c>
      <c r="N109" s="1"/>
    </row>
    <row r="110" customFormat="false" ht="15.75" hidden="false" customHeight="false" outlineLevel="0" collapsed="false">
      <c r="A110" s="10" t="n">
        <v>23283941884</v>
      </c>
      <c r="B110" s="1" t="s">
        <v>662</v>
      </c>
      <c r="C110" s="1" t="s">
        <v>663</v>
      </c>
      <c r="D110" s="1" t="s">
        <v>664</v>
      </c>
      <c r="E110" s="1"/>
      <c r="F110" s="1"/>
      <c r="G110" s="11" t="s">
        <v>43</v>
      </c>
      <c r="H110" s="10" t="n">
        <v>1</v>
      </c>
      <c r="I110" s="24" t="s">
        <v>22</v>
      </c>
      <c r="J110" s="24" t="s">
        <v>22</v>
      </c>
      <c r="K110" s="13" t="n">
        <v>85</v>
      </c>
      <c r="L110" s="13" t="n">
        <v>100</v>
      </c>
      <c r="M110" s="14" t="str">
        <f aca="false">IF(AND(OR(I110="Participó",J110="Participó"),AND(K110&gt;64,K110&lt;&gt;"-")),"APROBADO","REPROBADO")</f>
        <v>APROBADO</v>
      </c>
      <c r="N110" s="1"/>
    </row>
    <row r="111" customFormat="false" ht="15.75" hidden="false" customHeight="false" outlineLevel="0" collapsed="false">
      <c r="A111" s="10" t="n">
        <v>20234276477</v>
      </c>
      <c r="B111" s="1" t="s">
        <v>665</v>
      </c>
      <c r="C111" s="1" t="s">
        <v>666</v>
      </c>
      <c r="D111" s="1" t="s">
        <v>667</v>
      </c>
      <c r="E111" s="1"/>
      <c r="F111" s="1"/>
      <c r="G111" s="11" t="s">
        <v>21</v>
      </c>
      <c r="H111" s="10" t="n">
        <v>1</v>
      </c>
      <c r="I111" s="24" t="s">
        <v>22</v>
      </c>
      <c r="J111" s="24" t="s">
        <v>23</v>
      </c>
      <c r="K111" s="13" t="n">
        <v>100</v>
      </c>
      <c r="L111" s="13" t="n">
        <v>100</v>
      </c>
      <c r="M111" s="14" t="str">
        <f aca="false">IF(AND(OR(I111="Participó",J111="Participó"),AND(K111&gt;64,K111&lt;&gt;"-")),"APROBADO","REPROBADO")</f>
        <v>APROBADO</v>
      </c>
      <c r="N111" s="1"/>
    </row>
    <row r="112" customFormat="false" ht="15.75" hidden="false" customHeight="false" outlineLevel="0" collapsed="false">
      <c r="A112" s="10" t="n">
        <v>27215312726</v>
      </c>
      <c r="B112" s="1" t="s">
        <v>668</v>
      </c>
      <c r="C112" s="1" t="s">
        <v>669</v>
      </c>
      <c r="D112" s="1" t="s">
        <v>670</v>
      </c>
      <c r="E112" s="1"/>
      <c r="F112" s="1"/>
      <c r="G112" s="11" t="s">
        <v>43</v>
      </c>
      <c r="H112" s="10" t="n">
        <v>1</v>
      </c>
      <c r="I112" s="24" t="s">
        <v>22</v>
      </c>
      <c r="J112" s="24" t="s">
        <v>22</v>
      </c>
      <c r="K112" s="13" t="n">
        <v>90</v>
      </c>
      <c r="L112" s="13" t="n">
        <v>100</v>
      </c>
      <c r="M112" s="14" t="str">
        <f aca="false">IF(AND(OR(I112="Participó",J112="Participó"),AND(K112&gt;64,K112&lt;&gt;"-")),"APROBADO","REPROBADO")</f>
        <v>APROBADO</v>
      </c>
      <c r="N112" s="1"/>
    </row>
    <row r="113" customFormat="false" ht="15.75" hidden="false" customHeight="false" outlineLevel="0" collapsed="false">
      <c r="A113" s="10" t="n">
        <v>27326536062</v>
      </c>
      <c r="B113" s="1" t="s">
        <v>671</v>
      </c>
      <c r="C113" s="1" t="s">
        <v>672</v>
      </c>
      <c r="D113" s="1" t="s">
        <v>673</v>
      </c>
      <c r="E113" s="1"/>
      <c r="F113" s="1"/>
      <c r="G113" s="11" t="s">
        <v>43</v>
      </c>
      <c r="H113" s="10" t="n">
        <v>2</v>
      </c>
      <c r="I113" s="24" t="s">
        <v>22</v>
      </c>
      <c r="J113" s="24" t="s">
        <v>23</v>
      </c>
      <c r="K113" s="13" t="n">
        <v>90</v>
      </c>
      <c r="L113" s="13" t="n">
        <v>100</v>
      </c>
      <c r="M113" s="14" t="str">
        <f aca="false">IF(AND(OR(I113="Participó",J113="Participó"),AND(K113&gt;64,K113&lt;&gt;"-")),"APROBADO","REPROBADO")</f>
        <v>APROBADO</v>
      </c>
      <c r="N113" s="1"/>
    </row>
    <row r="114" customFormat="false" ht="15.75" hidden="false" customHeight="false" outlineLevel="0" collapsed="false">
      <c r="A114" s="10" t="n">
        <v>27329888288</v>
      </c>
      <c r="B114" s="1" t="s">
        <v>674</v>
      </c>
      <c r="C114" s="1" t="s">
        <v>675</v>
      </c>
      <c r="D114" s="1" t="s">
        <v>676</v>
      </c>
      <c r="E114" s="1"/>
      <c r="F114" s="1"/>
      <c r="G114" s="11" t="s">
        <v>43</v>
      </c>
      <c r="H114" s="10" t="n">
        <v>2</v>
      </c>
      <c r="I114" s="24" t="s">
        <v>22</v>
      </c>
      <c r="J114" s="24" t="s">
        <v>23</v>
      </c>
      <c r="K114" s="13" t="n">
        <v>70</v>
      </c>
      <c r="L114" s="13" t="n">
        <v>100</v>
      </c>
      <c r="M114" s="14" t="str">
        <f aca="false">IF(AND(OR(I114="Participó",J114="Participó"),AND(K114&gt;64,K114&lt;&gt;"-")),"APROBADO","REPROBADO")</f>
        <v>APROBADO</v>
      </c>
      <c r="N114" s="1"/>
    </row>
    <row r="115" customFormat="false" ht="15.75" hidden="false" customHeight="false" outlineLevel="0" collapsed="false">
      <c r="A115" s="10" t="n">
        <v>20269775026</v>
      </c>
      <c r="B115" s="1" t="s">
        <v>677</v>
      </c>
      <c r="C115" s="1" t="s">
        <v>678</v>
      </c>
      <c r="D115" s="1" t="s">
        <v>679</v>
      </c>
      <c r="E115" s="1"/>
      <c r="F115" s="1"/>
      <c r="G115" s="11" t="s">
        <v>21</v>
      </c>
      <c r="H115" s="10" t="n">
        <v>2</v>
      </c>
      <c r="I115" s="24" t="s">
        <v>22</v>
      </c>
      <c r="J115" s="24" t="s">
        <v>22</v>
      </c>
      <c r="K115" s="13" t="n">
        <v>80</v>
      </c>
      <c r="L115" s="13" t="n">
        <v>100</v>
      </c>
      <c r="M115" s="14" t="str">
        <f aca="false">IF(AND(OR(I115="Participó",J115="Participó"),AND(K115&gt;64,K115&lt;&gt;"-")),"APROBADO","REPROBADO")</f>
        <v>APROBADO</v>
      </c>
      <c r="N115" s="1"/>
    </row>
    <row r="116" customFormat="false" ht="15.75" hidden="false" customHeight="false" outlineLevel="0" collapsed="false">
      <c r="A116" s="10" t="n">
        <v>20281496248</v>
      </c>
      <c r="B116" s="1" t="s">
        <v>680</v>
      </c>
      <c r="C116" s="1" t="s">
        <v>681</v>
      </c>
      <c r="D116" s="1" t="s">
        <v>682</v>
      </c>
      <c r="E116" s="1"/>
      <c r="F116" s="1"/>
      <c r="G116" s="11" t="s">
        <v>21</v>
      </c>
      <c r="H116" s="10" t="n">
        <v>2</v>
      </c>
      <c r="I116" s="24" t="s">
        <v>22</v>
      </c>
      <c r="J116" s="24" t="s">
        <v>22</v>
      </c>
      <c r="K116" s="13" t="n">
        <v>90</v>
      </c>
      <c r="L116" s="13" t="n">
        <v>100</v>
      </c>
      <c r="M116" s="14" t="str">
        <f aca="false">IF(AND(OR(I116="Participó",J116="Participó"),AND(K116&gt;64,K116&lt;&gt;"-")),"APROBADO","REPROBADO")</f>
        <v>APROBADO</v>
      </c>
      <c r="N116" s="1"/>
    </row>
    <row r="117" customFormat="false" ht="15.75" hidden="false" customHeight="false" outlineLevel="0" collapsed="false">
      <c r="A117" s="10" t="n">
        <v>27322076695</v>
      </c>
      <c r="B117" s="1" t="s">
        <v>275</v>
      </c>
      <c r="C117" s="1" t="s">
        <v>683</v>
      </c>
      <c r="D117" s="1" t="s">
        <v>684</v>
      </c>
      <c r="E117" s="1"/>
      <c r="F117" s="1"/>
      <c r="G117" s="11" t="s">
        <v>43</v>
      </c>
      <c r="H117" s="10" t="n">
        <v>2</v>
      </c>
      <c r="I117" s="24" t="s">
        <v>23</v>
      </c>
      <c r="J117" s="24" t="s">
        <v>23</v>
      </c>
      <c r="K117" s="13" t="n">
        <v>90</v>
      </c>
      <c r="L117" s="12" t="s">
        <v>23</v>
      </c>
      <c r="M117" s="14" t="str">
        <f aca="false">IF(AND(OR(I117="Participó",J117="Participó"),AND(K117&gt;64,K117&lt;&gt;"-")),"APROBADO","REPROBADO")</f>
        <v>REPROBADO</v>
      </c>
      <c r="N117" s="1"/>
    </row>
    <row r="118" customFormat="false" ht="15.75" hidden="false" customHeight="false" outlineLevel="0" collapsed="false">
      <c r="A118" s="10" t="n">
        <v>27354620745</v>
      </c>
      <c r="B118" s="1" t="s">
        <v>275</v>
      </c>
      <c r="C118" s="1" t="s">
        <v>685</v>
      </c>
      <c r="D118" s="1" t="s">
        <v>686</v>
      </c>
      <c r="E118" s="1"/>
      <c r="F118" s="1"/>
      <c r="G118" s="11" t="s">
        <v>43</v>
      </c>
      <c r="H118" s="10" t="n">
        <v>2</v>
      </c>
      <c r="I118" s="24" t="s">
        <v>22</v>
      </c>
      <c r="J118" s="24" t="s">
        <v>22</v>
      </c>
      <c r="K118" s="13" t="n">
        <v>71.67</v>
      </c>
      <c r="L118" s="13" t="n">
        <v>100</v>
      </c>
      <c r="M118" s="14" t="str">
        <f aca="false">IF(AND(OR(I118="Participó",J118="Participó"),AND(K118&gt;64,K118&lt;&gt;"-")),"APROBADO","REPROBADO")</f>
        <v>APROBADO</v>
      </c>
      <c r="N118" s="1" t="s">
        <v>35</v>
      </c>
    </row>
    <row r="119" customFormat="false" ht="15.75" hidden="false" customHeight="false" outlineLevel="0" collapsed="false">
      <c r="A119" s="10" t="n">
        <v>20252102664</v>
      </c>
      <c r="B119" s="1" t="s">
        <v>275</v>
      </c>
      <c r="C119" s="1" t="s">
        <v>687</v>
      </c>
      <c r="D119" s="1" t="s">
        <v>688</v>
      </c>
      <c r="E119" s="1"/>
      <c r="F119" s="1"/>
      <c r="G119" s="11" t="s">
        <v>21</v>
      </c>
      <c r="H119" s="10" t="n">
        <v>3</v>
      </c>
      <c r="I119" s="24" t="s">
        <v>23</v>
      </c>
      <c r="J119" s="24" t="s">
        <v>23</v>
      </c>
      <c r="K119" s="12" t="s">
        <v>23</v>
      </c>
      <c r="L119" s="12" t="s">
        <v>23</v>
      </c>
      <c r="M119" s="14" t="str">
        <f aca="false">IF(AND(OR(I119="Participó",J119="Participó"),AND(K119&gt;64,K119&lt;&gt;"-")),"APROBADO","REPROBADO")</f>
        <v>REPROBADO</v>
      </c>
      <c r="N119" s="1"/>
    </row>
    <row r="120" customFormat="false" ht="15.75" hidden="false" customHeight="false" outlineLevel="0" collapsed="false">
      <c r="A120" s="10" t="n">
        <v>27372078753</v>
      </c>
      <c r="B120" s="1" t="s">
        <v>275</v>
      </c>
      <c r="C120" s="1" t="s">
        <v>689</v>
      </c>
      <c r="D120" s="1" t="s">
        <v>690</v>
      </c>
      <c r="E120" s="1"/>
      <c r="F120" s="1"/>
      <c r="G120" s="11" t="s">
        <v>43</v>
      </c>
      <c r="H120" s="10" t="n">
        <v>2</v>
      </c>
      <c r="I120" s="24" t="s">
        <v>22</v>
      </c>
      <c r="J120" s="24" t="s">
        <v>23</v>
      </c>
      <c r="K120" s="13" t="n">
        <v>70</v>
      </c>
      <c r="L120" s="13" t="n">
        <v>100</v>
      </c>
      <c r="M120" s="14" t="str">
        <f aca="false">IF(AND(OR(I120="Participó",J120="Participó"),AND(K120&gt;64,K120&lt;&gt;"-")),"APROBADO","REPROBADO")</f>
        <v>APROBADO</v>
      </c>
      <c r="N120" s="1"/>
    </row>
    <row r="121" customFormat="false" ht="15.75" hidden="false" customHeight="false" outlineLevel="0" collapsed="false">
      <c r="A121" s="10" t="n">
        <v>20235827698</v>
      </c>
      <c r="B121" s="1" t="s">
        <v>275</v>
      </c>
      <c r="C121" s="1" t="s">
        <v>691</v>
      </c>
      <c r="D121" s="1" t="s">
        <v>692</v>
      </c>
      <c r="E121" s="1"/>
      <c r="F121" s="1"/>
      <c r="G121" s="11" t="s">
        <v>21</v>
      </c>
      <c r="H121" s="10" t="n">
        <v>2</v>
      </c>
      <c r="I121" s="24" t="s">
        <v>22</v>
      </c>
      <c r="J121" s="24" t="s">
        <v>22</v>
      </c>
      <c r="K121" s="13" t="n">
        <v>71.67</v>
      </c>
      <c r="L121" s="13" t="n">
        <v>100</v>
      </c>
      <c r="M121" s="14" t="str">
        <f aca="false">IF(AND(OR(I121="Participó",J121="Participó"),AND(K121&gt;64,K121&lt;&gt;"-")),"APROBADO","REPROBADO")</f>
        <v>APROBADO</v>
      </c>
      <c r="N121" s="1"/>
    </row>
    <row r="122" customFormat="false" ht="15.75" hidden="false" customHeight="false" outlineLevel="0" collapsed="false">
      <c r="A122" s="10" t="n">
        <v>20327332814</v>
      </c>
      <c r="B122" s="1" t="s">
        <v>693</v>
      </c>
      <c r="C122" s="1" t="s">
        <v>694</v>
      </c>
      <c r="D122" s="1" t="s">
        <v>695</v>
      </c>
      <c r="E122" s="1"/>
      <c r="F122" s="1"/>
      <c r="G122" s="11" t="s">
        <v>21</v>
      </c>
      <c r="H122" s="10" t="n">
        <v>2</v>
      </c>
      <c r="I122" s="24" t="s">
        <v>22</v>
      </c>
      <c r="J122" s="24" t="s">
        <v>23</v>
      </c>
      <c r="K122" s="13" t="n">
        <v>85</v>
      </c>
      <c r="L122" s="12" t="s">
        <v>23</v>
      </c>
      <c r="M122" s="14" t="str">
        <f aca="false">IF(AND(OR(I122="Participó",J122="Participó"),AND(K122&gt;64,K122&lt;&gt;"-")),"APROBADO","REPROBADO")</f>
        <v>APROBADO</v>
      </c>
      <c r="N122" s="1"/>
    </row>
    <row r="123" customFormat="false" ht="15.75" hidden="false" customHeight="false" outlineLevel="0" collapsed="false">
      <c r="A123" s="10" t="n">
        <v>20293480509</v>
      </c>
      <c r="B123" s="1" t="s">
        <v>696</v>
      </c>
      <c r="C123" s="1" t="s">
        <v>697</v>
      </c>
      <c r="D123" s="1" t="s">
        <v>698</v>
      </c>
      <c r="E123" s="1"/>
      <c r="F123" s="1"/>
      <c r="G123" s="11" t="s">
        <v>21</v>
      </c>
      <c r="H123" s="10" t="n">
        <v>3</v>
      </c>
      <c r="I123" s="24" t="s">
        <v>22</v>
      </c>
      <c r="J123" s="24" t="s">
        <v>22</v>
      </c>
      <c r="K123" s="13" t="n">
        <v>80</v>
      </c>
      <c r="L123" s="13" t="n">
        <v>100</v>
      </c>
      <c r="M123" s="14" t="str">
        <f aca="false">IF(AND(OR(I123="Participó",J123="Participó"),AND(K123&gt;64,K123&lt;&gt;"-")),"APROBADO","REPROBADO")</f>
        <v>APROBADO</v>
      </c>
      <c r="N123" s="1"/>
    </row>
    <row r="124" customFormat="false" ht="15.75" hidden="false" customHeight="false" outlineLevel="0" collapsed="false">
      <c r="A124" s="10" t="n">
        <v>20363701737</v>
      </c>
      <c r="B124" s="1" t="s">
        <v>699</v>
      </c>
      <c r="C124" s="1" t="s">
        <v>36</v>
      </c>
      <c r="D124" s="1" t="s">
        <v>700</v>
      </c>
      <c r="E124" s="1"/>
      <c r="F124" s="1"/>
      <c r="G124" s="11" t="s">
        <v>21</v>
      </c>
      <c r="H124" s="10" t="n">
        <v>3</v>
      </c>
      <c r="I124" s="24" t="s">
        <v>22</v>
      </c>
      <c r="J124" s="24" t="s">
        <v>22</v>
      </c>
      <c r="K124" s="13" t="n">
        <v>70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/>
    </row>
    <row r="125" customFormat="false" ht="15.75" hidden="false" customHeight="false" outlineLevel="0" collapsed="false">
      <c r="A125" s="10" t="n">
        <v>20375708311</v>
      </c>
      <c r="B125" s="1" t="s">
        <v>701</v>
      </c>
      <c r="C125" s="1" t="s">
        <v>36</v>
      </c>
      <c r="D125" s="1" t="s">
        <v>702</v>
      </c>
      <c r="E125" s="1"/>
      <c r="F125" s="1"/>
      <c r="G125" s="11" t="s">
        <v>21</v>
      </c>
      <c r="H125" s="10" t="n">
        <v>3</v>
      </c>
      <c r="I125" s="24" t="s">
        <v>23</v>
      </c>
      <c r="J125" s="24" t="s">
        <v>23</v>
      </c>
      <c r="K125" s="12" t="s">
        <v>23</v>
      </c>
      <c r="L125" s="12" t="s">
        <v>23</v>
      </c>
      <c r="M125" s="14" t="str">
        <f aca="false">IF(AND(OR(I125="Participó",J125="Participó"),AND(K125&gt;64,K125&lt;&gt;"-")),"APROBADO","REPROBADO")</f>
        <v>REPROBADO</v>
      </c>
      <c r="N125" s="1"/>
    </row>
    <row r="126" customFormat="false" ht="15.75" hidden="false" customHeight="false" outlineLevel="0" collapsed="false">
      <c r="A126" s="10" t="n">
        <v>27378316338</v>
      </c>
      <c r="B126" s="1" t="s">
        <v>703</v>
      </c>
      <c r="C126" s="1" t="s">
        <v>704</v>
      </c>
      <c r="D126" s="1" t="s">
        <v>705</v>
      </c>
      <c r="E126" s="1"/>
      <c r="F126" s="1"/>
      <c r="G126" s="11" t="s">
        <v>43</v>
      </c>
      <c r="H126" s="10" t="n">
        <v>3</v>
      </c>
      <c r="I126" s="24" t="s">
        <v>22</v>
      </c>
      <c r="J126" s="24" t="s">
        <v>22</v>
      </c>
      <c r="K126" s="13" t="n">
        <v>90</v>
      </c>
      <c r="L126" s="13" t="n">
        <v>100</v>
      </c>
      <c r="M126" s="14" t="str">
        <f aca="false">IF(AND(OR(I126="Participó",J126="Participó"),AND(K126&gt;64,K126&lt;&gt;"-")),"APROBADO","REPROBADO")</f>
        <v>APROBADO</v>
      </c>
      <c r="N126" s="1"/>
    </row>
    <row r="127" customFormat="false" ht="15.75" hidden="false" customHeight="false" outlineLevel="0" collapsed="false">
      <c r="A127" s="10" t="n">
        <v>20283343821</v>
      </c>
      <c r="B127" s="1" t="s">
        <v>706</v>
      </c>
      <c r="C127" s="1" t="s">
        <v>707</v>
      </c>
      <c r="D127" s="1" t="s">
        <v>708</v>
      </c>
      <c r="E127" s="1"/>
      <c r="F127" s="1"/>
      <c r="G127" s="11" t="s">
        <v>21</v>
      </c>
      <c r="H127" s="10" t="n">
        <v>3</v>
      </c>
      <c r="I127" s="24" t="s">
        <v>22</v>
      </c>
      <c r="J127" s="24" t="s">
        <v>22</v>
      </c>
      <c r="K127" s="13" t="n">
        <v>70</v>
      </c>
      <c r="L127" s="13" t="n">
        <v>100</v>
      </c>
      <c r="M127" s="14" t="str">
        <f aca="false">IF(AND(OR(I127="Participó",J127="Participó"),AND(K127&gt;64,K127&lt;&gt;"-")),"APROBADO","REPROBADO")</f>
        <v>APROBADO</v>
      </c>
      <c r="N127" s="1"/>
    </row>
    <row r="128" customFormat="false" ht="15.75" hidden="false" customHeight="false" outlineLevel="0" collapsed="false">
      <c r="A128" s="10" t="n">
        <v>27311694567</v>
      </c>
      <c r="B128" s="1" t="s">
        <v>709</v>
      </c>
      <c r="C128" s="1" t="s">
        <v>710</v>
      </c>
      <c r="D128" s="1" t="s">
        <v>711</v>
      </c>
      <c r="E128" s="1"/>
      <c r="F128" s="1"/>
      <c r="G128" s="11" t="s">
        <v>43</v>
      </c>
      <c r="H128" s="10" t="n">
        <v>3</v>
      </c>
      <c r="I128" s="24" t="s">
        <v>22</v>
      </c>
      <c r="J128" s="24" t="s">
        <v>22</v>
      </c>
      <c r="K128" s="13" t="n">
        <v>90</v>
      </c>
      <c r="L128" s="13" t="n">
        <v>100</v>
      </c>
      <c r="M128" s="14" t="str">
        <f aca="false">IF(AND(OR(I128="Participó",J128="Participó"),AND(K128&gt;64,K128&lt;&gt;"-")),"APROBADO","REPROBADO")</f>
        <v>APROBADO</v>
      </c>
      <c r="N128" s="1"/>
    </row>
    <row r="129" customFormat="false" ht="15.75" hidden="false" customHeight="false" outlineLevel="0" collapsed="false">
      <c r="A129" s="10" t="n">
        <v>27270400316</v>
      </c>
      <c r="B129" s="1" t="s">
        <v>709</v>
      </c>
      <c r="C129" s="1" t="s">
        <v>712</v>
      </c>
      <c r="D129" s="1" t="s">
        <v>713</v>
      </c>
      <c r="E129" s="1"/>
      <c r="F129" s="1"/>
      <c r="G129" s="11" t="s">
        <v>43</v>
      </c>
      <c r="H129" s="10" t="n">
        <v>3</v>
      </c>
      <c r="I129" s="24" t="s">
        <v>22</v>
      </c>
      <c r="J129" s="24" t="s">
        <v>23</v>
      </c>
      <c r="K129" s="12" t="s">
        <v>23</v>
      </c>
      <c r="L129" s="12" t="s">
        <v>23</v>
      </c>
      <c r="M129" s="14" t="str">
        <f aca="false">IF(AND(OR(I129="Participó",J129="Participó"),AND(K129&gt;64,K129&lt;&gt;"-")),"APROBADO","REPROBADO")</f>
        <v>REPROBADO</v>
      </c>
      <c r="N129" s="1" t="s">
        <v>35</v>
      </c>
    </row>
    <row r="130" customFormat="false" ht="15.75" hidden="false" customHeight="false" outlineLevel="0" collapsed="false">
      <c r="A130" s="10" t="n">
        <v>20298695643</v>
      </c>
      <c r="B130" s="1" t="s">
        <v>709</v>
      </c>
      <c r="C130" s="1" t="s">
        <v>714</v>
      </c>
      <c r="D130" s="1" t="s">
        <v>715</v>
      </c>
      <c r="E130" s="1"/>
      <c r="F130" s="1"/>
      <c r="G130" s="11" t="s">
        <v>21</v>
      </c>
      <c r="H130" s="10" t="n">
        <v>4</v>
      </c>
      <c r="I130" s="24" t="s">
        <v>23</v>
      </c>
      <c r="J130" s="24" t="s">
        <v>22</v>
      </c>
      <c r="K130" s="13" t="n">
        <v>90</v>
      </c>
      <c r="L130" s="12" t="s">
        <v>23</v>
      </c>
      <c r="M130" s="14" t="str">
        <f aca="false">IF(AND(OR(I130="Participó",J130="Participó"),AND(K130&gt;64,K130&lt;&gt;"-")),"APROBADO","REPROBADO")</f>
        <v>APROBADO</v>
      </c>
      <c r="N130" s="1"/>
    </row>
    <row r="131" customFormat="false" ht="15.75" hidden="false" customHeight="false" outlineLevel="0" collapsed="false">
      <c r="A131" s="10" t="n">
        <v>27331053533</v>
      </c>
      <c r="B131" s="1" t="s">
        <v>709</v>
      </c>
      <c r="C131" s="1" t="s">
        <v>716</v>
      </c>
      <c r="D131" s="1" t="s">
        <v>717</v>
      </c>
      <c r="E131" s="1"/>
      <c r="F131" s="1"/>
      <c r="G131" s="11" t="s">
        <v>43</v>
      </c>
      <c r="H131" s="10" t="n">
        <v>4</v>
      </c>
      <c r="I131" s="24" t="s">
        <v>22</v>
      </c>
      <c r="J131" s="24" t="s">
        <v>22</v>
      </c>
      <c r="K131" s="13" t="n">
        <v>75</v>
      </c>
      <c r="L131" s="12" t="s">
        <v>23</v>
      </c>
      <c r="M131" s="14" t="str">
        <f aca="false">IF(AND(OR(I131="Participó",J131="Participó"),AND(K131&gt;64,K131&lt;&gt;"-")),"APROBADO","REPROBADO")</f>
        <v>APROBADO</v>
      </c>
      <c r="N131" s="1"/>
    </row>
    <row r="132" customFormat="false" ht="15.75" hidden="false" customHeight="false" outlineLevel="0" collapsed="false">
      <c r="A132" s="10" t="n">
        <v>20320742006</v>
      </c>
      <c r="B132" s="1" t="s">
        <v>709</v>
      </c>
      <c r="C132" s="1" t="s">
        <v>718</v>
      </c>
      <c r="D132" s="1" t="s">
        <v>719</v>
      </c>
      <c r="E132" s="1"/>
      <c r="F132" s="1"/>
      <c r="G132" s="11" t="s">
        <v>21</v>
      </c>
      <c r="H132" s="10" t="n">
        <v>4</v>
      </c>
      <c r="I132" s="24" t="s">
        <v>22</v>
      </c>
      <c r="J132" s="24" t="s">
        <v>22</v>
      </c>
      <c r="K132" s="13" t="n">
        <v>80</v>
      </c>
      <c r="L132" s="13" t="n">
        <v>100</v>
      </c>
      <c r="M132" s="14" t="str">
        <f aca="false">IF(AND(OR(I132="Participó",J132="Participó"),AND(K132&gt;64,K132&lt;&gt;"-")),"APROBADO","REPROBADO")</f>
        <v>APROBADO</v>
      </c>
      <c r="N132" s="1"/>
    </row>
    <row r="133" customFormat="false" ht="15.75" hidden="false" customHeight="false" outlineLevel="0" collapsed="false">
      <c r="A133" s="10" t="n">
        <v>20226853821</v>
      </c>
      <c r="B133" s="1" t="s">
        <v>720</v>
      </c>
      <c r="C133" s="1" t="s">
        <v>721</v>
      </c>
      <c r="D133" s="1" t="s">
        <v>722</v>
      </c>
      <c r="E133" s="1"/>
      <c r="F133" s="1"/>
      <c r="G133" s="11" t="s">
        <v>21</v>
      </c>
      <c r="H133" s="10" t="n">
        <v>4</v>
      </c>
      <c r="I133" s="24" t="s">
        <v>23</v>
      </c>
      <c r="J133" s="24" t="s">
        <v>23</v>
      </c>
      <c r="K133" s="12" t="s">
        <v>23</v>
      </c>
      <c r="L133" s="12" t="s">
        <v>23</v>
      </c>
      <c r="M133" s="14" t="str">
        <f aca="false">IF(AND(OR(I133="Participó",J133="Participó"),AND(K133&gt;64,K133&lt;&gt;"-")),"APROBADO","REPROBADO")</f>
        <v>REPROBADO</v>
      </c>
      <c r="N133" s="1"/>
    </row>
    <row r="134" customFormat="false" ht="15.75" hidden="false" customHeight="false" outlineLevel="0" collapsed="false">
      <c r="A134" s="10" t="n">
        <v>23298040484</v>
      </c>
      <c r="B134" s="1" t="s">
        <v>723</v>
      </c>
      <c r="C134" s="1" t="s">
        <v>724</v>
      </c>
      <c r="D134" s="1" t="s">
        <v>725</v>
      </c>
      <c r="E134" s="1"/>
      <c r="F134" s="1"/>
      <c r="G134" s="11" t="s">
        <v>43</v>
      </c>
      <c r="H134" s="10" t="n">
        <v>4</v>
      </c>
      <c r="I134" s="24" t="s">
        <v>22</v>
      </c>
      <c r="J134" s="24" t="s">
        <v>22</v>
      </c>
      <c r="K134" s="13" t="n">
        <v>71.67</v>
      </c>
      <c r="L134" s="13" t="n">
        <v>100</v>
      </c>
      <c r="M134" s="14" t="str">
        <f aca="false">IF(AND(OR(I134="Participó",J134="Participó"),AND(K134&gt;64,K134&lt;&gt;"-")),"APROBADO","REPROBADO")</f>
        <v>APROBADO</v>
      </c>
      <c r="N134" s="1"/>
    </row>
    <row r="135" customFormat="false" ht="15.75" hidden="false" customHeight="false" outlineLevel="0" collapsed="false">
      <c r="A135" s="10" t="n">
        <v>20271152729</v>
      </c>
      <c r="B135" s="1" t="s">
        <v>726</v>
      </c>
      <c r="C135" s="1" t="s">
        <v>727</v>
      </c>
      <c r="D135" s="1" t="s">
        <v>728</v>
      </c>
      <c r="E135" s="1"/>
      <c r="F135" s="1"/>
      <c r="G135" s="11" t="s">
        <v>21</v>
      </c>
      <c r="H135" s="10" t="n">
        <v>4</v>
      </c>
      <c r="I135" s="24" t="s">
        <v>22</v>
      </c>
      <c r="J135" s="24" t="s">
        <v>22</v>
      </c>
      <c r="K135" s="13" t="n">
        <v>100</v>
      </c>
      <c r="L135" s="13" t="n">
        <v>100</v>
      </c>
      <c r="M135" s="14" t="str">
        <f aca="false">IF(AND(OR(I135="Participó",J135="Participó"),AND(K135&gt;64,K135&lt;&gt;"-")),"APROBADO","REPROBADO")</f>
        <v>APROBADO</v>
      </c>
      <c r="N135" s="1"/>
    </row>
    <row r="136" customFormat="false" ht="15.75" hidden="false" customHeight="false" outlineLevel="0" collapsed="false">
      <c r="A136" s="10" t="n">
        <v>20241863167</v>
      </c>
      <c r="B136" s="1" t="s">
        <v>729</v>
      </c>
      <c r="C136" s="1" t="s">
        <v>79</v>
      </c>
      <c r="D136" s="1" t="s">
        <v>730</v>
      </c>
      <c r="E136" s="1"/>
      <c r="F136" s="1"/>
      <c r="G136" s="11" t="s">
        <v>21</v>
      </c>
      <c r="H136" s="10" t="n">
        <v>4</v>
      </c>
      <c r="I136" s="24" t="s">
        <v>23</v>
      </c>
      <c r="J136" s="24" t="s">
        <v>23</v>
      </c>
      <c r="K136" s="12" t="s">
        <v>23</v>
      </c>
      <c r="L136" s="12" t="s">
        <v>23</v>
      </c>
      <c r="M136" s="14" t="str">
        <f aca="false">IF(AND(OR(I136="Participó",J136="Participó"),AND(K136&gt;64,K136&lt;&gt;"-")),"APROBADO","REPROBADO")</f>
        <v>REPROBADO</v>
      </c>
      <c r="N136" s="1"/>
    </row>
    <row r="137" customFormat="false" ht="15.75" hidden="false" customHeight="false" outlineLevel="0" collapsed="false">
      <c r="A137" s="10" t="n">
        <v>20275011801</v>
      </c>
      <c r="B137" s="1" t="s">
        <v>729</v>
      </c>
      <c r="C137" s="1" t="s">
        <v>731</v>
      </c>
      <c r="D137" s="1" t="s">
        <v>732</v>
      </c>
      <c r="E137" s="1"/>
      <c r="F137" s="1"/>
      <c r="G137" s="11" t="s">
        <v>21</v>
      </c>
      <c r="H137" s="10" t="n">
        <v>4</v>
      </c>
      <c r="I137" s="24" t="s">
        <v>22</v>
      </c>
      <c r="J137" s="24" t="s">
        <v>22</v>
      </c>
      <c r="K137" s="13" t="n">
        <v>60</v>
      </c>
      <c r="L137" s="13" t="n">
        <v>100</v>
      </c>
      <c r="M137" s="14" t="s">
        <v>50</v>
      </c>
      <c r="N137" s="1" t="s">
        <v>35</v>
      </c>
    </row>
    <row r="138" customFormat="false" ht="15.75" hidden="false" customHeight="fals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customFormat="false" ht="15.75" hidden="false" customHeight="false" outlineLevel="0" collapsed="false">
      <c r="A139" s="1"/>
      <c r="B139" s="1"/>
      <c r="C139" s="1"/>
      <c r="D139" s="17" t="s">
        <v>364</v>
      </c>
      <c r="E139" s="17" t="n">
        <f aca="false">COUNTIF(E5:E101,"NO")</f>
        <v>0</v>
      </c>
      <c r="F139" s="1"/>
      <c r="G139" s="17" t="n">
        <f aca="false">COUNTIF(G5:G137,"M")</f>
        <v>87</v>
      </c>
      <c r="H139" s="17"/>
      <c r="I139" s="17" t="n">
        <f aca="false">COUNTIF(I5:I137,"Participó")</f>
        <v>108</v>
      </c>
      <c r="J139" s="17" t="n">
        <f aca="false">COUNTIF(J5:J137,"Participó")</f>
        <v>88</v>
      </c>
      <c r="K139" s="17" t="n">
        <f aca="false">COUNTIF(K5:K137,"&gt;=70")</f>
        <v>103</v>
      </c>
      <c r="L139" s="17" t="n">
        <f aca="false">COUNTIF(L5:L137,"100")</f>
        <v>84</v>
      </c>
      <c r="M139" s="17" t="n">
        <f aca="false">COUNTIF(M5:M137,"APROBADO")</f>
        <v>101</v>
      </c>
      <c r="N139" s="17" t="n">
        <f aca="false">COUNTIF(N5:N137,"Recupera")</f>
        <v>14</v>
      </c>
    </row>
    <row r="140" customFormat="false" ht="15.75" hidden="false" customHeight="false" outlineLevel="0" collapsed="false">
      <c r="A140" s="1"/>
      <c r="B140" s="1"/>
      <c r="C140" s="1"/>
      <c r="D140" s="10" t="n">
        <f aca="false">COUNTA(D5:D137)</f>
        <v>133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customFormat="false" ht="15.75" hidden="false" customHeight="false" outlineLevel="0" collapsed="false">
      <c r="A141" s="1"/>
      <c r="B141" s="18" t="s">
        <v>365</v>
      </c>
      <c r="C141" s="1"/>
      <c r="D141" s="1"/>
      <c r="E141" s="1"/>
      <c r="F141" s="1"/>
      <c r="G141" s="25" t="s">
        <v>6</v>
      </c>
      <c r="H141" s="25" t="s">
        <v>733</v>
      </c>
      <c r="I141" s="1"/>
      <c r="J141" s="1"/>
      <c r="K141" s="1"/>
      <c r="L141" s="1"/>
      <c r="M141" s="1" t="s">
        <v>367</v>
      </c>
      <c r="N141" s="1"/>
    </row>
    <row r="142" customFormat="false" ht="15.75" hidden="false" customHeight="false" outlineLevel="0" collapsed="false">
      <c r="A142" s="1"/>
      <c r="B142" s="1" t="s">
        <v>368</v>
      </c>
      <c r="C142" s="1" t="s">
        <v>369</v>
      </c>
      <c r="D142" s="1"/>
      <c r="E142" s="1"/>
      <c r="F142" s="1"/>
      <c r="G142" s="1" t="n">
        <v>1</v>
      </c>
      <c r="H142" s="1" t="n">
        <f aca="false">COUNTIF($H$5:$H$137,G142)</f>
        <v>34</v>
      </c>
      <c r="I142" s="1"/>
      <c r="J142" s="1"/>
      <c r="K142" s="1"/>
      <c r="L142" s="20" t="s">
        <v>371</v>
      </c>
      <c r="M142" s="10" t="n">
        <f aca="false">COUNTIF(M5:M101,"APROBADO")/99*100</f>
        <v>71.7171717171717</v>
      </c>
      <c r="N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 t="n">
        <v>2</v>
      </c>
      <c r="H143" s="1" t="n">
        <f aca="false">COUNTIF($H$5:$H$137,G143)</f>
        <v>34</v>
      </c>
      <c r="I143" s="1"/>
      <c r="J143" s="1"/>
      <c r="K143" s="1"/>
      <c r="L143" s="21" t="s">
        <v>373</v>
      </c>
      <c r="M143" s="10" t="n">
        <f aca="false">COUNTIF(M5:M101,"REPROBADO")/99*100</f>
        <v>26.2626262626263</v>
      </c>
      <c r="N143" s="1"/>
    </row>
    <row r="144" customFormat="false" ht="15.75" hidden="false" customHeight="false" outlineLevel="0" collapsed="false">
      <c r="A144" s="18"/>
      <c r="B144" s="1"/>
      <c r="C144" s="1"/>
      <c r="D144" s="1"/>
      <c r="E144" s="1"/>
      <c r="F144" s="1"/>
      <c r="G144" s="1" t="n">
        <v>3</v>
      </c>
      <c r="H144" s="1" t="n">
        <f aca="false">COUNTIF($H$5:$H$137,G144)</f>
        <v>32</v>
      </c>
      <c r="I144" s="1"/>
      <c r="J144" s="1"/>
      <c r="K144" s="1"/>
      <c r="L144" s="1"/>
      <c r="M144" s="1"/>
      <c r="N144" s="1"/>
    </row>
    <row r="145" customFormat="false" ht="15.75" hidden="false" customHeight="false" outlineLevel="0" collapsed="false">
      <c r="A145" s="18" t="s">
        <v>375</v>
      </c>
      <c r="B145" s="1"/>
      <c r="C145" s="1"/>
      <c r="D145" s="1"/>
      <c r="E145" s="1"/>
      <c r="F145" s="1"/>
      <c r="G145" s="1" t="n">
        <v>4</v>
      </c>
      <c r="H145" s="1" t="n">
        <f aca="false">COUNTIF($H$5:$H$137,G145)</f>
        <v>33</v>
      </c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377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378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379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false" outlineLevel="0" collapsed="false">
      <c r="A149" s="18" t="s">
        <v>380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8"/>
      <c r="M149" s="1"/>
      <c r="N149" s="1"/>
    </row>
    <row r="150" customFormat="false" ht="15.75" hidden="false" customHeight="false" outlineLevel="0" collapsed="false">
      <c r="A150" s="1"/>
      <c r="B150" s="1" t="s">
        <v>381</v>
      </c>
      <c r="C150" s="1"/>
      <c r="D150" s="1"/>
      <c r="E150" s="1"/>
      <c r="F150" s="1"/>
      <c r="G150" s="1"/>
      <c r="H150" s="1"/>
      <c r="I150" s="1"/>
      <c r="J150" s="1"/>
      <c r="K150" s="18"/>
      <c r="L150" s="22" t="s">
        <v>382</v>
      </c>
      <c r="M150" s="1"/>
      <c r="N150" s="1"/>
    </row>
    <row r="151" customFormat="false" ht="15.75" hidden="false" customHeight="false" outlineLevel="0" collapsed="false">
      <c r="A151" s="1"/>
      <c r="B151" s="1" t="s">
        <v>383</v>
      </c>
      <c r="C151" s="1" t="s">
        <v>384</v>
      </c>
      <c r="D151" s="1"/>
      <c r="E151" s="1"/>
      <c r="F151" s="1"/>
      <c r="G151" s="1"/>
      <c r="H151" s="1"/>
      <c r="I151" s="1"/>
      <c r="J151" s="1"/>
      <c r="K151" s="18"/>
      <c r="L151" s="23" t="s">
        <v>385</v>
      </c>
      <c r="M151" s="11" t="e">
        <f aca="false">#REF!/COUNTIF(M26:M101,"REPROBADO")*100</f>
        <v>#REF!</v>
      </c>
      <c r="N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8"/>
      <c r="L152" s="23" t="s">
        <v>386</v>
      </c>
      <c r="M152" s="10" t="n">
        <f aca="false">COUNTIF(N26:N101,"Justifico")/COUNTIF(M27:M138,"REPROBADO")*100</f>
        <v>0</v>
      </c>
      <c r="N152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7">
    <cfRule type="cellIs" priority="2" operator="equal" aboveAverage="0" equalAverage="0" bottom="0" percent="0" rank="0" text="" dxfId="0">
      <formula>"Participó"</formula>
    </cfRule>
  </conditionalFormatting>
  <conditionalFormatting sqref="I5:J137">
    <cfRule type="cellIs" priority="3" operator="equal" aboveAverage="0" equalAverage="0" bottom="0" percent="0" rank="0" text="" dxfId="1">
      <formula>"-"</formula>
    </cfRule>
  </conditionalFormatting>
  <conditionalFormatting sqref="K5:L137">
    <cfRule type="cellIs" priority="4" operator="greaterThan" aboveAverage="0" equalAverage="0" bottom="0" percent="0" rank="0" text="" dxfId="0">
      <formula>69</formula>
    </cfRule>
  </conditionalFormatting>
  <conditionalFormatting sqref="K5:L137">
    <cfRule type="cellIs" priority="5" operator="lessThanOrEqual" aboveAverage="0" equalAverage="0" bottom="0" percent="0" rank="0" text="" dxfId="1">
      <formula>59</formula>
    </cfRule>
  </conditionalFormatting>
  <conditionalFormatting sqref="M5:M137">
    <cfRule type="cellIs" priority="6" operator="equal" aboveAverage="0" equalAverage="0" bottom="0" percent="0" rank="0" text="" dxfId="0">
      <formula>"APROBADO"</formula>
    </cfRule>
  </conditionalFormatting>
  <conditionalFormatting sqref="M5:M137">
    <cfRule type="cellIs" priority="7" operator="equal" aboveAverage="0" equalAverage="0" bottom="0" percent="0" rank="0" text="" dxfId="1">
      <formula>"REPROBADO"</formula>
    </cfRule>
  </conditionalFormatting>
  <conditionalFormatting sqref="K5:L137">
    <cfRule type="containsText" priority="8" operator="containsText" aboveAverage="0" equalAverage="0" bottom="0" percent="0" rank="0" text="-" dxfId="2">
      <formula>NOT(ISERROR(SEARCH("-",K5)))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7" min="7" style="0" width="6.51"/>
    <col collapsed="false" customWidth="true" hidden="false" outlineLevel="0" max="8" min="8" style="0" width="5.38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734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10" t="n">
        <v>23334839494</v>
      </c>
      <c r="B5" s="1" t="s">
        <v>735</v>
      </c>
      <c r="C5" s="1" t="s">
        <v>46</v>
      </c>
      <c r="D5" s="1" t="s">
        <v>736</v>
      </c>
      <c r="E5" s="1"/>
      <c r="F5" s="1"/>
      <c r="G5" s="11" t="s">
        <v>43</v>
      </c>
      <c r="H5" s="10" t="n">
        <v>1</v>
      </c>
      <c r="I5" s="24" t="s">
        <v>22</v>
      </c>
      <c r="J5" s="24" t="s">
        <v>22</v>
      </c>
      <c r="K5" s="13" t="n">
        <v>90</v>
      </c>
      <c r="L5" s="13" t="n">
        <v>100</v>
      </c>
      <c r="M5" s="14" t="str">
        <f aca="false">IF(AND(OR(I5="Participó",J5="Participó"),AND(K5&gt;64,K5&lt;&gt;"-")),"APROBADO","REPROBADO")</f>
        <v>APROBADO</v>
      </c>
      <c r="N5" s="1"/>
    </row>
    <row r="6" customFormat="false" ht="15.75" hidden="false" customHeight="false" outlineLevel="0" collapsed="false">
      <c r="A6" s="10" t="n">
        <v>20282171520</v>
      </c>
      <c r="B6" s="1" t="s">
        <v>737</v>
      </c>
      <c r="C6" s="1" t="s">
        <v>738</v>
      </c>
      <c r="D6" s="1" t="s">
        <v>739</v>
      </c>
      <c r="E6" s="1"/>
      <c r="F6" s="1"/>
      <c r="G6" s="11" t="s">
        <v>21</v>
      </c>
      <c r="H6" s="10" t="n">
        <v>1</v>
      </c>
      <c r="I6" s="24" t="s">
        <v>22</v>
      </c>
      <c r="J6" s="24" t="s">
        <v>22</v>
      </c>
      <c r="K6" s="13" t="n">
        <v>100</v>
      </c>
      <c r="L6" s="13" t="n">
        <v>100</v>
      </c>
      <c r="M6" s="14" t="str">
        <f aca="false">IF(AND(OR(I6="Participó",J6="Participó"),AND(K6&gt;64,K6&lt;&gt;"-")),"APROBADO","REPROBADO")</f>
        <v>APROBADO</v>
      </c>
      <c r="N6" s="1"/>
    </row>
    <row r="7" customFormat="false" ht="15.75" hidden="false" customHeight="false" outlineLevel="0" collapsed="false">
      <c r="A7" s="10" t="n">
        <v>27275723938</v>
      </c>
      <c r="B7" s="1" t="s">
        <v>740</v>
      </c>
      <c r="C7" s="1" t="s">
        <v>741</v>
      </c>
      <c r="D7" s="1" t="s">
        <v>742</v>
      </c>
      <c r="E7" s="1"/>
      <c r="F7" s="1"/>
      <c r="G7" s="11" t="s">
        <v>43</v>
      </c>
      <c r="H7" s="10" t="n">
        <v>1</v>
      </c>
      <c r="I7" s="24" t="s">
        <v>22</v>
      </c>
      <c r="J7" s="24" t="s">
        <v>22</v>
      </c>
      <c r="K7" s="13" t="n">
        <v>90</v>
      </c>
      <c r="L7" s="13" t="n">
        <v>100</v>
      </c>
      <c r="M7" s="14" t="str">
        <f aca="false">IF(AND(OR(I7="Participó",J7="Participó"),AND(K7&gt;64,K7&lt;&gt;"-")),"APROBADO","REPROBADO")</f>
        <v>APROBADO</v>
      </c>
      <c r="N7" s="1"/>
    </row>
    <row r="8" customFormat="false" ht="15.75" hidden="false" customHeight="false" outlineLevel="0" collapsed="false">
      <c r="A8" s="10" t="n">
        <v>20272297690</v>
      </c>
      <c r="B8" s="1" t="s">
        <v>743</v>
      </c>
      <c r="C8" s="1" t="s">
        <v>590</v>
      </c>
      <c r="D8" s="1" t="s">
        <v>744</v>
      </c>
      <c r="E8" s="1"/>
      <c r="F8" s="1"/>
      <c r="G8" s="11" t="s">
        <v>21</v>
      </c>
      <c r="H8" s="10" t="n">
        <v>1</v>
      </c>
      <c r="I8" s="24" t="s">
        <v>22</v>
      </c>
      <c r="J8" s="24" t="s">
        <v>23</v>
      </c>
      <c r="K8" s="13" t="n">
        <v>90</v>
      </c>
      <c r="L8" s="12" t="s">
        <v>23</v>
      </c>
      <c r="M8" s="14" t="str">
        <f aca="false">IF(AND(OR(I8="Participó",J8="Participó"),AND(K8&gt;64,K8&lt;&gt;"-")),"APROBADO","REPROBADO")</f>
        <v>APROBADO</v>
      </c>
      <c r="N8" s="1"/>
    </row>
    <row r="9" customFormat="false" ht="15.75" hidden="false" customHeight="false" outlineLevel="0" collapsed="false">
      <c r="A9" s="10" t="n">
        <v>20294524194</v>
      </c>
      <c r="B9" s="1" t="s">
        <v>745</v>
      </c>
      <c r="C9" s="1" t="s">
        <v>567</v>
      </c>
      <c r="D9" s="1" t="s">
        <v>746</v>
      </c>
      <c r="E9" s="1"/>
      <c r="F9" s="1"/>
      <c r="G9" s="11" t="s">
        <v>21</v>
      </c>
      <c r="H9" s="10" t="n">
        <v>1</v>
      </c>
      <c r="I9" s="24" t="s">
        <v>23</v>
      </c>
      <c r="J9" s="24" t="s">
        <v>23</v>
      </c>
      <c r="K9" s="12" t="s">
        <v>23</v>
      </c>
      <c r="L9" s="12" t="s">
        <v>23</v>
      </c>
      <c r="M9" s="14" t="str">
        <f aca="false">IF(AND(OR(I9="Participó",J9="Participó"),AND(K9&gt;64,K9&lt;&gt;"-")),"APROBADO","REPROBADO")</f>
        <v>REPROBADO</v>
      </c>
      <c r="N9" s="1"/>
    </row>
    <row r="10" customFormat="false" ht="15.75" hidden="false" customHeight="false" outlineLevel="0" collapsed="false">
      <c r="A10" s="10" t="n">
        <v>27303171059</v>
      </c>
      <c r="B10" s="1" t="s">
        <v>747</v>
      </c>
      <c r="C10" s="1" t="s">
        <v>748</v>
      </c>
      <c r="D10" s="1" t="s">
        <v>749</v>
      </c>
      <c r="E10" s="1"/>
      <c r="F10" s="1"/>
      <c r="G10" s="11" t="s">
        <v>43</v>
      </c>
      <c r="H10" s="10" t="n">
        <v>1</v>
      </c>
      <c r="I10" s="24" t="s">
        <v>22</v>
      </c>
      <c r="J10" s="24" t="s">
        <v>23</v>
      </c>
      <c r="K10" s="13" t="n">
        <v>70</v>
      </c>
      <c r="L10" s="12" t="s">
        <v>23</v>
      </c>
      <c r="M10" s="14" t="str">
        <f aca="false">IF(AND(OR(I10="Participó",J10="Participó"),AND(K10&gt;64,K10&lt;&gt;"-")),"APROBADO","REPROBADO")</f>
        <v>APROBADO</v>
      </c>
      <c r="N10" s="1"/>
    </row>
    <row r="11" customFormat="false" ht="15.75" hidden="false" customHeight="false" outlineLevel="0" collapsed="false">
      <c r="A11" s="10" t="n">
        <v>23315676479</v>
      </c>
      <c r="B11" s="1" t="s">
        <v>750</v>
      </c>
      <c r="C11" s="1" t="s">
        <v>751</v>
      </c>
      <c r="D11" s="1" t="s">
        <v>752</v>
      </c>
      <c r="E11" s="1"/>
      <c r="F11" s="1"/>
      <c r="G11" s="11" t="s">
        <v>21</v>
      </c>
      <c r="H11" s="10" t="n">
        <v>1</v>
      </c>
      <c r="I11" s="24" t="s">
        <v>22</v>
      </c>
      <c r="J11" s="24" t="s">
        <v>22</v>
      </c>
      <c r="K11" s="13" t="n">
        <v>80</v>
      </c>
      <c r="L11" s="13" t="n">
        <v>100</v>
      </c>
      <c r="M11" s="14" t="str">
        <f aca="false">IF(AND(OR(I11="Participó",J11="Participó"),AND(K11&gt;64,K11&lt;&gt;"-")),"APROBADO","REPROBADO")</f>
        <v>APROBADO</v>
      </c>
      <c r="N11" s="1"/>
    </row>
    <row r="12" customFormat="false" ht="15.75" hidden="false" customHeight="false" outlineLevel="0" collapsed="false">
      <c r="A12" s="10" t="n">
        <v>27214892354</v>
      </c>
      <c r="B12" s="1" t="s">
        <v>753</v>
      </c>
      <c r="C12" s="1" t="s">
        <v>754</v>
      </c>
      <c r="D12" s="1" t="s">
        <v>755</v>
      </c>
      <c r="E12" s="1"/>
      <c r="F12" s="1"/>
      <c r="G12" s="11" t="s">
        <v>43</v>
      </c>
      <c r="H12" s="10" t="n">
        <v>1</v>
      </c>
      <c r="I12" s="24" t="s">
        <v>22</v>
      </c>
      <c r="J12" s="24" t="s">
        <v>22</v>
      </c>
      <c r="K12" s="13" t="n">
        <v>100</v>
      </c>
      <c r="L12" s="13" t="n">
        <v>100</v>
      </c>
      <c r="M12" s="14" t="str">
        <f aca="false">IF(AND(OR(I12="Participó",J12="Participó"),AND(K12&gt;64,K12&lt;&gt;"-")),"APROBADO","REPROBADO")</f>
        <v>APROBADO</v>
      </c>
      <c r="N12" s="1"/>
    </row>
    <row r="13" customFormat="false" ht="15.75" hidden="false" customHeight="false" outlineLevel="0" collapsed="false">
      <c r="A13" s="10" t="n">
        <v>20294317156</v>
      </c>
      <c r="B13" s="1" t="s">
        <v>756</v>
      </c>
      <c r="C13" s="1" t="s">
        <v>757</v>
      </c>
      <c r="D13" s="1" t="s">
        <v>758</v>
      </c>
      <c r="E13" s="1"/>
      <c r="F13" s="1"/>
      <c r="G13" s="11" t="s">
        <v>21</v>
      </c>
      <c r="H13" s="10" t="n">
        <v>1</v>
      </c>
      <c r="I13" s="24" t="s">
        <v>22</v>
      </c>
      <c r="J13" s="24" t="s">
        <v>22</v>
      </c>
      <c r="K13" s="13" t="n">
        <v>80</v>
      </c>
      <c r="L13" s="12" t="s">
        <v>23</v>
      </c>
      <c r="M13" s="14" t="str">
        <f aca="false">IF(AND(OR(I13="Participó",J13="Participó"),AND(K13&gt;64,K13&lt;&gt;"-")),"APROBADO","REPROBADO")</f>
        <v>APROBADO</v>
      </c>
      <c r="N13" s="1"/>
    </row>
    <row r="14" customFormat="false" ht="15.75" hidden="false" customHeight="false" outlineLevel="0" collapsed="false">
      <c r="A14" s="10" t="n">
        <v>27276689962</v>
      </c>
      <c r="B14" s="1" t="s">
        <v>759</v>
      </c>
      <c r="C14" s="1" t="s">
        <v>760</v>
      </c>
      <c r="D14" s="1" t="s">
        <v>761</v>
      </c>
      <c r="E14" s="1"/>
      <c r="F14" s="1"/>
      <c r="G14" s="11" t="s">
        <v>43</v>
      </c>
      <c r="H14" s="10" t="n">
        <v>1</v>
      </c>
      <c r="I14" s="24" t="s">
        <v>23</v>
      </c>
      <c r="J14" s="24" t="s">
        <v>23</v>
      </c>
      <c r="K14" s="12" t="s">
        <v>23</v>
      </c>
      <c r="L14" s="12" t="s">
        <v>23</v>
      </c>
      <c r="M14" s="14" t="str">
        <f aca="false">IF(AND(OR(I14="Participó",J14="Participó"),AND(K14&gt;64,K14&lt;&gt;"-")),"APROBADO","REPROBADO")</f>
        <v>REPROBADO</v>
      </c>
      <c r="N14" s="1"/>
    </row>
    <row r="15" customFormat="false" ht="15.75" hidden="false" customHeight="false" outlineLevel="0" collapsed="false">
      <c r="A15" s="10" t="n">
        <v>27321407957</v>
      </c>
      <c r="B15" s="1" t="s">
        <v>762</v>
      </c>
      <c r="C15" s="1" t="s">
        <v>763</v>
      </c>
      <c r="D15" s="1" t="s">
        <v>764</v>
      </c>
      <c r="E15" s="1"/>
      <c r="F15" s="1"/>
      <c r="G15" s="11" t="s">
        <v>43</v>
      </c>
      <c r="H15" s="10" t="n">
        <v>1</v>
      </c>
      <c r="I15" s="24" t="s">
        <v>23</v>
      </c>
      <c r="J15" s="24" t="s">
        <v>23</v>
      </c>
      <c r="K15" s="12" t="s">
        <v>23</v>
      </c>
      <c r="L15" s="12" t="s">
        <v>23</v>
      </c>
      <c r="M15" s="14" t="str">
        <f aca="false">IF(AND(OR(I15="Participó",J15="Participó"),AND(K15&gt;64,K15&lt;&gt;"-")),"APROBADO","REPROBADO")</f>
        <v>REPROBADO</v>
      </c>
      <c r="N15" s="1"/>
    </row>
    <row r="16" customFormat="false" ht="15.75" hidden="false" customHeight="false" outlineLevel="0" collapsed="false">
      <c r="A16" s="10" t="n">
        <v>20320295018</v>
      </c>
      <c r="B16" s="1" t="s">
        <v>765</v>
      </c>
      <c r="C16" s="1" t="s">
        <v>766</v>
      </c>
      <c r="D16" s="1" t="s">
        <v>767</v>
      </c>
      <c r="E16" s="1"/>
      <c r="F16" s="1"/>
      <c r="G16" s="11" t="s">
        <v>21</v>
      </c>
      <c r="H16" s="10" t="n">
        <v>1</v>
      </c>
      <c r="I16" s="24" t="s">
        <v>23</v>
      </c>
      <c r="J16" s="24" t="s">
        <v>23</v>
      </c>
      <c r="K16" s="12" t="s">
        <v>23</v>
      </c>
      <c r="L16" s="12" t="s">
        <v>23</v>
      </c>
      <c r="M16" s="14" t="str">
        <f aca="false">IF(AND(OR(I16="Participó",J16="Participó"),AND(K16&gt;64,K16&lt;&gt;"-")),"APROBADO","REPROBADO")</f>
        <v>REPROBADO</v>
      </c>
      <c r="N16" s="1"/>
    </row>
    <row r="17" customFormat="false" ht="15.75" hidden="false" customHeight="false" outlineLevel="0" collapsed="false">
      <c r="A17" s="10" t="n">
        <v>27360039841</v>
      </c>
      <c r="B17" s="1" t="s">
        <v>768</v>
      </c>
      <c r="C17" s="1" t="s">
        <v>769</v>
      </c>
      <c r="D17" s="1" t="s">
        <v>770</v>
      </c>
      <c r="E17" s="1"/>
      <c r="F17" s="1"/>
      <c r="G17" s="11" t="s">
        <v>43</v>
      </c>
      <c r="H17" s="10" t="n">
        <v>1</v>
      </c>
      <c r="I17" s="24" t="s">
        <v>22</v>
      </c>
      <c r="J17" s="24" t="s">
        <v>23</v>
      </c>
      <c r="K17" s="12" t="s">
        <v>23</v>
      </c>
      <c r="L17" s="12" t="s">
        <v>23</v>
      </c>
      <c r="M17" s="14" t="str">
        <f aca="false">IF(AND(OR(I17="Participó",J17="Participó"),AND(K17&gt;64,K17&lt;&gt;"-")),"APROBADO","REPROBADO")</f>
        <v>REPROBADO</v>
      </c>
      <c r="N17" s="1" t="s">
        <v>35</v>
      </c>
    </row>
    <row r="18" customFormat="false" ht="15.75" hidden="false" customHeight="false" outlineLevel="0" collapsed="false">
      <c r="A18" s="10" t="n">
        <v>27335683337</v>
      </c>
      <c r="B18" s="1" t="s">
        <v>771</v>
      </c>
      <c r="C18" s="1" t="s">
        <v>772</v>
      </c>
      <c r="D18" s="1" t="s">
        <v>773</v>
      </c>
      <c r="E18" s="1"/>
      <c r="F18" s="1"/>
      <c r="G18" s="11" t="s">
        <v>43</v>
      </c>
      <c r="H18" s="10" t="n">
        <v>1</v>
      </c>
      <c r="I18" s="24" t="s">
        <v>22</v>
      </c>
      <c r="J18" s="24" t="s">
        <v>22</v>
      </c>
      <c r="K18" s="13" t="n">
        <v>81.67</v>
      </c>
      <c r="L18" s="12" t="s">
        <v>23</v>
      </c>
      <c r="M18" s="14" t="str">
        <f aca="false">IF(AND(OR(I18="Participó",J18="Participó"),AND(K18&gt;64,K18&lt;&gt;"-")),"APROBADO","REPROBADO")</f>
        <v>APROBADO</v>
      </c>
      <c r="N18" s="1"/>
    </row>
    <row r="19" customFormat="false" ht="15.75" hidden="false" customHeight="false" outlineLevel="0" collapsed="false">
      <c r="A19" s="10" t="n">
        <v>27364810119</v>
      </c>
      <c r="B19" s="1" t="s">
        <v>774</v>
      </c>
      <c r="C19" s="1" t="s">
        <v>775</v>
      </c>
      <c r="D19" s="1" t="s">
        <v>776</v>
      </c>
      <c r="E19" s="1"/>
      <c r="F19" s="1"/>
      <c r="G19" s="11" t="s">
        <v>43</v>
      </c>
      <c r="H19" s="10" t="n">
        <v>1</v>
      </c>
      <c r="I19" s="24" t="s">
        <v>22</v>
      </c>
      <c r="J19" s="24" t="s">
        <v>22</v>
      </c>
      <c r="K19" s="13" t="n">
        <v>100</v>
      </c>
      <c r="L19" s="13" t="n">
        <v>100</v>
      </c>
      <c r="M19" s="14" t="str">
        <f aca="false">IF(AND(OR(I19="Participó",J19="Participó"),AND(K19&gt;64,K19&lt;&gt;"-")),"APROBADO","REPROBADO")</f>
        <v>APROBADO</v>
      </c>
      <c r="N19" s="1"/>
    </row>
    <row r="20" customFormat="false" ht="15.75" hidden="false" customHeight="false" outlineLevel="0" collapsed="false">
      <c r="A20" s="10" t="n">
        <v>23336871719</v>
      </c>
      <c r="B20" s="1" t="s">
        <v>777</v>
      </c>
      <c r="C20" s="1" t="s">
        <v>778</v>
      </c>
      <c r="D20" s="1" t="s">
        <v>779</v>
      </c>
      <c r="E20" s="1"/>
      <c r="F20" s="1"/>
      <c r="G20" s="11" t="s">
        <v>21</v>
      </c>
      <c r="H20" s="10" t="n">
        <v>1</v>
      </c>
      <c r="I20" s="24" t="s">
        <v>22</v>
      </c>
      <c r="J20" s="24" t="s">
        <v>22</v>
      </c>
      <c r="K20" s="13" t="n">
        <v>90</v>
      </c>
      <c r="L20" s="13" t="n">
        <v>100</v>
      </c>
      <c r="M20" s="14" t="str">
        <f aca="false">IF(AND(OR(I20="Participó",J20="Participó"),AND(K20&gt;64,K20&lt;&gt;"-")),"APROBADO","REPROBADO")</f>
        <v>APROBADO</v>
      </c>
      <c r="N20" s="1"/>
    </row>
    <row r="21" customFormat="false" ht="15.75" hidden="false" customHeight="false" outlineLevel="0" collapsed="false">
      <c r="A21" s="10" t="n">
        <v>27275012608</v>
      </c>
      <c r="B21" s="1" t="s">
        <v>780</v>
      </c>
      <c r="C21" s="1" t="s">
        <v>781</v>
      </c>
      <c r="D21" s="1" t="s">
        <v>782</v>
      </c>
      <c r="E21" s="1"/>
      <c r="F21" s="1"/>
      <c r="G21" s="11" t="s">
        <v>43</v>
      </c>
      <c r="H21" s="10" t="n">
        <v>2</v>
      </c>
      <c r="I21" s="24" t="s">
        <v>22</v>
      </c>
      <c r="J21" s="24" t="s">
        <v>22</v>
      </c>
      <c r="K21" s="13" t="n">
        <v>70</v>
      </c>
      <c r="L21" s="13" t="n">
        <v>100</v>
      </c>
      <c r="M21" s="14" t="str">
        <f aca="false">IF(AND(OR(I21="Participó",J21="Participó"),AND(K21&gt;64,K21&lt;&gt;"-")),"APROBADO","REPROBADO")</f>
        <v>APROBADO</v>
      </c>
      <c r="N21" s="1"/>
    </row>
    <row r="22" customFormat="false" ht="15.75" hidden="false" customHeight="false" outlineLevel="0" collapsed="false">
      <c r="A22" s="10" t="n">
        <v>23268898204</v>
      </c>
      <c r="B22" s="1" t="s">
        <v>783</v>
      </c>
      <c r="C22" s="1" t="s">
        <v>784</v>
      </c>
      <c r="D22" s="1" t="s">
        <v>785</v>
      </c>
      <c r="E22" s="1"/>
      <c r="F22" s="1"/>
      <c r="G22" s="11" t="s">
        <v>43</v>
      </c>
      <c r="H22" s="10" t="n">
        <v>2</v>
      </c>
      <c r="I22" s="24" t="s">
        <v>22</v>
      </c>
      <c r="J22" s="24" t="s">
        <v>22</v>
      </c>
      <c r="K22" s="13" t="n">
        <v>90</v>
      </c>
      <c r="L22" s="13" t="n">
        <v>100</v>
      </c>
      <c r="M22" s="14" t="str">
        <f aca="false">IF(AND(OR(I22="Participó",J22="Participó"),AND(K22&gt;64,K22&lt;&gt;"-")),"APROBADO","REPROBADO")</f>
        <v>APROBADO</v>
      </c>
      <c r="N22" s="1"/>
    </row>
    <row r="23" customFormat="false" ht="15.75" hidden="false" customHeight="false" outlineLevel="0" collapsed="false">
      <c r="A23" s="10" t="n">
        <v>20330776421</v>
      </c>
      <c r="B23" s="1" t="s">
        <v>786</v>
      </c>
      <c r="C23" s="1" t="s">
        <v>787</v>
      </c>
      <c r="D23" s="1" t="s">
        <v>788</v>
      </c>
      <c r="E23" s="1"/>
      <c r="F23" s="1"/>
      <c r="G23" s="11" t="s">
        <v>21</v>
      </c>
      <c r="H23" s="10" t="n">
        <v>1</v>
      </c>
      <c r="I23" s="24" t="s">
        <v>22</v>
      </c>
      <c r="J23" s="24" t="s">
        <v>22</v>
      </c>
      <c r="K23" s="13" t="n">
        <v>100</v>
      </c>
      <c r="L23" s="12" t="s">
        <v>23</v>
      </c>
      <c r="M23" s="14" t="str">
        <f aca="false">IF(AND(OR(I23="Participó",J23="Participó"),AND(K23&gt;64,K23&lt;&gt;"-")),"APROBADO","REPROBADO")</f>
        <v>APROBADO</v>
      </c>
      <c r="N23" s="1"/>
    </row>
    <row r="24" customFormat="false" ht="15.75" hidden="false" customHeight="false" outlineLevel="0" collapsed="false">
      <c r="A24" s="10" t="n">
        <v>20216890761</v>
      </c>
      <c r="B24" s="1" t="s">
        <v>789</v>
      </c>
      <c r="C24" s="1" t="s">
        <v>790</v>
      </c>
      <c r="D24" s="1" t="s">
        <v>791</v>
      </c>
      <c r="E24" s="1"/>
      <c r="F24" s="1"/>
      <c r="G24" s="11" t="s">
        <v>21</v>
      </c>
      <c r="H24" s="10" t="n">
        <v>1</v>
      </c>
      <c r="I24" s="24" t="s">
        <v>23</v>
      </c>
      <c r="J24" s="24" t="s">
        <v>23</v>
      </c>
      <c r="K24" s="12" t="s">
        <v>23</v>
      </c>
      <c r="L24" s="12" t="s">
        <v>23</v>
      </c>
      <c r="M24" s="14" t="str">
        <f aca="false">IF(AND(OR(I24="Participó",J24="Participó"),AND(K24&gt;64,K24&lt;&gt;"-")),"APROBADO","REPROBADO")</f>
        <v>REPROBADO</v>
      </c>
      <c r="N24" s="1"/>
    </row>
    <row r="25" customFormat="false" ht="15.75" hidden="false" customHeight="false" outlineLevel="0" collapsed="false">
      <c r="A25" s="10" t="n">
        <v>20293708992</v>
      </c>
      <c r="B25" s="1" t="s">
        <v>789</v>
      </c>
      <c r="C25" s="1" t="s">
        <v>792</v>
      </c>
      <c r="D25" s="1" t="s">
        <v>793</v>
      </c>
      <c r="E25" s="1"/>
      <c r="F25" s="1"/>
      <c r="G25" s="11" t="s">
        <v>21</v>
      </c>
      <c r="H25" s="10" t="n">
        <v>1</v>
      </c>
      <c r="I25" s="24" t="s">
        <v>22</v>
      </c>
      <c r="J25" s="24" t="s">
        <v>22</v>
      </c>
      <c r="K25" s="13" t="n">
        <v>80</v>
      </c>
      <c r="L25" s="12" t="s">
        <v>23</v>
      </c>
      <c r="M25" s="14" t="str">
        <f aca="false">IF(AND(OR(I25="Participó",J25="Participó"),AND(K25&gt;64,K25&lt;&gt;"-")),"APROBADO","REPROBADO")</f>
        <v>APROBADO</v>
      </c>
      <c r="N25" s="1"/>
    </row>
    <row r="26" customFormat="false" ht="15.75" hidden="false" customHeight="false" outlineLevel="0" collapsed="false">
      <c r="A26" s="10" t="n">
        <v>27268600847</v>
      </c>
      <c r="B26" s="1" t="s">
        <v>789</v>
      </c>
      <c r="C26" s="1" t="s">
        <v>794</v>
      </c>
      <c r="D26" s="1" t="s">
        <v>795</v>
      </c>
      <c r="E26" s="1"/>
      <c r="F26" s="1"/>
      <c r="G26" s="11" t="s">
        <v>43</v>
      </c>
      <c r="H26" s="10" t="n">
        <v>2</v>
      </c>
      <c r="I26" s="24" t="s">
        <v>22</v>
      </c>
      <c r="J26" s="24" t="s">
        <v>22</v>
      </c>
      <c r="K26" s="13" t="n">
        <v>90</v>
      </c>
      <c r="L26" s="12" t="s">
        <v>23</v>
      </c>
      <c r="M26" s="14" t="str">
        <f aca="false">IF(AND(OR(I26="Participó",J26="Participó"),AND(K26&gt;64,K26&lt;&gt;"-")),"APROBADO","REPROBADO")</f>
        <v>APROBADO</v>
      </c>
      <c r="N26" s="1"/>
    </row>
    <row r="27" customFormat="false" ht="15.75" hidden="false" customHeight="false" outlineLevel="0" collapsed="false">
      <c r="A27" s="10" t="n">
        <v>23334690164</v>
      </c>
      <c r="B27" s="1" t="s">
        <v>796</v>
      </c>
      <c r="C27" s="1" t="s">
        <v>797</v>
      </c>
      <c r="D27" s="1" t="s">
        <v>798</v>
      </c>
      <c r="E27" s="1"/>
      <c r="F27" s="1"/>
      <c r="G27" s="11" t="s">
        <v>43</v>
      </c>
      <c r="H27" s="10" t="n">
        <v>2</v>
      </c>
      <c r="I27" s="24" t="s">
        <v>22</v>
      </c>
      <c r="J27" s="24" t="s">
        <v>22</v>
      </c>
      <c r="K27" s="13" t="n">
        <v>90</v>
      </c>
      <c r="L27" s="12" t="s">
        <v>23</v>
      </c>
      <c r="M27" s="14" t="str">
        <f aca="false">IF(AND(OR(I27="Participó",J27="Participó"),AND(K27&gt;64,K27&lt;&gt;"-")),"APROBADO","REPROBADO")</f>
        <v>APROBADO</v>
      </c>
      <c r="N27" s="1"/>
    </row>
    <row r="28" customFormat="false" ht="15.75" hidden="false" customHeight="false" outlineLevel="0" collapsed="false">
      <c r="A28" s="10" t="n">
        <v>23354688239</v>
      </c>
      <c r="B28" s="1" t="s">
        <v>796</v>
      </c>
      <c r="C28" s="1" t="s">
        <v>738</v>
      </c>
      <c r="D28" s="1" t="s">
        <v>799</v>
      </c>
      <c r="E28" s="1"/>
      <c r="F28" s="1"/>
      <c r="G28" s="11" t="s">
        <v>21</v>
      </c>
      <c r="H28" s="10" t="n">
        <v>1</v>
      </c>
      <c r="I28" s="24" t="s">
        <v>22</v>
      </c>
      <c r="J28" s="24" t="s">
        <v>22</v>
      </c>
      <c r="K28" s="13" t="n">
        <v>80</v>
      </c>
      <c r="L28" s="13" t="n">
        <v>100</v>
      </c>
      <c r="M28" s="14" t="str">
        <f aca="false">IF(AND(OR(I28="Participó",J28="Participó"),AND(K28&gt;64,K28&lt;&gt;"-")),"APROBADO","REPROBADO")</f>
        <v>APROBADO</v>
      </c>
      <c r="N28" s="1" t="s">
        <v>35</v>
      </c>
    </row>
    <row r="29" customFormat="false" ht="15.75" hidden="false" customHeight="false" outlineLevel="0" collapsed="false">
      <c r="A29" s="10" t="n">
        <v>27295164129</v>
      </c>
      <c r="B29" s="1" t="s">
        <v>800</v>
      </c>
      <c r="C29" s="1" t="s">
        <v>801</v>
      </c>
      <c r="D29" s="1" t="s">
        <v>802</v>
      </c>
      <c r="E29" s="1"/>
      <c r="F29" s="1"/>
      <c r="G29" s="11" t="s">
        <v>43</v>
      </c>
      <c r="H29" s="10" t="n">
        <v>2</v>
      </c>
      <c r="I29" s="24" t="s">
        <v>22</v>
      </c>
      <c r="J29" s="24" t="s">
        <v>22</v>
      </c>
      <c r="K29" s="13" t="n">
        <v>80</v>
      </c>
      <c r="L29" s="13" t="n">
        <v>100</v>
      </c>
      <c r="M29" s="14" t="str">
        <f aca="false">IF(AND(OR(I29="Participó",J29="Participó"),AND(K29&gt;64,K29&lt;&gt;"-")),"APROBADO","REPROBADO")</f>
        <v>APROBADO</v>
      </c>
      <c r="N29" s="1"/>
    </row>
    <row r="30" customFormat="false" ht="15.75" hidden="false" customHeight="false" outlineLevel="0" collapsed="false">
      <c r="A30" s="10" t="n">
        <v>27323004574</v>
      </c>
      <c r="B30" s="1" t="s">
        <v>803</v>
      </c>
      <c r="C30" s="1" t="s">
        <v>804</v>
      </c>
      <c r="D30" s="1" t="s">
        <v>805</v>
      </c>
      <c r="E30" s="1"/>
      <c r="F30" s="1"/>
      <c r="G30" s="11" t="s">
        <v>43</v>
      </c>
      <c r="H30" s="10" t="n">
        <v>2</v>
      </c>
      <c r="I30" s="24" t="s">
        <v>22</v>
      </c>
      <c r="J30" s="24" t="s">
        <v>22</v>
      </c>
      <c r="K30" s="12" t="s">
        <v>23</v>
      </c>
      <c r="L30" s="12" t="s">
        <v>23</v>
      </c>
      <c r="M30" s="14" t="str">
        <f aca="false">IF(AND(OR(I30="Participó",J30="Participó"),AND(K30&gt;64,K30&lt;&gt;"-")),"APROBADO","REPROBADO")</f>
        <v>REPROBADO</v>
      </c>
      <c r="N30" s="1" t="s">
        <v>35</v>
      </c>
    </row>
    <row r="31" customFormat="false" ht="15.75" hidden="false" customHeight="false" outlineLevel="0" collapsed="false">
      <c r="A31" s="10" t="n">
        <v>27288282051</v>
      </c>
      <c r="B31" s="1" t="s">
        <v>803</v>
      </c>
      <c r="C31" s="1" t="s">
        <v>806</v>
      </c>
      <c r="D31" s="1" t="s">
        <v>807</v>
      </c>
      <c r="E31" s="1"/>
      <c r="F31" s="1"/>
      <c r="G31" s="11" t="s">
        <v>43</v>
      </c>
      <c r="H31" s="10" t="n">
        <v>2</v>
      </c>
      <c r="I31" s="24" t="s">
        <v>22</v>
      </c>
      <c r="J31" s="24" t="s">
        <v>23</v>
      </c>
      <c r="K31" s="13" t="n">
        <v>100</v>
      </c>
      <c r="L31" s="13" t="n">
        <v>100</v>
      </c>
      <c r="M31" s="14" t="str">
        <f aca="false">IF(AND(OR(I31="Participó",J31="Participó"),AND(K31&gt;64,K31&lt;&gt;"-")),"APROBADO","REPROBADO")</f>
        <v>APROBADO</v>
      </c>
      <c r="N31" s="1" t="s">
        <v>35</v>
      </c>
    </row>
    <row r="32" customFormat="false" ht="15.75" hidden="false" customHeight="false" outlineLevel="0" collapsed="false">
      <c r="A32" s="10" t="n">
        <v>20375721210</v>
      </c>
      <c r="B32" s="1" t="s">
        <v>808</v>
      </c>
      <c r="C32" s="1" t="s">
        <v>809</v>
      </c>
      <c r="D32" s="1" t="s">
        <v>810</v>
      </c>
      <c r="E32" s="1"/>
      <c r="F32" s="1"/>
      <c r="G32" s="11" t="s">
        <v>21</v>
      </c>
      <c r="H32" s="10" t="n">
        <v>1</v>
      </c>
      <c r="I32" s="24" t="s">
        <v>22</v>
      </c>
      <c r="J32" s="24" t="s">
        <v>22</v>
      </c>
      <c r="K32" s="13" t="n">
        <v>86.67</v>
      </c>
      <c r="L32" s="12" t="s">
        <v>23</v>
      </c>
      <c r="M32" s="14" t="str">
        <f aca="false">IF(AND(OR(I32="Participó",J32="Participó"),AND(K32&gt;64,K32&lt;&gt;"-")),"APROBADO","REPROBADO")</f>
        <v>APROBADO</v>
      </c>
      <c r="N32" s="1"/>
    </row>
    <row r="33" customFormat="false" ht="15.75" hidden="false" customHeight="false" outlineLevel="0" collapsed="false">
      <c r="A33" s="10" t="n">
        <v>27292218635</v>
      </c>
      <c r="B33" s="1" t="s">
        <v>811</v>
      </c>
      <c r="C33" s="1" t="s">
        <v>812</v>
      </c>
      <c r="D33" s="1" t="s">
        <v>813</v>
      </c>
      <c r="E33" s="1"/>
      <c r="F33" s="1"/>
      <c r="G33" s="11" t="s">
        <v>43</v>
      </c>
      <c r="H33" s="10" t="n">
        <v>2</v>
      </c>
      <c r="I33" s="24" t="s">
        <v>23</v>
      </c>
      <c r="J33" s="24" t="s">
        <v>23</v>
      </c>
      <c r="K33" s="12" t="s">
        <v>23</v>
      </c>
      <c r="L33" s="12" t="s">
        <v>23</v>
      </c>
      <c r="M33" s="14" t="str">
        <f aca="false">IF(AND(OR(I33="Participó",J33="Participó"),AND(K33&gt;64,K33&lt;&gt;"-")),"APROBADO","REPROBADO")</f>
        <v>REPROBADO</v>
      </c>
      <c r="N33" s="1"/>
    </row>
    <row r="34" customFormat="false" ht="15.75" hidden="false" customHeight="false" outlineLevel="0" collapsed="false">
      <c r="A34" s="10" t="n">
        <v>23297654969</v>
      </c>
      <c r="B34" s="1" t="s">
        <v>814</v>
      </c>
      <c r="C34" s="1" t="s">
        <v>815</v>
      </c>
      <c r="D34" s="1" t="s">
        <v>816</v>
      </c>
      <c r="E34" s="1"/>
      <c r="F34" s="1"/>
      <c r="G34" s="11" t="s">
        <v>21</v>
      </c>
      <c r="H34" s="10" t="n">
        <v>1</v>
      </c>
      <c r="I34" s="24" t="s">
        <v>23</v>
      </c>
      <c r="J34" s="24" t="s">
        <v>23</v>
      </c>
      <c r="K34" s="13" t="n">
        <v>50</v>
      </c>
      <c r="L34" s="12" t="s">
        <v>23</v>
      </c>
      <c r="M34" s="14" t="str">
        <f aca="false">IF(AND(OR(I34="Participó",J34="Participó"),AND(K34&gt;64,K34&lt;&gt;"-")),"APROBADO","REPROBADO")</f>
        <v>REPROBADO</v>
      </c>
      <c r="N34" s="1"/>
    </row>
    <row r="35" customFormat="false" ht="15.75" hidden="false" customHeight="false" outlineLevel="0" collapsed="false">
      <c r="A35" s="10" t="n">
        <v>20352151409</v>
      </c>
      <c r="B35" s="1" t="s">
        <v>814</v>
      </c>
      <c r="C35" s="1" t="s">
        <v>817</v>
      </c>
      <c r="D35" s="1" t="s">
        <v>818</v>
      </c>
      <c r="E35" s="1"/>
      <c r="F35" s="1"/>
      <c r="G35" s="11" t="s">
        <v>21</v>
      </c>
      <c r="H35" s="10" t="n">
        <v>1</v>
      </c>
      <c r="I35" s="24" t="s">
        <v>23</v>
      </c>
      <c r="J35" s="24" t="s">
        <v>23</v>
      </c>
      <c r="K35" s="12" t="s">
        <v>23</v>
      </c>
      <c r="L35" s="12" t="s">
        <v>23</v>
      </c>
      <c r="M35" s="14" t="str">
        <f aca="false">IF(AND(OR(I35="Participó",J35="Participó"),AND(K35&gt;64,K35&lt;&gt;"-")),"APROBADO","REPROBADO")</f>
        <v>REPROBADO</v>
      </c>
      <c r="N35" s="1"/>
    </row>
    <row r="36" customFormat="false" ht="15.75" hidden="false" customHeight="false" outlineLevel="0" collapsed="false">
      <c r="A36" s="10" t="n">
        <v>27317086607</v>
      </c>
      <c r="B36" s="1" t="s">
        <v>819</v>
      </c>
      <c r="C36" s="1" t="s">
        <v>820</v>
      </c>
      <c r="D36" s="1" t="s">
        <v>821</v>
      </c>
      <c r="E36" s="1"/>
      <c r="F36" s="1"/>
      <c r="G36" s="11" t="s">
        <v>43</v>
      </c>
      <c r="H36" s="10" t="n">
        <v>3</v>
      </c>
      <c r="I36" s="24" t="s">
        <v>22</v>
      </c>
      <c r="J36" s="24" t="s">
        <v>23</v>
      </c>
      <c r="K36" s="13" t="n">
        <v>91.67</v>
      </c>
      <c r="L36" s="12" t="s">
        <v>23</v>
      </c>
      <c r="M36" s="14" t="str">
        <f aca="false">IF(AND(OR(I36="Participó",J36="Participó"),AND(K36&gt;64,K36&lt;&gt;"-")),"APROBADO","REPROBADO")</f>
        <v>APROBADO</v>
      </c>
      <c r="N36" s="1"/>
    </row>
    <row r="37" customFormat="false" ht="15.75" hidden="false" customHeight="false" outlineLevel="0" collapsed="false">
      <c r="A37" s="10" t="n">
        <v>20305321037</v>
      </c>
      <c r="B37" s="1" t="s">
        <v>819</v>
      </c>
      <c r="C37" s="1" t="s">
        <v>822</v>
      </c>
      <c r="D37" s="1" t="s">
        <v>823</v>
      </c>
      <c r="E37" s="1"/>
      <c r="F37" s="1"/>
      <c r="G37" s="11" t="s">
        <v>21</v>
      </c>
      <c r="H37" s="10" t="n">
        <v>2</v>
      </c>
      <c r="I37" s="24" t="s">
        <v>22</v>
      </c>
      <c r="J37" s="24" t="s">
        <v>22</v>
      </c>
      <c r="K37" s="13" t="n">
        <v>90</v>
      </c>
      <c r="L37" s="12" t="s">
        <v>23</v>
      </c>
      <c r="M37" s="14" t="str">
        <f aca="false">IF(AND(OR(I37="Participó",J37="Participó"),AND(K37&gt;64,K37&lt;&gt;"-")),"APROBADO","REPROBADO")</f>
        <v>APROBADO</v>
      </c>
      <c r="N37" s="1"/>
    </row>
    <row r="38" customFormat="false" ht="15.75" hidden="false" customHeight="false" outlineLevel="0" collapsed="false">
      <c r="A38" s="10" t="n">
        <v>27329376775</v>
      </c>
      <c r="B38" s="1" t="s">
        <v>819</v>
      </c>
      <c r="C38" s="1" t="s">
        <v>824</v>
      </c>
      <c r="D38" s="1" t="s">
        <v>825</v>
      </c>
      <c r="E38" s="1"/>
      <c r="F38" s="1"/>
      <c r="G38" s="11" t="s">
        <v>43</v>
      </c>
      <c r="H38" s="10" t="n">
        <v>3</v>
      </c>
      <c r="I38" s="24" t="s">
        <v>23</v>
      </c>
      <c r="J38" s="24" t="s">
        <v>23</v>
      </c>
      <c r="K38" s="12" t="s">
        <v>23</v>
      </c>
      <c r="L38" s="12" t="s">
        <v>23</v>
      </c>
      <c r="M38" s="14" t="str">
        <f aca="false">IF(AND(OR(I38="Participó",J38="Participó"),AND(K38&gt;64,K38&lt;&gt;"-")),"APROBADO","REPROBADO")</f>
        <v>REPROBADO</v>
      </c>
      <c r="N38" s="1"/>
    </row>
    <row r="39" customFormat="false" ht="15.75" hidden="false" customHeight="false" outlineLevel="0" collapsed="false">
      <c r="A39" s="10" t="n">
        <v>27360000295</v>
      </c>
      <c r="B39" s="1" t="s">
        <v>819</v>
      </c>
      <c r="C39" s="1" t="s">
        <v>826</v>
      </c>
      <c r="D39" s="1" t="s">
        <v>827</v>
      </c>
      <c r="E39" s="1"/>
      <c r="F39" s="1"/>
      <c r="G39" s="11" t="s">
        <v>43</v>
      </c>
      <c r="H39" s="10" t="n">
        <v>3</v>
      </c>
      <c r="I39" s="24" t="s">
        <v>22</v>
      </c>
      <c r="J39" s="24" t="s">
        <v>22</v>
      </c>
      <c r="K39" s="13" t="n">
        <v>100</v>
      </c>
      <c r="L39" s="12" t="s">
        <v>23</v>
      </c>
      <c r="M39" s="14" t="str">
        <f aca="false">IF(AND(OR(I39="Participó",J39="Participó"),AND(K39&gt;64,K39&lt;&gt;"-")),"APROBADO","REPROBADO")</f>
        <v>APROBADO</v>
      </c>
      <c r="N39" s="1"/>
    </row>
    <row r="40" customFormat="false" ht="15.75" hidden="false" customHeight="false" outlineLevel="0" collapsed="false">
      <c r="A40" s="10" t="n">
        <v>20263479166</v>
      </c>
      <c r="B40" s="1" t="s">
        <v>828</v>
      </c>
      <c r="C40" s="1" t="s">
        <v>829</v>
      </c>
      <c r="D40" s="1" t="s">
        <v>830</v>
      </c>
      <c r="E40" s="1"/>
      <c r="F40" s="1"/>
      <c r="G40" s="11" t="s">
        <v>21</v>
      </c>
      <c r="H40" s="10" t="n">
        <v>2</v>
      </c>
      <c r="I40" s="24" t="s">
        <v>22</v>
      </c>
      <c r="J40" s="24" t="s">
        <v>22</v>
      </c>
      <c r="K40" s="12" t="s">
        <v>23</v>
      </c>
      <c r="L40" s="12" t="s">
        <v>23</v>
      </c>
      <c r="M40" s="14" t="str">
        <f aca="false">IF(AND(OR(I40="Participó",J40="Participó"),AND(K40&gt;64,K40&lt;&gt;"-")),"APROBADO","REPROBADO")</f>
        <v>REPROBADO</v>
      </c>
      <c r="N40" s="1" t="s">
        <v>35</v>
      </c>
    </row>
    <row r="41" customFormat="false" ht="15.75" hidden="false" customHeight="false" outlineLevel="0" collapsed="false">
      <c r="A41" s="10" t="n">
        <v>27352493347</v>
      </c>
      <c r="B41" s="1" t="s">
        <v>828</v>
      </c>
      <c r="C41" s="1" t="s">
        <v>831</v>
      </c>
      <c r="D41" s="1" t="s">
        <v>832</v>
      </c>
      <c r="E41" s="1"/>
      <c r="F41" s="1"/>
      <c r="G41" s="11" t="s">
        <v>43</v>
      </c>
      <c r="H41" s="10" t="n">
        <v>3</v>
      </c>
      <c r="I41" s="24" t="s">
        <v>22</v>
      </c>
      <c r="J41" s="24" t="s">
        <v>22</v>
      </c>
      <c r="K41" s="13" t="n">
        <v>96.67</v>
      </c>
      <c r="L41" s="13" t="n">
        <v>100</v>
      </c>
      <c r="M41" s="14" t="str">
        <f aca="false">IF(AND(OR(I41="Participó",J41="Participó"),AND(K41&gt;64,K41&lt;&gt;"-")),"APROBADO","REPROBADO")</f>
        <v>APROBADO</v>
      </c>
      <c r="N41" s="1"/>
    </row>
    <row r="42" customFormat="false" ht="15.75" hidden="false" customHeight="false" outlineLevel="0" collapsed="false">
      <c r="A42" s="10" t="n">
        <v>23289227989</v>
      </c>
      <c r="B42" s="1" t="s">
        <v>833</v>
      </c>
      <c r="C42" s="1" t="s">
        <v>834</v>
      </c>
      <c r="D42" s="1" t="s">
        <v>835</v>
      </c>
      <c r="E42" s="1"/>
      <c r="F42" s="1"/>
      <c r="G42" s="11" t="s">
        <v>21</v>
      </c>
      <c r="H42" s="10" t="n">
        <v>2</v>
      </c>
      <c r="I42" s="24" t="s">
        <v>22</v>
      </c>
      <c r="J42" s="24" t="s">
        <v>23</v>
      </c>
      <c r="K42" s="12" t="s">
        <v>23</v>
      </c>
      <c r="L42" s="12" t="s">
        <v>23</v>
      </c>
      <c r="M42" s="14" t="str">
        <f aca="false">IF(AND(OR(I42="Participó",J42="Participó"),AND(K42&gt;64,K42&lt;&gt;"-")),"APROBADO","REPROBADO")</f>
        <v>REPROBADO</v>
      </c>
      <c r="N42" s="1" t="s">
        <v>35</v>
      </c>
    </row>
    <row r="43" customFormat="false" ht="15.75" hidden="false" customHeight="false" outlineLevel="0" collapsed="false">
      <c r="A43" s="10" t="n">
        <v>20377987803</v>
      </c>
      <c r="B43" s="1" t="s">
        <v>833</v>
      </c>
      <c r="C43" s="1" t="s">
        <v>836</v>
      </c>
      <c r="D43" s="1" t="s">
        <v>837</v>
      </c>
      <c r="E43" s="1"/>
      <c r="F43" s="1"/>
      <c r="G43" s="11" t="s">
        <v>21</v>
      </c>
      <c r="H43" s="10" t="n">
        <v>2</v>
      </c>
      <c r="I43" s="24" t="s">
        <v>22</v>
      </c>
      <c r="J43" s="24" t="s">
        <v>22</v>
      </c>
      <c r="K43" s="13" t="n">
        <v>93.33</v>
      </c>
      <c r="L43" s="13" t="n">
        <v>100</v>
      </c>
      <c r="M43" s="14" t="str">
        <f aca="false">IF(AND(OR(I43="Participó",J43="Participó"),AND(K43&gt;64,K43&lt;&gt;"-")),"APROBADO","REPROBADO")</f>
        <v>APROBADO</v>
      </c>
      <c r="N43" s="1"/>
    </row>
    <row r="44" customFormat="false" ht="15.75" hidden="false" customHeight="false" outlineLevel="0" collapsed="false">
      <c r="A44" s="10" t="n">
        <v>20334963935</v>
      </c>
      <c r="B44" s="1" t="s">
        <v>833</v>
      </c>
      <c r="C44" s="1" t="s">
        <v>486</v>
      </c>
      <c r="D44" s="1" t="s">
        <v>838</v>
      </c>
      <c r="E44" s="1"/>
      <c r="F44" s="1"/>
      <c r="G44" s="11" t="s">
        <v>21</v>
      </c>
      <c r="H44" s="10" t="n">
        <v>2</v>
      </c>
      <c r="I44" s="24" t="s">
        <v>23</v>
      </c>
      <c r="J44" s="24" t="s">
        <v>23</v>
      </c>
      <c r="K44" s="13" t="n">
        <v>60</v>
      </c>
      <c r="L44" s="12" t="s">
        <v>23</v>
      </c>
      <c r="M44" s="14" t="str">
        <f aca="false">IF(AND(OR(I44="Participó",J44="Participó"),AND(K44&gt;64,K44&lt;&gt;"-")),"APROBADO","REPROBADO")</f>
        <v>REPROBADO</v>
      </c>
      <c r="N44" s="1"/>
    </row>
    <row r="45" customFormat="false" ht="15.75" hidden="false" customHeight="false" outlineLevel="0" collapsed="false">
      <c r="A45" s="10" t="n">
        <v>20263430868</v>
      </c>
      <c r="B45" s="1" t="s">
        <v>833</v>
      </c>
      <c r="C45" s="1" t="s">
        <v>48</v>
      </c>
      <c r="D45" s="1" t="s">
        <v>839</v>
      </c>
      <c r="E45" s="1"/>
      <c r="F45" s="1"/>
      <c r="G45" s="11" t="s">
        <v>21</v>
      </c>
      <c r="H45" s="10" t="n">
        <v>2</v>
      </c>
      <c r="I45" s="24" t="s">
        <v>22</v>
      </c>
      <c r="J45" s="24" t="s">
        <v>23</v>
      </c>
      <c r="K45" s="13" t="n">
        <v>70</v>
      </c>
      <c r="L45" s="12" t="s">
        <v>23</v>
      </c>
      <c r="M45" s="14" t="str">
        <f aca="false">IF(AND(OR(I45="Participó",J45="Participó"),AND(K45&gt;64,K45&lt;&gt;"-")),"APROBADO","REPROBADO")</f>
        <v>APROBADO</v>
      </c>
      <c r="N45" s="1"/>
    </row>
    <row r="46" customFormat="false" ht="15.75" hidden="false" customHeight="false" outlineLevel="0" collapsed="false">
      <c r="A46" s="10" t="n">
        <v>20369282353</v>
      </c>
      <c r="B46" s="1" t="s">
        <v>833</v>
      </c>
      <c r="C46" s="1" t="s">
        <v>840</v>
      </c>
      <c r="D46" s="1" t="s">
        <v>841</v>
      </c>
      <c r="E46" s="1"/>
      <c r="F46" s="1"/>
      <c r="G46" s="11" t="s">
        <v>21</v>
      </c>
      <c r="H46" s="10" t="n">
        <v>2</v>
      </c>
      <c r="I46" s="24" t="s">
        <v>22</v>
      </c>
      <c r="J46" s="24" t="s">
        <v>22</v>
      </c>
      <c r="K46" s="13" t="n">
        <v>90</v>
      </c>
      <c r="L46" s="13" t="n">
        <v>100</v>
      </c>
      <c r="M46" s="14" t="str">
        <f aca="false">IF(AND(OR(I46="Participó",J46="Participó"),AND(K46&gt;64,K46&lt;&gt;"-")),"APROBADO","REPROBADO")</f>
        <v>APROBADO</v>
      </c>
      <c r="N46" s="1"/>
    </row>
    <row r="47" customFormat="false" ht="15.75" hidden="false" customHeight="false" outlineLevel="0" collapsed="false">
      <c r="A47" s="10" t="n">
        <v>20316282858</v>
      </c>
      <c r="B47" s="1" t="s">
        <v>833</v>
      </c>
      <c r="C47" s="1" t="s">
        <v>842</v>
      </c>
      <c r="D47" s="1" t="s">
        <v>843</v>
      </c>
      <c r="E47" s="1"/>
      <c r="F47" s="1"/>
      <c r="G47" s="11" t="s">
        <v>21</v>
      </c>
      <c r="H47" s="10" t="n">
        <v>2</v>
      </c>
      <c r="I47" s="24" t="s">
        <v>22</v>
      </c>
      <c r="J47" s="24" t="s">
        <v>22</v>
      </c>
      <c r="K47" s="13" t="n">
        <v>70</v>
      </c>
      <c r="L47" s="12" t="s">
        <v>23</v>
      </c>
      <c r="M47" s="14" t="str">
        <f aca="false">IF(AND(OR(I47="Participó",J47="Participó"),AND(K47&gt;64,K47&lt;&gt;"-")),"APROBADO","REPROBADO")</f>
        <v>APROBADO</v>
      </c>
      <c r="N47" s="1"/>
    </row>
    <row r="48" customFormat="false" ht="15.75" hidden="false" customHeight="false" outlineLevel="0" collapsed="false">
      <c r="A48" s="10" t="n">
        <v>27229520445</v>
      </c>
      <c r="B48" s="1" t="s">
        <v>833</v>
      </c>
      <c r="C48" s="1" t="s">
        <v>96</v>
      </c>
      <c r="D48" s="1" t="s">
        <v>844</v>
      </c>
      <c r="E48" s="1"/>
      <c r="F48" s="1"/>
      <c r="G48" s="11" t="s">
        <v>43</v>
      </c>
      <c r="H48" s="10" t="n">
        <v>3</v>
      </c>
      <c r="I48" s="24" t="s">
        <v>22</v>
      </c>
      <c r="J48" s="24" t="s">
        <v>22</v>
      </c>
      <c r="K48" s="13" t="n">
        <v>90</v>
      </c>
      <c r="L48" s="13" t="n">
        <v>100</v>
      </c>
      <c r="M48" s="14" t="str">
        <f aca="false">IF(AND(OR(I48="Participó",J48="Participó"),AND(K48&gt;64,K48&lt;&gt;"-")),"APROBADO","REPROBADO")</f>
        <v>APROBADO</v>
      </c>
      <c r="N48" s="1"/>
    </row>
    <row r="49" customFormat="false" ht="15.75" hidden="false" customHeight="false" outlineLevel="0" collapsed="false">
      <c r="A49" s="10" t="n">
        <v>20358343776</v>
      </c>
      <c r="B49" s="1" t="s">
        <v>845</v>
      </c>
      <c r="C49" s="1" t="s">
        <v>846</v>
      </c>
      <c r="D49" s="1" t="s">
        <v>847</v>
      </c>
      <c r="E49" s="1"/>
      <c r="F49" s="1"/>
      <c r="G49" s="11" t="s">
        <v>21</v>
      </c>
      <c r="H49" s="10" t="n">
        <v>2</v>
      </c>
      <c r="I49" s="24" t="s">
        <v>22</v>
      </c>
      <c r="J49" s="24" t="s">
        <v>23</v>
      </c>
      <c r="K49" s="13" t="n">
        <v>80</v>
      </c>
      <c r="L49" s="12" t="s">
        <v>23</v>
      </c>
      <c r="M49" s="14" t="str">
        <f aca="false">IF(AND(OR(I49="Participó",J49="Participó"),AND(K49&gt;64,K49&lt;&gt;"-")),"APROBADO","REPROBADO")</f>
        <v>APROBADO</v>
      </c>
      <c r="N49" s="1" t="s">
        <v>35</v>
      </c>
    </row>
    <row r="50" customFormat="false" ht="15.75" hidden="false" customHeight="false" outlineLevel="0" collapsed="false">
      <c r="A50" s="10" t="n">
        <v>20289397133</v>
      </c>
      <c r="B50" s="1" t="s">
        <v>848</v>
      </c>
      <c r="C50" s="1" t="s">
        <v>326</v>
      </c>
      <c r="D50" s="1" t="s">
        <v>849</v>
      </c>
      <c r="E50" s="1"/>
      <c r="F50" s="1"/>
      <c r="G50" s="11" t="s">
        <v>21</v>
      </c>
      <c r="H50" s="10" t="n">
        <v>2</v>
      </c>
      <c r="I50" s="24" t="s">
        <v>22</v>
      </c>
      <c r="J50" s="24" t="s">
        <v>22</v>
      </c>
      <c r="K50" s="13" t="n">
        <v>80</v>
      </c>
      <c r="L50" s="12" t="s">
        <v>23</v>
      </c>
      <c r="M50" s="14" t="str">
        <f aca="false">IF(AND(OR(I50="Participó",J50="Participó"),AND(K50&gt;64,K50&lt;&gt;"-")),"APROBADO","REPROBADO")</f>
        <v>APROBADO</v>
      </c>
      <c r="N50" s="1"/>
    </row>
    <row r="51" customFormat="false" ht="15.75" hidden="false" customHeight="false" outlineLevel="0" collapsed="false">
      <c r="A51" s="10" t="n">
        <v>27315651617</v>
      </c>
      <c r="B51" s="1" t="s">
        <v>850</v>
      </c>
      <c r="C51" s="1" t="s">
        <v>851</v>
      </c>
      <c r="D51" s="1" t="s">
        <v>852</v>
      </c>
      <c r="E51" s="1"/>
      <c r="F51" s="1"/>
      <c r="G51" s="11" t="s">
        <v>43</v>
      </c>
      <c r="H51" s="10" t="n">
        <v>3</v>
      </c>
      <c r="I51" s="24" t="s">
        <v>22</v>
      </c>
      <c r="J51" s="24" t="s">
        <v>22</v>
      </c>
      <c r="K51" s="13" t="n">
        <v>90</v>
      </c>
      <c r="L51" s="12" t="s">
        <v>23</v>
      </c>
      <c r="M51" s="14" t="str">
        <f aca="false">IF(AND(OR(I51="Participó",J51="Participó"),AND(K51&gt;64,K51&lt;&gt;"-")),"APROBADO","REPROBADO")</f>
        <v>APROBADO</v>
      </c>
      <c r="N51" s="1"/>
    </row>
    <row r="52" customFormat="false" ht="15.75" hidden="false" customHeight="false" outlineLevel="0" collapsed="false">
      <c r="A52" s="10" t="n">
        <v>20368110613</v>
      </c>
      <c r="B52" s="1" t="s">
        <v>853</v>
      </c>
      <c r="C52" s="1" t="s">
        <v>854</v>
      </c>
      <c r="D52" s="1" t="s">
        <v>855</v>
      </c>
      <c r="E52" s="1"/>
      <c r="F52" s="1"/>
      <c r="G52" s="11" t="s">
        <v>21</v>
      </c>
      <c r="H52" s="10" t="n">
        <v>2</v>
      </c>
      <c r="I52" s="24" t="s">
        <v>22</v>
      </c>
      <c r="J52" s="24" t="s">
        <v>22</v>
      </c>
      <c r="K52" s="13" t="n">
        <v>100</v>
      </c>
      <c r="L52" s="13" t="n">
        <v>100</v>
      </c>
      <c r="M52" s="14" t="str">
        <f aca="false">IF(AND(OR(I52="Participó",J52="Participó"),AND(K52&gt;64,K52&lt;&gt;"-")),"APROBADO","REPROBADO")</f>
        <v>APROBADO</v>
      </c>
      <c r="N52" s="1"/>
    </row>
    <row r="53" customFormat="false" ht="15.75" hidden="false" customHeight="false" outlineLevel="0" collapsed="false">
      <c r="A53" s="10" t="n">
        <v>20274812673</v>
      </c>
      <c r="B53" s="1" t="s">
        <v>856</v>
      </c>
      <c r="C53" s="1" t="s">
        <v>857</v>
      </c>
      <c r="D53" s="1" t="s">
        <v>858</v>
      </c>
      <c r="E53" s="1"/>
      <c r="F53" s="1"/>
      <c r="G53" s="11" t="s">
        <v>21</v>
      </c>
      <c r="H53" s="10" t="n">
        <v>2</v>
      </c>
      <c r="I53" s="24" t="s">
        <v>23</v>
      </c>
      <c r="J53" s="24" t="s">
        <v>23</v>
      </c>
      <c r="K53" s="12" t="s">
        <v>23</v>
      </c>
      <c r="L53" s="12" t="s">
        <v>23</v>
      </c>
      <c r="M53" s="14" t="str">
        <f aca="false">IF(AND(OR(I53="Participó",J53="Participó"),AND(K53&gt;64,K53&lt;&gt;"-")),"APROBADO","REPROBADO")</f>
        <v>REPROBADO</v>
      </c>
      <c r="N53" s="1"/>
    </row>
    <row r="54" customFormat="false" ht="15.75" hidden="false" customHeight="false" outlineLevel="0" collapsed="false">
      <c r="A54" s="10" t="n">
        <v>27287312682</v>
      </c>
      <c r="B54" s="1" t="s">
        <v>859</v>
      </c>
      <c r="C54" s="1" t="s">
        <v>860</v>
      </c>
      <c r="D54" s="1" t="s">
        <v>861</v>
      </c>
      <c r="E54" s="1"/>
      <c r="F54" s="1"/>
      <c r="G54" s="11" t="s">
        <v>43</v>
      </c>
      <c r="H54" s="10" t="n">
        <v>3</v>
      </c>
      <c r="I54" s="24" t="s">
        <v>22</v>
      </c>
      <c r="J54" s="24" t="s">
        <v>22</v>
      </c>
      <c r="K54" s="13" t="n">
        <v>85</v>
      </c>
      <c r="L54" s="12" t="s">
        <v>23</v>
      </c>
      <c r="M54" s="14" t="str">
        <f aca="false">IF(AND(OR(I54="Participó",J54="Participó"),AND(K54&gt;64,K54&lt;&gt;"-")),"APROBADO","REPROBADO")</f>
        <v>APROBADO</v>
      </c>
      <c r="N54" s="1"/>
    </row>
    <row r="55" customFormat="false" ht="15.75" hidden="false" customHeight="false" outlineLevel="0" collapsed="false">
      <c r="A55" s="10" t="n">
        <v>27311036144</v>
      </c>
      <c r="B55" s="1" t="s">
        <v>862</v>
      </c>
      <c r="C55" s="1" t="s">
        <v>863</v>
      </c>
      <c r="D55" s="1" t="s">
        <v>864</v>
      </c>
      <c r="E55" s="1"/>
      <c r="F55" s="1"/>
      <c r="G55" s="11" t="s">
        <v>43</v>
      </c>
      <c r="H55" s="10" t="n">
        <v>3</v>
      </c>
      <c r="I55" s="24" t="s">
        <v>23</v>
      </c>
      <c r="J55" s="24" t="s">
        <v>22</v>
      </c>
      <c r="K55" s="13" t="n">
        <v>96.67</v>
      </c>
      <c r="L55" s="13" t="n">
        <v>100</v>
      </c>
      <c r="M55" s="14" t="str">
        <f aca="false">IF(AND(OR(I55="Participó",J55="Participó"),AND(K55&gt;64,K55&lt;&gt;"-")),"APROBADO","REPROBADO")</f>
        <v>APROBADO</v>
      </c>
      <c r="N55" s="1"/>
    </row>
    <row r="56" customFormat="false" ht="15.75" hidden="false" customHeight="false" outlineLevel="0" collapsed="false">
      <c r="A56" s="10" t="n">
        <v>20302655295</v>
      </c>
      <c r="B56" s="1" t="s">
        <v>865</v>
      </c>
      <c r="C56" s="1" t="s">
        <v>866</v>
      </c>
      <c r="D56" s="1" t="s">
        <v>867</v>
      </c>
      <c r="E56" s="1"/>
      <c r="F56" s="1"/>
      <c r="G56" s="11" t="s">
        <v>21</v>
      </c>
      <c r="H56" s="10" t="n">
        <v>2</v>
      </c>
      <c r="I56" s="24" t="s">
        <v>22</v>
      </c>
      <c r="J56" s="24" t="s">
        <v>23</v>
      </c>
      <c r="K56" s="13" t="n">
        <v>55</v>
      </c>
      <c r="L56" s="12" t="s">
        <v>23</v>
      </c>
      <c r="M56" s="14" t="str">
        <f aca="false">IF(AND(OR(I56="Participó",J56="Participó"),AND(K56&gt;64,K56&lt;&gt;"-")),"APROBADO","REPROBADO")</f>
        <v>REPROBADO</v>
      </c>
      <c r="N56" s="1" t="s">
        <v>35</v>
      </c>
    </row>
    <row r="57" customFormat="false" ht="15.75" hidden="false" customHeight="false" outlineLevel="0" collapsed="false">
      <c r="A57" s="10" t="n">
        <v>27222803700</v>
      </c>
      <c r="B57" s="1" t="s">
        <v>865</v>
      </c>
      <c r="C57" s="1" t="s">
        <v>851</v>
      </c>
      <c r="D57" s="1" t="s">
        <v>868</v>
      </c>
      <c r="E57" s="1"/>
      <c r="F57" s="1"/>
      <c r="G57" s="11" t="s">
        <v>43</v>
      </c>
      <c r="H57" s="10" t="n">
        <v>3</v>
      </c>
      <c r="I57" s="24" t="s">
        <v>23</v>
      </c>
      <c r="J57" s="24" t="s">
        <v>23</v>
      </c>
      <c r="K57" s="12" t="s">
        <v>23</v>
      </c>
      <c r="L57" s="12" t="s">
        <v>23</v>
      </c>
      <c r="M57" s="14" t="str">
        <f aca="false">IF(AND(OR(I57="Participó",J57="Participó"),AND(K57&gt;64,K57&lt;&gt;"-")),"APROBADO","REPROBADO")</f>
        <v>REPROBADO</v>
      </c>
      <c r="N57" s="1"/>
    </row>
    <row r="58" customFormat="false" ht="15.75" hidden="false" customHeight="false" outlineLevel="0" collapsed="false">
      <c r="A58" s="10" t="n">
        <v>20269855860</v>
      </c>
      <c r="B58" s="1" t="s">
        <v>869</v>
      </c>
      <c r="C58" s="1" t="s">
        <v>870</v>
      </c>
      <c r="D58" s="1" t="s">
        <v>871</v>
      </c>
      <c r="E58" s="1"/>
      <c r="F58" s="1"/>
      <c r="G58" s="11" t="s">
        <v>21</v>
      </c>
      <c r="H58" s="10" t="n">
        <v>2</v>
      </c>
      <c r="I58" s="24" t="s">
        <v>22</v>
      </c>
      <c r="J58" s="24" t="s">
        <v>23</v>
      </c>
      <c r="K58" s="13" t="n">
        <v>80</v>
      </c>
      <c r="L58" s="12" t="s">
        <v>23</v>
      </c>
      <c r="M58" s="14" t="str">
        <f aca="false">IF(AND(OR(I58="Participó",J58="Participó"),AND(K58&gt;64,K58&lt;&gt;"-")),"APROBADO","REPROBADO")</f>
        <v>APROBADO</v>
      </c>
      <c r="N58" s="1"/>
    </row>
    <row r="59" customFormat="false" ht="15.75" hidden="false" customHeight="false" outlineLevel="0" collapsed="false">
      <c r="A59" s="10" t="n">
        <v>20293126284</v>
      </c>
      <c r="B59" s="1" t="s">
        <v>872</v>
      </c>
      <c r="C59" s="1" t="s">
        <v>873</v>
      </c>
      <c r="D59" s="1" t="s">
        <v>874</v>
      </c>
      <c r="E59" s="1"/>
      <c r="F59" s="1"/>
      <c r="G59" s="11" t="s">
        <v>21</v>
      </c>
      <c r="H59" s="10" t="n">
        <v>2</v>
      </c>
      <c r="I59" s="24" t="s">
        <v>22</v>
      </c>
      <c r="J59" s="24" t="s">
        <v>22</v>
      </c>
      <c r="K59" s="12" t="s">
        <v>23</v>
      </c>
      <c r="L59" s="12" t="s">
        <v>23</v>
      </c>
      <c r="M59" s="14" t="str">
        <f aca="false">IF(AND(OR(I59="Participó",J59="Participó"),AND(K59&gt;64,K59&lt;&gt;"-")),"APROBADO","REPROBADO")</f>
        <v>REPROBADO</v>
      </c>
      <c r="N59" s="1" t="s">
        <v>35</v>
      </c>
    </row>
    <row r="60" customFormat="false" ht="15.75" hidden="false" customHeight="false" outlineLevel="0" collapsed="false">
      <c r="A60" s="10" t="n">
        <v>20394509443</v>
      </c>
      <c r="B60" s="1" t="s">
        <v>875</v>
      </c>
      <c r="C60" s="1" t="s">
        <v>293</v>
      </c>
      <c r="D60" s="1" t="s">
        <v>876</v>
      </c>
      <c r="E60" s="1"/>
      <c r="F60" s="1"/>
      <c r="G60" s="11" t="s">
        <v>21</v>
      </c>
      <c r="H60" s="10" t="n">
        <v>2</v>
      </c>
      <c r="I60" s="24" t="s">
        <v>22</v>
      </c>
      <c r="J60" s="24" t="s">
        <v>22</v>
      </c>
      <c r="K60" s="13" t="n">
        <v>100</v>
      </c>
      <c r="L60" s="13" t="n">
        <v>100</v>
      </c>
      <c r="M60" s="14" t="str">
        <f aca="false">IF(AND(OR(I60="Participó",J60="Participó"),AND(K60&gt;64,K60&lt;&gt;"-")),"APROBADO","REPROBADO")</f>
        <v>APROBADO</v>
      </c>
      <c r="N60" s="1"/>
    </row>
    <row r="61" customFormat="false" ht="15.75" hidden="false" customHeight="false" outlineLevel="0" collapsed="false">
      <c r="A61" s="10" t="n">
        <v>27305017766</v>
      </c>
      <c r="B61" s="1" t="s">
        <v>877</v>
      </c>
      <c r="C61" s="1" t="s">
        <v>878</v>
      </c>
      <c r="D61" s="1" t="s">
        <v>879</v>
      </c>
      <c r="E61" s="1"/>
      <c r="F61" s="1"/>
      <c r="G61" s="11" t="s">
        <v>43</v>
      </c>
      <c r="H61" s="10" t="n">
        <v>4</v>
      </c>
      <c r="I61" s="24" t="s">
        <v>23</v>
      </c>
      <c r="J61" s="24" t="s">
        <v>23</v>
      </c>
      <c r="K61" s="12" t="s">
        <v>23</v>
      </c>
      <c r="L61" s="12" t="s">
        <v>23</v>
      </c>
      <c r="M61" s="14" t="str">
        <f aca="false">IF(AND(OR(I61="Participó",J61="Participó"),AND(K61&gt;64,K61&lt;&gt;"-")),"APROBADO","REPROBADO")</f>
        <v>REPROBADO</v>
      </c>
      <c r="N61" s="1"/>
    </row>
    <row r="62" customFormat="false" ht="15.75" hidden="false" customHeight="false" outlineLevel="0" collapsed="false">
      <c r="A62" s="10" t="n">
        <v>20304527715</v>
      </c>
      <c r="B62" s="1" t="s">
        <v>877</v>
      </c>
      <c r="C62" s="1" t="s">
        <v>880</v>
      </c>
      <c r="D62" s="1" t="s">
        <v>881</v>
      </c>
      <c r="E62" s="1"/>
      <c r="F62" s="1"/>
      <c r="G62" s="11" t="s">
        <v>21</v>
      </c>
      <c r="H62" s="10" t="n">
        <v>3</v>
      </c>
      <c r="I62" s="24" t="s">
        <v>23</v>
      </c>
      <c r="J62" s="24" t="s">
        <v>23</v>
      </c>
      <c r="K62" s="12" t="s">
        <v>23</v>
      </c>
      <c r="L62" s="12" t="s">
        <v>23</v>
      </c>
      <c r="M62" s="14" t="str">
        <f aca="false">IF(AND(OR(I62="Participó",J62="Participó"),AND(K62&gt;64,K62&lt;&gt;"-")),"APROBADO","REPROBADO")</f>
        <v>REPROBADO</v>
      </c>
      <c r="N62" s="1"/>
    </row>
    <row r="63" customFormat="false" ht="15.75" hidden="false" customHeight="false" outlineLevel="0" collapsed="false">
      <c r="A63" s="10" t="n">
        <v>23304323914</v>
      </c>
      <c r="B63" s="1" t="s">
        <v>877</v>
      </c>
      <c r="C63" s="1" t="s">
        <v>882</v>
      </c>
      <c r="D63" s="1" t="s">
        <v>883</v>
      </c>
      <c r="E63" s="1"/>
      <c r="F63" s="1"/>
      <c r="G63" s="11" t="s">
        <v>43</v>
      </c>
      <c r="H63" s="10" t="n">
        <v>4</v>
      </c>
      <c r="I63" s="24" t="s">
        <v>22</v>
      </c>
      <c r="J63" s="24" t="s">
        <v>22</v>
      </c>
      <c r="K63" s="13" t="n">
        <v>80</v>
      </c>
      <c r="L63" s="13" t="n">
        <v>100</v>
      </c>
      <c r="M63" s="14" t="str">
        <f aca="false">IF(AND(OR(I63="Participó",J63="Participó"),AND(K63&gt;64,K63&lt;&gt;"-")),"APROBADO","REPROBADO")</f>
        <v>APROBADO</v>
      </c>
      <c r="N63" s="1"/>
    </row>
    <row r="64" customFormat="false" ht="15.75" hidden="false" customHeight="false" outlineLevel="0" collapsed="false">
      <c r="A64" s="10" t="n">
        <v>20236236413</v>
      </c>
      <c r="B64" s="1" t="s">
        <v>884</v>
      </c>
      <c r="C64" s="1" t="s">
        <v>885</v>
      </c>
      <c r="D64" s="1" t="s">
        <v>886</v>
      </c>
      <c r="E64" s="1"/>
      <c r="F64" s="1"/>
      <c r="G64" s="11" t="s">
        <v>21</v>
      </c>
      <c r="H64" s="10" t="n">
        <v>3</v>
      </c>
      <c r="I64" s="24" t="s">
        <v>22</v>
      </c>
      <c r="J64" s="24" t="s">
        <v>22</v>
      </c>
      <c r="K64" s="13" t="n">
        <v>100</v>
      </c>
      <c r="L64" s="13" t="n">
        <v>100</v>
      </c>
      <c r="M64" s="14" t="str">
        <f aca="false">IF(AND(OR(I64="Participó",J64="Participó"),AND(K64&gt;64,K64&lt;&gt;"-")),"APROBADO","REPROBADO")</f>
        <v>APROBADO</v>
      </c>
      <c r="N64" s="1"/>
    </row>
    <row r="65" customFormat="false" ht="15.75" hidden="false" customHeight="false" outlineLevel="0" collapsed="false">
      <c r="A65" s="10" t="n">
        <v>20341509387</v>
      </c>
      <c r="B65" s="1" t="s">
        <v>887</v>
      </c>
      <c r="C65" s="1" t="s">
        <v>888</v>
      </c>
      <c r="D65" s="1" t="s">
        <v>889</v>
      </c>
      <c r="E65" s="1"/>
      <c r="F65" s="1"/>
      <c r="G65" s="11" t="s">
        <v>21</v>
      </c>
      <c r="H65" s="10" t="n">
        <v>3</v>
      </c>
      <c r="I65" s="24" t="s">
        <v>22</v>
      </c>
      <c r="J65" s="24" t="s">
        <v>22</v>
      </c>
      <c r="K65" s="13" t="n">
        <v>96.67</v>
      </c>
      <c r="L65" s="13" t="n">
        <v>100</v>
      </c>
      <c r="M65" s="14" t="str">
        <f aca="false">IF(AND(OR(I65="Participó",J65="Participó"),AND(K65&gt;64,K65&lt;&gt;"-")),"APROBADO","REPROBADO")</f>
        <v>APROBADO</v>
      </c>
      <c r="N65" s="1"/>
    </row>
    <row r="66" customFormat="false" ht="15.75" hidden="false" customHeight="false" outlineLevel="0" collapsed="false">
      <c r="A66" s="10" t="n">
        <v>20356531117</v>
      </c>
      <c r="B66" s="1" t="s">
        <v>887</v>
      </c>
      <c r="C66" s="1" t="s">
        <v>890</v>
      </c>
      <c r="D66" s="1" t="s">
        <v>891</v>
      </c>
      <c r="E66" s="1"/>
      <c r="F66" s="1"/>
      <c r="G66" s="11" t="s">
        <v>21</v>
      </c>
      <c r="H66" s="10" t="n">
        <v>3</v>
      </c>
      <c r="I66" s="24" t="s">
        <v>22</v>
      </c>
      <c r="J66" s="24" t="s">
        <v>22</v>
      </c>
      <c r="K66" s="13" t="n">
        <v>80</v>
      </c>
      <c r="L66" s="12" t="s">
        <v>23</v>
      </c>
      <c r="M66" s="14" t="str">
        <f aca="false">IF(AND(OR(I66="Participó",J66="Participó"),AND(K66&gt;64,K66&lt;&gt;"-")),"APROBADO","REPROBADO")</f>
        <v>APROBADO</v>
      </c>
      <c r="N66" s="1"/>
    </row>
    <row r="67" customFormat="false" ht="15.75" hidden="false" customHeight="false" outlineLevel="0" collapsed="false">
      <c r="A67" s="10" t="n">
        <v>20382896379</v>
      </c>
      <c r="B67" s="1" t="s">
        <v>892</v>
      </c>
      <c r="C67" s="1" t="s">
        <v>893</v>
      </c>
      <c r="D67" s="12" t="s">
        <v>894</v>
      </c>
      <c r="E67" s="1"/>
      <c r="F67" s="1"/>
      <c r="G67" s="11" t="s">
        <v>21</v>
      </c>
      <c r="H67" s="10" t="n">
        <v>3</v>
      </c>
      <c r="I67" s="24" t="s">
        <v>23</v>
      </c>
      <c r="J67" s="24" t="s">
        <v>23</v>
      </c>
      <c r="K67" s="12" t="s">
        <v>23</v>
      </c>
      <c r="L67" s="12" t="s">
        <v>23</v>
      </c>
      <c r="M67" s="14" t="str">
        <f aca="false">IF(AND(OR(I67="Participó",J67="Participó"),AND(K67&gt;64,K67&lt;&gt;"-")),"APROBADO","REPROBADO")</f>
        <v>REPROBADO</v>
      </c>
      <c r="N67" s="1"/>
    </row>
    <row r="68" customFormat="false" ht="15.75" hidden="false" customHeight="false" outlineLevel="0" collapsed="false">
      <c r="A68" s="10" t="n">
        <v>20239268782</v>
      </c>
      <c r="B68" s="1" t="s">
        <v>895</v>
      </c>
      <c r="C68" s="1" t="s">
        <v>596</v>
      </c>
      <c r="D68" s="1" t="s">
        <v>896</v>
      </c>
      <c r="E68" s="1"/>
      <c r="F68" s="1"/>
      <c r="G68" s="11" t="s">
        <v>21</v>
      </c>
      <c r="H68" s="10" t="n">
        <v>3</v>
      </c>
      <c r="I68" s="24" t="s">
        <v>22</v>
      </c>
      <c r="J68" s="24" t="s">
        <v>22</v>
      </c>
      <c r="K68" s="13" t="n">
        <v>100</v>
      </c>
      <c r="L68" s="13" t="n">
        <v>100</v>
      </c>
      <c r="M68" s="14" t="str">
        <f aca="false">IF(AND(OR(I68="Participó",J68="Participó"),AND(K68&gt;64,K68&lt;&gt;"-")),"APROBADO","REPROBADO")</f>
        <v>APROBADO</v>
      </c>
      <c r="N68" s="1"/>
    </row>
    <row r="69" customFormat="false" ht="15.75" hidden="false" customHeight="false" outlineLevel="0" collapsed="false">
      <c r="A69" s="10" t="n">
        <v>20234028260</v>
      </c>
      <c r="B69" s="1" t="s">
        <v>897</v>
      </c>
      <c r="C69" s="1" t="s">
        <v>898</v>
      </c>
      <c r="D69" s="1" t="s">
        <v>899</v>
      </c>
      <c r="E69" s="1"/>
      <c r="F69" s="1"/>
      <c r="G69" s="11" t="s">
        <v>21</v>
      </c>
      <c r="H69" s="10" t="n">
        <v>3</v>
      </c>
      <c r="I69" s="24" t="s">
        <v>22</v>
      </c>
      <c r="J69" s="24" t="s">
        <v>22</v>
      </c>
      <c r="K69" s="13" t="n">
        <v>90</v>
      </c>
      <c r="L69" s="12" t="s">
        <v>23</v>
      </c>
      <c r="M69" s="14" t="str">
        <f aca="false">IF(AND(OR(I69="Participó",J69="Participó"),AND(K69&gt;64,K69&lt;&gt;"-")),"APROBADO","REPROBADO")</f>
        <v>APROBADO</v>
      </c>
      <c r="N69" s="1"/>
    </row>
    <row r="70" customFormat="false" ht="15.75" hidden="false" customHeight="false" outlineLevel="0" collapsed="false">
      <c r="A70" s="10" t="n">
        <v>20242785674</v>
      </c>
      <c r="B70" s="1" t="s">
        <v>900</v>
      </c>
      <c r="C70" s="1" t="s">
        <v>901</v>
      </c>
      <c r="D70" s="1" t="s">
        <v>902</v>
      </c>
      <c r="E70" s="1"/>
      <c r="F70" s="1"/>
      <c r="G70" s="11" t="s">
        <v>21</v>
      </c>
      <c r="H70" s="10" t="n">
        <v>3</v>
      </c>
      <c r="I70" s="24" t="s">
        <v>22</v>
      </c>
      <c r="J70" s="24" t="s">
        <v>22</v>
      </c>
      <c r="K70" s="13" t="n">
        <v>90</v>
      </c>
      <c r="L70" s="13" t="n">
        <v>100</v>
      </c>
      <c r="M70" s="14" t="str">
        <f aca="false">IF(AND(OR(I70="Participó",J70="Participó"),AND(K70&gt;64,K70&lt;&gt;"-")),"APROBADO","REPROBADO")</f>
        <v>APROBADO</v>
      </c>
      <c r="N70" s="1"/>
    </row>
    <row r="71" customFormat="false" ht="15.75" hidden="false" customHeight="false" outlineLevel="0" collapsed="false">
      <c r="A71" s="10" t="n">
        <v>20275184293</v>
      </c>
      <c r="B71" s="1" t="s">
        <v>903</v>
      </c>
      <c r="C71" s="1" t="s">
        <v>904</v>
      </c>
      <c r="D71" s="1" t="s">
        <v>905</v>
      </c>
      <c r="E71" s="1"/>
      <c r="F71" s="1"/>
      <c r="G71" s="11" t="s">
        <v>21</v>
      </c>
      <c r="H71" s="10" t="n">
        <v>3</v>
      </c>
      <c r="I71" s="24" t="s">
        <v>23</v>
      </c>
      <c r="J71" s="24" t="s">
        <v>23</v>
      </c>
      <c r="K71" s="12" t="s">
        <v>23</v>
      </c>
      <c r="L71" s="12" t="s">
        <v>23</v>
      </c>
      <c r="M71" s="14" t="str">
        <f aca="false">IF(AND(OR(I71="Participó",J71="Participó"),AND(K71&gt;64,K71&lt;&gt;"-")),"APROBADO","REPROBADO")</f>
        <v>REPROBADO</v>
      </c>
      <c r="N71" s="1"/>
    </row>
    <row r="72" customFormat="false" ht="15.75" hidden="false" customHeight="false" outlineLevel="0" collapsed="false">
      <c r="A72" s="10" t="n">
        <v>27339454642</v>
      </c>
      <c r="B72" s="1" t="s">
        <v>906</v>
      </c>
      <c r="C72" s="1" t="s">
        <v>907</v>
      </c>
      <c r="D72" s="1" t="s">
        <v>908</v>
      </c>
      <c r="E72" s="1"/>
      <c r="F72" s="1"/>
      <c r="G72" s="11" t="s">
        <v>43</v>
      </c>
      <c r="H72" s="10" t="n">
        <v>4</v>
      </c>
      <c r="I72" s="24" t="s">
        <v>23</v>
      </c>
      <c r="J72" s="24" t="s">
        <v>23</v>
      </c>
      <c r="K72" s="12" t="s">
        <v>23</v>
      </c>
      <c r="L72" s="12" t="s">
        <v>23</v>
      </c>
      <c r="M72" s="14" t="str">
        <f aca="false">IF(AND(OR(I72="Participó",J72="Participó"),AND(K72&gt;64,K72&lt;&gt;"-")),"APROBADO","REPROBADO")</f>
        <v>REPROBADO</v>
      </c>
      <c r="N72" s="1"/>
    </row>
    <row r="73" customFormat="false" ht="15.75" hidden="false" customHeight="false" outlineLevel="0" collapsed="false">
      <c r="A73" s="10" t="n">
        <v>20315676321</v>
      </c>
      <c r="B73" s="1" t="s">
        <v>906</v>
      </c>
      <c r="C73" s="1" t="s">
        <v>909</v>
      </c>
      <c r="D73" s="1" t="s">
        <v>910</v>
      </c>
      <c r="E73" s="1"/>
      <c r="F73" s="1"/>
      <c r="G73" s="11" t="s">
        <v>21</v>
      </c>
      <c r="H73" s="10" t="n">
        <v>3</v>
      </c>
      <c r="I73" s="24" t="s">
        <v>22</v>
      </c>
      <c r="J73" s="24" t="s">
        <v>23</v>
      </c>
      <c r="K73" s="13" t="n">
        <v>85</v>
      </c>
      <c r="L73" s="13" t="n">
        <v>100</v>
      </c>
      <c r="M73" s="14" t="str">
        <f aca="false">IF(AND(OR(I73="Participó",J73="Participó"),AND(K73&gt;64,K73&lt;&gt;"-")),"APROBADO","REPROBADO")</f>
        <v>APROBADO</v>
      </c>
      <c r="N73" s="1"/>
    </row>
    <row r="74" customFormat="false" ht="15.75" hidden="false" customHeight="false" outlineLevel="0" collapsed="false">
      <c r="A74" s="10" t="n">
        <v>20296126137</v>
      </c>
      <c r="B74" s="1" t="s">
        <v>906</v>
      </c>
      <c r="C74" s="1" t="s">
        <v>342</v>
      </c>
      <c r="D74" s="1" t="s">
        <v>911</v>
      </c>
      <c r="E74" s="1"/>
      <c r="F74" s="1"/>
      <c r="G74" s="11" t="s">
        <v>21</v>
      </c>
      <c r="H74" s="10" t="n">
        <v>3</v>
      </c>
      <c r="I74" s="24" t="s">
        <v>22</v>
      </c>
      <c r="J74" s="24" t="s">
        <v>22</v>
      </c>
      <c r="K74" s="13" t="n">
        <v>85</v>
      </c>
      <c r="L74" s="13" t="n">
        <v>100</v>
      </c>
      <c r="M74" s="14" t="str">
        <f aca="false">IF(AND(OR(I74="Participó",J74="Participó"),AND(K74&gt;64,K74&lt;&gt;"-")),"APROBADO","REPROBADO")</f>
        <v>APROBADO</v>
      </c>
      <c r="N74" s="1"/>
    </row>
    <row r="75" customFormat="false" ht="15.75" hidden="false" customHeight="false" outlineLevel="0" collapsed="false">
      <c r="A75" s="10" t="n">
        <v>20313394590</v>
      </c>
      <c r="B75" s="1" t="s">
        <v>906</v>
      </c>
      <c r="C75" s="1" t="s">
        <v>293</v>
      </c>
      <c r="D75" s="1" t="s">
        <v>912</v>
      </c>
      <c r="E75" s="1"/>
      <c r="F75" s="1"/>
      <c r="G75" s="11" t="s">
        <v>21</v>
      </c>
      <c r="H75" s="10" t="n">
        <v>3</v>
      </c>
      <c r="I75" s="24" t="s">
        <v>22</v>
      </c>
      <c r="J75" s="24" t="s">
        <v>22</v>
      </c>
      <c r="K75" s="13" t="n">
        <v>80</v>
      </c>
      <c r="L75" s="13" t="n">
        <v>100</v>
      </c>
      <c r="M75" s="14" t="str">
        <f aca="false">IF(AND(OR(I75="Participó",J75="Participó"),AND(K75&gt;64,K75&lt;&gt;"-")),"APROBADO","REPROBADO")</f>
        <v>APROBADO</v>
      </c>
      <c r="N75" s="1"/>
    </row>
    <row r="76" customFormat="false" ht="15.75" hidden="false" customHeight="false" outlineLevel="0" collapsed="false">
      <c r="A76" s="10" t="n">
        <v>20360125751</v>
      </c>
      <c r="B76" s="1" t="s">
        <v>906</v>
      </c>
      <c r="C76" s="1" t="s">
        <v>913</v>
      </c>
      <c r="D76" s="1" t="s">
        <v>914</v>
      </c>
      <c r="E76" s="1"/>
      <c r="F76" s="1"/>
      <c r="G76" s="11" t="s">
        <v>21</v>
      </c>
      <c r="H76" s="10" t="n">
        <v>3</v>
      </c>
      <c r="I76" s="24" t="s">
        <v>23</v>
      </c>
      <c r="J76" s="24" t="s">
        <v>23</v>
      </c>
      <c r="K76" s="12" t="s">
        <v>23</v>
      </c>
      <c r="L76" s="12" t="s">
        <v>23</v>
      </c>
      <c r="M76" s="14" t="str">
        <f aca="false">IF(AND(OR(I76="Participó",J76="Participó"),AND(K76&gt;64,K76&lt;&gt;"-")),"APROBADO","REPROBADO")</f>
        <v>REPROBADO</v>
      </c>
      <c r="N76" s="1"/>
    </row>
    <row r="77" customFormat="false" ht="15.75" hidden="false" customHeight="false" outlineLevel="0" collapsed="false">
      <c r="A77" s="10" t="n">
        <v>27280878125</v>
      </c>
      <c r="B77" s="1" t="s">
        <v>906</v>
      </c>
      <c r="C77" s="1" t="s">
        <v>915</v>
      </c>
      <c r="D77" s="1" t="s">
        <v>916</v>
      </c>
      <c r="E77" s="1"/>
      <c r="F77" s="1"/>
      <c r="G77" s="11" t="s">
        <v>43</v>
      </c>
      <c r="H77" s="10" t="n">
        <v>4</v>
      </c>
      <c r="I77" s="24" t="s">
        <v>23</v>
      </c>
      <c r="J77" s="24" t="s">
        <v>23</v>
      </c>
      <c r="K77" s="12" t="s">
        <v>23</v>
      </c>
      <c r="L77" s="12" t="s">
        <v>23</v>
      </c>
      <c r="M77" s="14" t="str">
        <f aca="false">IF(AND(OR(I77="Participó",J77="Participó"),AND(K77&gt;64,K77&lt;&gt;"-")),"APROBADO","REPROBADO")</f>
        <v>REPROBADO</v>
      </c>
      <c r="N77" s="1"/>
    </row>
    <row r="78" customFormat="false" ht="15.75" hidden="false" customHeight="false" outlineLevel="0" collapsed="false">
      <c r="A78" s="10" t="n">
        <v>27293876059</v>
      </c>
      <c r="B78" s="1" t="s">
        <v>906</v>
      </c>
      <c r="C78" s="1" t="s">
        <v>917</v>
      </c>
      <c r="D78" s="1" t="s">
        <v>918</v>
      </c>
      <c r="E78" s="1"/>
      <c r="F78" s="1"/>
      <c r="G78" s="11" t="s">
        <v>43</v>
      </c>
      <c r="H78" s="10" t="n">
        <v>4</v>
      </c>
      <c r="I78" s="24" t="s">
        <v>23</v>
      </c>
      <c r="J78" s="24" t="s">
        <v>23</v>
      </c>
      <c r="K78" s="12" t="s">
        <v>23</v>
      </c>
      <c r="L78" s="12" t="s">
        <v>23</v>
      </c>
      <c r="M78" s="14" t="str">
        <f aca="false">IF(AND(OR(I78="Participó",J78="Participó"),AND(K78&gt;64,K78&lt;&gt;"-")),"APROBADO","REPROBADO")</f>
        <v>REPROBADO</v>
      </c>
      <c r="N78" s="1"/>
    </row>
    <row r="79" customFormat="false" ht="15.75" hidden="false" customHeight="false" outlineLevel="0" collapsed="false">
      <c r="A79" s="10" t="n">
        <v>20367107651</v>
      </c>
      <c r="B79" s="1" t="s">
        <v>919</v>
      </c>
      <c r="C79" s="1" t="s">
        <v>920</v>
      </c>
      <c r="D79" s="1" t="s">
        <v>921</v>
      </c>
      <c r="E79" s="1"/>
      <c r="F79" s="1"/>
      <c r="G79" s="11" t="s">
        <v>21</v>
      </c>
      <c r="H79" s="10" t="n">
        <v>3</v>
      </c>
      <c r="I79" s="24" t="s">
        <v>22</v>
      </c>
      <c r="J79" s="24" t="s">
        <v>22</v>
      </c>
      <c r="K79" s="13" t="n">
        <v>90</v>
      </c>
      <c r="L79" s="13" t="n">
        <v>100</v>
      </c>
      <c r="M79" s="14" t="str">
        <f aca="false">IF(AND(OR(I79="Participó",J79="Participó"),AND(K79&gt;64,K79&lt;&gt;"-")),"APROBADO","REPROBADO")</f>
        <v>APROBADO</v>
      </c>
      <c r="N79" s="1"/>
    </row>
    <row r="80" customFormat="false" ht="15.75" hidden="false" customHeight="false" outlineLevel="0" collapsed="false">
      <c r="A80" s="10" t="n">
        <v>20404529170</v>
      </c>
      <c r="B80" s="1" t="s">
        <v>919</v>
      </c>
      <c r="C80" s="1" t="s">
        <v>922</v>
      </c>
      <c r="D80" s="1" t="s">
        <v>923</v>
      </c>
      <c r="E80" s="1"/>
      <c r="F80" s="1"/>
      <c r="G80" s="11" t="s">
        <v>21</v>
      </c>
      <c r="H80" s="10" t="n">
        <v>3</v>
      </c>
      <c r="I80" s="24" t="s">
        <v>22</v>
      </c>
      <c r="J80" s="24" t="s">
        <v>22</v>
      </c>
      <c r="K80" s="13" t="n">
        <v>81.67</v>
      </c>
      <c r="L80" s="13" t="n">
        <v>100</v>
      </c>
      <c r="M80" s="14" t="str">
        <f aca="false">IF(AND(OR(I80="Participó",J80="Participó"),AND(K80&gt;64,K80&lt;&gt;"-")),"APROBADO","REPROBADO")</f>
        <v>APROBADO</v>
      </c>
      <c r="N80" s="1"/>
    </row>
    <row r="81" customFormat="false" ht="15.75" hidden="false" customHeight="false" outlineLevel="0" collapsed="false">
      <c r="A81" s="10" t="n">
        <v>20320042128</v>
      </c>
      <c r="B81" s="1" t="s">
        <v>924</v>
      </c>
      <c r="C81" s="1" t="s">
        <v>925</v>
      </c>
      <c r="D81" s="1" t="s">
        <v>926</v>
      </c>
      <c r="E81" s="1"/>
      <c r="F81" s="1"/>
      <c r="G81" s="11" t="s">
        <v>21</v>
      </c>
      <c r="H81" s="10" t="n">
        <v>3</v>
      </c>
      <c r="I81" s="24" t="s">
        <v>22</v>
      </c>
      <c r="J81" s="24" t="s">
        <v>22</v>
      </c>
      <c r="K81" s="13" t="n">
        <v>95</v>
      </c>
      <c r="L81" s="12" t="s">
        <v>23</v>
      </c>
      <c r="M81" s="14" t="str">
        <f aca="false">IF(AND(OR(I81="Participó",J81="Participó"),AND(K81&gt;64,K81&lt;&gt;"-")),"APROBADO","REPROBADO")</f>
        <v>APROBADO</v>
      </c>
      <c r="N81" s="1"/>
    </row>
    <row r="82" customFormat="false" ht="15.75" hidden="false" customHeight="false" outlineLevel="0" collapsed="false">
      <c r="A82" s="10" t="n">
        <v>23275392359</v>
      </c>
      <c r="B82" s="1" t="s">
        <v>927</v>
      </c>
      <c r="C82" s="1" t="s">
        <v>928</v>
      </c>
      <c r="D82" s="1" t="s">
        <v>929</v>
      </c>
      <c r="E82" s="1"/>
      <c r="F82" s="1"/>
      <c r="G82" s="11" t="s">
        <v>21</v>
      </c>
      <c r="H82" s="10" t="n">
        <v>4</v>
      </c>
      <c r="I82" s="24" t="s">
        <v>23</v>
      </c>
      <c r="J82" s="24" t="s">
        <v>23</v>
      </c>
      <c r="K82" s="12" t="s">
        <v>23</v>
      </c>
      <c r="L82" s="12" t="s">
        <v>23</v>
      </c>
      <c r="M82" s="14" t="str">
        <f aca="false">IF(AND(OR(I82="Participó",J82="Participó"),AND(K82&gt;64,K82&lt;&gt;"-")),"APROBADO","REPROBADO")</f>
        <v>REPROBADO</v>
      </c>
      <c r="N82" s="1"/>
    </row>
    <row r="83" customFormat="false" ht="15.75" hidden="false" customHeight="false" outlineLevel="0" collapsed="false">
      <c r="A83" s="10" t="n">
        <v>23329588564</v>
      </c>
      <c r="B83" s="1" t="s">
        <v>930</v>
      </c>
      <c r="C83" s="1" t="s">
        <v>931</v>
      </c>
      <c r="D83" s="1" t="s">
        <v>932</v>
      </c>
      <c r="E83" s="1"/>
      <c r="F83" s="1"/>
      <c r="G83" s="11" t="s">
        <v>43</v>
      </c>
      <c r="H83" s="10" t="n">
        <v>4</v>
      </c>
      <c r="I83" s="24" t="s">
        <v>22</v>
      </c>
      <c r="J83" s="24" t="s">
        <v>22</v>
      </c>
      <c r="K83" s="12" t="s">
        <v>23</v>
      </c>
      <c r="L83" s="13" t="n">
        <v>100</v>
      </c>
      <c r="M83" s="14" t="str">
        <f aca="false">IF(AND(OR(I83="Participó",J83="Participó"),AND(K83&gt;64,K83&lt;&gt;"-")),"APROBADO","REPROBADO")</f>
        <v>REPROBADO</v>
      </c>
      <c r="N83" s="1" t="s">
        <v>35</v>
      </c>
    </row>
    <row r="84" customFormat="false" ht="15.75" hidden="false" customHeight="false" outlineLevel="0" collapsed="false">
      <c r="A84" s="10" t="n">
        <v>23314193474</v>
      </c>
      <c r="B84" s="1" t="s">
        <v>933</v>
      </c>
      <c r="C84" s="1" t="s">
        <v>934</v>
      </c>
      <c r="D84" s="1" t="s">
        <v>935</v>
      </c>
      <c r="E84" s="1"/>
      <c r="F84" s="1"/>
      <c r="G84" s="11" t="s">
        <v>43</v>
      </c>
      <c r="H84" s="10" t="n">
        <v>4</v>
      </c>
      <c r="I84" s="24" t="s">
        <v>23</v>
      </c>
      <c r="J84" s="24" t="s">
        <v>23</v>
      </c>
      <c r="K84" s="12" t="s">
        <v>23</v>
      </c>
      <c r="L84" s="12" t="s">
        <v>23</v>
      </c>
      <c r="M84" s="14" t="str">
        <f aca="false">IF(AND(OR(I84="Participó",J84="Participó"),AND(K84&gt;64,K84&lt;&gt;"-")),"APROBADO","REPROBADO")</f>
        <v>REPROBADO</v>
      </c>
      <c r="N84" s="1"/>
    </row>
    <row r="85" customFormat="false" ht="15.75" hidden="false" customHeight="false" outlineLevel="0" collapsed="false">
      <c r="A85" s="10" t="n">
        <v>20337308946</v>
      </c>
      <c r="B85" s="1" t="s">
        <v>936</v>
      </c>
      <c r="C85" s="1" t="s">
        <v>284</v>
      </c>
      <c r="D85" s="1" t="s">
        <v>937</v>
      </c>
      <c r="E85" s="1"/>
      <c r="F85" s="1"/>
      <c r="G85" s="11" t="s">
        <v>21</v>
      </c>
      <c r="H85" s="10" t="n">
        <v>4</v>
      </c>
      <c r="I85" s="24" t="s">
        <v>22</v>
      </c>
      <c r="J85" s="24" t="s">
        <v>22</v>
      </c>
      <c r="K85" s="15" t="n">
        <v>91.67</v>
      </c>
      <c r="L85" s="13" t="n">
        <v>100</v>
      </c>
      <c r="M85" s="14" t="str">
        <f aca="false">IF(AND(OR(I85="Participó",J85="Participó"),AND(K85&gt;64,K85&lt;&gt;"-")),"APROBADO","REPROBADO")</f>
        <v>APROBADO</v>
      </c>
      <c r="N85" s="1"/>
    </row>
    <row r="86" customFormat="false" ht="15.75" hidden="false" customHeight="false" outlineLevel="0" collapsed="false">
      <c r="A86" s="10" t="n">
        <v>20239641890</v>
      </c>
      <c r="B86" s="1" t="s">
        <v>938</v>
      </c>
      <c r="C86" s="1" t="s">
        <v>939</v>
      </c>
      <c r="D86" s="1" t="s">
        <v>940</v>
      </c>
      <c r="E86" s="1"/>
      <c r="F86" s="1"/>
      <c r="G86" s="11" t="s">
        <v>21</v>
      </c>
      <c r="H86" s="10" t="n">
        <v>4</v>
      </c>
      <c r="I86" s="24" t="s">
        <v>22</v>
      </c>
      <c r="J86" s="24" t="s">
        <v>23</v>
      </c>
      <c r="K86" s="13" t="n">
        <v>81.67</v>
      </c>
      <c r="L86" s="12" t="s">
        <v>23</v>
      </c>
      <c r="M86" s="14" t="str">
        <f aca="false">IF(AND(OR(I86="Participó",J86="Participó"),AND(K86&gt;64,K86&lt;&gt;"-")),"APROBADO","REPROBADO")</f>
        <v>APROBADO</v>
      </c>
      <c r="N86" s="1"/>
    </row>
    <row r="87" customFormat="false" ht="15.75" hidden="false" customHeight="false" outlineLevel="0" collapsed="false">
      <c r="A87" s="10" t="n">
        <v>20324943057</v>
      </c>
      <c r="B87" s="1" t="s">
        <v>941</v>
      </c>
      <c r="C87" s="1" t="s">
        <v>942</v>
      </c>
      <c r="D87" s="1" t="s">
        <v>943</v>
      </c>
      <c r="E87" s="1"/>
      <c r="F87" s="1"/>
      <c r="G87" s="11" t="s">
        <v>21</v>
      </c>
      <c r="H87" s="10" t="n">
        <v>4</v>
      </c>
      <c r="I87" s="24" t="s">
        <v>22</v>
      </c>
      <c r="J87" s="24" t="s">
        <v>23</v>
      </c>
      <c r="K87" s="13" t="n">
        <v>70</v>
      </c>
      <c r="L87" s="12" t="s">
        <v>23</v>
      </c>
      <c r="M87" s="14" t="str">
        <f aca="false">IF(AND(OR(I87="Participó",J87="Participó"),AND(K87&gt;64,K87&lt;&gt;"-")),"APROBADO","REPROBADO")</f>
        <v>APROBADO</v>
      </c>
      <c r="N87" s="1"/>
    </row>
    <row r="88" customFormat="false" ht="15.75" hidden="false" customHeight="false" outlineLevel="0" collapsed="false">
      <c r="A88" s="10" t="n">
        <v>20236740014</v>
      </c>
      <c r="B88" s="1" t="s">
        <v>944</v>
      </c>
      <c r="C88" s="1" t="s">
        <v>945</v>
      </c>
      <c r="D88" s="1" t="s">
        <v>946</v>
      </c>
      <c r="E88" s="1"/>
      <c r="F88" s="1"/>
      <c r="G88" s="11" t="s">
        <v>21</v>
      </c>
      <c r="H88" s="10" t="n">
        <v>4</v>
      </c>
      <c r="I88" s="24" t="s">
        <v>22</v>
      </c>
      <c r="J88" s="24" t="s">
        <v>22</v>
      </c>
      <c r="K88" s="13" t="n">
        <v>90</v>
      </c>
      <c r="L88" s="12" t="s">
        <v>23</v>
      </c>
      <c r="M88" s="14" t="str">
        <f aca="false">IF(AND(OR(I88="Participó",J88="Participó"),AND(K88&gt;64,K88&lt;&gt;"-")),"APROBADO","REPROBADO")</f>
        <v>APROBADO</v>
      </c>
      <c r="N88" s="1"/>
    </row>
    <row r="89" customFormat="false" ht="15.75" hidden="false" customHeight="false" outlineLevel="0" collapsed="false">
      <c r="A89" s="10" t="n">
        <v>20336873585</v>
      </c>
      <c r="B89" s="1" t="s">
        <v>947</v>
      </c>
      <c r="C89" s="1" t="s">
        <v>948</v>
      </c>
      <c r="D89" s="1" t="s">
        <v>949</v>
      </c>
      <c r="E89" s="1"/>
      <c r="F89" s="1"/>
      <c r="G89" s="11" t="s">
        <v>21</v>
      </c>
      <c r="H89" s="10" t="n">
        <v>4</v>
      </c>
      <c r="I89" s="24" t="s">
        <v>23</v>
      </c>
      <c r="J89" s="24" t="s">
        <v>23</v>
      </c>
      <c r="K89" s="12" t="s">
        <v>23</v>
      </c>
      <c r="L89" s="12" t="s">
        <v>23</v>
      </c>
      <c r="M89" s="14" t="str">
        <f aca="false">IF(AND(OR(I89="Participó",J89="Participó"),AND(K89&gt;64,K89&lt;&gt;"-")),"APROBADO","REPROBADO")</f>
        <v>REPROBADO</v>
      </c>
      <c r="N89" s="1"/>
    </row>
    <row r="90" customFormat="false" ht="15.75" hidden="false" customHeight="false" outlineLevel="0" collapsed="false">
      <c r="A90" s="10" t="n">
        <v>20373961257</v>
      </c>
      <c r="B90" s="1" t="s">
        <v>950</v>
      </c>
      <c r="C90" s="1" t="s">
        <v>951</v>
      </c>
      <c r="D90" s="1" t="s">
        <v>952</v>
      </c>
      <c r="E90" s="1"/>
      <c r="F90" s="1"/>
      <c r="G90" s="11" t="s">
        <v>21</v>
      </c>
      <c r="H90" s="10" t="n">
        <v>4</v>
      </c>
      <c r="I90" s="24" t="s">
        <v>22</v>
      </c>
      <c r="J90" s="24" t="s">
        <v>22</v>
      </c>
      <c r="K90" s="13" t="n">
        <v>76.67</v>
      </c>
      <c r="L90" s="13" t="n">
        <v>100</v>
      </c>
      <c r="M90" s="14" t="str">
        <f aca="false">IF(AND(OR(I90="Participó",J90="Participó"),AND(K90&gt;64,K90&lt;&gt;"-")),"APROBADO","REPROBADO")</f>
        <v>APROBADO</v>
      </c>
      <c r="N90" s="1"/>
    </row>
    <row r="91" customFormat="false" ht="15.75" hidden="false" customHeight="false" outlineLevel="0" collapsed="false">
      <c r="A91" s="10" t="n">
        <v>27360520426</v>
      </c>
      <c r="B91" s="1" t="s">
        <v>950</v>
      </c>
      <c r="C91" s="1" t="s">
        <v>953</v>
      </c>
      <c r="D91" s="1" t="s">
        <v>954</v>
      </c>
      <c r="E91" s="1"/>
      <c r="F91" s="1"/>
      <c r="G91" s="11" t="s">
        <v>21</v>
      </c>
      <c r="H91" s="10" t="n">
        <v>4</v>
      </c>
      <c r="I91" s="24" t="s">
        <v>22</v>
      </c>
      <c r="J91" s="24" t="s">
        <v>22</v>
      </c>
      <c r="K91" s="13" t="n">
        <v>90</v>
      </c>
      <c r="L91" s="13" t="n">
        <v>100</v>
      </c>
      <c r="M91" s="14" t="str">
        <f aca="false">IF(AND(OR(I91="Participó",J91="Participó"),AND(K91&gt;64,K91&lt;&gt;"-")),"APROBADO","REPROBADO")</f>
        <v>APROBADO</v>
      </c>
      <c r="N91" s="1"/>
    </row>
    <row r="92" customFormat="false" ht="15.75" hidden="false" customHeight="false" outlineLevel="0" collapsed="false">
      <c r="A92" s="10" t="n">
        <v>20395033582</v>
      </c>
      <c r="B92" s="1" t="s">
        <v>955</v>
      </c>
      <c r="C92" s="1" t="s">
        <v>956</v>
      </c>
      <c r="D92" s="1" t="s">
        <v>957</v>
      </c>
      <c r="E92" s="1"/>
      <c r="F92" s="1"/>
      <c r="G92" s="11" t="s">
        <v>21</v>
      </c>
      <c r="H92" s="10" t="n">
        <v>4</v>
      </c>
      <c r="I92" s="24" t="s">
        <v>22</v>
      </c>
      <c r="J92" s="24" t="s">
        <v>23</v>
      </c>
      <c r="K92" s="13" t="n">
        <v>86.67</v>
      </c>
      <c r="L92" s="13" t="n">
        <v>100</v>
      </c>
      <c r="M92" s="14" t="str">
        <f aca="false">IF(AND(OR(I92="Participó",J92="Participó"),AND(K92&gt;64,K92&lt;&gt;"-")),"APROBADO","REPROBADO")</f>
        <v>APROBADO</v>
      </c>
      <c r="N92" s="1" t="s">
        <v>35</v>
      </c>
    </row>
    <row r="93" customFormat="false" ht="15.75" hidden="false" customHeight="false" outlineLevel="0" collapsed="false">
      <c r="A93" s="10" t="n">
        <v>27291422972</v>
      </c>
      <c r="B93" s="1" t="s">
        <v>955</v>
      </c>
      <c r="C93" s="1" t="s">
        <v>958</v>
      </c>
      <c r="D93" s="1" t="s">
        <v>959</v>
      </c>
      <c r="E93" s="1"/>
      <c r="F93" s="1"/>
      <c r="G93" s="11" t="s">
        <v>43</v>
      </c>
      <c r="H93" s="10" t="n">
        <v>4</v>
      </c>
      <c r="I93" s="24" t="s">
        <v>23</v>
      </c>
      <c r="J93" s="24" t="s">
        <v>23</v>
      </c>
      <c r="K93" s="12" t="s">
        <v>23</v>
      </c>
      <c r="L93" s="12" t="s">
        <v>23</v>
      </c>
      <c r="M93" s="14" t="str">
        <f aca="false">IF(AND(OR(I93="Participó",J93="Participó"),AND(K93&gt;64,K93&lt;&gt;"-")),"APROBADO","REPROBADO")</f>
        <v>REPROBADO</v>
      </c>
      <c r="N93" s="1"/>
    </row>
    <row r="94" customFormat="false" ht="15.75" hidden="false" customHeight="false" outlineLevel="0" collapsed="false">
      <c r="A94" s="10" t="n">
        <v>27278386843</v>
      </c>
      <c r="B94" s="1" t="s">
        <v>955</v>
      </c>
      <c r="C94" s="1" t="s">
        <v>960</v>
      </c>
      <c r="D94" s="1" t="s">
        <v>961</v>
      </c>
      <c r="E94" s="1"/>
      <c r="F94" s="1"/>
      <c r="G94" s="11" t="s">
        <v>21</v>
      </c>
      <c r="H94" s="10" t="n">
        <v>4</v>
      </c>
      <c r="I94" s="24" t="s">
        <v>23</v>
      </c>
      <c r="J94" s="24" t="s">
        <v>23</v>
      </c>
      <c r="K94" s="12" t="s">
        <v>23</v>
      </c>
      <c r="L94" s="12" t="s">
        <v>23</v>
      </c>
      <c r="M94" s="14" t="str">
        <f aca="false">IF(AND(OR(I94="Participó",J94="Participó"),AND(K94&gt;64,K94&lt;&gt;"-")),"APROBADO","REPROBADO")</f>
        <v>REPROBADO</v>
      </c>
      <c r="N94" s="1"/>
    </row>
    <row r="95" customFormat="false" ht="15.75" hidden="false" customHeight="false" outlineLevel="0" collapsed="false">
      <c r="A95" s="10" t="n">
        <v>20266679727</v>
      </c>
      <c r="B95" s="1" t="s">
        <v>955</v>
      </c>
      <c r="C95" s="1" t="s">
        <v>962</v>
      </c>
      <c r="D95" s="1" t="s">
        <v>963</v>
      </c>
      <c r="E95" s="1"/>
      <c r="F95" s="1"/>
      <c r="G95" s="11" t="s">
        <v>21</v>
      </c>
      <c r="H95" s="10" t="n">
        <v>4</v>
      </c>
      <c r="I95" s="24" t="s">
        <v>22</v>
      </c>
      <c r="J95" s="24" t="s">
        <v>23</v>
      </c>
      <c r="K95" s="13" t="n">
        <v>100</v>
      </c>
      <c r="L95" s="12" t="s">
        <v>23</v>
      </c>
      <c r="M95" s="14" t="str">
        <f aca="false">IF(AND(OR(I95="Participó",J95="Participó"),AND(K95&gt;64,K95&lt;&gt;"-")),"APROBADO","REPROBADO")</f>
        <v>APROBADO</v>
      </c>
      <c r="N95" s="1"/>
    </row>
    <row r="96" customFormat="false" ht="15.75" hidden="false" customHeight="false" outlineLevel="0" collapsed="false">
      <c r="A96" s="10" t="n">
        <v>20260648188</v>
      </c>
      <c r="B96" s="1" t="s">
        <v>955</v>
      </c>
      <c r="C96" s="1" t="s">
        <v>964</v>
      </c>
      <c r="D96" s="1" t="s">
        <v>965</v>
      </c>
      <c r="E96" s="1"/>
      <c r="F96" s="1"/>
      <c r="G96" s="11" t="s">
        <v>21</v>
      </c>
      <c r="H96" s="10" t="n">
        <v>4</v>
      </c>
      <c r="I96" s="24" t="s">
        <v>22</v>
      </c>
      <c r="J96" s="24" t="s">
        <v>22</v>
      </c>
      <c r="K96" s="13" t="n">
        <v>85</v>
      </c>
      <c r="L96" s="12" t="s">
        <v>23</v>
      </c>
      <c r="M96" s="14" t="str">
        <f aca="false">IF(AND(OR(I96="Participó",J96="Participó"),AND(K96&gt;64,K96&lt;&gt;"-")),"APROBADO","REPROBADO")</f>
        <v>APROBADO</v>
      </c>
      <c r="N96" s="1"/>
    </row>
    <row r="97" customFormat="false" ht="15.75" hidden="false" customHeight="false" outlineLevel="0" collapsed="false">
      <c r="A97" s="10" t="n">
        <v>23307157349</v>
      </c>
      <c r="B97" s="1" t="s">
        <v>955</v>
      </c>
      <c r="C97" s="1" t="s">
        <v>966</v>
      </c>
      <c r="D97" s="26" t="s">
        <v>967</v>
      </c>
      <c r="E97" s="1"/>
      <c r="F97" s="1"/>
      <c r="G97" s="11" t="s">
        <v>21</v>
      </c>
      <c r="H97" s="10" t="n">
        <v>4</v>
      </c>
      <c r="I97" s="24" t="s">
        <v>22</v>
      </c>
      <c r="J97" s="24" t="s">
        <v>22</v>
      </c>
      <c r="K97" s="13" t="n">
        <v>100</v>
      </c>
      <c r="L97" s="13" t="n">
        <v>100</v>
      </c>
      <c r="M97" s="14" t="str">
        <f aca="false">IF(AND(OR(I97="Participó",J97="Participó"),AND(K97&gt;64,K97&lt;&gt;"-")),"APROBADO","REPROBADO")</f>
        <v>APROBADO</v>
      </c>
      <c r="N97" s="1"/>
    </row>
    <row r="98" customFormat="false" ht="15.75" hidden="false" customHeight="false" outlineLevel="0" collapsed="false">
      <c r="A98" s="10" t="n">
        <v>24352890371</v>
      </c>
      <c r="B98" s="1" t="s">
        <v>968</v>
      </c>
      <c r="C98" s="1" t="s">
        <v>287</v>
      </c>
      <c r="D98" s="1" t="s">
        <v>969</v>
      </c>
      <c r="E98" s="1"/>
      <c r="F98" s="1"/>
      <c r="G98" s="11" t="s">
        <v>21</v>
      </c>
      <c r="H98" s="10" t="n">
        <v>4</v>
      </c>
      <c r="I98" s="24" t="s">
        <v>22</v>
      </c>
      <c r="J98" s="24" t="s">
        <v>22</v>
      </c>
      <c r="K98" s="13" t="n">
        <v>80</v>
      </c>
      <c r="L98" s="12" t="s">
        <v>23</v>
      </c>
      <c r="M98" s="14" t="str">
        <f aca="false">IF(AND(OR(I98="Participó",J98="Participó"),AND(K98&gt;64,K98&lt;&gt;"-")),"APROBADO","REPROBADO")</f>
        <v>APROBADO</v>
      </c>
      <c r="N98" s="1"/>
    </row>
    <row r="99" customFormat="false" ht="15.75" hidden="false" customHeight="false" outlineLevel="0" collapsed="false">
      <c r="A99" s="10" t="n">
        <v>23316104134</v>
      </c>
      <c r="B99" s="1" t="s">
        <v>968</v>
      </c>
      <c r="C99" s="1" t="s">
        <v>970</v>
      </c>
      <c r="D99" s="1" t="s">
        <v>971</v>
      </c>
      <c r="E99" s="1"/>
      <c r="F99" s="1"/>
      <c r="G99" s="11" t="s">
        <v>43</v>
      </c>
      <c r="H99" s="10" t="n">
        <v>4</v>
      </c>
      <c r="I99" s="24" t="s">
        <v>22</v>
      </c>
      <c r="J99" s="24" t="s">
        <v>23</v>
      </c>
      <c r="K99" s="13" t="n">
        <v>60</v>
      </c>
      <c r="L99" s="12" t="s">
        <v>23</v>
      </c>
      <c r="M99" s="14" t="s">
        <v>50</v>
      </c>
      <c r="N99" s="1" t="s">
        <v>35</v>
      </c>
    </row>
    <row r="100" customFormat="false" ht="15.75" hidden="false" customHeight="false" outlineLevel="0" collapsed="false">
      <c r="A100" s="10" t="n">
        <v>20341665184</v>
      </c>
      <c r="B100" s="1" t="s">
        <v>968</v>
      </c>
      <c r="C100" s="1" t="s">
        <v>972</v>
      </c>
      <c r="D100" s="1" t="s">
        <v>973</v>
      </c>
      <c r="E100" s="1"/>
      <c r="F100" s="1"/>
      <c r="G100" s="11" t="s">
        <v>21</v>
      </c>
      <c r="H100" s="10" t="n">
        <v>4</v>
      </c>
      <c r="I100" s="24" t="s">
        <v>22</v>
      </c>
      <c r="J100" s="24" t="s">
        <v>22</v>
      </c>
      <c r="K100" s="13" t="n">
        <v>90</v>
      </c>
      <c r="L100" s="12" t="s">
        <v>23</v>
      </c>
      <c r="M100" s="14" t="str">
        <f aca="false">IF(AND(OR(I100="Participó",J100="Participó"),AND(K100&gt;64,K100&lt;&gt;"-")),"APROBADO","REPROBADO")</f>
        <v>APROBADO</v>
      </c>
      <c r="N100" s="1"/>
    </row>
    <row r="101" customFormat="false" ht="15.75" hidden="false" customHeight="false" outlineLevel="0" collapsed="false">
      <c r="A101" s="10" t="n">
        <v>20401203169</v>
      </c>
      <c r="B101" s="1" t="s">
        <v>968</v>
      </c>
      <c r="C101" s="1" t="s">
        <v>974</v>
      </c>
      <c r="D101" s="1" t="s">
        <v>975</v>
      </c>
      <c r="E101" s="1"/>
      <c r="F101" s="1"/>
      <c r="G101" s="11" t="s">
        <v>21</v>
      </c>
      <c r="H101" s="10" t="n">
        <v>4</v>
      </c>
      <c r="I101" s="24" t="s">
        <v>22</v>
      </c>
      <c r="J101" s="24" t="s">
        <v>22</v>
      </c>
      <c r="K101" s="13" t="n">
        <v>65</v>
      </c>
      <c r="L101" s="12" t="s">
        <v>23</v>
      </c>
      <c r="M101" s="14" t="str">
        <f aca="false">IF(AND(OR(I101="Participó",J101="Participó"),AND(K101&gt;64,K101&lt;&gt;"-")),"APROBADO","REPROBADO")</f>
        <v>APROBADO</v>
      </c>
      <c r="N101" s="1"/>
    </row>
    <row r="102" customFormat="false" ht="15.75" hidden="false" customHeight="false" outlineLevel="0" collapsed="false">
      <c r="A102" s="10" t="n">
        <v>20277490286</v>
      </c>
      <c r="B102" s="1" t="s">
        <v>729</v>
      </c>
      <c r="C102" s="1" t="s">
        <v>976</v>
      </c>
      <c r="D102" s="1" t="s">
        <v>977</v>
      </c>
      <c r="E102" s="1"/>
      <c r="F102" s="1"/>
      <c r="G102" s="11" t="s">
        <v>21</v>
      </c>
      <c r="H102" s="10" t="n">
        <v>1</v>
      </c>
      <c r="I102" s="24" t="s">
        <v>22</v>
      </c>
      <c r="J102" s="24" t="s">
        <v>22</v>
      </c>
      <c r="K102" s="12" t="s">
        <v>23</v>
      </c>
      <c r="L102" s="12" t="s">
        <v>23</v>
      </c>
      <c r="M102" s="14" t="str">
        <f aca="false">IF(AND(OR(I102="Participó",J102="Participó"),AND(K102&gt;64,K102&lt;&gt;"-")),"APROBADO","REPROBADO")</f>
        <v>REPROBADO</v>
      </c>
      <c r="N102" s="1" t="s">
        <v>35</v>
      </c>
    </row>
    <row r="103" customFormat="false" ht="15.75" hidden="false" customHeight="false" outlineLevel="0" collapsed="false">
      <c r="A103" s="10" t="n">
        <v>20315194424</v>
      </c>
      <c r="B103" s="1" t="s">
        <v>729</v>
      </c>
      <c r="C103" s="1" t="s">
        <v>978</v>
      </c>
      <c r="D103" s="1" t="s">
        <v>979</v>
      </c>
      <c r="E103" s="1"/>
      <c r="F103" s="1"/>
      <c r="G103" s="11" t="s">
        <v>21</v>
      </c>
      <c r="H103" s="10" t="n">
        <v>1</v>
      </c>
      <c r="I103" s="24" t="s">
        <v>22</v>
      </c>
      <c r="J103" s="24" t="s">
        <v>23</v>
      </c>
      <c r="K103" s="13" t="n">
        <v>100</v>
      </c>
      <c r="L103" s="12" t="s">
        <v>23</v>
      </c>
      <c r="M103" s="14" t="str">
        <f aca="false">IF(AND(OR(I103="Participó",J103="Participó"),AND(K103&gt;64,K103&lt;&gt;"-")),"APROBADO","REPROBADO")</f>
        <v>APROBADO</v>
      </c>
      <c r="N103" s="1"/>
    </row>
    <row r="104" customFormat="false" ht="15.75" hidden="false" customHeight="false" outlineLevel="0" collapsed="false">
      <c r="A104" s="10" t="n">
        <v>23337914519</v>
      </c>
      <c r="B104" s="1" t="s">
        <v>729</v>
      </c>
      <c r="C104" s="1" t="s">
        <v>980</v>
      </c>
      <c r="D104" s="1" t="s">
        <v>981</v>
      </c>
      <c r="E104" s="1"/>
      <c r="F104" s="1"/>
      <c r="G104" s="11" t="s">
        <v>21</v>
      </c>
      <c r="H104" s="10" t="n">
        <v>1</v>
      </c>
      <c r="I104" s="24" t="s">
        <v>22</v>
      </c>
      <c r="J104" s="24" t="s">
        <v>23</v>
      </c>
      <c r="K104" s="12" t="s">
        <v>23</v>
      </c>
      <c r="L104" s="12" t="s">
        <v>23</v>
      </c>
      <c r="M104" s="14" t="str">
        <f aca="false">IF(AND(OR(I104="Participó",J104="Participó"),AND(K104&gt;64,K104&lt;&gt;"-")),"APROBADO","REPROBADO")</f>
        <v>REPROBADO</v>
      </c>
      <c r="N104" s="1"/>
    </row>
    <row r="105" customFormat="false" ht="15.75" hidden="false" customHeight="false" outlineLevel="0" collapsed="false">
      <c r="A105" s="10" t="n">
        <v>20344633224</v>
      </c>
      <c r="B105" s="1" t="s">
        <v>729</v>
      </c>
      <c r="C105" s="1" t="s">
        <v>982</v>
      </c>
      <c r="D105" s="1" t="s">
        <v>983</v>
      </c>
      <c r="E105" s="1"/>
      <c r="F105" s="1"/>
      <c r="G105" s="11" t="s">
        <v>21</v>
      </c>
      <c r="H105" s="10" t="n">
        <v>1</v>
      </c>
      <c r="I105" s="24" t="s">
        <v>23</v>
      </c>
      <c r="J105" s="24" t="s">
        <v>23</v>
      </c>
      <c r="K105" s="12" t="s">
        <v>23</v>
      </c>
      <c r="L105" s="12" t="s">
        <v>23</v>
      </c>
      <c r="M105" s="14" t="str">
        <f aca="false">IF(AND(OR(I105="Participó",J105="Participó"),AND(K105&gt;64,K105&lt;&gt;"-")),"APROBADO","REPROBADO")</f>
        <v>REPROBADO</v>
      </c>
      <c r="N105" s="1"/>
    </row>
    <row r="106" customFormat="false" ht="15.75" hidden="false" customHeight="false" outlineLevel="0" collapsed="false">
      <c r="A106" s="10" t="n">
        <v>27356539155</v>
      </c>
      <c r="B106" s="1" t="s">
        <v>729</v>
      </c>
      <c r="C106" s="1" t="s">
        <v>984</v>
      </c>
      <c r="D106" s="1" t="s">
        <v>985</v>
      </c>
      <c r="E106" s="1"/>
      <c r="F106" s="1"/>
      <c r="G106" s="11" t="s">
        <v>43</v>
      </c>
      <c r="H106" s="10" t="n">
        <v>1</v>
      </c>
      <c r="I106" s="24" t="s">
        <v>23</v>
      </c>
      <c r="J106" s="24" t="s">
        <v>23</v>
      </c>
      <c r="K106" s="12" t="s">
        <v>23</v>
      </c>
      <c r="L106" s="12" t="s">
        <v>23</v>
      </c>
      <c r="M106" s="14" t="str">
        <f aca="false">IF(AND(OR(I106="Participó",J106="Participó"),AND(K106&gt;64,K106&lt;&gt;"-")),"APROBADO","REPROBADO")</f>
        <v>REPROBADO</v>
      </c>
      <c r="N106" s="1"/>
    </row>
    <row r="107" customFormat="false" ht="15.75" hidden="false" customHeight="false" outlineLevel="0" collapsed="false">
      <c r="A107" s="10" t="n">
        <v>20332165802</v>
      </c>
      <c r="B107" s="1" t="s">
        <v>729</v>
      </c>
      <c r="C107" s="1" t="s">
        <v>986</v>
      </c>
      <c r="D107" s="1" t="s">
        <v>987</v>
      </c>
      <c r="E107" s="1"/>
      <c r="F107" s="1"/>
      <c r="G107" s="11" t="s">
        <v>21</v>
      </c>
      <c r="H107" s="10" t="n">
        <v>1</v>
      </c>
      <c r="I107" s="24" t="s">
        <v>22</v>
      </c>
      <c r="J107" s="24" t="s">
        <v>22</v>
      </c>
      <c r="K107" s="13" t="n">
        <v>70</v>
      </c>
      <c r="L107" s="12" t="s">
        <v>23</v>
      </c>
      <c r="M107" s="14" t="str">
        <f aca="false">IF(AND(OR(I107="Participó",J107="Participó"),AND(K107&gt;64,K107&lt;&gt;"-")),"APROBADO","REPROBADO")</f>
        <v>APROBADO</v>
      </c>
      <c r="N107" s="1"/>
    </row>
    <row r="108" customFormat="false" ht="15.75" hidden="false" customHeight="false" outlineLevel="0" collapsed="false">
      <c r="A108" s="10" t="n">
        <v>20306148746</v>
      </c>
      <c r="B108" s="1" t="s">
        <v>988</v>
      </c>
      <c r="C108" s="1" t="s">
        <v>989</v>
      </c>
      <c r="D108" s="1" t="s">
        <v>990</v>
      </c>
      <c r="E108" s="1"/>
      <c r="F108" s="1"/>
      <c r="G108" s="11" t="s">
        <v>21</v>
      </c>
      <c r="H108" s="10" t="n">
        <v>1</v>
      </c>
      <c r="I108" s="24" t="s">
        <v>22</v>
      </c>
      <c r="J108" s="24" t="s">
        <v>22</v>
      </c>
      <c r="K108" s="13" t="n">
        <v>85</v>
      </c>
      <c r="L108" s="12" t="s">
        <v>23</v>
      </c>
      <c r="M108" s="14" t="str">
        <f aca="false">IF(AND(OR(I108="Participó",J108="Participó"),AND(K108&gt;64,K108&lt;&gt;"-")),"APROBADO","REPROBADO")</f>
        <v>APROBADO</v>
      </c>
      <c r="N108" s="1"/>
    </row>
    <row r="109" customFormat="false" ht="15.75" hidden="false" customHeight="false" outlineLevel="0" collapsed="false">
      <c r="A109" s="10" t="n">
        <v>27284491691</v>
      </c>
      <c r="B109" s="1" t="s">
        <v>991</v>
      </c>
      <c r="C109" s="1" t="s">
        <v>992</v>
      </c>
      <c r="D109" s="1" t="s">
        <v>993</v>
      </c>
      <c r="E109" s="1"/>
      <c r="F109" s="1"/>
      <c r="G109" s="11" t="s">
        <v>43</v>
      </c>
      <c r="H109" s="10" t="n">
        <v>1</v>
      </c>
      <c r="I109" s="24" t="s">
        <v>22</v>
      </c>
      <c r="J109" s="24" t="s">
        <v>22</v>
      </c>
      <c r="K109" s="13" t="n">
        <v>90</v>
      </c>
      <c r="L109" s="12" t="s">
        <v>23</v>
      </c>
      <c r="M109" s="14" t="str">
        <f aca="false">IF(AND(OR(I109="Participó",J109="Participó"),AND(K109&gt;64,K109&lt;&gt;"-")),"APROBADO","REPROBADO")</f>
        <v>APROBADO</v>
      </c>
      <c r="N109" s="1"/>
    </row>
    <row r="110" customFormat="false" ht="15.75" hidden="false" customHeight="false" outlineLevel="0" collapsed="false">
      <c r="A110" s="10" t="n">
        <v>20264266921</v>
      </c>
      <c r="B110" s="1" t="s">
        <v>991</v>
      </c>
      <c r="C110" s="1" t="s">
        <v>994</v>
      </c>
      <c r="D110" s="1" t="s">
        <v>995</v>
      </c>
      <c r="E110" s="1"/>
      <c r="F110" s="1"/>
      <c r="G110" s="11" t="s">
        <v>21</v>
      </c>
      <c r="H110" s="10" t="n">
        <v>2</v>
      </c>
      <c r="I110" s="24" t="s">
        <v>23</v>
      </c>
      <c r="J110" s="24" t="s">
        <v>23</v>
      </c>
      <c r="K110" s="12" t="s">
        <v>23</v>
      </c>
      <c r="L110" s="12" t="s">
        <v>23</v>
      </c>
      <c r="M110" s="14" t="str">
        <f aca="false">IF(AND(OR(I110="Participó",J110="Participó"),AND(K110&gt;64,K110&lt;&gt;"-")),"APROBADO","REPROBADO")</f>
        <v>REPROBADO</v>
      </c>
      <c r="N110" s="1"/>
    </row>
    <row r="111" customFormat="false" ht="15.75" hidden="false" customHeight="false" outlineLevel="0" collapsed="false">
      <c r="A111" s="10" t="n">
        <v>20289886177</v>
      </c>
      <c r="B111" s="1" t="s">
        <v>991</v>
      </c>
      <c r="C111" s="1" t="s">
        <v>996</v>
      </c>
      <c r="D111" s="1" t="s">
        <v>997</v>
      </c>
      <c r="E111" s="1"/>
      <c r="F111" s="1"/>
      <c r="G111" s="11" t="s">
        <v>21</v>
      </c>
      <c r="H111" s="10" t="n">
        <v>2</v>
      </c>
      <c r="I111" s="24" t="s">
        <v>22</v>
      </c>
      <c r="J111" s="24" t="s">
        <v>23</v>
      </c>
      <c r="K111" s="12" t="s">
        <v>23</v>
      </c>
      <c r="L111" s="12" t="s">
        <v>23</v>
      </c>
      <c r="M111" s="14" t="str">
        <f aca="false">IF(AND(OR(I111="Participó",J111="Participó"),AND(K111&gt;64,K111&lt;&gt;"-")),"APROBADO","REPROBADO")</f>
        <v>REPROBADO</v>
      </c>
      <c r="N111" s="1" t="s">
        <v>35</v>
      </c>
    </row>
    <row r="112" customFormat="false" ht="15.75" hidden="false" customHeight="false" outlineLevel="0" collapsed="false">
      <c r="A112" s="10" t="n">
        <v>20271480629</v>
      </c>
      <c r="B112" s="1" t="s">
        <v>991</v>
      </c>
      <c r="C112" s="1" t="s">
        <v>998</v>
      </c>
      <c r="D112" s="1" t="s">
        <v>999</v>
      </c>
      <c r="E112" s="1"/>
      <c r="F112" s="1"/>
      <c r="G112" s="11" t="s">
        <v>21</v>
      </c>
      <c r="H112" s="10" t="n">
        <v>2</v>
      </c>
      <c r="I112" s="24" t="s">
        <v>22</v>
      </c>
      <c r="J112" s="24" t="s">
        <v>22</v>
      </c>
      <c r="K112" s="13" t="n">
        <v>100</v>
      </c>
      <c r="L112" s="13" t="n">
        <v>100</v>
      </c>
      <c r="M112" s="14" t="str">
        <f aca="false">IF(AND(OR(I112="Participó",J112="Participó"),AND(K112&gt;64,K112&lt;&gt;"-")),"APROBADO","REPROBADO")</f>
        <v>APROBADO</v>
      </c>
      <c r="N112" s="1"/>
    </row>
    <row r="113" customFormat="false" ht="15.75" hidden="false" customHeight="false" outlineLevel="0" collapsed="false">
      <c r="A113" s="10" t="n">
        <v>20216190360</v>
      </c>
      <c r="B113" s="1" t="s">
        <v>991</v>
      </c>
      <c r="C113" s="1" t="s">
        <v>1000</v>
      </c>
      <c r="D113" s="1" t="s">
        <v>1001</v>
      </c>
      <c r="E113" s="1"/>
      <c r="F113" s="1"/>
      <c r="G113" s="11" t="s">
        <v>21</v>
      </c>
      <c r="H113" s="10" t="n">
        <v>2</v>
      </c>
      <c r="I113" s="24" t="s">
        <v>23</v>
      </c>
      <c r="J113" s="24" t="s">
        <v>23</v>
      </c>
      <c r="K113" s="12" t="s">
        <v>23</v>
      </c>
      <c r="L113" s="12" t="s">
        <v>23</v>
      </c>
      <c r="M113" s="14" t="str">
        <f aca="false">IF(AND(OR(I113="Participó",J113="Participó"),AND(K113&gt;64,K113&lt;&gt;"-")),"APROBADO","REPROBADO")</f>
        <v>REPROBADO</v>
      </c>
      <c r="N113" s="1"/>
    </row>
    <row r="114" customFormat="false" ht="15.75" hidden="false" customHeight="false" outlineLevel="0" collapsed="false">
      <c r="A114" s="10" t="n">
        <v>20316286977</v>
      </c>
      <c r="B114" s="1" t="s">
        <v>991</v>
      </c>
      <c r="C114" s="1" t="s">
        <v>1002</v>
      </c>
      <c r="D114" s="1" t="s">
        <v>1003</v>
      </c>
      <c r="E114" s="1"/>
      <c r="F114" s="1"/>
      <c r="G114" s="11" t="s">
        <v>21</v>
      </c>
      <c r="H114" s="10" t="n">
        <v>2</v>
      </c>
      <c r="I114" s="24" t="s">
        <v>23</v>
      </c>
      <c r="J114" s="24" t="s">
        <v>23</v>
      </c>
      <c r="K114" s="12" t="s">
        <v>23</v>
      </c>
      <c r="L114" s="12" t="s">
        <v>23</v>
      </c>
      <c r="M114" s="14" t="str">
        <f aca="false">IF(AND(OR(I114="Participó",J114="Participó"),AND(K114&gt;64,K114&lt;&gt;"-")),"APROBADO","REPROBADO")</f>
        <v>REPROBADO</v>
      </c>
      <c r="N114" s="1"/>
    </row>
    <row r="115" customFormat="false" ht="15.75" hidden="false" customHeight="false" outlineLevel="0" collapsed="false">
      <c r="A115" s="10" t="n">
        <v>27304848796</v>
      </c>
      <c r="B115" s="1" t="s">
        <v>991</v>
      </c>
      <c r="C115" s="1" t="s">
        <v>794</v>
      </c>
      <c r="D115" s="1" t="s">
        <v>1004</v>
      </c>
      <c r="E115" s="1"/>
      <c r="F115" s="1"/>
      <c r="G115" s="11" t="s">
        <v>43</v>
      </c>
      <c r="H115" s="10" t="n">
        <v>2</v>
      </c>
      <c r="I115" s="24" t="s">
        <v>22</v>
      </c>
      <c r="J115" s="24" t="s">
        <v>22</v>
      </c>
      <c r="K115" s="13" t="n">
        <v>80</v>
      </c>
      <c r="L115" s="13" t="n">
        <v>100</v>
      </c>
      <c r="M115" s="14" t="str">
        <f aca="false">IF(AND(OR(I115="Participó",J115="Participó"),AND(K115&gt;64,K115&lt;&gt;"-")),"APROBADO","REPROBADO")</f>
        <v>APROBADO</v>
      </c>
      <c r="N115" s="1"/>
    </row>
    <row r="116" customFormat="false" ht="15.75" hidden="false" customHeight="false" outlineLevel="0" collapsed="false">
      <c r="A116" s="10" t="n">
        <v>23254800619</v>
      </c>
      <c r="B116" s="1" t="s">
        <v>991</v>
      </c>
      <c r="C116" s="1" t="s">
        <v>293</v>
      </c>
      <c r="D116" s="1" t="s">
        <v>1005</v>
      </c>
      <c r="E116" s="1"/>
      <c r="F116" s="1"/>
      <c r="G116" s="11" t="s">
        <v>21</v>
      </c>
      <c r="H116" s="10" t="n">
        <v>2</v>
      </c>
      <c r="I116" s="24" t="s">
        <v>22</v>
      </c>
      <c r="J116" s="24" t="s">
        <v>22</v>
      </c>
      <c r="K116" s="13" t="n">
        <v>80</v>
      </c>
      <c r="L116" s="13" t="n">
        <v>100</v>
      </c>
      <c r="M116" s="14" t="str">
        <f aca="false">IF(AND(OR(I116="Participó",J116="Participó"),AND(K116&gt;64,K116&lt;&gt;"-")),"APROBADO","REPROBADO")</f>
        <v>APROBADO</v>
      </c>
      <c r="N116" s="1"/>
    </row>
    <row r="117" customFormat="false" ht="15.75" hidden="false" customHeight="false" outlineLevel="0" collapsed="false">
      <c r="A117" s="10" t="n">
        <v>20338296755</v>
      </c>
      <c r="B117" s="1" t="s">
        <v>991</v>
      </c>
      <c r="C117" s="1" t="s">
        <v>326</v>
      </c>
      <c r="D117" s="1" t="s">
        <v>1006</v>
      </c>
      <c r="E117" s="1"/>
      <c r="F117" s="1"/>
      <c r="G117" s="11" t="s">
        <v>21</v>
      </c>
      <c r="H117" s="10" t="n">
        <v>2</v>
      </c>
      <c r="I117" s="24" t="s">
        <v>22</v>
      </c>
      <c r="J117" s="24" t="s">
        <v>22</v>
      </c>
      <c r="K117" s="13" t="n">
        <v>100</v>
      </c>
      <c r="L117" s="13" t="n">
        <v>100</v>
      </c>
      <c r="M117" s="14" t="str">
        <f aca="false">IF(AND(OR(I117="Participó",J117="Participó"),AND(K117&gt;64,K117&lt;&gt;"-")),"APROBADO","REPROBADO")</f>
        <v>APROBADO</v>
      </c>
      <c r="N117" s="1"/>
    </row>
    <row r="118" customFormat="false" ht="15.75" hidden="false" customHeight="false" outlineLevel="0" collapsed="false">
      <c r="A118" s="10" t="n">
        <v>27298695346</v>
      </c>
      <c r="B118" s="1" t="s">
        <v>991</v>
      </c>
      <c r="C118" s="1" t="s">
        <v>1007</v>
      </c>
      <c r="D118" s="1" t="s">
        <v>1008</v>
      </c>
      <c r="E118" s="1"/>
      <c r="F118" s="1"/>
      <c r="G118" s="11" t="s">
        <v>43</v>
      </c>
      <c r="H118" s="10" t="n">
        <v>2</v>
      </c>
      <c r="I118" s="24" t="s">
        <v>23</v>
      </c>
      <c r="J118" s="24" t="s">
        <v>23</v>
      </c>
      <c r="K118" s="12" t="s">
        <v>23</v>
      </c>
      <c r="L118" s="12" t="s">
        <v>23</v>
      </c>
      <c r="M118" s="14" t="str">
        <f aca="false">IF(AND(OR(I118="Participó",J118="Participó"),AND(K118&gt;64,K118&lt;&gt;"-")),"APROBADO","REPROBADO")</f>
        <v>REPROBADO</v>
      </c>
      <c r="N118" s="1"/>
    </row>
    <row r="119" customFormat="false" ht="15.75" hidden="false" customHeight="false" outlineLevel="0" collapsed="false">
      <c r="A119" s="10" t="n">
        <v>20269623978</v>
      </c>
      <c r="B119" s="1" t="s">
        <v>991</v>
      </c>
      <c r="C119" s="1" t="s">
        <v>1009</v>
      </c>
      <c r="D119" s="1" t="s">
        <v>1010</v>
      </c>
      <c r="E119" s="1"/>
      <c r="F119" s="27" t="s">
        <v>1011</v>
      </c>
      <c r="G119" s="11" t="s">
        <v>21</v>
      </c>
      <c r="H119" s="10" t="n">
        <v>3</v>
      </c>
      <c r="I119" s="24" t="s">
        <v>23</v>
      </c>
      <c r="J119" s="24" t="s">
        <v>23</v>
      </c>
      <c r="K119" s="12" t="s">
        <v>23</v>
      </c>
      <c r="L119" s="12" t="s">
        <v>23</v>
      </c>
      <c r="M119" s="14" t="str">
        <f aca="false">IF(AND(OR(I119="Participó",J119="Participó"),AND(K119&gt;64,K119&lt;&gt;"-")),"APROBADO","REPROBADO")</f>
        <v>REPROBADO</v>
      </c>
      <c r="N119" s="1"/>
    </row>
    <row r="120" customFormat="false" ht="15.75" hidden="false" customHeight="false" outlineLevel="0" collapsed="false">
      <c r="A120" s="10" t="n">
        <v>20348220927</v>
      </c>
      <c r="B120" s="1" t="s">
        <v>991</v>
      </c>
      <c r="C120" s="1" t="s">
        <v>687</v>
      </c>
      <c r="D120" s="1" t="s">
        <v>1012</v>
      </c>
      <c r="E120" s="1"/>
      <c r="F120" s="1"/>
      <c r="G120" s="11" t="s">
        <v>21</v>
      </c>
      <c r="H120" s="10" t="n">
        <v>3</v>
      </c>
      <c r="I120" s="24" t="s">
        <v>23</v>
      </c>
      <c r="J120" s="24" t="s">
        <v>23</v>
      </c>
      <c r="K120" s="12" t="s">
        <v>23</v>
      </c>
      <c r="L120" s="12" t="s">
        <v>23</v>
      </c>
      <c r="M120" s="14" t="str">
        <f aca="false">IF(AND(OR(I120="Participó",J120="Participó"),AND(K120&gt;64,K120&lt;&gt;"-")),"APROBADO","REPROBADO")</f>
        <v>REPROBADO</v>
      </c>
      <c r="N120" s="1"/>
    </row>
    <row r="121" customFormat="false" ht="15.75" hidden="false" customHeight="false" outlineLevel="0" collapsed="false">
      <c r="A121" s="10" t="n">
        <v>27325115543</v>
      </c>
      <c r="B121" s="1" t="s">
        <v>991</v>
      </c>
      <c r="C121" s="1" t="s">
        <v>1013</v>
      </c>
      <c r="D121" s="1" t="s">
        <v>1014</v>
      </c>
      <c r="E121" s="1"/>
      <c r="F121" s="1"/>
      <c r="G121" s="11" t="s">
        <v>43</v>
      </c>
      <c r="H121" s="10" t="n">
        <v>3</v>
      </c>
      <c r="I121" s="24" t="s">
        <v>22</v>
      </c>
      <c r="J121" s="24" t="s">
        <v>23</v>
      </c>
      <c r="K121" s="13" t="n">
        <v>90</v>
      </c>
      <c r="L121" s="12" t="s">
        <v>23</v>
      </c>
      <c r="M121" s="14" t="str">
        <f aca="false">IF(AND(OR(I121="Participó",J121="Participó"),AND(K121&gt;64,K121&lt;&gt;"-")),"APROBADO","REPROBADO")</f>
        <v>APROBADO</v>
      </c>
      <c r="N121" s="1"/>
    </row>
    <row r="122" customFormat="false" ht="15.75" hidden="false" customHeight="false" outlineLevel="0" collapsed="false">
      <c r="A122" s="10" t="n">
        <v>27250798143</v>
      </c>
      <c r="B122" s="1" t="s">
        <v>1015</v>
      </c>
      <c r="C122" s="1" t="s">
        <v>1016</v>
      </c>
      <c r="D122" s="1" t="s">
        <v>1017</v>
      </c>
      <c r="E122" s="1"/>
      <c r="F122" s="1"/>
      <c r="G122" s="11" t="s">
        <v>43</v>
      </c>
      <c r="H122" s="10" t="n">
        <v>1</v>
      </c>
      <c r="I122" s="24" t="s">
        <v>22</v>
      </c>
      <c r="J122" s="24" t="s">
        <v>22</v>
      </c>
      <c r="K122" s="13" t="n">
        <v>81.67</v>
      </c>
      <c r="L122" s="13" t="n">
        <v>100</v>
      </c>
      <c r="M122" s="14" t="str">
        <f aca="false">IF(AND(OR(I122="Participó",J122="Participó"),AND(K122&gt;64,K122&lt;&gt;"-")),"APROBADO","REPROBADO")</f>
        <v>APROBADO</v>
      </c>
      <c r="N122" s="1"/>
    </row>
    <row r="123" customFormat="false" ht="15.75" hidden="false" customHeight="false" outlineLevel="0" collapsed="false">
      <c r="A123" s="10" t="n">
        <v>20354621712</v>
      </c>
      <c r="B123" s="1" t="s">
        <v>1015</v>
      </c>
      <c r="C123" s="1" t="s">
        <v>1018</v>
      </c>
      <c r="D123" s="1" t="s">
        <v>1019</v>
      </c>
      <c r="E123" s="1"/>
      <c r="F123" s="1"/>
      <c r="G123" s="11" t="s">
        <v>21</v>
      </c>
      <c r="H123" s="10" t="n">
        <v>3</v>
      </c>
      <c r="I123" s="24" t="s">
        <v>22</v>
      </c>
      <c r="J123" s="24" t="s">
        <v>22</v>
      </c>
      <c r="K123" s="12" t="s">
        <v>23</v>
      </c>
      <c r="L123" s="12" t="s">
        <v>23</v>
      </c>
      <c r="M123" s="14" t="str">
        <f aca="false">IF(AND(OR(I123="Participó",J123="Participó"),AND(K123&gt;64,K123&lt;&gt;"-")),"APROBADO","REPROBADO")</f>
        <v>REPROBADO</v>
      </c>
      <c r="N123" s="1" t="s">
        <v>35</v>
      </c>
    </row>
    <row r="124" customFormat="false" ht="15.75" hidden="false" customHeight="false" outlineLevel="0" collapsed="false">
      <c r="A124" s="10" t="n">
        <v>27318791088</v>
      </c>
      <c r="B124" s="1" t="s">
        <v>1020</v>
      </c>
      <c r="C124" s="1" t="s">
        <v>1021</v>
      </c>
      <c r="D124" s="1" t="s">
        <v>1022</v>
      </c>
      <c r="E124" s="1"/>
      <c r="F124" s="1"/>
      <c r="G124" s="11" t="s">
        <v>43</v>
      </c>
      <c r="H124" s="10" t="n">
        <v>3</v>
      </c>
      <c r="I124" s="24" t="s">
        <v>22</v>
      </c>
      <c r="J124" s="24" t="s">
        <v>22</v>
      </c>
      <c r="K124" s="13" t="n">
        <v>90</v>
      </c>
      <c r="L124" s="13" t="n">
        <v>100</v>
      </c>
      <c r="M124" s="14" t="str">
        <f aca="false">IF(AND(OR(I124="Participó",J124="Participó"),AND(K124&gt;64,K124&lt;&gt;"-")),"APROBADO","REPROBADO")</f>
        <v>APROBADO</v>
      </c>
      <c r="N124" s="1"/>
    </row>
    <row r="125" customFormat="false" ht="15.75" hidden="false" customHeight="false" outlineLevel="0" collapsed="false">
      <c r="A125" s="10" t="n">
        <v>27295246362</v>
      </c>
      <c r="B125" s="1" t="s">
        <v>1023</v>
      </c>
      <c r="C125" s="1" t="s">
        <v>1024</v>
      </c>
      <c r="D125" s="1" t="s">
        <v>1025</v>
      </c>
      <c r="E125" s="1"/>
      <c r="F125" s="1"/>
      <c r="G125" s="11" t="s">
        <v>43</v>
      </c>
      <c r="H125" s="10" t="n">
        <v>3</v>
      </c>
      <c r="I125" s="24" t="s">
        <v>22</v>
      </c>
      <c r="J125" s="24" t="s">
        <v>22</v>
      </c>
      <c r="K125" s="13" t="n">
        <v>96.67</v>
      </c>
      <c r="L125" s="13" t="n">
        <v>100</v>
      </c>
      <c r="M125" s="14" t="str">
        <f aca="false">IF(AND(OR(I125="Participó",J125="Participó"),AND(K125&gt;64,K125&lt;&gt;"-")),"APROBADO","REPROBADO")</f>
        <v>APROBADO</v>
      </c>
      <c r="N125" s="1"/>
    </row>
    <row r="126" customFormat="false" ht="15.75" hidden="false" customHeight="false" outlineLevel="0" collapsed="false">
      <c r="A126" s="10" t="n">
        <v>20360003400</v>
      </c>
      <c r="B126" s="1" t="s">
        <v>1023</v>
      </c>
      <c r="C126" s="1" t="s">
        <v>1026</v>
      </c>
      <c r="D126" s="1" t="s">
        <v>1027</v>
      </c>
      <c r="E126" s="1"/>
      <c r="F126" s="1"/>
      <c r="G126" s="11" t="s">
        <v>21</v>
      </c>
      <c r="H126" s="10" t="n">
        <v>3</v>
      </c>
      <c r="I126" s="24" t="s">
        <v>23</v>
      </c>
      <c r="J126" s="24" t="s">
        <v>23</v>
      </c>
      <c r="K126" s="12" t="s">
        <v>23</v>
      </c>
      <c r="L126" s="12" t="s">
        <v>23</v>
      </c>
      <c r="M126" s="14" t="str">
        <f aca="false">IF(AND(OR(I126="Participó",J126="Participó"),AND(K126&gt;64,K126&lt;&gt;"-")),"APROBADO","REPROBADO")</f>
        <v>REPROBADO</v>
      </c>
      <c r="N126" s="1"/>
    </row>
    <row r="127" customFormat="false" ht="15.75" hidden="false" customHeight="false" outlineLevel="0" collapsed="false">
      <c r="A127" s="10" t="n">
        <v>23230176019</v>
      </c>
      <c r="B127" s="1" t="s">
        <v>1023</v>
      </c>
      <c r="C127" s="1" t="s">
        <v>1028</v>
      </c>
      <c r="D127" s="1" t="s">
        <v>1029</v>
      </c>
      <c r="E127" s="1"/>
      <c r="F127" s="1"/>
      <c r="G127" s="11" t="s">
        <v>21</v>
      </c>
      <c r="H127" s="10" t="n">
        <v>3</v>
      </c>
      <c r="I127" s="24" t="s">
        <v>22</v>
      </c>
      <c r="J127" s="24" t="s">
        <v>22</v>
      </c>
      <c r="K127" s="13" t="n">
        <v>90</v>
      </c>
      <c r="L127" s="13" t="n">
        <v>100</v>
      </c>
      <c r="M127" s="14" t="str">
        <f aca="false">IF(AND(OR(I127="Participó",J127="Participó"),AND(K127&gt;64,K127&lt;&gt;"-")),"APROBADO","REPROBADO")</f>
        <v>APROBADO</v>
      </c>
      <c r="N127" s="1"/>
    </row>
    <row r="128" customFormat="false" ht="15.75" hidden="false" customHeight="false" outlineLevel="0" collapsed="false">
      <c r="A128" s="10" t="n">
        <v>20326939197</v>
      </c>
      <c r="B128" s="1" t="s">
        <v>1023</v>
      </c>
      <c r="C128" s="1" t="s">
        <v>792</v>
      </c>
      <c r="D128" s="1" t="s">
        <v>1030</v>
      </c>
      <c r="E128" s="1"/>
      <c r="F128" s="1"/>
      <c r="G128" s="11" t="s">
        <v>21</v>
      </c>
      <c r="H128" s="10" t="n">
        <v>4</v>
      </c>
      <c r="I128" s="24" t="s">
        <v>22</v>
      </c>
      <c r="J128" s="24" t="s">
        <v>22</v>
      </c>
      <c r="K128" s="13" t="n">
        <v>80</v>
      </c>
      <c r="L128" s="13" t="n">
        <v>100</v>
      </c>
      <c r="M128" s="14" t="str">
        <f aca="false">IF(AND(OR(I128="Participó",J128="Participó"),AND(K128&gt;64,K128&lt;&gt;"-")),"APROBADO","REPROBADO")</f>
        <v>APROBADO</v>
      </c>
      <c r="N128" s="1"/>
    </row>
    <row r="129" customFormat="false" ht="15.75" hidden="false" customHeight="false" outlineLevel="0" collapsed="false">
      <c r="A129" s="10" t="n">
        <v>20329377270</v>
      </c>
      <c r="B129" s="1" t="s">
        <v>1023</v>
      </c>
      <c r="C129" s="1" t="s">
        <v>293</v>
      </c>
      <c r="D129" s="1" t="s">
        <v>1031</v>
      </c>
      <c r="E129" s="1"/>
      <c r="F129" s="1"/>
      <c r="G129" s="11" t="s">
        <v>21</v>
      </c>
      <c r="H129" s="10" t="n">
        <v>4</v>
      </c>
      <c r="I129" s="24" t="s">
        <v>22</v>
      </c>
      <c r="J129" s="24" t="s">
        <v>22</v>
      </c>
      <c r="K129" s="13" t="n">
        <v>75</v>
      </c>
      <c r="L129" s="12" t="s">
        <v>23</v>
      </c>
      <c r="M129" s="14" t="str">
        <f aca="false">IF(AND(OR(I129="Participó",J129="Participó"),AND(K129&gt;64,K129&lt;&gt;"-")),"APROBADO","REPROBADO")</f>
        <v>APROBADO</v>
      </c>
      <c r="N129" s="1"/>
    </row>
    <row r="130" customFormat="false" ht="15.75" hidden="false" customHeight="false" outlineLevel="0" collapsed="false">
      <c r="A130" s="10" t="n">
        <v>20297773985</v>
      </c>
      <c r="B130" s="1" t="s">
        <v>1023</v>
      </c>
      <c r="C130" s="1" t="s">
        <v>1032</v>
      </c>
      <c r="D130" s="1" t="s">
        <v>1033</v>
      </c>
      <c r="E130" s="1"/>
      <c r="F130" s="1"/>
      <c r="G130" s="11" t="s">
        <v>21</v>
      </c>
      <c r="H130" s="10" t="n">
        <v>4</v>
      </c>
      <c r="I130" s="24" t="s">
        <v>22</v>
      </c>
      <c r="J130" s="24" t="s">
        <v>22</v>
      </c>
      <c r="K130" s="13" t="n">
        <v>100</v>
      </c>
      <c r="L130" s="12" t="s">
        <v>23</v>
      </c>
      <c r="M130" s="14" t="str">
        <f aca="false">IF(AND(OR(I130="Participó",J130="Participó"),AND(K130&gt;64,K130&lt;&gt;"-")),"APROBADO","REPROBADO")</f>
        <v>APROBADO</v>
      </c>
      <c r="N130" s="1"/>
    </row>
    <row r="131" customFormat="false" ht="15.75" hidden="false" customHeight="false" outlineLevel="0" collapsed="false">
      <c r="A131" s="10" t="n">
        <v>20275159663</v>
      </c>
      <c r="B131" s="1" t="s">
        <v>1023</v>
      </c>
      <c r="C131" s="1" t="s">
        <v>1034</v>
      </c>
      <c r="D131" s="1" t="s">
        <v>1035</v>
      </c>
      <c r="E131" s="1"/>
      <c r="F131" s="1"/>
      <c r="G131" s="11" t="s">
        <v>21</v>
      </c>
      <c r="H131" s="10" t="n">
        <v>4</v>
      </c>
      <c r="I131" s="24" t="s">
        <v>22</v>
      </c>
      <c r="J131" s="24" t="s">
        <v>22</v>
      </c>
      <c r="K131" s="13" t="n">
        <v>90</v>
      </c>
      <c r="L131" s="12" t="s">
        <v>23</v>
      </c>
      <c r="M131" s="14" t="str">
        <f aca="false">IF(AND(OR(I131="Participó",J131="Participó"),AND(K131&gt;64,K131&lt;&gt;"-")),"APROBADO","REPROBADO")</f>
        <v>APROBADO</v>
      </c>
      <c r="N131" s="1"/>
    </row>
    <row r="132" customFormat="false" ht="15.75" hidden="false" customHeight="false" outlineLevel="0" collapsed="false">
      <c r="A132" s="10" t="n">
        <v>27282371036</v>
      </c>
      <c r="B132" s="1" t="s">
        <v>1023</v>
      </c>
      <c r="C132" s="1" t="s">
        <v>413</v>
      </c>
      <c r="D132" s="1" t="s">
        <v>1036</v>
      </c>
      <c r="E132" s="1"/>
      <c r="F132" s="1"/>
      <c r="G132" s="11" t="s">
        <v>43</v>
      </c>
      <c r="H132" s="10" t="n">
        <v>4</v>
      </c>
      <c r="I132" s="24" t="s">
        <v>22</v>
      </c>
      <c r="J132" s="24" t="s">
        <v>22</v>
      </c>
      <c r="K132" s="13" t="n">
        <v>90</v>
      </c>
      <c r="L132" s="12" t="s">
        <v>23</v>
      </c>
      <c r="M132" s="14" t="str">
        <f aca="false">IF(AND(OR(I132="Participó",J132="Participó"),AND(K132&gt;64,K132&lt;&gt;"-")),"APROBADO","REPROBADO")</f>
        <v>APROBADO</v>
      </c>
      <c r="N132" s="1"/>
    </row>
    <row r="133" customFormat="false" ht="15.75" hidden="false" customHeight="false" outlineLevel="0" collapsed="false">
      <c r="A133" s="10" t="n">
        <v>20317007338</v>
      </c>
      <c r="B133" s="1" t="s">
        <v>1023</v>
      </c>
      <c r="C133" s="1" t="s">
        <v>1037</v>
      </c>
      <c r="D133" s="1" t="s">
        <v>1038</v>
      </c>
      <c r="E133" s="1"/>
      <c r="F133" s="1"/>
      <c r="G133" s="11" t="s">
        <v>21</v>
      </c>
      <c r="H133" s="10" t="n">
        <v>4</v>
      </c>
      <c r="I133" s="24" t="s">
        <v>22</v>
      </c>
      <c r="J133" s="24" t="s">
        <v>22</v>
      </c>
      <c r="K133" s="13" t="n">
        <v>96.67</v>
      </c>
      <c r="L133" s="13" t="n">
        <v>100</v>
      </c>
      <c r="M133" s="14" t="str">
        <f aca="false">IF(AND(OR(I133="Participó",J133="Participó"),AND(K133&gt;64,K133&lt;&gt;"-")),"APROBADO","REPROBADO")</f>
        <v>APROBADO</v>
      </c>
      <c r="N133" s="1"/>
    </row>
    <row r="134" customFormat="false" ht="15.75" hidden="false" customHeight="false" outlineLevel="0" collapsed="false">
      <c r="A134" s="10" t="n">
        <v>23331498424</v>
      </c>
      <c r="B134" s="1" t="s">
        <v>1023</v>
      </c>
      <c r="C134" s="1" t="s">
        <v>1039</v>
      </c>
      <c r="D134" s="1" t="s">
        <v>1040</v>
      </c>
      <c r="E134" s="1"/>
      <c r="F134" s="1"/>
      <c r="G134" s="11" t="s">
        <v>43</v>
      </c>
      <c r="H134" s="10" t="n">
        <v>4</v>
      </c>
      <c r="I134" s="24" t="s">
        <v>22</v>
      </c>
      <c r="J134" s="24" t="s">
        <v>22</v>
      </c>
      <c r="K134" s="13" t="n">
        <v>80</v>
      </c>
      <c r="L134" s="13" t="n">
        <v>100</v>
      </c>
      <c r="M134" s="14" t="str">
        <f aca="false">IF(AND(OR(I134="Participó",J134="Participó"),AND(K134&gt;64,K134&lt;&gt;"-")),"APROBADO","REPROBADO")</f>
        <v>APROBADO</v>
      </c>
      <c r="N134" s="1"/>
    </row>
    <row r="135" customFormat="false" ht="15.75" hidden="false" customHeight="false" outlineLevel="0" collapsed="false">
      <c r="A135" s="10" t="n">
        <v>20352895114</v>
      </c>
      <c r="B135" s="1" t="s">
        <v>1023</v>
      </c>
      <c r="C135" s="1" t="s">
        <v>1041</v>
      </c>
      <c r="D135" s="1" t="s">
        <v>1042</v>
      </c>
      <c r="E135" s="1"/>
      <c r="F135" s="1"/>
      <c r="G135" s="11" t="s">
        <v>21</v>
      </c>
      <c r="H135" s="10" t="n">
        <v>4</v>
      </c>
      <c r="I135" s="24" t="s">
        <v>22</v>
      </c>
      <c r="J135" s="24" t="s">
        <v>22</v>
      </c>
      <c r="K135" s="13" t="n">
        <v>85</v>
      </c>
      <c r="L135" s="12" t="s">
        <v>23</v>
      </c>
      <c r="M135" s="14" t="str">
        <f aca="false">IF(AND(OR(I135="Participó",J135="Participó"),AND(K135&gt;64,K135&lt;&gt;"-")),"APROBADO","REPROBADO")</f>
        <v>APROBADO</v>
      </c>
      <c r="N135" s="1"/>
    </row>
    <row r="136" customFormat="false" ht="15.75" hidden="false" customHeight="fals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customFormat="false" ht="15.75" hidden="false" customHeight="false" outlineLevel="0" collapsed="false">
      <c r="A137" s="1"/>
      <c r="B137" s="1"/>
      <c r="C137" s="1"/>
      <c r="D137" s="17" t="s">
        <v>364</v>
      </c>
      <c r="E137" s="17" t="n">
        <f aca="false">COUNTIF(E5:E98,"NO")</f>
        <v>0</v>
      </c>
      <c r="F137" s="1"/>
      <c r="G137" s="17" t="n">
        <f aca="false">COUNTIF(G5:G135,"M")</f>
        <v>86</v>
      </c>
      <c r="H137" s="17"/>
      <c r="I137" s="17" t="n">
        <f aca="false">COUNTIF(I5:I135,"Participó")</f>
        <v>96</v>
      </c>
      <c r="J137" s="17" t="n">
        <f aca="false">COUNTIF(J5:J135,"Participó")</f>
        <v>77</v>
      </c>
      <c r="K137" s="17" t="n">
        <f aca="false">COUNTIF(K5:K135,"&gt;=70")</f>
        <v>84</v>
      </c>
      <c r="L137" s="17" t="n">
        <f aca="false">COUNTIF(L5:L135,"100")</f>
        <v>46</v>
      </c>
      <c r="M137" s="17" t="n">
        <f aca="false">COUNTIF(M5:M135,"APROBADO")</f>
        <v>86</v>
      </c>
      <c r="N137" s="17" t="n">
        <f aca="false">COUNTIF(N5:N135,"Recupera")</f>
        <v>15</v>
      </c>
    </row>
    <row r="138" customFormat="false" ht="15.75" hidden="false" customHeight="false" outlineLevel="0" collapsed="false">
      <c r="A138" s="1"/>
      <c r="B138" s="1"/>
      <c r="C138" s="1"/>
      <c r="D138" s="10" t="n">
        <f aca="false">COUNTA(D5:D135)</f>
        <v>131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customFormat="false" ht="15.75" hidden="false" customHeight="false" outlineLevel="0" collapsed="false">
      <c r="A139" s="1"/>
      <c r="B139" s="18" t="s">
        <v>365</v>
      </c>
      <c r="C139" s="1"/>
      <c r="D139" s="1"/>
      <c r="E139" s="1"/>
      <c r="F139" s="1"/>
      <c r="G139" s="25" t="s">
        <v>6</v>
      </c>
      <c r="H139" s="25" t="s">
        <v>733</v>
      </c>
      <c r="I139" s="1"/>
      <c r="J139" s="1"/>
      <c r="K139" s="1"/>
      <c r="L139" s="1"/>
      <c r="M139" s="1" t="s">
        <v>367</v>
      </c>
      <c r="N139" s="1"/>
    </row>
    <row r="140" customFormat="false" ht="15.75" hidden="false" customHeight="false" outlineLevel="0" collapsed="false">
      <c r="A140" s="1"/>
      <c r="B140" s="1" t="s">
        <v>368</v>
      </c>
      <c r="C140" s="1" t="s">
        <v>369</v>
      </c>
      <c r="D140" s="1"/>
      <c r="E140" s="1"/>
      <c r="F140" s="1"/>
      <c r="G140" s="1" t="n">
        <v>1</v>
      </c>
      <c r="H140" s="1" t="n">
        <f aca="false">COUNTIF($H$5:$H$135,G140)</f>
        <v>32</v>
      </c>
      <c r="I140" s="1"/>
      <c r="J140" s="1"/>
      <c r="K140" s="1"/>
      <c r="L140" s="20" t="s">
        <v>371</v>
      </c>
      <c r="M140" s="10" t="n">
        <f aca="false">COUNTIF(M5:M98,"APROBADO")/99*100</f>
        <v>62.6262626262626</v>
      </c>
      <c r="N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 t="n">
        <v>2</v>
      </c>
      <c r="H141" s="1" t="n">
        <f aca="false">COUNTIF($H$5:$H$135,G141)</f>
        <v>33</v>
      </c>
      <c r="I141" s="1"/>
      <c r="J141" s="1"/>
      <c r="K141" s="1"/>
      <c r="L141" s="21" t="s">
        <v>373</v>
      </c>
      <c r="M141" s="10" t="n">
        <f aca="false">COUNTIF(M5:M98,"REPROBADO")/99*100</f>
        <v>32.3232323232323</v>
      </c>
      <c r="N141" s="1"/>
    </row>
    <row r="142" customFormat="false" ht="15.75" hidden="false" customHeight="false" outlineLevel="0" collapsed="false">
      <c r="A142" s="18"/>
      <c r="B142" s="1"/>
      <c r="C142" s="1"/>
      <c r="D142" s="1"/>
      <c r="E142" s="1"/>
      <c r="F142" s="1"/>
      <c r="G142" s="1" t="n">
        <v>3</v>
      </c>
      <c r="H142" s="1" t="n">
        <f aca="false">COUNTIF($H$5:$H$135,G142)</f>
        <v>33</v>
      </c>
      <c r="I142" s="1"/>
      <c r="J142" s="1"/>
      <c r="K142" s="1"/>
      <c r="L142" s="1"/>
      <c r="M142" s="1"/>
      <c r="N142" s="1"/>
    </row>
    <row r="143" customFormat="false" ht="15.75" hidden="false" customHeight="false" outlineLevel="0" collapsed="false">
      <c r="A143" s="18" t="s">
        <v>375</v>
      </c>
      <c r="B143" s="1"/>
      <c r="C143" s="1"/>
      <c r="D143" s="1"/>
      <c r="E143" s="1"/>
      <c r="F143" s="1"/>
      <c r="G143" s="1" t="n">
        <v>4</v>
      </c>
      <c r="H143" s="1" t="n">
        <f aca="false">COUNTIF($H$5:$H$135,G143)</f>
        <v>33</v>
      </c>
      <c r="I143" s="1"/>
      <c r="J143" s="1"/>
      <c r="K143" s="1"/>
      <c r="L143" s="1"/>
      <c r="M143" s="1"/>
      <c r="N143" s="1"/>
    </row>
    <row r="144" customFormat="false" ht="15.75" hidden="false" customHeight="false" outlineLevel="0" collapsed="false">
      <c r="A144" s="18" t="s">
        <v>377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false" outlineLevel="0" collapsed="false">
      <c r="A145" s="18" t="s">
        <v>378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380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8"/>
      <c r="M147" s="1"/>
      <c r="N147" s="1"/>
    </row>
    <row r="148" customFormat="false" ht="15.75" hidden="false" customHeight="false" outlineLevel="0" collapsed="false">
      <c r="A148" s="1"/>
      <c r="B148" s="1" t="s">
        <v>381</v>
      </c>
      <c r="C148" s="1"/>
      <c r="D148" s="1"/>
      <c r="E148" s="1"/>
      <c r="F148" s="1"/>
      <c r="G148" s="1"/>
      <c r="H148" s="1"/>
      <c r="I148" s="1"/>
      <c r="J148" s="1"/>
      <c r="K148" s="18"/>
      <c r="L148" s="22" t="s">
        <v>382</v>
      </c>
      <c r="M148" s="1"/>
      <c r="N148" s="1"/>
    </row>
    <row r="149" customFormat="false" ht="15.75" hidden="false" customHeight="false" outlineLevel="0" collapsed="false">
      <c r="A149" s="1"/>
      <c r="B149" s="1" t="s">
        <v>383</v>
      </c>
      <c r="C149" s="1" t="s">
        <v>384</v>
      </c>
      <c r="D149" s="1"/>
      <c r="E149" s="1"/>
      <c r="F149" s="1"/>
      <c r="G149" s="1"/>
      <c r="H149" s="1"/>
      <c r="I149" s="1"/>
      <c r="J149" s="1"/>
      <c r="K149" s="18"/>
      <c r="L149" s="23" t="s">
        <v>385</v>
      </c>
      <c r="M149" s="11" t="e">
        <f aca="false">#REF!/COUNTIF(M25:M98,"REPROBADO")*100</f>
        <v>#REF!</v>
      </c>
      <c r="N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8"/>
      <c r="L150" s="23" t="s">
        <v>386</v>
      </c>
      <c r="M150" s="10" t="n">
        <f aca="false">COUNTIF(N25:N98,"Justifico")/COUNTIF(M26:M136,"REPROBADO")*100</f>
        <v>0</v>
      </c>
      <c r="N150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5">
    <cfRule type="cellIs" priority="2" operator="equal" aboveAverage="0" equalAverage="0" bottom="0" percent="0" rank="0" text="" dxfId="0">
      <formula>"Participó"</formula>
    </cfRule>
  </conditionalFormatting>
  <conditionalFormatting sqref="I5:J135">
    <cfRule type="cellIs" priority="3" operator="equal" aboveAverage="0" equalAverage="0" bottom="0" percent="0" rank="0" text="" dxfId="1">
      <formula>"-"</formula>
    </cfRule>
  </conditionalFormatting>
  <conditionalFormatting sqref="K5:L135">
    <cfRule type="cellIs" priority="4" operator="greaterThan" aboveAverage="0" equalAverage="0" bottom="0" percent="0" rank="0" text="" dxfId="0">
      <formula>69</formula>
    </cfRule>
  </conditionalFormatting>
  <conditionalFormatting sqref="K5:L135">
    <cfRule type="cellIs" priority="5" operator="lessThanOrEqual" aboveAverage="0" equalAverage="0" bottom="0" percent="0" rank="0" text="" dxfId="1">
      <formula>59</formula>
    </cfRule>
  </conditionalFormatting>
  <conditionalFormatting sqref="M5:M135">
    <cfRule type="cellIs" priority="6" operator="equal" aboveAverage="0" equalAverage="0" bottom="0" percent="0" rank="0" text="" dxfId="0">
      <formula>"APROBADO"</formula>
    </cfRule>
  </conditionalFormatting>
  <conditionalFormatting sqref="M5:M135">
    <cfRule type="cellIs" priority="7" operator="equal" aboveAverage="0" equalAverage="0" bottom="0" percent="0" rank="0" text="" dxfId="1">
      <formula>"REPROBADO"</formula>
    </cfRule>
  </conditionalFormatting>
  <conditionalFormatting sqref="K5:L135">
    <cfRule type="containsText" priority="8" operator="containsText" aboveAverage="0" equalAverage="0" bottom="0" percent="0" rank="0" text="-" dxfId="2">
      <formula>NOT(ISERROR(SEARCH("-",K5)))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1043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10" t="n">
        <v>20430078772</v>
      </c>
      <c r="B5" s="1" t="s">
        <v>1044</v>
      </c>
      <c r="C5" s="1" t="s">
        <v>1045</v>
      </c>
      <c r="D5" s="1" t="s">
        <v>1046</v>
      </c>
      <c r="E5" s="1"/>
      <c r="F5" s="1"/>
      <c r="G5" s="11"/>
      <c r="H5" s="10" t="n">
        <v>1</v>
      </c>
      <c r="I5" s="28" t="s">
        <v>22</v>
      </c>
      <c r="J5" s="29" t="s">
        <v>22</v>
      </c>
      <c r="K5" s="13" t="n">
        <v>70</v>
      </c>
      <c r="L5" s="12" t="s">
        <v>23</v>
      </c>
      <c r="M5" s="30" t="str">
        <f aca="false">IF(AND(OR(I5="Participó",J5="Participó"),AND(K5&gt;59,K5&lt;&gt;"-")),"APROBADO","REPROBADO")</f>
        <v>APROBADO</v>
      </c>
      <c r="N5" s="1" t="s">
        <v>1047</v>
      </c>
    </row>
    <row r="6" customFormat="false" ht="15.75" hidden="false" customHeight="false" outlineLevel="0" collapsed="false">
      <c r="A6" s="10" t="n">
        <v>27318746732</v>
      </c>
      <c r="B6" s="1" t="s">
        <v>1048</v>
      </c>
      <c r="C6" s="1" t="s">
        <v>1049</v>
      </c>
      <c r="D6" s="1" t="s">
        <v>1050</v>
      </c>
      <c r="E6" s="1"/>
      <c r="F6" s="1" t="s">
        <v>1051</v>
      </c>
      <c r="G6" s="11" t="s">
        <v>43</v>
      </c>
      <c r="H6" s="10" t="n">
        <v>2</v>
      </c>
      <c r="I6" s="28" t="s">
        <v>22</v>
      </c>
      <c r="J6" s="29" t="s">
        <v>22</v>
      </c>
      <c r="K6" s="13" t="n">
        <v>83.33</v>
      </c>
      <c r="L6" s="13" t="n">
        <v>100</v>
      </c>
      <c r="M6" s="30" t="str">
        <f aca="false">IF(AND(OR(I6="Participó",J6="Participó"),AND(K6&gt;59,K6&lt;&gt;"-")),"APROBADO","REPROBADO")</f>
        <v>APROBADO</v>
      </c>
      <c r="N6" s="1"/>
    </row>
    <row r="7" customFormat="false" ht="15.75" hidden="false" customHeight="false" outlineLevel="0" collapsed="false">
      <c r="A7" s="10" t="n">
        <v>20370369403</v>
      </c>
      <c r="B7" s="1" t="s">
        <v>1052</v>
      </c>
      <c r="C7" s="1" t="s">
        <v>1053</v>
      </c>
      <c r="D7" s="1" t="s">
        <v>1054</v>
      </c>
      <c r="E7" s="1"/>
      <c r="F7" s="1"/>
      <c r="G7" s="11" t="s">
        <v>21</v>
      </c>
      <c r="H7" s="10" t="n">
        <v>1</v>
      </c>
      <c r="I7" s="28" t="s">
        <v>23</v>
      </c>
      <c r="J7" s="29" t="s">
        <v>23</v>
      </c>
      <c r="K7" s="12" t="s">
        <v>23</v>
      </c>
      <c r="L7" s="12" t="s">
        <v>23</v>
      </c>
      <c r="M7" s="30" t="str">
        <f aca="false">IF(AND(OR(I7="Participó",J7="Participó"),AND(K7&gt;59,K7&lt;&gt;"-")),"APROBADO","REPROBADO")</f>
        <v>REPROBADO</v>
      </c>
      <c r="N7" s="1"/>
    </row>
    <row r="8" customFormat="false" ht="15.75" hidden="false" customHeight="false" outlineLevel="0" collapsed="false">
      <c r="A8" s="10" t="n">
        <v>20299288979</v>
      </c>
      <c r="B8" s="1" t="s">
        <v>1055</v>
      </c>
      <c r="C8" s="1" t="s">
        <v>738</v>
      </c>
      <c r="D8" s="1" t="s">
        <v>1056</v>
      </c>
      <c r="E8" s="1"/>
      <c r="F8" s="1"/>
      <c r="G8" s="11" t="s">
        <v>21</v>
      </c>
      <c r="H8" s="10" t="n">
        <v>1</v>
      </c>
      <c r="I8" s="28" t="s">
        <v>22</v>
      </c>
      <c r="J8" s="29" t="s">
        <v>22</v>
      </c>
      <c r="K8" s="13" t="n">
        <v>85</v>
      </c>
      <c r="L8" s="13" t="n">
        <v>100</v>
      </c>
      <c r="M8" s="30" t="str">
        <f aca="false">IF(AND(OR(I8="Participó",J8="Participó"),AND(K8&gt;59,K8&lt;&gt;"-")),"APROBADO","REPROBADO")</f>
        <v>APROBADO</v>
      </c>
      <c r="N8" s="1"/>
    </row>
    <row r="9" customFormat="false" ht="15.75" hidden="false" customHeight="false" outlineLevel="0" collapsed="false">
      <c r="A9" s="10" t="n">
        <v>23260205609</v>
      </c>
      <c r="B9" s="1" t="s">
        <v>1057</v>
      </c>
      <c r="C9" s="1" t="s">
        <v>1058</v>
      </c>
      <c r="D9" s="1" t="s">
        <v>1059</v>
      </c>
      <c r="E9" s="1"/>
      <c r="F9" s="1"/>
      <c r="G9" s="11" t="s">
        <v>21</v>
      </c>
      <c r="H9" s="10" t="n">
        <v>1</v>
      </c>
      <c r="I9" s="28" t="s">
        <v>23</v>
      </c>
      <c r="J9" s="29" t="s">
        <v>23</v>
      </c>
      <c r="K9" s="12" t="s">
        <v>23</v>
      </c>
      <c r="L9" s="12" t="s">
        <v>23</v>
      </c>
      <c r="M9" s="30" t="str">
        <f aca="false">IF(AND(OR(I9="Participó",J9="Participó"),AND(K9&gt;59,K9&lt;&gt;"-")),"APROBADO","REPROBADO")</f>
        <v>REPROBADO</v>
      </c>
      <c r="N9" s="1"/>
    </row>
    <row r="10" customFormat="false" ht="15.75" hidden="false" customHeight="false" outlineLevel="0" collapsed="false">
      <c r="A10" s="10" t="n">
        <v>23328684764</v>
      </c>
      <c r="B10" s="1" t="s">
        <v>1060</v>
      </c>
      <c r="C10" s="1" t="s">
        <v>1061</v>
      </c>
      <c r="D10" s="1" t="s">
        <v>1062</v>
      </c>
      <c r="E10" s="1"/>
      <c r="F10" s="1"/>
      <c r="G10" s="11" t="s">
        <v>43</v>
      </c>
      <c r="H10" s="10" t="n">
        <v>1</v>
      </c>
      <c r="I10" s="28" t="s">
        <v>22</v>
      </c>
      <c r="J10" s="29" t="s">
        <v>22</v>
      </c>
      <c r="K10" s="13" t="n">
        <v>100</v>
      </c>
      <c r="L10" s="13" t="n">
        <v>100</v>
      </c>
      <c r="M10" s="30" t="str">
        <f aca="false">IF(AND(OR(I10="Participó",J10="Participó"),AND(K10&gt;59,K10&lt;&gt;"-")),"APROBADO","REPROBADO")</f>
        <v>APROBADO</v>
      </c>
      <c r="N10" s="1"/>
    </row>
    <row r="11" customFormat="false" ht="15.75" hidden="false" customHeight="false" outlineLevel="0" collapsed="false">
      <c r="A11" s="10" t="n">
        <v>20261129575</v>
      </c>
      <c r="B11" s="1" t="s">
        <v>1063</v>
      </c>
      <c r="C11" s="1" t="s">
        <v>1064</v>
      </c>
      <c r="D11" s="1" t="s">
        <v>1065</v>
      </c>
      <c r="E11" s="1"/>
      <c r="F11" s="1"/>
      <c r="G11" s="11" t="s">
        <v>21</v>
      </c>
      <c r="H11" s="10" t="n">
        <v>1</v>
      </c>
      <c r="I11" s="28" t="s">
        <v>22</v>
      </c>
      <c r="J11" s="29" t="s">
        <v>22</v>
      </c>
      <c r="K11" s="13" t="n">
        <v>95</v>
      </c>
      <c r="L11" s="13" t="n">
        <v>100</v>
      </c>
      <c r="M11" s="30" t="str">
        <f aca="false">IF(AND(OR(I11="Participó",J11="Participó"),AND(K11&gt;59,K11&lt;&gt;"-")),"APROBADO","REPROBADO")</f>
        <v>APROBADO</v>
      </c>
      <c r="N11" s="1"/>
    </row>
    <row r="12" customFormat="false" ht="15.75" hidden="false" customHeight="false" outlineLevel="0" collapsed="false">
      <c r="A12" s="10" t="n">
        <v>20291423478</v>
      </c>
      <c r="B12" s="1" t="s">
        <v>1066</v>
      </c>
      <c r="C12" s="1" t="s">
        <v>1067</v>
      </c>
      <c r="D12" s="1" t="s">
        <v>1068</v>
      </c>
      <c r="E12" s="1"/>
      <c r="F12" s="1"/>
      <c r="G12" s="11" t="s">
        <v>21</v>
      </c>
      <c r="H12" s="10" t="n">
        <v>1</v>
      </c>
      <c r="I12" s="28" t="s">
        <v>22</v>
      </c>
      <c r="J12" s="29" t="s">
        <v>23</v>
      </c>
      <c r="K12" s="13" t="n">
        <v>70</v>
      </c>
      <c r="L12" s="13" t="n">
        <v>100</v>
      </c>
      <c r="M12" s="30" t="str">
        <f aca="false">IF(AND(OR(I12="Participó",J12="Participó"),AND(K12&gt;59,K12&lt;&gt;"-")),"APROBADO","REPROBADO")</f>
        <v>APROBADO</v>
      </c>
      <c r="N12" s="1" t="s">
        <v>1047</v>
      </c>
    </row>
    <row r="13" customFormat="false" ht="15.75" hidden="false" customHeight="false" outlineLevel="0" collapsed="false">
      <c r="A13" s="10" t="n">
        <v>23310790559</v>
      </c>
      <c r="B13" s="1" t="s">
        <v>1069</v>
      </c>
      <c r="C13" s="1" t="s">
        <v>1070</v>
      </c>
      <c r="D13" s="1" t="s">
        <v>1071</v>
      </c>
      <c r="E13" s="1"/>
      <c r="F13" s="1"/>
      <c r="G13" s="11" t="s">
        <v>21</v>
      </c>
      <c r="H13" s="10" t="n">
        <v>1</v>
      </c>
      <c r="I13" s="28" t="s">
        <v>23</v>
      </c>
      <c r="J13" s="29" t="s">
        <v>23</v>
      </c>
      <c r="K13" s="12" t="s">
        <v>23</v>
      </c>
      <c r="L13" s="12" t="s">
        <v>23</v>
      </c>
      <c r="M13" s="30" t="str">
        <f aca="false">IF(AND(OR(I13="Participó",J13="Participó"),AND(K13&gt;59,K13&lt;&gt;"-")),"APROBADO","REPROBADO")</f>
        <v>REPROBADO</v>
      </c>
      <c r="N13" s="1"/>
    </row>
    <row r="14" customFormat="false" ht="15.75" hidden="false" customHeight="false" outlineLevel="0" collapsed="false">
      <c r="A14" s="10" t="n">
        <v>27240967060</v>
      </c>
      <c r="B14" s="1" t="s">
        <v>1072</v>
      </c>
      <c r="C14" s="1" t="s">
        <v>1073</v>
      </c>
      <c r="D14" s="1" t="s">
        <v>1074</v>
      </c>
      <c r="E14" s="1"/>
      <c r="F14" s="1"/>
      <c r="G14" s="11" t="s">
        <v>43</v>
      </c>
      <c r="H14" s="10" t="n">
        <v>1</v>
      </c>
      <c r="I14" s="28" t="s">
        <v>23</v>
      </c>
      <c r="J14" s="29" t="s">
        <v>23</v>
      </c>
      <c r="K14" s="12" t="s">
        <v>23</v>
      </c>
      <c r="L14" s="12" t="s">
        <v>23</v>
      </c>
      <c r="M14" s="30" t="str">
        <f aca="false">IF(AND(OR(I14="Participó",J14="Participó"),AND(K14&gt;59,K14&lt;&gt;"-")),"APROBADO","REPROBADO")</f>
        <v>REPROBADO</v>
      </c>
      <c r="N14" s="1"/>
    </row>
    <row r="15" customFormat="false" ht="15.75" hidden="false" customHeight="false" outlineLevel="0" collapsed="false">
      <c r="A15" s="10" t="n">
        <v>27239871696</v>
      </c>
      <c r="B15" s="1" t="s">
        <v>1075</v>
      </c>
      <c r="C15" s="1" t="s">
        <v>1076</v>
      </c>
      <c r="D15" s="1" t="s">
        <v>1077</v>
      </c>
      <c r="E15" s="1"/>
      <c r="F15" s="1"/>
      <c r="G15" s="11" t="s">
        <v>43</v>
      </c>
      <c r="H15" s="10" t="n">
        <v>1</v>
      </c>
      <c r="I15" s="28" t="s">
        <v>22</v>
      </c>
      <c r="J15" s="29" t="s">
        <v>22</v>
      </c>
      <c r="K15" s="13" t="n">
        <v>90</v>
      </c>
      <c r="L15" s="13" t="n">
        <v>100</v>
      </c>
      <c r="M15" s="30" t="str">
        <f aca="false">IF(AND(OR(I15="Participó",J15="Participó"),AND(K15&gt;59,K15&lt;&gt;"-")),"APROBADO","REPROBADO")</f>
        <v>APROBADO</v>
      </c>
      <c r="N15" s="1"/>
    </row>
    <row r="16" customFormat="false" ht="15.75" hidden="false" customHeight="false" outlineLevel="0" collapsed="false">
      <c r="A16" s="10" t="n">
        <v>23336866529</v>
      </c>
      <c r="B16" s="1" t="s">
        <v>1075</v>
      </c>
      <c r="C16" s="1" t="s">
        <v>1078</v>
      </c>
      <c r="D16" s="1" t="s">
        <v>1079</v>
      </c>
      <c r="E16" s="1"/>
      <c r="F16" s="1"/>
      <c r="G16" s="11" t="s">
        <v>21</v>
      </c>
      <c r="H16" s="10" t="n">
        <v>1</v>
      </c>
      <c r="I16" s="28" t="s">
        <v>22</v>
      </c>
      <c r="J16" s="29" t="s">
        <v>22</v>
      </c>
      <c r="K16" s="13" t="n">
        <v>71.67</v>
      </c>
      <c r="L16" s="13" t="n">
        <v>100</v>
      </c>
      <c r="M16" s="30" t="str">
        <f aca="false">IF(AND(OR(I16="Participó",J16="Participó"),AND(K16&gt;59,K16&lt;&gt;"-")),"APROBADO","REPROBADO")</f>
        <v>APROBADO</v>
      </c>
      <c r="N16" s="1"/>
    </row>
    <row r="17" customFormat="false" ht="15.75" hidden="false" customHeight="false" outlineLevel="0" collapsed="false">
      <c r="A17" s="10" t="n">
        <v>27233211805</v>
      </c>
      <c r="B17" s="1" t="s">
        <v>1080</v>
      </c>
      <c r="C17" s="1" t="s">
        <v>1081</v>
      </c>
      <c r="D17" s="1" t="s">
        <v>1082</v>
      </c>
      <c r="E17" s="1"/>
      <c r="F17" s="1"/>
      <c r="G17" s="11" t="s">
        <v>43</v>
      </c>
      <c r="H17" s="10" t="n">
        <v>1</v>
      </c>
      <c r="I17" s="28" t="s">
        <v>22</v>
      </c>
      <c r="J17" s="29" t="s">
        <v>23</v>
      </c>
      <c r="K17" s="13" t="n">
        <v>100</v>
      </c>
      <c r="L17" s="12" t="s">
        <v>23</v>
      </c>
      <c r="M17" s="30" t="str">
        <f aca="false">IF(AND(OR(I17="Participó",J17="Participó"),AND(K17&gt;59,K17&lt;&gt;"-")),"APROBADO","REPROBADO")</f>
        <v>APROBADO</v>
      </c>
      <c r="N17" s="1"/>
    </row>
    <row r="18" customFormat="false" ht="15.75" hidden="false" customHeight="false" outlineLevel="0" collapsed="false">
      <c r="A18" s="10" t="n">
        <v>20237383983</v>
      </c>
      <c r="B18" s="1" t="s">
        <v>1083</v>
      </c>
      <c r="C18" s="1" t="s">
        <v>1084</v>
      </c>
      <c r="D18" s="1" t="s">
        <v>1085</v>
      </c>
      <c r="E18" s="1"/>
      <c r="F18" s="1"/>
      <c r="G18" s="11" t="s">
        <v>21</v>
      </c>
      <c r="H18" s="10" t="n">
        <v>1</v>
      </c>
      <c r="I18" s="28" t="s">
        <v>22</v>
      </c>
      <c r="J18" s="29" t="s">
        <v>22</v>
      </c>
      <c r="K18" s="13" t="n">
        <v>95</v>
      </c>
      <c r="L18" s="13" t="n">
        <v>100</v>
      </c>
      <c r="M18" s="30" t="str">
        <f aca="false">IF(AND(OR(I18="Participó",J18="Participó"),AND(K18&gt;59,K18&lt;&gt;"-")),"APROBADO","REPROBADO")</f>
        <v>APROBADO</v>
      </c>
      <c r="N18" s="1"/>
    </row>
    <row r="19" customFormat="false" ht="15.75" hidden="false" customHeight="false" outlineLevel="0" collapsed="false">
      <c r="A19" s="10" t="n">
        <v>27288821882</v>
      </c>
      <c r="B19" s="1" t="s">
        <v>1083</v>
      </c>
      <c r="C19" s="1" t="s">
        <v>1086</v>
      </c>
      <c r="D19" s="1" t="s">
        <v>1087</v>
      </c>
      <c r="E19" s="1"/>
      <c r="F19" s="1"/>
      <c r="G19" s="11" t="s">
        <v>43</v>
      </c>
      <c r="H19" s="10" t="n">
        <v>1</v>
      </c>
      <c r="I19" s="28" t="s">
        <v>23</v>
      </c>
      <c r="J19" s="29" t="s">
        <v>23</v>
      </c>
      <c r="K19" s="13" t="n">
        <v>70</v>
      </c>
      <c r="L19" s="13" t="n">
        <v>100</v>
      </c>
      <c r="M19" s="30" t="str">
        <f aca="false">IF(AND(OR(I19="Participó",J19="Participó"),AND(K19&gt;59,K19&lt;&gt;"-")),"APROBADO","REPROBADO")</f>
        <v>REPROBADO</v>
      </c>
      <c r="N19" s="1"/>
    </row>
    <row r="20" customFormat="false" ht="15.75" hidden="false" customHeight="false" outlineLevel="0" collapsed="false">
      <c r="A20" s="10" t="n">
        <v>27269623484</v>
      </c>
      <c r="B20" s="1" t="s">
        <v>1088</v>
      </c>
      <c r="C20" s="1" t="s">
        <v>915</v>
      </c>
      <c r="D20" s="1" t="s">
        <v>1089</v>
      </c>
      <c r="E20" s="1"/>
      <c r="F20" s="1"/>
      <c r="G20" s="11" t="s">
        <v>43</v>
      </c>
      <c r="H20" s="10" t="n">
        <v>1</v>
      </c>
      <c r="I20" s="28" t="s">
        <v>23</v>
      </c>
      <c r="J20" s="29" t="s">
        <v>23</v>
      </c>
      <c r="K20" s="12" t="s">
        <v>23</v>
      </c>
      <c r="L20" s="12" t="s">
        <v>23</v>
      </c>
      <c r="M20" s="30" t="str">
        <f aca="false">IF(AND(OR(I20="Participó",J20="Participó"),AND(K20&gt;59,K20&lt;&gt;"-")),"APROBADO","REPROBADO")</f>
        <v>REPROBADO</v>
      </c>
      <c r="N20" s="1"/>
    </row>
    <row r="21" customFormat="false" ht="15.75" hidden="false" customHeight="false" outlineLevel="0" collapsed="false">
      <c r="A21" s="10" t="n">
        <v>20327300912</v>
      </c>
      <c r="B21" s="1" t="s">
        <v>1090</v>
      </c>
      <c r="C21" s="1" t="s">
        <v>1091</v>
      </c>
      <c r="D21" s="1" t="s">
        <v>1092</v>
      </c>
      <c r="E21" s="1"/>
      <c r="F21" s="1"/>
      <c r="G21" s="11" t="s">
        <v>21</v>
      </c>
      <c r="H21" s="10" t="n">
        <v>1</v>
      </c>
      <c r="I21" s="28" t="s">
        <v>23</v>
      </c>
      <c r="J21" s="29" t="s">
        <v>23</v>
      </c>
      <c r="K21" s="12" t="s">
        <v>23</v>
      </c>
      <c r="L21" s="12" t="s">
        <v>23</v>
      </c>
      <c r="M21" s="30" t="str">
        <f aca="false">IF(AND(OR(I21="Participó",J21="Participó"),AND(K21&gt;59,K21&lt;&gt;"-")),"APROBADO","REPROBADO")</f>
        <v>REPROBADO</v>
      </c>
      <c r="N21" s="1"/>
    </row>
    <row r="22" customFormat="false" ht="15.75" hidden="false" customHeight="false" outlineLevel="0" collapsed="false">
      <c r="A22" s="10" t="n">
        <v>27356537098</v>
      </c>
      <c r="B22" s="1" t="s">
        <v>1093</v>
      </c>
      <c r="C22" s="1" t="s">
        <v>1094</v>
      </c>
      <c r="D22" s="31" t="s">
        <v>1095</v>
      </c>
      <c r="E22" s="1"/>
      <c r="G22" s="11" t="s">
        <v>43</v>
      </c>
      <c r="H22" s="10" t="n">
        <v>1</v>
      </c>
      <c r="I22" s="28" t="s">
        <v>22</v>
      </c>
      <c r="J22" s="29" t="s">
        <v>22</v>
      </c>
      <c r="K22" s="13" t="n">
        <v>90</v>
      </c>
      <c r="L22" s="13" t="n">
        <v>100</v>
      </c>
      <c r="M22" s="30" t="str">
        <f aca="false">IF(AND(OR(I22="Participó",J22="Participó"),AND(K22&gt;59,K22&lt;&gt;"-")),"APROBADO","REPROBADO")</f>
        <v>APROBADO</v>
      </c>
      <c r="N22" s="1"/>
    </row>
    <row r="23" customFormat="false" ht="15.75" hidden="false" customHeight="false" outlineLevel="0" collapsed="false">
      <c r="A23" s="10" t="n">
        <v>20327303784</v>
      </c>
      <c r="B23" s="1" t="s">
        <v>1096</v>
      </c>
      <c r="C23" s="1" t="s">
        <v>326</v>
      </c>
      <c r="D23" s="1" t="s">
        <v>1097</v>
      </c>
      <c r="E23" s="1"/>
      <c r="F23" s="1"/>
      <c r="G23" s="11" t="s">
        <v>21</v>
      </c>
      <c r="H23" s="10" t="n">
        <v>1</v>
      </c>
      <c r="I23" s="28" t="s">
        <v>22</v>
      </c>
      <c r="J23" s="29" t="s">
        <v>22</v>
      </c>
      <c r="K23" s="13" t="n">
        <v>90</v>
      </c>
      <c r="L23" s="13" t="n">
        <v>100</v>
      </c>
      <c r="M23" s="30" t="str">
        <f aca="false">IF(AND(OR(I23="Participó",J23="Participó"),AND(K23&gt;59,K23&lt;&gt;"-")),"APROBADO","REPROBADO")</f>
        <v>APROBADO</v>
      </c>
      <c r="N23" s="1"/>
    </row>
    <row r="24" customFormat="false" ht="15.75" hidden="false" customHeight="false" outlineLevel="0" collapsed="false">
      <c r="A24" s="10" t="n">
        <v>27220665998</v>
      </c>
      <c r="B24" s="1" t="s">
        <v>1098</v>
      </c>
      <c r="C24" s="1" t="s">
        <v>1099</v>
      </c>
      <c r="D24" s="1" t="s">
        <v>1100</v>
      </c>
      <c r="E24" s="1"/>
      <c r="F24" s="1"/>
      <c r="G24" s="11" t="s">
        <v>43</v>
      </c>
      <c r="H24" s="10" t="n">
        <v>1</v>
      </c>
      <c r="I24" s="28" t="s">
        <v>22</v>
      </c>
      <c r="J24" s="29" t="s">
        <v>23</v>
      </c>
      <c r="K24" s="13" t="n">
        <v>80</v>
      </c>
      <c r="L24" s="12" t="s">
        <v>23</v>
      </c>
      <c r="M24" s="30" t="str">
        <f aca="false">IF(AND(OR(I24="Participó",J24="Participó"),AND(K24&gt;59,K24&lt;&gt;"-")),"APROBADO","REPROBADO")</f>
        <v>APROBADO</v>
      </c>
      <c r="N24" s="1"/>
    </row>
    <row r="25" customFormat="false" ht="15.75" hidden="false" customHeight="false" outlineLevel="0" collapsed="false">
      <c r="A25" s="10" t="n">
        <v>20383741530</v>
      </c>
      <c r="B25" s="1" t="s">
        <v>1101</v>
      </c>
      <c r="C25" s="1" t="s">
        <v>1102</v>
      </c>
      <c r="D25" s="1" t="s">
        <v>1103</v>
      </c>
      <c r="E25" s="1"/>
      <c r="F25" s="1"/>
      <c r="G25" s="11" t="s">
        <v>21</v>
      </c>
      <c r="H25" s="10" t="n">
        <v>1</v>
      </c>
      <c r="I25" s="28" t="s">
        <v>22</v>
      </c>
      <c r="J25" s="29" t="s">
        <v>23</v>
      </c>
      <c r="K25" s="12" t="s">
        <v>23</v>
      </c>
      <c r="L25" s="12" t="s">
        <v>23</v>
      </c>
      <c r="M25" s="30" t="str">
        <f aca="false">IF(AND(OR(I25="Participó",J25="Participó"),AND(K25&gt;59,K25&lt;&gt;"-")),"APROBADO","REPROBADO")</f>
        <v>REPROBADO</v>
      </c>
      <c r="N25" s="1" t="s">
        <v>1047</v>
      </c>
    </row>
    <row r="26" customFormat="false" ht="15.75" hidden="false" customHeight="false" outlineLevel="0" collapsed="false">
      <c r="A26" s="10" t="n">
        <v>27339477189</v>
      </c>
      <c r="B26" s="1" t="s">
        <v>1104</v>
      </c>
      <c r="C26" s="1" t="s">
        <v>41</v>
      </c>
      <c r="D26" s="1" t="s">
        <v>1105</v>
      </c>
      <c r="E26" s="1"/>
      <c r="F26" s="1"/>
      <c r="G26" s="11" t="s">
        <v>43</v>
      </c>
      <c r="H26" s="10" t="n">
        <v>1</v>
      </c>
      <c r="I26" s="28" t="s">
        <v>22</v>
      </c>
      <c r="J26" s="29" t="s">
        <v>22</v>
      </c>
      <c r="K26" s="13" t="n">
        <v>100</v>
      </c>
      <c r="L26" s="13" t="n">
        <v>100</v>
      </c>
      <c r="M26" s="30" t="str">
        <f aca="false">IF(AND(OR(I26="Participó",J26="Participó"),AND(K26&gt;59,K26&lt;&gt;"-")),"APROBADO","REPROBADO")</f>
        <v>APROBADO</v>
      </c>
      <c r="N26" s="1"/>
    </row>
    <row r="27" customFormat="false" ht="15.75" hidden="false" customHeight="false" outlineLevel="0" collapsed="false">
      <c r="A27" s="10" t="n">
        <v>20227042037</v>
      </c>
      <c r="B27" s="1" t="s">
        <v>1106</v>
      </c>
      <c r="C27" s="1" t="s">
        <v>278</v>
      </c>
      <c r="D27" s="1" t="s">
        <v>1107</v>
      </c>
      <c r="E27" s="1"/>
      <c r="F27" s="1"/>
      <c r="G27" s="11" t="s">
        <v>21</v>
      </c>
      <c r="H27" s="10" t="n">
        <v>1</v>
      </c>
      <c r="I27" s="28" t="s">
        <v>22</v>
      </c>
      <c r="J27" s="29" t="s">
        <v>22</v>
      </c>
      <c r="K27" s="13" t="n">
        <v>100</v>
      </c>
      <c r="L27" s="13" t="n">
        <v>100</v>
      </c>
      <c r="M27" s="30" t="str">
        <f aca="false">IF(AND(OR(I27="Participó",J27="Participó"),AND(K27&gt;59,K27&lt;&gt;"-")),"APROBADO","REPROBADO")</f>
        <v>APROBADO</v>
      </c>
      <c r="N27" s="1"/>
    </row>
    <row r="28" customFormat="false" ht="15.75" hidden="false" customHeight="false" outlineLevel="0" collapsed="false">
      <c r="A28" s="10" t="n">
        <v>20275136787</v>
      </c>
      <c r="B28" s="1" t="s">
        <v>1106</v>
      </c>
      <c r="C28" s="1" t="s">
        <v>68</v>
      </c>
      <c r="D28" s="1" t="s">
        <v>1108</v>
      </c>
      <c r="E28" s="1"/>
      <c r="F28" s="1"/>
      <c r="G28" s="11" t="s">
        <v>21</v>
      </c>
      <c r="H28" s="10" t="n">
        <v>1</v>
      </c>
      <c r="I28" s="28" t="s">
        <v>22</v>
      </c>
      <c r="J28" s="29" t="s">
        <v>22</v>
      </c>
      <c r="K28" s="12" t="s">
        <v>23</v>
      </c>
      <c r="L28" s="13" t="n">
        <v>100</v>
      </c>
      <c r="M28" s="30" t="str">
        <f aca="false">IF(AND(OR(I28="Participó",J28="Participó"),AND(K28&gt;59,K28&lt;&gt;"-")),"APROBADO","REPROBADO")</f>
        <v>REPROBADO</v>
      </c>
      <c r="N28" s="1" t="s">
        <v>1047</v>
      </c>
    </row>
    <row r="29" customFormat="false" ht="15.75" hidden="false" customHeight="false" outlineLevel="0" collapsed="false">
      <c r="A29" s="10" t="n">
        <v>20280688259</v>
      </c>
      <c r="B29" s="1" t="s">
        <v>1106</v>
      </c>
      <c r="C29" s="1" t="s">
        <v>408</v>
      </c>
      <c r="D29" s="1" t="s">
        <v>1109</v>
      </c>
      <c r="E29" s="1"/>
      <c r="F29" s="1"/>
      <c r="G29" s="11" t="s">
        <v>21</v>
      </c>
      <c r="H29" s="10" t="n">
        <v>1</v>
      </c>
      <c r="I29" s="28" t="s">
        <v>22</v>
      </c>
      <c r="J29" s="29" t="s">
        <v>22</v>
      </c>
      <c r="K29" s="13" t="n">
        <v>90</v>
      </c>
      <c r="L29" s="13" t="n">
        <v>100</v>
      </c>
      <c r="M29" s="30" t="str">
        <f aca="false">IF(AND(OR(I29="Participó",J29="Participó"),AND(K29&gt;59,K29&lt;&gt;"-")),"APROBADO","REPROBADO")</f>
        <v>APROBADO</v>
      </c>
      <c r="N29" s="1"/>
    </row>
    <row r="30" customFormat="false" ht="15.75" hidden="false" customHeight="false" outlineLevel="0" collapsed="false">
      <c r="A30" s="10" t="n">
        <v>20253819333</v>
      </c>
      <c r="B30" s="1" t="s">
        <v>1110</v>
      </c>
      <c r="C30" s="1" t="s">
        <v>408</v>
      </c>
      <c r="D30" s="1" t="s">
        <v>1111</v>
      </c>
      <c r="E30" s="1"/>
      <c r="F30" s="1"/>
      <c r="G30" s="11" t="s">
        <v>21</v>
      </c>
      <c r="H30" s="10" t="n">
        <v>1</v>
      </c>
      <c r="I30" s="28" t="s">
        <v>22</v>
      </c>
      <c r="J30" s="29" t="s">
        <v>22</v>
      </c>
      <c r="K30" s="13" t="n">
        <v>90</v>
      </c>
      <c r="L30" s="13" t="n">
        <v>100</v>
      </c>
      <c r="M30" s="30" t="str">
        <f aca="false">IF(AND(OR(I30="Participó",J30="Participó"),AND(K30&gt;59,K30&lt;&gt;"-")),"APROBADO","REPROBADO")</f>
        <v>APROBADO</v>
      </c>
      <c r="N30" s="1"/>
    </row>
    <row r="31" customFormat="false" ht="15.75" hidden="false" customHeight="false" outlineLevel="0" collapsed="false">
      <c r="A31" s="10" t="n">
        <v>20247198521</v>
      </c>
      <c r="B31" s="1" t="s">
        <v>1112</v>
      </c>
      <c r="C31" s="1" t="s">
        <v>1113</v>
      </c>
      <c r="D31" s="1" t="s">
        <v>1114</v>
      </c>
      <c r="E31" s="1"/>
      <c r="F31" s="1"/>
      <c r="G31" s="11" t="s">
        <v>21</v>
      </c>
      <c r="H31" s="10" t="n">
        <v>2</v>
      </c>
      <c r="I31" s="28" t="s">
        <v>22</v>
      </c>
      <c r="J31" s="29" t="s">
        <v>22</v>
      </c>
      <c r="K31" s="13" t="n">
        <v>100</v>
      </c>
      <c r="L31" s="13" t="n">
        <v>100</v>
      </c>
      <c r="M31" s="30" t="str">
        <f aca="false">IF(AND(OR(I31="Participó",J31="Participó"),AND(K31&gt;59,K31&lt;&gt;"-")),"APROBADO","REPROBADO")</f>
        <v>APROBADO</v>
      </c>
      <c r="N31" s="1"/>
    </row>
    <row r="32" customFormat="false" ht="15.75" hidden="false" customHeight="false" outlineLevel="0" collapsed="false">
      <c r="A32" s="10" t="n">
        <v>20317577622</v>
      </c>
      <c r="B32" s="1" t="s">
        <v>1115</v>
      </c>
      <c r="C32" s="1" t="s">
        <v>278</v>
      </c>
      <c r="D32" s="1" t="s">
        <v>1116</v>
      </c>
      <c r="E32" s="1"/>
      <c r="F32" s="1"/>
      <c r="G32" s="11" t="s">
        <v>21</v>
      </c>
      <c r="H32" s="10" t="n">
        <v>2</v>
      </c>
      <c r="I32" s="28" t="s">
        <v>22</v>
      </c>
      <c r="J32" s="29" t="s">
        <v>23</v>
      </c>
      <c r="K32" s="13" t="n">
        <v>95</v>
      </c>
      <c r="L32" s="13" t="n">
        <v>100</v>
      </c>
      <c r="M32" s="30" t="str">
        <f aca="false">IF(AND(OR(I32="Participó",J32="Participó"),AND(K32&gt;59,K32&lt;&gt;"-")),"APROBADO","REPROBADO")</f>
        <v>APROBADO</v>
      </c>
      <c r="N32" s="1"/>
    </row>
    <row r="33" customFormat="false" ht="15.75" hidden="false" customHeight="false" outlineLevel="0" collapsed="false">
      <c r="A33" s="10" t="n">
        <v>27278620900</v>
      </c>
      <c r="B33" s="1" t="s">
        <v>1117</v>
      </c>
      <c r="C33" s="1" t="s">
        <v>454</v>
      </c>
      <c r="D33" s="1" t="s">
        <v>1118</v>
      </c>
      <c r="E33" s="1"/>
      <c r="F33" s="1"/>
      <c r="G33" s="11" t="s">
        <v>43</v>
      </c>
      <c r="H33" s="10" t="n">
        <v>1</v>
      </c>
      <c r="I33" s="28" t="s">
        <v>22</v>
      </c>
      <c r="J33" s="29" t="s">
        <v>22</v>
      </c>
      <c r="K33" s="13" t="n">
        <v>60</v>
      </c>
      <c r="L33" s="13" t="n">
        <v>100</v>
      </c>
      <c r="M33" s="30" t="str">
        <f aca="false">IF(AND(OR(I33="Participó",J33="Participó"),AND(K33&gt;59,K33&lt;&gt;"-")),"APROBADO","REPROBADO")</f>
        <v>APROBADO</v>
      </c>
      <c r="N33" s="1"/>
    </row>
    <row r="34" customFormat="false" ht="15.75" hidden="false" customHeight="false" outlineLevel="0" collapsed="false">
      <c r="A34" s="10" t="n">
        <v>27304845150</v>
      </c>
      <c r="B34" s="1" t="s">
        <v>1119</v>
      </c>
      <c r="C34" s="1" t="s">
        <v>1120</v>
      </c>
      <c r="D34" s="1" t="s">
        <v>1121</v>
      </c>
      <c r="E34" s="1"/>
      <c r="F34" s="1"/>
      <c r="G34" s="11" t="s">
        <v>43</v>
      </c>
      <c r="H34" s="10" t="n">
        <v>2</v>
      </c>
      <c r="I34" s="28" t="s">
        <v>23</v>
      </c>
      <c r="J34" s="29" t="s">
        <v>23</v>
      </c>
      <c r="K34" s="12" t="s">
        <v>23</v>
      </c>
      <c r="L34" s="12" t="s">
        <v>23</v>
      </c>
      <c r="M34" s="30" t="str">
        <f aca="false">IF(AND(OR(I34="Participó",J34="Participó"),AND(K34&gt;59,K34&lt;&gt;"-")),"APROBADO","REPROBADO")</f>
        <v>REPROBADO</v>
      </c>
      <c r="N34" s="1"/>
    </row>
    <row r="35" customFormat="false" ht="15.75" hidden="false" customHeight="false" outlineLevel="0" collapsed="false">
      <c r="A35" s="10" t="n">
        <v>20268351761</v>
      </c>
      <c r="B35" s="1" t="s">
        <v>1122</v>
      </c>
      <c r="C35" s="1" t="s">
        <v>982</v>
      </c>
      <c r="D35" s="1" t="s">
        <v>1123</v>
      </c>
      <c r="E35" s="1"/>
      <c r="F35" s="1"/>
      <c r="G35" s="11" t="s">
        <v>21</v>
      </c>
      <c r="H35" s="10" t="n">
        <v>2</v>
      </c>
      <c r="I35" s="28" t="s">
        <v>22</v>
      </c>
      <c r="J35" s="29" t="s">
        <v>22</v>
      </c>
      <c r="K35" s="13" t="n">
        <v>100</v>
      </c>
      <c r="L35" s="13" t="n">
        <v>100</v>
      </c>
      <c r="M35" s="30" t="str">
        <f aca="false">IF(AND(OR(I35="Participó",J35="Participó"),AND(K35&gt;59,K35&lt;&gt;"-")),"APROBADO","REPROBADO")</f>
        <v>APROBADO</v>
      </c>
      <c r="N35" s="1"/>
    </row>
    <row r="36" customFormat="false" ht="15.75" hidden="false" customHeight="false" outlineLevel="0" collapsed="false">
      <c r="A36" s="10" t="n">
        <v>27277820205</v>
      </c>
      <c r="B36" s="1" t="s">
        <v>1124</v>
      </c>
      <c r="C36" s="1" t="s">
        <v>1125</v>
      </c>
      <c r="D36" s="1" t="s">
        <v>1126</v>
      </c>
      <c r="E36" s="1"/>
      <c r="F36" s="1"/>
      <c r="G36" s="11" t="s">
        <v>43</v>
      </c>
      <c r="H36" s="10" t="n">
        <v>2</v>
      </c>
      <c r="I36" s="28" t="s">
        <v>22</v>
      </c>
      <c r="J36" s="29" t="s">
        <v>22</v>
      </c>
      <c r="K36" s="13" t="n">
        <v>100</v>
      </c>
      <c r="L36" s="13" t="n">
        <v>100</v>
      </c>
      <c r="M36" s="30" t="str">
        <f aca="false">IF(AND(OR(I36="Participó",J36="Participó"),AND(K36&gt;59,K36&lt;&gt;"-")),"APROBADO","REPROBADO")</f>
        <v>APROBADO</v>
      </c>
      <c r="N36" s="1"/>
    </row>
    <row r="37" customFormat="false" ht="15.75" hidden="false" customHeight="false" outlineLevel="0" collapsed="false">
      <c r="A37" s="10" t="n">
        <v>20281976452</v>
      </c>
      <c r="B37" s="1" t="s">
        <v>1127</v>
      </c>
      <c r="C37" s="1" t="s">
        <v>1128</v>
      </c>
      <c r="D37" s="1" t="s">
        <v>1129</v>
      </c>
      <c r="E37" s="1"/>
      <c r="F37" s="1"/>
      <c r="G37" s="11" t="s">
        <v>21</v>
      </c>
      <c r="H37" s="10" t="n">
        <v>2</v>
      </c>
      <c r="I37" s="28" t="s">
        <v>22</v>
      </c>
      <c r="J37" s="29" t="s">
        <v>22</v>
      </c>
      <c r="K37" s="13" t="n">
        <v>100</v>
      </c>
      <c r="L37" s="13" t="n">
        <v>100</v>
      </c>
      <c r="M37" s="30" t="str">
        <f aca="false">IF(AND(OR(I37="Participó",J37="Participó"),AND(K37&gt;59,K37&lt;&gt;"-")),"APROBADO","REPROBADO")</f>
        <v>APROBADO</v>
      </c>
      <c r="N37" s="1"/>
    </row>
    <row r="38" customFormat="false" ht="15.75" hidden="false" customHeight="false" outlineLevel="0" collapsed="false">
      <c r="A38" s="10" t="n">
        <v>27321055392</v>
      </c>
      <c r="B38" s="1" t="s">
        <v>1130</v>
      </c>
      <c r="C38" s="1" t="s">
        <v>1131</v>
      </c>
      <c r="D38" s="1" t="s">
        <v>1132</v>
      </c>
      <c r="E38" s="1"/>
      <c r="F38" s="1"/>
      <c r="G38" s="11" t="s">
        <v>43</v>
      </c>
      <c r="H38" s="10" t="n">
        <v>2</v>
      </c>
      <c r="I38" s="28" t="s">
        <v>23</v>
      </c>
      <c r="J38" s="29" t="s">
        <v>23</v>
      </c>
      <c r="K38" s="12" t="s">
        <v>23</v>
      </c>
      <c r="L38" s="12" t="s">
        <v>23</v>
      </c>
      <c r="M38" s="30" t="str">
        <f aca="false">IF(AND(OR(I38="Participó",J38="Participó"),AND(K38&gt;59,K38&lt;&gt;"-")),"APROBADO","REPROBADO")</f>
        <v>REPROBADO</v>
      </c>
      <c r="N38" s="1"/>
    </row>
    <row r="39" customFormat="false" ht="15.75" hidden="false" customHeight="false" outlineLevel="0" collapsed="false">
      <c r="A39" s="10" t="n">
        <v>27360129697</v>
      </c>
      <c r="B39" s="1" t="s">
        <v>1130</v>
      </c>
      <c r="C39" s="1" t="s">
        <v>1133</v>
      </c>
      <c r="D39" s="1" t="s">
        <v>1134</v>
      </c>
      <c r="E39" s="1"/>
      <c r="F39" s="1"/>
      <c r="G39" s="11" t="s">
        <v>43</v>
      </c>
      <c r="H39" s="10" t="n">
        <v>2</v>
      </c>
      <c r="I39" s="28" t="s">
        <v>22</v>
      </c>
      <c r="J39" s="29" t="s">
        <v>22</v>
      </c>
      <c r="K39" s="13" t="n">
        <v>80</v>
      </c>
      <c r="L39" s="13" t="n">
        <v>100</v>
      </c>
      <c r="M39" s="30" t="str">
        <f aca="false">IF(AND(OR(I39="Participó",J39="Participó"),AND(K39&gt;59,K39&lt;&gt;"-")),"APROBADO","REPROBADO")</f>
        <v>APROBADO</v>
      </c>
      <c r="N39" s="1"/>
    </row>
    <row r="40" customFormat="false" ht="15.75" hidden="false" customHeight="false" outlineLevel="0" collapsed="false">
      <c r="A40" s="10" t="n">
        <v>20334682995</v>
      </c>
      <c r="B40" s="1" t="s">
        <v>1135</v>
      </c>
      <c r="C40" s="1" t="s">
        <v>1136</v>
      </c>
      <c r="D40" s="1" t="s">
        <v>1137</v>
      </c>
      <c r="E40" s="1"/>
      <c r="F40" s="1"/>
      <c r="G40" s="11" t="s">
        <v>21</v>
      </c>
      <c r="H40" s="10" t="n">
        <v>2</v>
      </c>
      <c r="I40" s="28" t="s">
        <v>23</v>
      </c>
      <c r="J40" s="29" t="s">
        <v>23</v>
      </c>
      <c r="K40" s="12" t="s">
        <v>23</v>
      </c>
      <c r="L40" s="12" t="s">
        <v>23</v>
      </c>
      <c r="M40" s="30" t="str">
        <f aca="false">IF(AND(OR(I40="Participó",J40="Participó"),AND(K40&gt;59,K40&lt;&gt;"-")),"APROBADO","REPROBADO")</f>
        <v>REPROBADO</v>
      </c>
      <c r="N40" s="1"/>
    </row>
    <row r="41" customFormat="false" ht="15.75" hidden="false" customHeight="false" outlineLevel="0" collapsed="false">
      <c r="A41" s="10" t="n">
        <v>27289647150</v>
      </c>
      <c r="B41" s="1" t="s">
        <v>1138</v>
      </c>
      <c r="C41" s="1" t="s">
        <v>1139</v>
      </c>
      <c r="D41" s="1" t="s">
        <v>1140</v>
      </c>
      <c r="E41" s="1"/>
      <c r="F41" s="1"/>
      <c r="G41" s="11" t="s">
        <v>43</v>
      </c>
      <c r="H41" s="10" t="n">
        <v>2</v>
      </c>
      <c r="I41" s="28" t="s">
        <v>22</v>
      </c>
      <c r="J41" s="29" t="s">
        <v>23</v>
      </c>
      <c r="K41" s="13" t="n">
        <v>75</v>
      </c>
      <c r="L41" s="12" t="s">
        <v>23</v>
      </c>
      <c r="M41" s="30" t="str">
        <f aca="false">IF(AND(OR(I41="Participó",J41="Participó"),AND(K41&gt;59,K41&lt;&gt;"-")),"APROBADO","REPROBADO")</f>
        <v>APROBADO</v>
      </c>
      <c r="N41" s="1"/>
    </row>
    <row r="42" customFormat="false" ht="15.75" hidden="false" customHeight="false" outlineLevel="0" collapsed="false">
      <c r="A42" s="10" t="n">
        <v>20263368062</v>
      </c>
      <c r="B42" s="1" t="s">
        <v>1141</v>
      </c>
      <c r="C42" s="1" t="s">
        <v>30</v>
      </c>
      <c r="D42" s="1" t="s">
        <v>1142</v>
      </c>
      <c r="E42" s="1"/>
      <c r="F42" s="1"/>
      <c r="G42" s="11" t="s">
        <v>21</v>
      </c>
      <c r="H42" s="10" t="n">
        <v>2</v>
      </c>
      <c r="I42" s="28" t="s">
        <v>23</v>
      </c>
      <c r="J42" s="29" t="s">
        <v>23</v>
      </c>
      <c r="K42" s="12" t="s">
        <v>23</v>
      </c>
      <c r="L42" s="12" t="s">
        <v>23</v>
      </c>
      <c r="M42" s="30" t="str">
        <f aca="false">IF(AND(OR(I42="Participó",J42="Participó"),AND(K42&gt;59,K42&lt;&gt;"-")),"APROBADO","REPROBADO")</f>
        <v>REPROBADO</v>
      </c>
      <c r="N42" s="1"/>
    </row>
    <row r="43" customFormat="false" ht="15.75" hidden="false" customHeight="false" outlineLevel="0" collapsed="false">
      <c r="A43" s="10" t="n">
        <v>20294882279</v>
      </c>
      <c r="B43" s="1" t="s">
        <v>1143</v>
      </c>
      <c r="C43" s="1" t="s">
        <v>326</v>
      </c>
      <c r="D43" s="1" t="s">
        <v>1144</v>
      </c>
      <c r="E43" s="1"/>
      <c r="F43" s="1"/>
      <c r="G43" s="11" t="s">
        <v>21</v>
      </c>
      <c r="H43" s="10" t="n">
        <v>2</v>
      </c>
      <c r="I43" s="28" t="s">
        <v>22</v>
      </c>
      <c r="J43" s="29" t="s">
        <v>23</v>
      </c>
      <c r="K43" s="12" t="s">
        <v>23</v>
      </c>
      <c r="L43" s="12" t="s">
        <v>23</v>
      </c>
      <c r="M43" s="30" t="str">
        <f aca="false">IF(AND(OR(I43="Participó",J43="Participó"),AND(K43&gt;59,K43&lt;&gt;"-")),"APROBADO","REPROBADO")</f>
        <v>REPROBADO</v>
      </c>
      <c r="N43" s="1" t="s">
        <v>1047</v>
      </c>
    </row>
    <row r="44" customFormat="false" ht="15.75" hidden="false" customHeight="false" outlineLevel="0" collapsed="false">
      <c r="A44" s="10" t="n">
        <v>20312359759</v>
      </c>
      <c r="B44" s="1" t="s">
        <v>1145</v>
      </c>
      <c r="C44" s="1" t="s">
        <v>1146</v>
      </c>
      <c r="D44" s="1" t="s">
        <v>1147</v>
      </c>
      <c r="E44" s="1"/>
      <c r="F44" s="1"/>
      <c r="G44" s="11" t="s">
        <v>21</v>
      </c>
      <c r="H44" s="10" t="n">
        <v>2</v>
      </c>
      <c r="I44" s="28" t="s">
        <v>22</v>
      </c>
      <c r="J44" s="29" t="s">
        <v>22</v>
      </c>
      <c r="K44" s="13" t="n">
        <v>90</v>
      </c>
      <c r="L44" s="13" t="n">
        <v>100</v>
      </c>
      <c r="M44" s="30" t="str">
        <f aca="false">IF(AND(OR(I44="Participó",J44="Participó"),AND(K44&gt;59,K44&lt;&gt;"-")),"APROBADO","REPROBADO")</f>
        <v>APROBADO</v>
      </c>
      <c r="N44" s="1"/>
    </row>
    <row r="45" customFormat="false" ht="15.75" hidden="false" customHeight="false" outlineLevel="0" collapsed="false">
      <c r="A45" s="10" t="n">
        <v>27356352403</v>
      </c>
      <c r="B45" s="1" t="s">
        <v>1148</v>
      </c>
      <c r="C45" s="1" t="s">
        <v>1149</v>
      </c>
      <c r="D45" s="1" t="s">
        <v>1150</v>
      </c>
      <c r="E45" s="1"/>
      <c r="F45" s="1"/>
      <c r="G45" s="11" t="s">
        <v>43</v>
      </c>
      <c r="H45" s="10" t="n">
        <v>2</v>
      </c>
      <c r="I45" s="28" t="s">
        <v>22</v>
      </c>
      <c r="J45" s="29" t="s">
        <v>22</v>
      </c>
      <c r="K45" s="13" t="n">
        <v>100</v>
      </c>
      <c r="L45" s="13" t="n">
        <v>100</v>
      </c>
      <c r="M45" s="30" t="str">
        <f aca="false">IF(AND(OR(I45="Participó",J45="Participó"),AND(K45&gt;59,K45&lt;&gt;"-")),"APROBADO","REPROBADO")</f>
        <v>APROBADO</v>
      </c>
      <c r="N45" s="1"/>
    </row>
    <row r="46" customFormat="false" ht="15.75" hidden="false" customHeight="false" outlineLevel="0" collapsed="false">
      <c r="A46" s="10" t="n">
        <v>20231716255</v>
      </c>
      <c r="B46" s="1" t="s">
        <v>1151</v>
      </c>
      <c r="C46" s="1" t="s">
        <v>1152</v>
      </c>
      <c r="D46" s="1" t="s">
        <v>1153</v>
      </c>
      <c r="E46" s="1"/>
      <c r="F46" s="1"/>
      <c r="G46" s="11" t="s">
        <v>21</v>
      </c>
      <c r="H46" s="10" t="n">
        <v>2</v>
      </c>
      <c r="I46" s="28" t="s">
        <v>22</v>
      </c>
      <c r="J46" s="29" t="s">
        <v>22</v>
      </c>
      <c r="K46" s="13" t="n">
        <v>85</v>
      </c>
      <c r="L46" s="13" t="n">
        <v>100</v>
      </c>
      <c r="M46" s="30" t="str">
        <f aca="false">IF(AND(OR(I46="Participó",J46="Participó"),AND(K46&gt;59,K46&lt;&gt;"-")),"APROBADO","REPROBADO")</f>
        <v>APROBADO</v>
      </c>
      <c r="N46" s="1"/>
    </row>
    <row r="47" customFormat="false" ht="15.75" hidden="false" customHeight="false" outlineLevel="0" collapsed="false">
      <c r="A47" s="10" t="n">
        <v>20354636736</v>
      </c>
      <c r="B47" s="1" t="s">
        <v>1154</v>
      </c>
      <c r="C47" s="1" t="s">
        <v>1155</v>
      </c>
      <c r="D47" s="1" t="s">
        <v>1156</v>
      </c>
      <c r="E47" s="1"/>
      <c r="F47" s="1"/>
      <c r="G47" s="11" t="s">
        <v>21</v>
      </c>
      <c r="H47" s="10" t="n">
        <v>2</v>
      </c>
      <c r="I47" s="28" t="s">
        <v>22</v>
      </c>
      <c r="J47" s="29" t="s">
        <v>22</v>
      </c>
      <c r="K47" s="13" t="n">
        <v>96.67</v>
      </c>
      <c r="L47" s="13" t="n">
        <v>100</v>
      </c>
      <c r="M47" s="30" t="str">
        <f aca="false">IF(AND(OR(I47="Participó",J47="Participó"),AND(K47&gt;59,K47&lt;&gt;"-")),"APROBADO","REPROBADO")</f>
        <v>APROBADO</v>
      </c>
      <c r="N47" s="1"/>
    </row>
    <row r="48" customFormat="false" ht="15.75" hidden="false" customHeight="false" outlineLevel="0" collapsed="false">
      <c r="A48" s="10" t="n">
        <v>27316611945</v>
      </c>
      <c r="B48" s="1" t="s">
        <v>1157</v>
      </c>
      <c r="C48" s="1" t="s">
        <v>1158</v>
      </c>
      <c r="D48" s="1" t="s">
        <v>1159</v>
      </c>
      <c r="E48" s="1"/>
      <c r="F48" s="1"/>
      <c r="G48" s="11" t="s">
        <v>43</v>
      </c>
      <c r="H48" s="10" t="n">
        <v>2</v>
      </c>
      <c r="I48" s="28" t="s">
        <v>23</v>
      </c>
      <c r="J48" s="29" t="s">
        <v>23</v>
      </c>
      <c r="K48" s="12" t="s">
        <v>23</v>
      </c>
      <c r="L48" s="12" t="s">
        <v>23</v>
      </c>
      <c r="M48" s="30" t="str">
        <f aca="false">IF(AND(OR(I48="Participó",J48="Participó"),AND(K48&gt;59,K48&lt;&gt;"-")),"APROBADO","REPROBADO")</f>
        <v>REPROBADO</v>
      </c>
      <c r="N48" s="1"/>
    </row>
    <row r="49" customFormat="false" ht="15.75" hidden="false" customHeight="false" outlineLevel="0" collapsed="false">
      <c r="A49" s="10" t="n">
        <v>27282173358</v>
      </c>
      <c r="B49" s="1" t="s">
        <v>1160</v>
      </c>
      <c r="C49" s="1" t="s">
        <v>741</v>
      </c>
      <c r="D49" s="1" t="s">
        <v>1161</v>
      </c>
      <c r="E49" s="1"/>
      <c r="F49" s="1"/>
      <c r="G49" s="11" t="s">
        <v>43</v>
      </c>
      <c r="H49" s="10" t="n">
        <v>2</v>
      </c>
      <c r="I49" s="28" t="s">
        <v>22</v>
      </c>
      <c r="J49" s="29" t="s">
        <v>22</v>
      </c>
      <c r="K49" s="13" t="n">
        <v>65</v>
      </c>
      <c r="L49" s="13" t="n">
        <v>100</v>
      </c>
      <c r="M49" s="30" t="str">
        <f aca="false">IF(AND(OR(I49="Participó",J49="Participó"),AND(K49&gt;59,K49&lt;&gt;"-")),"APROBADO","REPROBADO")</f>
        <v>APROBADO</v>
      </c>
      <c r="N49" s="1"/>
    </row>
    <row r="50" customFormat="false" ht="15.75" hidden="false" customHeight="false" outlineLevel="0" collapsed="false">
      <c r="A50" s="10" t="n">
        <v>20230714658</v>
      </c>
      <c r="B50" s="1" t="s">
        <v>1162</v>
      </c>
      <c r="C50" s="1" t="s">
        <v>1163</v>
      </c>
      <c r="D50" s="1" t="s">
        <v>1164</v>
      </c>
      <c r="E50" s="1"/>
      <c r="F50" s="1"/>
      <c r="G50" s="11" t="s">
        <v>21</v>
      </c>
      <c r="H50" s="10" t="n">
        <v>2</v>
      </c>
      <c r="I50" s="28" t="s">
        <v>22</v>
      </c>
      <c r="J50" s="29" t="s">
        <v>22</v>
      </c>
      <c r="K50" s="13" t="n">
        <v>76.67</v>
      </c>
      <c r="L50" s="13" t="n">
        <v>100</v>
      </c>
      <c r="M50" s="30" t="str">
        <f aca="false">IF(AND(OR(I50="Participó",J50="Participó"),AND(K50&gt;59,K50&lt;&gt;"-")),"APROBADO","REPROBADO")</f>
        <v>APROBADO</v>
      </c>
      <c r="N50" s="1"/>
    </row>
    <row r="51" customFormat="false" ht="15.75" hidden="false" customHeight="false" outlineLevel="0" collapsed="false">
      <c r="A51" s="10" t="n">
        <v>20328956463</v>
      </c>
      <c r="B51" s="1" t="s">
        <v>1162</v>
      </c>
      <c r="C51" s="1" t="s">
        <v>1165</v>
      </c>
      <c r="D51" s="1" t="s">
        <v>1166</v>
      </c>
      <c r="E51" s="1"/>
      <c r="F51" s="1"/>
      <c r="G51" s="11" t="s">
        <v>21</v>
      </c>
      <c r="H51" s="10" t="n">
        <v>2</v>
      </c>
      <c r="I51" s="28" t="s">
        <v>22</v>
      </c>
      <c r="J51" s="29" t="s">
        <v>22</v>
      </c>
      <c r="K51" s="13" t="n">
        <v>80</v>
      </c>
      <c r="L51" s="13" t="n">
        <v>100</v>
      </c>
      <c r="M51" s="30" t="str">
        <f aca="false">IF(AND(OR(I51="Participó",J51="Participó"),AND(K51&gt;59,K51&lt;&gt;"-")),"APROBADO","REPROBADO")</f>
        <v>APROBADO</v>
      </c>
      <c r="N51" s="1"/>
    </row>
    <row r="52" customFormat="false" ht="15.75" hidden="false" customHeight="false" outlineLevel="0" collapsed="false">
      <c r="A52" s="10" t="n">
        <v>27327334080</v>
      </c>
      <c r="B52" s="1" t="s">
        <v>1167</v>
      </c>
      <c r="C52" s="1" t="s">
        <v>1168</v>
      </c>
      <c r="D52" s="1" t="s">
        <v>1169</v>
      </c>
      <c r="E52" s="1"/>
      <c r="F52" s="1"/>
      <c r="G52" s="11" t="s">
        <v>43</v>
      </c>
      <c r="H52" s="10" t="n">
        <v>2</v>
      </c>
      <c r="I52" s="28" t="s">
        <v>23</v>
      </c>
      <c r="J52" s="29" t="s">
        <v>23</v>
      </c>
      <c r="K52" s="12" t="s">
        <v>23</v>
      </c>
      <c r="L52" s="12" t="s">
        <v>23</v>
      </c>
      <c r="M52" s="30" t="str">
        <f aca="false">IF(AND(OR(I52="Participó",J52="Participó"),AND(K52&gt;59,K52&lt;&gt;"-")),"APROBADO","REPROBADO")</f>
        <v>REPROBADO</v>
      </c>
      <c r="N52" s="1"/>
    </row>
    <row r="53" customFormat="false" ht="15.75" hidden="false" customHeight="false" outlineLevel="0" collapsed="false">
      <c r="A53" s="10" t="n">
        <v>20293541737</v>
      </c>
      <c r="B53" s="1" t="s">
        <v>1167</v>
      </c>
      <c r="C53" s="1" t="s">
        <v>996</v>
      </c>
      <c r="D53" s="1" t="s">
        <v>1170</v>
      </c>
      <c r="E53" s="1"/>
      <c r="F53" s="1"/>
      <c r="G53" s="11" t="s">
        <v>21</v>
      </c>
      <c r="H53" s="10" t="n">
        <v>2</v>
      </c>
      <c r="I53" s="28" t="s">
        <v>22</v>
      </c>
      <c r="J53" s="29" t="s">
        <v>22</v>
      </c>
      <c r="K53" s="13" t="n">
        <v>96.67</v>
      </c>
      <c r="L53" s="13" t="n">
        <v>100</v>
      </c>
      <c r="M53" s="30" t="str">
        <f aca="false">IF(AND(OR(I53="Participó",J53="Participó"),AND(K53&gt;59,K53&lt;&gt;"-")),"APROBADO","REPROBADO")</f>
        <v>APROBADO</v>
      </c>
      <c r="N53" s="1"/>
    </row>
    <row r="54" customFormat="false" ht="15.75" hidden="false" customHeight="false" outlineLevel="0" collapsed="false">
      <c r="A54" s="10" t="n">
        <v>20307874874</v>
      </c>
      <c r="B54" s="1" t="s">
        <v>1167</v>
      </c>
      <c r="C54" s="1" t="s">
        <v>1171</v>
      </c>
      <c r="D54" s="1" t="s">
        <v>1172</v>
      </c>
      <c r="E54" s="1"/>
      <c r="F54" s="1"/>
      <c r="G54" s="11" t="s">
        <v>21</v>
      </c>
      <c r="H54" s="10" t="n">
        <v>2</v>
      </c>
      <c r="I54" s="28" t="s">
        <v>22</v>
      </c>
      <c r="J54" s="29" t="s">
        <v>22</v>
      </c>
      <c r="K54" s="13" t="n">
        <v>95</v>
      </c>
      <c r="L54" s="12" t="s">
        <v>23</v>
      </c>
      <c r="M54" s="30" t="str">
        <f aca="false">IF(AND(OR(I54="Participó",J54="Participó"),AND(K54&gt;59,K54&lt;&gt;"-")),"APROBADO","REPROBADO")</f>
        <v>APROBADO</v>
      </c>
      <c r="N54" s="1"/>
    </row>
    <row r="55" customFormat="false" ht="15.75" hidden="false" customHeight="false" outlineLevel="0" collapsed="false">
      <c r="A55" s="10" t="n">
        <v>23373366684</v>
      </c>
      <c r="B55" s="1" t="s">
        <v>1167</v>
      </c>
      <c r="C55" s="1" t="s">
        <v>1173</v>
      </c>
      <c r="D55" s="1" t="s">
        <v>1174</v>
      </c>
      <c r="E55" s="1"/>
      <c r="F55" s="1"/>
      <c r="G55" s="11" t="s">
        <v>43</v>
      </c>
      <c r="H55" s="10" t="n">
        <v>3</v>
      </c>
      <c r="I55" s="28" t="s">
        <v>22</v>
      </c>
      <c r="J55" s="29" t="s">
        <v>22</v>
      </c>
      <c r="K55" s="13" t="n">
        <v>90</v>
      </c>
      <c r="L55" s="12" t="s">
        <v>23</v>
      </c>
      <c r="M55" s="30" t="str">
        <f aca="false">IF(AND(OR(I55="Participó",J55="Participó"),AND(K55&gt;59,K55&lt;&gt;"-")),"APROBADO","REPROBADO")</f>
        <v>APROBADO</v>
      </c>
      <c r="N55" s="1"/>
    </row>
    <row r="56" customFormat="false" ht="15.75" hidden="false" customHeight="false" outlineLevel="0" collapsed="false">
      <c r="A56" s="10" t="n">
        <v>20352150852</v>
      </c>
      <c r="B56" s="1" t="s">
        <v>1175</v>
      </c>
      <c r="C56" s="1" t="s">
        <v>1176</v>
      </c>
      <c r="D56" s="1" t="s">
        <v>1177</v>
      </c>
      <c r="E56" s="1"/>
      <c r="F56" s="1"/>
      <c r="G56" s="11" t="s">
        <v>21</v>
      </c>
      <c r="H56" s="10" t="n">
        <v>2</v>
      </c>
      <c r="I56" s="28" t="s">
        <v>22</v>
      </c>
      <c r="J56" s="29" t="s">
        <v>22</v>
      </c>
      <c r="K56" s="13" t="n">
        <v>80</v>
      </c>
      <c r="L56" s="12" t="s">
        <v>23</v>
      </c>
      <c r="M56" s="30" t="str">
        <f aca="false">IF(AND(OR(I56="Participó",J56="Participó"),AND(K56&gt;59,K56&lt;&gt;"-")),"APROBADO","REPROBADO")</f>
        <v>APROBADO</v>
      </c>
      <c r="N56" s="1"/>
    </row>
    <row r="57" customFormat="false" ht="15.75" hidden="false" customHeight="false" outlineLevel="0" collapsed="false">
      <c r="A57" s="10" t="n">
        <v>20278302130</v>
      </c>
      <c r="B57" s="1" t="s">
        <v>1178</v>
      </c>
      <c r="C57" s="1" t="s">
        <v>1067</v>
      </c>
      <c r="D57" s="1" t="s">
        <v>1179</v>
      </c>
      <c r="E57" s="1"/>
      <c r="F57" s="1"/>
      <c r="G57" s="11" t="s">
        <v>21</v>
      </c>
      <c r="H57" s="10" t="n">
        <v>3</v>
      </c>
      <c r="I57" s="28" t="s">
        <v>23</v>
      </c>
      <c r="J57" s="29" t="s">
        <v>23</v>
      </c>
      <c r="K57" s="12" t="s">
        <v>23</v>
      </c>
      <c r="L57" s="12" t="s">
        <v>23</v>
      </c>
      <c r="M57" s="30" t="str">
        <f aca="false">IF(AND(OR(I57="Participó",J57="Participó"),AND(K57&gt;59,K57&lt;&gt;"-")),"APROBADO","REPROBADO")</f>
        <v>REPROBADO</v>
      </c>
      <c r="N57" s="1"/>
    </row>
    <row r="58" customFormat="false" ht="15.75" hidden="false" customHeight="false" outlineLevel="0" collapsed="false">
      <c r="A58" s="10" t="n">
        <v>20296186830</v>
      </c>
      <c r="B58" s="1" t="s">
        <v>1178</v>
      </c>
      <c r="C58" s="1" t="s">
        <v>1180</v>
      </c>
      <c r="D58" s="1" t="s">
        <v>1181</v>
      </c>
      <c r="E58" s="1"/>
      <c r="F58" s="1"/>
      <c r="G58" s="11" t="s">
        <v>21</v>
      </c>
      <c r="H58" s="10" t="n">
        <v>3</v>
      </c>
      <c r="I58" s="28" t="s">
        <v>22</v>
      </c>
      <c r="J58" s="29" t="s">
        <v>23</v>
      </c>
      <c r="K58" s="13" t="n">
        <v>70</v>
      </c>
      <c r="L58" s="13" t="n">
        <v>100</v>
      </c>
      <c r="M58" s="30" t="str">
        <f aca="false">IF(AND(OR(I58="Participó",J58="Participó"),AND(K58&gt;59,K58&lt;&gt;"-")),"APROBADO","REPROBADO")</f>
        <v>APROBADO</v>
      </c>
      <c r="N58" s="1" t="s">
        <v>1047</v>
      </c>
    </row>
    <row r="59" customFormat="false" ht="15.75" hidden="false" customHeight="false" outlineLevel="0" collapsed="false">
      <c r="A59" s="10" t="n">
        <v>20342679154</v>
      </c>
      <c r="B59" s="1" t="s">
        <v>1182</v>
      </c>
      <c r="C59" s="1" t="s">
        <v>1183</v>
      </c>
      <c r="D59" s="1" t="s">
        <v>1184</v>
      </c>
      <c r="E59" s="1"/>
      <c r="F59" s="1"/>
      <c r="G59" s="11" t="s">
        <v>21</v>
      </c>
      <c r="H59" s="10" t="n">
        <v>3</v>
      </c>
      <c r="I59" s="28" t="s">
        <v>22</v>
      </c>
      <c r="J59" s="29" t="s">
        <v>23</v>
      </c>
      <c r="K59" s="13" t="n">
        <v>100</v>
      </c>
      <c r="L59" s="13" t="n">
        <v>100</v>
      </c>
      <c r="M59" s="30" t="str">
        <f aca="false">IF(AND(OR(I59="Participó",J59="Participó"),AND(K59&gt;59,K59&lt;&gt;"-")),"APROBADO","REPROBADO")</f>
        <v>APROBADO</v>
      </c>
      <c r="N59" s="1"/>
    </row>
    <row r="60" customFormat="false" ht="15.75" hidden="false" customHeight="false" outlineLevel="0" collapsed="false">
      <c r="A60" s="10" t="n">
        <v>20269309564</v>
      </c>
      <c r="B60" s="1" t="s">
        <v>1185</v>
      </c>
      <c r="C60" s="1" t="s">
        <v>1186</v>
      </c>
      <c r="D60" s="1" t="s">
        <v>1187</v>
      </c>
      <c r="E60" s="1"/>
      <c r="F60" s="1"/>
      <c r="G60" s="11" t="s">
        <v>21</v>
      </c>
      <c r="H60" s="10" t="n">
        <v>3</v>
      </c>
      <c r="I60" s="28" t="s">
        <v>22</v>
      </c>
      <c r="J60" s="29" t="s">
        <v>22</v>
      </c>
      <c r="K60" s="13" t="n">
        <v>90</v>
      </c>
      <c r="L60" s="13" t="n">
        <v>100</v>
      </c>
      <c r="M60" s="30" t="str">
        <f aca="false">IF(AND(OR(I60="Participó",J60="Participó"),AND(K60&gt;59,K60&lt;&gt;"-")),"APROBADO","REPROBADO")</f>
        <v>APROBADO</v>
      </c>
      <c r="N60" s="1"/>
    </row>
    <row r="61" customFormat="false" ht="15.75" hidden="false" customHeight="false" outlineLevel="0" collapsed="false">
      <c r="A61" s="10" t="n">
        <v>27307470255</v>
      </c>
      <c r="B61" s="1" t="s">
        <v>1188</v>
      </c>
      <c r="C61" s="1" t="s">
        <v>1189</v>
      </c>
      <c r="D61" s="1" t="s">
        <v>1190</v>
      </c>
      <c r="E61" s="1"/>
      <c r="F61" s="1"/>
      <c r="G61" s="11" t="s">
        <v>43</v>
      </c>
      <c r="H61" s="10" t="n">
        <v>3</v>
      </c>
      <c r="I61" s="28" t="s">
        <v>22</v>
      </c>
      <c r="J61" s="29" t="s">
        <v>22</v>
      </c>
      <c r="K61" s="13" t="n">
        <v>71.67</v>
      </c>
      <c r="L61" s="13" t="n">
        <v>100</v>
      </c>
      <c r="M61" s="30" t="str">
        <f aca="false">IF(AND(OR(I61="Participó",J61="Participó"),AND(K61&gt;59,K61&lt;&gt;"-")),"APROBADO","REPROBADO")</f>
        <v>APROBADO</v>
      </c>
      <c r="N61" s="1"/>
    </row>
    <row r="62" customFormat="false" ht="15.75" hidden="false" customHeight="false" outlineLevel="0" collapsed="false">
      <c r="A62" s="10" t="n">
        <v>20314719655</v>
      </c>
      <c r="B62" s="1" t="s">
        <v>1191</v>
      </c>
      <c r="C62" s="1" t="s">
        <v>1192</v>
      </c>
      <c r="D62" s="1" t="s">
        <v>1193</v>
      </c>
      <c r="E62" s="1"/>
      <c r="F62" s="1"/>
      <c r="G62" s="11" t="s">
        <v>21</v>
      </c>
      <c r="H62" s="10" t="n">
        <v>3</v>
      </c>
      <c r="I62" s="28" t="s">
        <v>22</v>
      </c>
      <c r="J62" s="29" t="s">
        <v>23</v>
      </c>
      <c r="K62" s="13" t="n">
        <v>100</v>
      </c>
      <c r="L62" s="13" t="n">
        <v>100</v>
      </c>
      <c r="M62" s="30" t="str">
        <f aca="false">IF(AND(OR(I62="Participó",J62="Participó"),AND(K62&gt;59,K62&lt;&gt;"-")),"APROBADO","REPROBADO")</f>
        <v>APROBADO</v>
      </c>
      <c r="N62" s="1"/>
    </row>
    <row r="63" customFormat="false" ht="15.75" hidden="false" customHeight="false" outlineLevel="0" collapsed="false">
      <c r="A63" s="10" t="n">
        <v>20374529669</v>
      </c>
      <c r="B63" s="1" t="s">
        <v>1191</v>
      </c>
      <c r="C63" s="1" t="s">
        <v>219</v>
      </c>
      <c r="D63" s="1" t="s">
        <v>1194</v>
      </c>
      <c r="E63" s="1"/>
      <c r="F63" s="1"/>
      <c r="G63" s="11" t="s">
        <v>21</v>
      </c>
      <c r="H63" s="10" t="n">
        <v>3</v>
      </c>
      <c r="I63" s="28" t="s">
        <v>22</v>
      </c>
      <c r="J63" s="29" t="s">
        <v>23</v>
      </c>
      <c r="K63" s="13" t="n">
        <v>85</v>
      </c>
      <c r="L63" s="12" t="s">
        <v>23</v>
      </c>
      <c r="M63" s="30" t="str">
        <f aca="false">IF(AND(OR(I63="Participó",J63="Participó"),AND(K63&gt;59,K63&lt;&gt;"-")),"APROBADO","REPROBADO")</f>
        <v>APROBADO</v>
      </c>
      <c r="N63" s="1"/>
    </row>
    <row r="64" customFormat="false" ht="15.75" hidden="false" customHeight="false" outlineLevel="0" collapsed="false">
      <c r="A64" s="10" t="n">
        <v>20295294257</v>
      </c>
      <c r="B64" s="1" t="s">
        <v>1191</v>
      </c>
      <c r="C64" s="1" t="s">
        <v>1195</v>
      </c>
      <c r="D64" s="1" t="s">
        <v>1196</v>
      </c>
      <c r="E64" s="1"/>
      <c r="F64" s="1"/>
      <c r="G64" s="11" t="s">
        <v>21</v>
      </c>
      <c r="H64" s="10" t="n">
        <v>3</v>
      </c>
      <c r="I64" s="28" t="s">
        <v>22</v>
      </c>
      <c r="J64" s="29" t="s">
        <v>23</v>
      </c>
      <c r="K64" s="13" t="n">
        <v>86.67</v>
      </c>
      <c r="L64" s="12" t="s">
        <v>23</v>
      </c>
      <c r="M64" s="30" t="str">
        <f aca="false">IF(AND(OR(I64="Participó",J64="Participó"),AND(K64&gt;59,K64&lt;&gt;"-")),"APROBADO","REPROBADO")</f>
        <v>APROBADO</v>
      </c>
      <c r="N64" s="1"/>
    </row>
    <row r="65" customFormat="false" ht="15.75" hidden="false" customHeight="false" outlineLevel="0" collapsed="false">
      <c r="A65" s="10" t="n">
        <v>20308940838</v>
      </c>
      <c r="B65" s="1" t="s">
        <v>1191</v>
      </c>
      <c r="C65" s="1" t="s">
        <v>1197</v>
      </c>
      <c r="D65" s="1" t="s">
        <v>1198</v>
      </c>
      <c r="E65" s="1"/>
      <c r="F65" s="1"/>
      <c r="G65" s="11" t="s">
        <v>21</v>
      </c>
      <c r="H65" s="10" t="n">
        <v>3</v>
      </c>
      <c r="I65" s="28" t="s">
        <v>22</v>
      </c>
      <c r="J65" s="29" t="s">
        <v>22</v>
      </c>
      <c r="K65" s="13" t="n">
        <v>85</v>
      </c>
      <c r="L65" s="13" t="n">
        <v>100</v>
      </c>
      <c r="M65" s="30" t="str">
        <f aca="false">IF(AND(OR(I65="Participó",J65="Participó"),AND(K65&gt;59,K65&lt;&gt;"-")),"APROBADO","REPROBADO")</f>
        <v>APROBADO</v>
      </c>
      <c r="N65" s="1"/>
    </row>
    <row r="66" customFormat="false" ht="15.75" hidden="false" customHeight="false" outlineLevel="0" collapsed="false">
      <c r="A66" s="10" t="n">
        <v>27347142714</v>
      </c>
      <c r="B66" s="1" t="s">
        <v>1191</v>
      </c>
      <c r="C66" s="1" t="s">
        <v>1199</v>
      </c>
      <c r="D66" s="1" t="s">
        <v>1200</v>
      </c>
      <c r="E66" s="1"/>
      <c r="F66" s="1"/>
      <c r="G66" s="11" t="s">
        <v>43</v>
      </c>
      <c r="H66" s="10" t="n">
        <v>3</v>
      </c>
      <c r="I66" s="28" t="s">
        <v>22</v>
      </c>
      <c r="J66" s="29" t="s">
        <v>23</v>
      </c>
      <c r="K66" s="13" t="n">
        <v>90</v>
      </c>
      <c r="L66" s="12" t="s">
        <v>23</v>
      </c>
      <c r="M66" s="30" t="str">
        <f aca="false">IF(AND(OR(I66="Participó",J66="Participó"),AND(K66&gt;59,K66&lt;&gt;"-")),"APROBADO","REPROBADO")</f>
        <v>APROBADO</v>
      </c>
      <c r="N66" s="1"/>
    </row>
    <row r="67" customFormat="false" ht="15.75" hidden="false" customHeight="false" outlineLevel="0" collapsed="false">
      <c r="A67" s="10" t="n">
        <v>20286867996</v>
      </c>
      <c r="B67" s="1" t="s">
        <v>1191</v>
      </c>
      <c r="C67" s="1" t="s">
        <v>258</v>
      </c>
      <c r="D67" s="1" t="s">
        <v>1201</v>
      </c>
      <c r="E67" s="1"/>
      <c r="F67" s="1"/>
      <c r="G67" s="11" t="s">
        <v>21</v>
      </c>
      <c r="H67" s="10" t="n">
        <v>3</v>
      </c>
      <c r="I67" s="28" t="s">
        <v>22</v>
      </c>
      <c r="J67" s="29" t="s">
        <v>22</v>
      </c>
      <c r="K67" s="13" t="n">
        <v>70</v>
      </c>
      <c r="L67" s="13" t="n">
        <v>100</v>
      </c>
      <c r="M67" s="30" t="str">
        <f aca="false">IF(AND(OR(I67="Participó",J67="Participó"),AND(K67&gt;59,K67&lt;&gt;"-")),"APROBADO","REPROBADO")</f>
        <v>APROBADO</v>
      </c>
      <c r="N67" s="1"/>
    </row>
    <row r="68" customFormat="false" ht="15.75" hidden="false" customHeight="false" outlineLevel="0" collapsed="false">
      <c r="A68" s="10" t="n">
        <v>20372546272</v>
      </c>
      <c r="B68" s="1" t="s">
        <v>1202</v>
      </c>
      <c r="C68" s="1" t="s">
        <v>1203</v>
      </c>
      <c r="D68" s="1" t="s">
        <v>1204</v>
      </c>
      <c r="E68" s="1"/>
      <c r="F68" s="1"/>
      <c r="G68" s="11" t="s">
        <v>21</v>
      </c>
      <c r="H68" s="10" t="n">
        <v>3</v>
      </c>
      <c r="I68" s="28" t="s">
        <v>22</v>
      </c>
      <c r="J68" s="29" t="s">
        <v>22</v>
      </c>
      <c r="K68" s="13" t="n">
        <v>80</v>
      </c>
      <c r="L68" s="13" t="n">
        <v>100</v>
      </c>
      <c r="M68" s="30" t="str">
        <f aca="false">IF(AND(OR(I68="Participó",J68="Participó"),AND(K68&gt;59,K68&lt;&gt;"-")),"APROBADO","REPROBADO")</f>
        <v>APROBADO</v>
      </c>
      <c r="N68" s="1"/>
    </row>
    <row r="69" customFormat="false" ht="15.75" hidden="false" customHeight="false" outlineLevel="0" collapsed="false">
      <c r="A69" s="10" t="n">
        <v>27291806835</v>
      </c>
      <c r="B69" s="1" t="s">
        <v>1205</v>
      </c>
      <c r="C69" s="1" t="s">
        <v>1206</v>
      </c>
      <c r="D69" s="1" t="s">
        <v>1207</v>
      </c>
      <c r="E69" s="1"/>
      <c r="F69" s="1"/>
      <c r="G69" s="11" t="s">
        <v>43</v>
      </c>
      <c r="H69" s="10" t="n">
        <v>3</v>
      </c>
      <c r="I69" s="28" t="s">
        <v>22</v>
      </c>
      <c r="J69" s="29" t="s">
        <v>22</v>
      </c>
      <c r="K69" s="13" t="n">
        <v>70</v>
      </c>
      <c r="L69" s="13" t="n">
        <v>100</v>
      </c>
      <c r="M69" s="30" t="str">
        <f aca="false">IF(AND(OR(I69="Participó",J69="Participó"),AND(K69&gt;59,K69&lt;&gt;"-")),"APROBADO","REPROBADO")</f>
        <v>APROBADO</v>
      </c>
      <c r="N69" s="1"/>
    </row>
    <row r="70" customFormat="false" ht="15.75" hidden="false" customHeight="false" outlineLevel="0" collapsed="false">
      <c r="A70" s="10" t="n">
        <v>20341715084</v>
      </c>
      <c r="B70" s="1" t="s">
        <v>1208</v>
      </c>
      <c r="C70" s="1" t="s">
        <v>1209</v>
      </c>
      <c r="D70" s="1" t="s">
        <v>1210</v>
      </c>
      <c r="E70" s="1"/>
      <c r="F70" s="1"/>
      <c r="G70" s="11" t="s">
        <v>21</v>
      </c>
      <c r="H70" s="10" t="n">
        <v>3</v>
      </c>
      <c r="I70" s="28" t="s">
        <v>22</v>
      </c>
      <c r="J70" s="29" t="s">
        <v>23</v>
      </c>
      <c r="K70" s="12" t="s">
        <v>23</v>
      </c>
      <c r="L70" s="12" t="s">
        <v>23</v>
      </c>
      <c r="M70" s="30" t="str">
        <f aca="false">IF(AND(OR(I70="Participó",J70="Participó"),AND(K70&gt;59,K70&lt;&gt;"-")),"APROBADO","REPROBADO")</f>
        <v>REPROBADO</v>
      </c>
      <c r="N70" s="1" t="s">
        <v>1047</v>
      </c>
    </row>
    <row r="71" customFormat="false" ht="15.75" hidden="false" customHeight="false" outlineLevel="0" collapsed="false">
      <c r="A71" s="10" t="n">
        <v>20350230778</v>
      </c>
      <c r="B71" s="1" t="s">
        <v>1211</v>
      </c>
      <c r="C71" s="1" t="s">
        <v>1212</v>
      </c>
      <c r="D71" s="1" t="s">
        <v>1213</v>
      </c>
      <c r="E71" s="1"/>
      <c r="F71" s="1"/>
      <c r="G71" s="11" t="s">
        <v>21</v>
      </c>
      <c r="H71" s="10" t="n">
        <v>3</v>
      </c>
      <c r="I71" s="28" t="s">
        <v>22</v>
      </c>
      <c r="J71" s="29" t="s">
        <v>22</v>
      </c>
      <c r="K71" s="12" t="s">
        <v>23</v>
      </c>
      <c r="L71" s="12" t="s">
        <v>23</v>
      </c>
      <c r="M71" s="30" t="str">
        <f aca="false">IF(AND(OR(I71="Participó",J71="Participó"),AND(K71&gt;59,K71&lt;&gt;"-")),"APROBADO","REPROBADO")</f>
        <v>REPROBADO</v>
      </c>
      <c r="N71" s="1" t="s">
        <v>1047</v>
      </c>
    </row>
    <row r="72" customFormat="false" ht="15.75" hidden="false" customHeight="false" outlineLevel="0" collapsed="false">
      <c r="A72" s="10" t="n">
        <v>20304893843</v>
      </c>
      <c r="B72" s="1" t="s">
        <v>1214</v>
      </c>
      <c r="C72" s="1" t="s">
        <v>1215</v>
      </c>
      <c r="D72" s="1" t="s">
        <v>1216</v>
      </c>
      <c r="E72" s="1"/>
      <c r="F72" s="1"/>
      <c r="G72" s="11" t="s">
        <v>21</v>
      </c>
      <c r="H72" s="10" t="n">
        <v>3</v>
      </c>
      <c r="I72" s="28" t="s">
        <v>22</v>
      </c>
      <c r="J72" s="29" t="s">
        <v>23</v>
      </c>
      <c r="K72" s="13" t="n">
        <v>90</v>
      </c>
      <c r="L72" s="13" t="n">
        <v>100</v>
      </c>
      <c r="M72" s="30" t="str">
        <f aca="false">IF(AND(OR(I72="Participó",J72="Participó"),AND(K72&gt;59,K72&lt;&gt;"-")),"APROBADO","REPROBADO")</f>
        <v>APROBADO</v>
      </c>
      <c r="N72" s="1"/>
    </row>
    <row r="73" customFormat="false" ht="15.75" hidden="false" customHeight="false" outlineLevel="0" collapsed="false">
      <c r="A73" s="10" t="n">
        <v>20275221350</v>
      </c>
      <c r="B73" s="1" t="s">
        <v>1217</v>
      </c>
      <c r="C73" s="1" t="s">
        <v>1218</v>
      </c>
      <c r="D73" s="1" t="s">
        <v>1219</v>
      </c>
      <c r="E73" s="1"/>
      <c r="F73" s="1"/>
      <c r="G73" s="11" t="s">
        <v>21</v>
      </c>
      <c r="H73" s="10" t="n">
        <v>3</v>
      </c>
      <c r="I73" s="28" t="s">
        <v>22</v>
      </c>
      <c r="J73" s="29" t="s">
        <v>23</v>
      </c>
      <c r="K73" s="13" t="n">
        <v>80</v>
      </c>
      <c r="L73" s="13" t="n">
        <v>100</v>
      </c>
      <c r="M73" s="30" t="str">
        <f aca="false">IF(AND(OR(I73="Participó",J73="Participó"),AND(K73&gt;59,K73&lt;&gt;"-")),"APROBADO","REPROBADO")</f>
        <v>APROBADO</v>
      </c>
      <c r="N73" s="1"/>
    </row>
    <row r="74" customFormat="false" ht="15.75" hidden="false" customHeight="false" outlineLevel="0" collapsed="false">
      <c r="A74" s="10" t="n">
        <v>27306870810</v>
      </c>
      <c r="B74" s="1" t="s">
        <v>1220</v>
      </c>
      <c r="C74" s="1" t="s">
        <v>1221</v>
      </c>
      <c r="D74" s="1" t="s">
        <v>1222</v>
      </c>
      <c r="E74" s="1"/>
      <c r="F74" s="1"/>
      <c r="G74" s="11" t="s">
        <v>43</v>
      </c>
      <c r="H74" s="10" t="n">
        <v>3</v>
      </c>
      <c r="I74" s="28" t="s">
        <v>22</v>
      </c>
      <c r="J74" s="29" t="s">
        <v>22</v>
      </c>
      <c r="K74" s="13" t="n">
        <v>85</v>
      </c>
      <c r="L74" s="13" t="n">
        <v>100</v>
      </c>
      <c r="M74" s="30" t="str">
        <f aca="false">IF(AND(OR(I74="Participó",J74="Participó"),AND(K74&gt;59,K74&lt;&gt;"-")),"APROBADO","REPROBADO")</f>
        <v>APROBADO</v>
      </c>
      <c r="N74" s="1"/>
    </row>
    <row r="75" customFormat="false" ht="15.75" hidden="false" customHeight="false" outlineLevel="0" collapsed="false">
      <c r="A75" s="10" t="n">
        <v>27367382045</v>
      </c>
      <c r="B75" s="1" t="s">
        <v>1223</v>
      </c>
      <c r="C75" s="1" t="s">
        <v>1224</v>
      </c>
      <c r="D75" s="1" t="s">
        <v>1225</v>
      </c>
      <c r="E75" s="1"/>
      <c r="F75" s="1"/>
      <c r="G75" s="11" t="s">
        <v>43</v>
      </c>
      <c r="H75" s="10" t="n">
        <v>3</v>
      </c>
      <c r="I75" s="28" t="s">
        <v>22</v>
      </c>
      <c r="J75" s="29" t="s">
        <v>22</v>
      </c>
      <c r="K75" s="13" t="n">
        <v>100</v>
      </c>
      <c r="L75" s="13" t="n">
        <v>100</v>
      </c>
      <c r="M75" s="30" t="str">
        <f aca="false">IF(AND(OR(I75="Participó",J75="Participó"),AND(K75&gt;59,K75&lt;&gt;"-")),"APROBADO","REPROBADO")</f>
        <v>APROBADO</v>
      </c>
      <c r="N75" s="1" t="s">
        <v>1047</v>
      </c>
    </row>
    <row r="76" customFormat="false" ht="15.75" hidden="false" customHeight="false" outlineLevel="0" collapsed="false">
      <c r="A76" s="10" t="n">
        <v>27335271861</v>
      </c>
      <c r="B76" s="1" t="s">
        <v>1226</v>
      </c>
      <c r="C76" s="1" t="s">
        <v>1227</v>
      </c>
      <c r="D76" s="1" t="s">
        <v>1228</v>
      </c>
      <c r="E76" s="1"/>
      <c r="F76" s="1"/>
      <c r="G76" s="11" t="s">
        <v>43</v>
      </c>
      <c r="H76" s="10" t="n">
        <v>3</v>
      </c>
      <c r="I76" s="28" t="s">
        <v>22</v>
      </c>
      <c r="J76" s="29" t="s">
        <v>22</v>
      </c>
      <c r="K76" s="13" t="n">
        <v>100</v>
      </c>
      <c r="L76" s="13" t="n">
        <v>100</v>
      </c>
      <c r="M76" s="30" t="str">
        <f aca="false">IF(AND(OR(I76="Participó",J76="Participó"),AND(K76&gt;59,K76&lt;&gt;"-")),"APROBADO","REPROBADO")</f>
        <v>APROBADO</v>
      </c>
      <c r="N76" s="1"/>
    </row>
    <row r="77" customFormat="false" ht="15.75" hidden="false" customHeight="false" outlineLevel="0" collapsed="false">
      <c r="A77" s="10" t="n">
        <v>27282423338</v>
      </c>
      <c r="B77" s="1" t="s">
        <v>1229</v>
      </c>
      <c r="C77" s="1" t="s">
        <v>1230</v>
      </c>
      <c r="D77" s="1" t="s">
        <v>1231</v>
      </c>
      <c r="E77" s="1"/>
      <c r="F77" s="1"/>
      <c r="G77" s="11" t="s">
        <v>43</v>
      </c>
      <c r="H77" s="10" t="n">
        <v>3</v>
      </c>
      <c r="I77" s="28" t="s">
        <v>22</v>
      </c>
      <c r="J77" s="29" t="s">
        <v>22</v>
      </c>
      <c r="K77" s="13" t="n">
        <v>90</v>
      </c>
      <c r="L77" s="13" t="n">
        <v>100</v>
      </c>
      <c r="M77" s="30" t="str">
        <f aca="false">IF(AND(OR(I77="Participó",J77="Participó"),AND(K77&gt;59,K77&lt;&gt;"-")),"APROBADO","REPROBADO")</f>
        <v>APROBADO</v>
      </c>
      <c r="N77" s="1" t="s">
        <v>1047</v>
      </c>
    </row>
    <row r="78" customFormat="false" ht="15.75" hidden="false" customHeight="false" outlineLevel="0" collapsed="false">
      <c r="A78" s="10" t="n">
        <v>20269244012</v>
      </c>
      <c r="B78" s="1" t="s">
        <v>1232</v>
      </c>
      <c r="C78" s="1" t="s">
        <v>634</v>
      </c>
      <c r="D78" s="1" t="s">
        <v>1233</v>
      </c>
      <c r="E78" s="1"/>
      <c r="F78" s="1"/>
      <c r="G78" s="11" t="s">
        <v>21</v>
      </c>
      <c r="H78" s="10" t="n">
        <v>4</v>
      </c>
      <c r="I78" s="28" t="s">
        <v>23</v>
      </c>
      <c r="J78" s="29" t="s">
        <v>23</v>
      </c>
      <c r="K78" s="12" t="s">
        <v>23</v>
      </c>
      <c r="L78" s="12" t="s">
        <v>23</v>
      </c>
      <c r="M78" s="30" t="str">
        <f aca="false">IF(AND(OR(I78="Participó",J78="Participó"),AND(K78&gt;59,K78&lt;&gt;"-")),"APROBADO","REPROBADO")</f>
        <v>REPROBADO</v>
      </c>
      <c r="N78" s="1"/>
    </row>
    <row r="79" customFormat="false" ht="15.75" hidden="false" customHeight="false" outlineLevel="0" collapsed="false">
      <c r="A79" s="10" t="n">
        <v>27326727828</v>
      </c>
      <c r="B79" s="1" t="s">
        <v>1234</v>
      </c>
      <c r="C79" s="1" t="s">
        <v>1235</v>
      </c>
      <c r="D79" s="1" t="s">
        <v>1236</v>
      </c>
      <c r="E79" s="1"/>
      <c r="F79" s="1"/>
      <c r="G79" s="11" t="s">
        <v>43</v>
      </c>
      <c r="H79" s="10" t="n">
        <v>3</v>
      </c>
      <c r="I79" s="28" t="s">
        <v>23</v>
      </c>
      <c r="J79" s="29" t="s">
        <v>23</v>
      </c>
      <c r="K79" s="12" t="s">
        <v>23</v>
      </c>
      <c r="L79" s="12" t="s">
        <v>23</v>
      </c>
      <c r="M79" s="30" t="str">
        <f aca="false">IF(AND(OR(I79="Participó",J79="Participó"),AND(K79&gt;59,K79&lt;&gt;"-")),"APROBADO","REPROBADO")</f>
        <v>REPROBADO</v>
      </c>
      <c r="N79" s="1"/>
    </row>
    <row r="80" customFormat="false" ht="15.75" hidden="false" customHeight="false" outlineLevel="0" collapsed="false">
      <c r="A80" s="10" t="n">
        <v>27278630191</v>
      </c>
      <c r="B80" s="1" t="s">
        <v>1237</v>
      </c>
      <c r="C80" s="1" t="s">
        <v>1238</v>
      </c>
      <c r="D80" s="1" t="s">
        <v>1239</v>
      </c>
      <c r="E80" s="1"/>
      <c r="F80" s="1"/>
      <c r="G80" s="11" t="s">
        <v>43</v>
      </c>
      <c r="H80" s="10" t="n">
        <v>3</v>
      </c>
      <c r="I80" s="28" t="s">
        <v>22</v>
      </c>
      <c r="J80" s="29" t="s">
        <v>23</v>
      </c>
      <c r="K80" s="13" t="n">
        <v>95</v>
      </c>
      <c r="L80" s="12" t="s">
        <v>23</v>
      </c>
      <c r="M80" s="30" t="str">
        <f aca="false">IF(AND(OR(I80="Participó",J80="Participó"),AND(K80&gt;59,K80&lt;&gt;"-")),"APROBADO","REPROBADO")</f>
        <v>APROBADO</v>
      </c>
      <c r="N80" s="1"/>
    </row>
    <row r="81" customFormat="false" ht="15.75" hidden="false" customHeight="false" outlineLevel="0" collapsed="false">
      <c r="A81" s="10" t="n">
        <v>23276741799</v>
      </c>
      <c r="B81" s="1" t="s">
        <v>1237</v>
      </c>
      <c r="C81" s="1" t="s">
        <v>982</v>
      </c>
      <c r="D81" s="1" t="s">
        <v>1240</v>
      </c>
      <c r="E81" s="1"/>
      <c r="F81" s="1"/>
      <c r="G81" s="11" t="s">
        <v>21</v>
      </c>
      <c r="H81" s="10" t="n">
        <v>4</v>
      </c>
      <c r="I81" s="28" t="s">
        <v>22</v>
      </c>
      <c r="J81" s="29" t="s">
        <v>22</v>
      </c>
      <c r="K81" s="13" t="n">
        <v>100</v>
      </c>
      <c r="L81" s="13" t="n">
        <v>100</v>
      </c>
      <c r="M81" s="30" t="str">
        <f aca="false">IF(AND(OR(I81="Participó",J81="Participó"),AND(K81&gt;59,K81&lt;&gt;"-")),"APROBADO","REPROBADO")</f>
        <v>APROBADO</v>
      </c>
      <c r="N81" s="1"/>
    </row>
    <row r="82" customFormat="false" ht="15.75" hidden="false" customHeight="false" outlineLevel="0" collapsed="false">
      <c r="A82" s="10" t="n">
        <v>20363035281</v>
      </c>
      <c r="B82" s="1" t="s">
        <v>1241</v>
      </c>
      <c r="C82" s="1" t="s">
        <v>1242</v>
      </c>
      <c r="D82" s="1" t="s">
        <v>1243</v>
      </c>
      <c r="E82" s="1"/>
      <c r="F82" s="1"/>
      <c r="G82" s="11" t="s">
        <v>21</v>
      </c>
      <c r="H82" s="10" t="n">
        <v>4</v>
      </c>
      <c r="I82" s="28" t="s">
        <v>22</v>
      </c>
      <c r="J82" s="29" t="s">
        <v>23</v>
      </c>
      <c r="K82" s="13" t="n">
        <v>95</v>
      </c>
      <c r="L82" s="13" t="n">
        <v>100</v>
      </c>
      <c r="M82" s="30" t="str">
        <f aca="false">IF(AND(OR(I82="Participó",J82="Participó"),AND(K82&gt;59,K82&lt;&gt;"-")),"APROBADO","REPROBADO")</f>
        <v>APROBADO</v>
      </c>
      <c r="N82" s="1"/>
    </row>
    <row r="83" customFormat="false" ht="15.75" hidden="false" customHeight="false" outlineLevel="0" collapsed="false">
      <c r="A83" s="10" t="n">
        <v>20322874562</v>
      </c>
      <c r="B83" s="1" t="s">
        <v>1244</v>
      </c>
      <c r="C83" s="1" t="s">
        <v>1245</v>
      </c>
      <c r="D83" s="1" t="s">
        <v>1246</v>
      </c>
      <c r="E83" s="1"/>
      <c r="F83" s="1"/>
      <c r="G83" s="11" t="s">
        <v>21</v>
      </c>
      <c r="H83" s="10" t="n">
        <v>4</v>
      </c>
      <c r="I83" s="28" t="s">
        <v>22</v>
      </c>
      <c r="J83" s="29" t="s">
        <v>22</v>
      </c>
      <c r="K83" s="13" t="n">
        <v>100</v>
      </c>
      <c r="L83" s="13" t="n">
        <v>100</v>
      </c>
      <c r="M83" s="30" t="str">
        <f aca="false">IF(AND(OR(I83="Participó",J83="Participó"),AND(K83&gt;59,K83&lt;&gt;"-")),"APROBADO","REPROBADO")</f>
        <v>APROBADO</v>
      </c>
      <c r="N83" s="1"/>
    </row>
    <row r="84" customFormat="false" ht="15.75" hidden="false" customHeight="false" outlineLevel="0" collapsed="false">
      <c r="A84" s="10" t="n">
        <v>20270389636</v>
      </c>
      <c r="B84" s="1" t="s">
        <v>1244</v>
      </c>
      <c r="C84" s="1" t="s">
        <v>1247</v>
      </c>
      <c r="D84" s="1" t="s">
        <v>1248</v>
      </c>
      <c r="E84" s="1"/>
      <c r="F84" s="1"/>
      <c r="G84" s="11" t="s">
        <v>21</v>
      </c>
      <c r="H84" s="10" t="n">
        <v>4</v>
      </c>
      <c r="I84" s="28" t="s">
        <v>22</v>
      </c>
      <c r="J84" s="29" t="s">
        <v>22</v>
      </c>
      <c r="K84" s="13" t="n">
        <v>90</v>
      </c>
      <c r="L84" s="13" t="n">
        <v>100</v>
      </c>
      <c r="M84" s="30" t="str">
        <f aca="false">IF(AND(OR(I84="Participó",J84="Participó"),AND(K84&gt;59,K84&lt;&gt;"-")),"APROBADO","REPROBADO")</f>
        <v>APROBADO</v>
      </c>
      <c r="N84" s="1"/>
    </row>
    <row r="85" customFormat="false" ht="15.75" hidden="false" customHeight="false" outlineLevel="0" collapsed="false">
      <c r="A85" s="10" t="n">
        <v>20281915704</v>
      </c>
      <c r="B85" s="1" t="s">
        <v>1244</v>
      </c>
      <c r="C85" s="1" t="s">
        <v>1009</v>
      </c>
      <c r="D85" s="1" t="s">
        <v>1249</v>
      </c>
      <c r="E85" s="1"/>
      <c r="F85" s="1"/>
      <c r="G85" s="11" t="s">
        <v>21</v>
      </c>
      <c r="H85" s="10" t="n">
        <v>4</v>
      </c>
      <c r="I85" s="28" t="s">
        <v>22</v>
      </c>
      <c r="J85" s="29" t="s">
        <v>22</v>
      </c>
      <c r="K85" s="13" t="n">
        <v>90</v>
      </c>
      <c r="L85" s="13" t="n">
        <v>100</v>
      </c>
      <c r="M85" s="30" t="str">
        <f aca="false">IF(AND(OR(I85="Participó",J85="Participó"),AND(K85&gt;59,K85&lt;&gt;"-")),"APROBADO","REPROBADO")</f>
        <v>APROBADO</v>
      </c>
      <c r="N85" s="1"/>
    </row>
    <row r="86" customFormat="false" ht="15.75" hidden="false" customHeight="false" outlineLevel="0" collapsed="false">
      <c r="A86" s="10" t="n">
        <v>20250774827</v>
      </c>
      <c r="B86" s="1" t="s">
        <v>1250</v>
      </c>
      <c r="C86" s="1" t="s">
        <v>1251</v>
      </c>
      <c r="D86" s="1" t="s">
        <v>1252</v>
      </c>
      <c r="E86" s="1"/>
      <c r="F86" s="1"/>
      <c r="G86" s="11" t="s">
        <v>21</v>
      </c>
      <c r="H86" s="10" t="n">
        <v>4</v>
      </c>
      <c r="I86" s="28" t="s">
        <v>22</v>
      </c>
      <c r="J86" s="29" t="s">
        <v>22</v>
      </c>
      <c r="K86" s="13" t="n">
        <v>70</v>
      </c>
      <c r="L86" s="13" t="n">
        <v>100</v>
      </c>
      <c r="M86" s="30" t="str">
        <f aca="false">IF(AND(OR(I86="Participó",J86="Participó"),AND(K86&gt;59,K86&lt;&gt;"-")),"APROBADO","REPROBADO")</f>
        <v>APROBADO</v>
      </c>
      <c r="N86" s="1"/>
    </row>
    <row r="87" customFormat="false" ht="15.75" hidden="false" customHeight="false" outlineLevel="0" collapsed="false">
      <c r="A87" s="10" t="n">
        <v>27290484117</v>
      </c>
      <c r="B87" s="1" t="s">
        <v>1253</v>
      </c>
      <c r="C87" s="1" t="s">
        <v>1254</v>
      </c>
      <c r="D87" s="1" t="s">
        <v>1255</v>
      </c>
      <c r="E87" s="1"/>
      <c r="F87" s="1"/>
      <c r="G87" s="11" t="s">
        <v>43</v>
      </c>
      <c r="H87" s="10" t="n">
        <v>4</v>
      </c>
      <c r="I87" s="28" t="s">
        <v>22</v>
      </c>
      <c r="J87" s="29" t="s">
        <v>22</v>
      </c>
      <c r="K87" s="13" t="n">
        <v>100</v>
      </c>
      <c r="L87" s="13" t="n">
        <v>100</v>
      </c>
      <c r="M87" s="30" t="str">
        <f aca="false">IF(AND(OR(I87="Participó",J87="Participó"),AND(K87&gt;59,K87&lt;&gt;"-")),"APROBADO","REPROBADO")</f>
        <v>APROBADO</v>
      </c>
      <c r="N87" s="1" t="s">
        <v>1047</v>
      </c>
    </row>
    <row r="88" customFormat="false" ht="15.75" hidden="false" customHeight="false" outlineLevel="0" collapsed="false">
      <c r="A88" s="10" t="n">
        <v>20367248255</v>
      </c>
      <c r="B88" s="1" t="s">
        <v>1256</v>
      </c>
      <c r="C88" s="1" t="s">
        <v>492</v>
      </c>
      <c r="D88" s="1" t="s">
        <v>1257</v>
      </c>
      <c r="E88" s="1"/>
      <c r="F88" s="1"/>
      <c r="G88" s="11" t="s">
        <v>21</v>
      </c>
      <c r="H88" s="10" t="n">
        <v>4</v>
      </c>
      <c r="I88" s="28" t="s">
        <v>22</v>
      </c>
      <c r="J88" s="29" t="s">
        <v>23</v>
      </c>
      <c r="K88" s="15" t="n">
        <v>55</v>
      </c>
      <c r="L88" s="12" t="s">
        <v>23</v>
      </c>
      <c r="M88" s="30" t="str">
        <f aca="false">IF(AND(OR(I88="Participó",J88="Participó"),AND(K88&gt;59,K88&lt;&gt;"-")),"APROBADO","REPROBADO")</f>
        <v>REPROBADO</v>
      </c>
      <c r="N88" s="1" t="s">
        <v>1047</v>
      </c>
    </row>
    <row r="89" customFormat="false" ht="15.75" hidden="false" customHeight="false" outlineLevel="0" collapsed="false">
      <c r="A89" s="10" t="n">
        <v>27251576756</v>
      </c>
      <c r="B89" s="1" t="s">
        <v>1258</v>
      </c>
      <c r="C89" s="1" t="s">
        <v>1259</v>
      </c>
      <c r="D89" s="1" t="s">
        <v>1260</v>
      </c>
      <c r="E89" s="1"/>
      <c r="F89" s="1"/>
      <c r="G89" s="11" t="s">
        <v>43</v>
      </c>
      <c r="H89" s="10" t="n">
        <v>4</v>
      </c>
      <c r="I89" s="28" t="s">
        <v>22</v>
      </c>
      <c r="J89" s="29" t="s">
        <v>22</v>
      </c>
      <c r="K89" s="13" t="n">
        <v>100</v>
      </c>
      <c r="L89" s="13" t="n">
        <v>100</v>
      </c>
      <c r="M89" s="30" t="str">
        <f aca="false">IF(AND(OR(I89="Participó",J89="Participó"),AND(K89&gt;59,K89&lt;&gt;"-")),"APROBADO","REPROBADO")</f>
        <v>APROBADO</v>
      </c>
      <c r="N89" s="1"/>
    </row>
    <row r="90" customFormat="false" ht="15.75" hidden="false" customHeight="false" outlineLevel="0" collapsed="false">
      <c r="A90" s="10" t="n">
        <v>27274225829</v>
      </c>
      <c r="B90" s="1" t="s">
        <v>1261</v>
      </c>
      <c r="C90" s="1" t="s">
        <v>1262</v>
      </c>
      <c r="D90" s="1" t="s">
        <v>1263</v>
      </c>
      <c r="E90" s="1"/>
      <c r="F90" s="1"/>
      <c r="G90" s="11" t="s">
        <v>43</v>
      </c>
      <c r="H90" s="10" t="n">
        <v>4</v>
      </c>
      <c r="I90" s="28" t="s">
        <v>22</v>
      </c>
      <c r="J90" s="29" t="s">
        <v>22</v>
      </c>
      <c r="K90" s="13" t="n">
        <v>100</v>
      </c>
      <c r="L90" s="13" t="n">
        <v>100</v>
      </c>
      <c r="M90" s="30" t="str">
        <f aca="false">IF(AND(OR(I90="Participó",J90="Participó"),AND(K90&gt;59,K90&lt;&gt;"-")),"APROBADO","REPROBADO")</f>
        <v>APROBADO</v>
      </c>
      <c r="N90" s="1"/>
    </row>
    <row r="91" customFormat="false" ht="15.75" hidden="false" customHeight="false" outlineLevel="0" collapsed="false">
      <c r="A91" s="10" t="n">
        <v>27270578794</v>
      </c>
      <c r="B91" s="1" t="s">
        <v>1264</v>
      </c>
      <c r="C91" s="1" t="s">
        <v>1265</v>
      </c>
      <c r="D91" s="1" t="s">
        <v>1266</v>
      </c>
      <c r="E91" s="1"/>
      <c r="F91" s="1"/>
      <c r="G91" s="11" t="s">
        <v>43</v>
      </c>
      <c r="H91" s="10" t="n">
        <v>4</v>
      </c>
      <c r="I91" s="28" t="s">
        <v>22</v>
      </c>
      <c r="J91" s="29" t="s">
        <v>22</v>
      </c>
      <c r="K91" s="13" t="n">
        <v>80</v>
      </c>
      <c r="L91" s="13" t="n">
        <v>100</v>
      </c>
      <c r="M91" s="30" t="str">
        <f aca="false">IF(AND(OR(I91="Participó",J91="Participó"),AND(K91&gt;59,K91&lt;&gt;"-")),"APROBADO","REPROBADO")</f>
        <v>APROBADO</v>
      </c>
      <c r="N91" s="1"/>
    </row>
    <row r="92" customFormat="false" ht="15.75" hidden="false" customHeight="false" outlineLevel="0" collapsed="false">
      <c r="A92" s="10" t="n">
        <v>27362643096</v>
      </c>
      <c r="B92" s="1" t="s">
        <v>1267</v>
      </c>
      <c r="C92" s="1" t="s">
        <v>1268</v>
      </c>
      <c r="D92" s="1" t="s">
        <v>1269</v>
      </c>
      <c r="E92" s="1"/>
      <c r="F92" s="1"/>
      <c r="G92" s="11" t="s">
        <v>43</v>
      </c>
      <c r="H92" s="10" t="n">
        <v>4</v>
      </c>
      <c r="I92" s="28" t="s">
        <v>22</v>
      </c>
      <c r="J92" s="29" t="s">
        <v>23</v>
      </c>
      <c r="K92" s="13" t="n">
        <v>90</v>
      </c>
      <c r="L92" s="12" t="s">
        <v>23</v>
      </c>
      <c r="M92" s="30" t="str">
        <f aca="false">IF(AND(OR(I92="Participó",J92="Participó"),AND(K92&gt;59,K92&lt;&gt;"-")),"APROBADO","REPROBADO")</f>
        <v>APROBADO</v>
      </c>
      <c r="N92" s="1"/>
    </row>
    <row r="93" customFormat="false" ht="15.75" hidden="false" customHeight="false" outlineLevel="0" collapsed="false">
      <c r="A93" s="10" t="n">
        <v>20322306254</v>
      </c>
      <c r="B93" s="1" t="s">
        <v>1267</v>
      </c>
      <c r="C93" s="1" t="s">
        <v>1270</v>
      </c>
      <c r="D93" s="1" t="s">
        <v>1271</v>
      </c>
      <c r="E93" s="1"/>
      <c r="F93" s="1"/>
      <c r="G93" s="11" t="s">
        <v>21</v>
      </c>
      <c r="H93" s="10" t="n">
        <v>4</v>
      </c>
      <c r="I93" s="28" t="s">
        <v>22</v>
      </c>
      <c r="J93" s="29" t="s">
        <v>22</v>
      </c>
      <c r="K93" s="13" t="n">
        <v>10</v>
      </c>
      <c r="L93" s="13" t="n">
        <v>100</v>
      </c>
      <c r="M93" s="30" t="str">
        <f aca="false">IF(AND(OR(I93="Participó",J93="Participó"),AND(K93&gt;59,K93&lt;&gt;"-")),"APROBADO","REPROBADO")</f>
        <v>REPROBADO</v>
      </c>
      <c r="N93" s="1" t="s">
        <v>1047</v>
      </c>
    </row>
    <row r="94" customFormat="false" ht="15.75" hidden="false" customHeight="false" outlineLevel="0" collapsed="false">
      <c r="A94" s="10" t="n">
        <v>27333224084</v>
      </c>
      <c r="B94" s="1" t="s">
        <v>1272</v>
      </c>
      <c r="C94" s="1" t="s">
        <v>1273</v>
      </c>
      <c r="D94" s="31" t="s">
        <v>1274</v>
      </c>
      <c r="E94" s="1"/>
      <c r="F94" s="1"/>
      <c r="G94" s="11" t="s">
        <v>43</v>
      </c>
      <c r="H94" s="10" t="n">
        <v>4</v>
      </c>
      <c r="I94" s="28" t="s">
        <v>22</v>
      </c>
      <c r="J94" s="29" t="s">
        <v>22</v>
      </c>
      <c r="K94" s="13" t="n">
        <v>100</v>
      </c>
      <c r="L94" s="13" t="n">
        <v>100</v>
      </c>
      <c r="M94" s="30" t="str">
        <f aca="false">IF(AND(OR(I94="Participó",J94="Participó"),AND(K94&gt;59,K94&lt;&gt;"-")),"APROBADO","REPROBADO")</f>
        <v>APROBADO</v>
      </c>
      <c r="N94" s="1"/>
    </row>
    <row r="95" customFormat="false" ht="15.75" hidden="false" customHeight="false" outlineLevel="0" collapsed="false">
      <c r="A95" s="10" t="n">
        <v>27324455316</v>
      </c>
      <c r="B95" s="1" t="s">
        <v>1275</v>
      </c>
      <c r="C95" s="1" t="s">
        <v>1276</v>
      </c>
      <c r="D95" s="1" t="s">
        <v>1277</v>
      </c>
      <c r="E95" s="1"/>
      <c r="F95" s="1"/>
      <c r="G95" s="11" t="s">
        <v>43</v>
      </c>
      <c r="H95" s="10" t="n">
        <v>4</v>
      </c>
      <c r="I95" s="28" t="s">
        <v>22</v>
      </c>
      <c r="J95" s="29" t="s">
        <v>23</v>
      </c>
      <c r="K95" s="13" t="n">
        <v>80</v>
      </c>
      <c r="L95" s="13" t="n">
        <v>100</v>
      </c>
      <c r="M95" s="30" t="str">
        <f aca="false">IF(AND(OR(I95="Participó",J95="Participó"),AND(K95&gt;59,K95&lt;&gt;"-")),"APROBADO","REPROBADO")</f>
        <v>APROBADO</v>
      </c>
      <c r="N95" s="1"/>
    </row>
    <row r="96" customFormat="false" ht="15.75" hidden="false" customHeight="false" outlineLevel="0" collapsed="false">
      <c r="A96" s="10" t="n">
        <v>27270010569</v>
      </c>
      <c r="B96" s="1" t="s">
        <v>1278</v>
      </c>
      <c r="C96" s="1" t="s">
        <v>1279</v>
      </c>
      <c r="D96" s="31" t="s">
        <v>1280</v>
      </c>
      <c r="E96" s="1"/>
      <c r="F96" s="1"/>
      <c r="G96" s="11" t="s">
        <v>43</v>
      </c>
      <c r="H96" s="10" t="n">
        <v>4</v>
      </c>
      <c r="I96" s="28" t="s">
        <v>22</v>
      </c>
      <c r="J96" s="29" t="s">
        <v>22</v>
      </c>
      <c r="K96" s="13" t="n">
        <v>95</v>
      </c>
      <c r="L96" s="13" t="n">
        <v>100</v>
      </c>
      <c r="M96" s="30" t="str">
        <f aca="false">IF(AND(OR(I96="Participó",J96="Participó"),AND(K96&gt;59,K96&lt;&gt;"-")),"APROBADO","REPROBADO")</f>
        <v>APROBADO</v>
      </c>
      <c r="N96" s="1"/>
    </row>
    <row r="97" customFormat="false" ht="15.75" hidden="false" customHeight="false" outlineLevel="0" collapsed="false">
      <c r="A97" s="10" t="n">
        <v>20284160089</v>
      </c>
      <c r="B97" s="1" t="s">
        <v>1281</v>
      </c>
      <c r="C97" s="1" t="s">
        <v>1282</v>
      </c>
      <c r="D97" s="1" t="s">
        <v>1283</v>
      </c>
      <c r="E97" s="1"/>
      <c r="F97" s="1"/>
      <c r="G97" s="11" t="s">
        <v>21</v>
      </c>
      <c r="H97" s="10" t="n">
        <v>4</v>
      </c>
      <c r="I97" s="28" t="s">
        <v>22</v>
      </c>
      <c r="J97" s="29" t="s">
        <v>22</v>
      </c>
      <c r="K97" s="13" t="n">
        <v>90</v>
      </c>
      <c r="L97" s="12" t="s">
        <v>23</v>
      </c>
      <c r="M97" s="30" t="str">
        <f aca="false">IF(AND(OR(I97="Participó",J97="Participó"),AND(K97&gt;59,K97&lt;&gt;"-")),"APROBADO","REPROBADO")</f>
        <v>APROBADO</v>
      </c>
      <c r="N97" s="1"/>
    </row>
    <row r="98" customFormat="false" ht="15.75" hidden="false" customHeight="false" outlineLevel="0" collapsed="false">
      <c r="A98" s="10" t="n">
        <v>20295059622</v>
      </c>
      <c r="B98" s="1" t="s">
        <v>1284</v>
      </c>
      <c r="C98" s="1" t="s">
        <v>1285</v>
      </c>
      <c r="D98" s="1" t="s">
        <v>1286</v>
      </c>
      <c r="E98" s="1"/>
      <c r="F98" s="1"/>
      <c r="G98" s="11" t="s">
        <v>21</v>
      </c>
      <c r="H98" s="10" t="n">
        <v>4</v>
      </c>
      <c r="I98" s="28" t="s">
        <v>22</v>
      </c>
      <c r="J98" s="29" t="s">
        <v>22</v>
      </c>
      <c r="K98" s="13" t="n">
        <v>100</v>
      </c>
      <c r="L98" s="13" t="n">
        <v>100</v>
      </c>
      <c r="M98" s="30" t="str">
        <f aca="false">IF(AND(OR(I98="Participó",J98="Participó"),AND(K98&gt;59,K98&lt;&gt;"-")),"APROBADO","REPROBADO")</f>
        <v>APROBADO</v>
      </c>
      <c r="N98" s="1"/>
    </row>
    <row r="99" customFormat="false" ht="15.75" hidden="false" customHeight="false" outlineLevel="0" collapsed="false">
      <c r="A99" s="10" t="n">
        <v>27327017557</v>
      </c>
      <c r="B99" s="1" t="s">
        <v>1287</v>
      </c>
      <c r="C99" s="1" t="s">
        <v>129</v>
      </c>
      <c r="D99" s="1" t="s">
        <v>1288</v>
      </c>
      <c r="E99" s="1"/>
      <c r="F99" s="1"/>
      <c r="G99" s="11" t="s">
        <v>43</v>
      </c>
      <c r="H99" s="10" t="n">
        <v>4</v>
      </c>
      <c r="I99" s="28" t="s">
        <v>22</v>
      </c>
      <c r="J99" s="29" t="s">
        <v>22</v>
      </c>
      <c r="K99" s="13" t="n">
        <v>100</v>
      </c>
      <c r="L99" s="13" t="n">
        <v>100</v>
      </c>
      <c r="M99" s="30" t="str">
        <f aca="false">IF(AND(OR(I99="Participó",J99="Participó"),AND(K99&gt;59,K99&lt;&gt;"-")),"APROBADO","REPROBADO")</f>
        <v>APROBADO</v>
      </c>
      <c r="N99" s="1"/>
    </row>
    <row r="100" customFormat="false" ht="15.75" hidden="false" customHeight="false" outlineLevel="0" collapsed="false">
      <c r="A100" s="10" t="n">
        <v>20396324629</v>
      </c>
      <c r="B100" s="1" t="s">
        <v>1289</v>
      </c>
      <c r="C100" s="1" t="s">
        <v>36</v>
      </c>
      <c r="D100" s="1" t="s">
        <v>1290</v>
      </c>
      <c r="E100" s="1"/>
      <c r="F100" s="1"/>
      <c r="G100" s="11" t="s">
        <v>21</v>
      </c>
      <c r="H100" s="10" t="n">
        <v>4</v>
      </c>
      <c r="I100" s="28" t="s">
        <v>22</v>
      </c>
      <c r="J100" s="29" t="s">
        <v>22</v>
      </c>
      <c r="K100" s="13" t="n">
        <v>85</v>
      </c>
      <c r="L100" s="13" t="n">
        <v>100</v>
      </c>
      <c r="M100" s="30" t="str">
        <f aca="false">IF(AND(OR(I100="Participó",J100="Participó"),AND(K100&gt;59,K100&lt;&gt;"-")),"APROBADO","REPROBADO")</f>
        <v>APROBADO</v>
      </c>
      <c r="N100" s="1"/>
    </row>
    <row r="101" customFormat="false" ht="15.75" hidden="false" customHeight="false" outlineLevel="0" collapsed="false">
      <c r="A101" s="10" t="n">
        <v>20316285318</v>
      </c>
      <c r="B101" s="1" t="s">
        <v>1291</v>
      </c>
      <c r="C101" s="1" t="s">
        <v>738</v>
      </c>
      <c r="D101" s="1" t="s">
        <v>1292</v>
      </c>
      <c r="E101" s="1"/>
      <c r="F101" s="1"/>
      <c r="G101" s="11" t="s">
        <v>21</v>
      </c>
      <c r="H101" s="10" t="n">
        <v>4</v>
      </c>
      <c r="I101" s="28" t="s">
        <v>23</v>
      </c>
      <c r="J101" s="29" t="s">
        <v>23</v>
      </c>
      <c r="K101" s="12" t="s">
        <v>23</v>
      </c>
      <c r="L101" s="12" t="s">
        <v>23</v>
      </c>
      <c r="M101" s="30" t="str">
        <f aca="false">IF(AND(OR(I101="Participó",J101="Participó"),AND(K101&gt;59,K101&lt;&gt;"-")),"APROBADO","REPROBADO")</f>
        <v>REPROBADO</v>
      </c>
      <c r="N101" s="1"/>
    </row>
    <row r="102" customFormat="false" ht="15.75" hidden="false" customHeight="false" outlineLevel="0" collapsed="false">
      <c r="A102" s="10" t="n">
        <v>23345572279</v>
      </c>
      <c r="B102" s="1" t="s">
        <v>1293</v>
      </c>
      <c r="C102" s="1" t="s">
        <v>36</v>
      </c>
      <c r="D102" s="1" t="s">
        <v>1294</v>
      </c>
      <c r="E102" s="1"/>
      <c r="F102" s="1"/>
      <c r="G102" s="11" t="s">
        <v>21</v>
      </c>
      <c r="H102" s="10" t="n">
        <v>4</v>
      </c>
      <c r="I102" s="28" t="s">
        <v>22</v>
      </c>
      <c r="J102" s="29" t="s">
        <v>22</v>
      </c>
      <c r="K102" s="13" t="n">
        <v>100</v>
      </c>
      <c r="L102" s="13" t="n">
        <v>100</v>
      </c>
      <c r="M102" s="30" t="str">
        <f aca="false">IF(AND(OR(I102="Participó",J102="Participó"),AND(K102&gt;59,K102&lt;&gt;"-")),"APROBADO","REPROBADO")</f>
        <v>APROBADO</v>
      </c>
      <c r="N102" s="1"/>
    </row>
    <row r="103" customFormat="false" ht="15.75" hidden="false" customHeight="false" outlineLevel="0" collapsed="false">
      <c r="A103" s="10" t="n">
        <v>27308660627</v>
      </c>
      <c r="B103" s="1" t="s">
        <v>1295</v>
      </c>
      <c r="C103" s="1" t="s">
        <v>1296</v>
      </c>
      <c r="D103" s="1" t="s">
        <v>1297</v>
      </c>
      <c r="E103" s="1"/>
      <c r="F103" s="1"/>
      <c r="G103" s="11" t="s">
        <v>43</v>
      </c>
      <c r="H103" s="10" t="n">
        <v>4</v>
      </c>
      <c r="I103" s="28" t="s">
        <v>22</v>
      </c>
      <c r="J103" s="29" t="s">
        <v>22</v>
      </c>
      <c r="K103" s="13" t="n">
        <v>100</v>
      </c>
      <c r="L103" s="13" t="n">
        <v>100</v>
      </c>
      <c r="M103" s="30" t="str">
        <f aca="false">IF(AND(OR(I103="Participó",J103="Participó"),AND(K103&gt;59,K103&lt;&gt;"-")),"APROBADO","REPROBADO")</f>
        <v>APROBADO</v>
      </c>
      <c r="N103" s="1"/>
    </row>
    <row r="104" customFormat="false" ht="15.75" hidden="false" customHeight="false" outlineLevel="0" collapsed="false">
      <c r="A104" s="10" t="n">
        <v>27271076520</v>
      </c>
      <c r="B104" s="1" t="s">
        <v>1298</v>
      </c>
      <c r="C104" s="1" t="s">
        <v>481</v>
      </c>
      <c r="D104" s="1" t="s">
        <v>1299</v>
      </c>
      <c r="E104" s="1"/>
      <c r="F104" s="1"/>
      <c r="G104" s="11" t="s">
        <v>43</v>
      </c>
      <c r="H104" s="10" t="n">
        <v>4</v>
      </c>
      <c r="I104" s="28" t="s">
        <v>22</v>
      </c>
      <c r="J104" s="29" t="s">
        <v>22</v>
      </c>
      <c r="K104" s="13" t="n">
        <v>100</v>
      </c>
      <c r="L104" s="13" t="n">
        <v>100</v>
      </c>
      <c r="M104" s="30" t="str">
        <f aca="false">IF(AND(OR(I104="Participó",J104="Participó"),AND(K104&gt;59,K104&lt;&gt;"-")),"APROBADO","REPROBADO")</f>
        <v>APROBADO</v>
      </c>
      <c r="N104" s="1"/>
    </row>
    <row r="105" customFormat="false" ht="15.75" hidden="false" customHeight="false" outlineLevel="0" collapsed="false">
      <c r="A105" s="10" t="n">
        <v>24357698517</v>
      </c>
      <c r="B105" s="1" t="s">
        <v>1300</v>
      </c>
      <c r="C105" s="1" t="s">
        <v>1301</v>
      </c>
      <c r="D105" s="1" t="s">
        <v>1302</v>
      </c>
      <c r="E105" s="1"/>
      <c r="F105" s="1"/>
      <c r="G105" s="11"/>
      <c r="H105" s="10" t="n">
        <v>1</v>
      </c>
      <c r="I105" s="28" t="s">
        <v>22</v>
      </c>
      <c r="J105" s="29" t="s">
        <v>22</v>
      </c>
      <c r="K105" s="13" t="n">
        <v>80</v>
      </c>
      <c r="L105" s="13" t="n">
        <v>100</v>
      </c>
      <c r="M105" s="30" t="str">
        <f aca="false">IF(AND(OR(I105="Participó",J105="Participó"),AND(K105&gt;59,K105&lt;&gt;"-")),"APROBADO","REPROBADO")</f>
        <v>APROBADO</v>
      </c>
      <c r="N105" s="1"/>
    </row>
    <row r="106" customFormat="false" ht="15.75" hidden="false" customHeight="false" outlineLevel="0" collapsed="false">
      <c r="A106" s="10" t="n">
        <v>27366233909</v>
      </c>
      <c r="B106" s="1" t="s">
        <v>1300</v>
      </c>
      <c r="C106" s="1" t="s">
        <v>763</v>
      </c>
      <c r="D106" s="1" t="s">
        <v>1303</v>
      </c>
      <c r="E106" s="1"/>
      <c r="F106" s="1"/>
      <c r="G106" s="11"/>
      <c r="H106" s="10" t="n">
        <v>1</v>
      </c>
      <c r="I106" s="28" t="s">
        <v>22</v>
      </c>
      <c r="J106" s="29" t="s">
        <v>22</v>
      </c>
      <c r="K106" s="13" t="n">
        <v>100</v>
      </c>
      <c r="L106" s="12" t="s">
        <v>23</v>
      </c>
      <c r="M106" s="30" t="str">
        <f aca="false">IF(AND(OR(I106="Participó",J106="Participó"),AND(K106&gt;59,K106&lt;&gt;"-")),"APROBADO","REPROBADO")</f>
        <v>APROBADO</v>
      </c>
      <c r="N106" s="1"/>
    </row>
    <row r="107" customFormat="false" ht="15.75" hidden="false" customHeight="false" outlineLevel="0" collapsed="false">
      <c r="A107" s="10" t="n">
        <v>27345640555</v>
      </c>
      <c r="B107" s="1" t="s">
        <v>1304</v>
      </c>
      <c r="C107" s="1" t="s">
        <v>1305</v>
      </c>
      <c r="D107" s="1" t="s">
        <v>1306</v>
      </c>
      <c r="E107" s="1"/>
      <c r="F107" s="1"/>
      <c r="G107" s="11"/>
      <c r="H107" s="10" t="n">
        <v>1</v>
      </c>
      <c r="I107" s="28" t="s">
        <v>22</v>
      </c>
      <c r="J107" s="29" t="s">
        <v>23</v>
      </c>
      <c r="K107" s="12" t="s">
        <v>23</v>
      </c>
      <c r="L107" s="12" t="s">
        <v>23</v>
      </c>
      <c r="M107" s="30" t="str">
        <f aca="false">IF(AND(OR(I107="Participó",J107="Participó"),AND(K107&gt;59,K107&lt;&gt;"-")),"APROBADO","REPROBADO")</f>
        <v>REPROBADO</v>
      </c>
      <c r="N107" s="1" t="s">
        <v>1047</v>
      </c>
    </row>
    <row r="108" customFormat="false" ht="15.75" hidden="false" customHeight="false" outlineLevel="0" collapsed="false">
      <c r="A108" s="10" t="n">
        <v>27329889195</v>
      </c>
      <c r="B108" s="1" t="s">
        <v>1307</v>
      </c>
      <c r="C108" s="1" t="s">
        <v>1308</v>
      </c>
      <c r="D108" s="1" t="s">
        <v>1309</v>
      </c>
      <c r="E108" s="1"/>
      <c r="F108" s="1"/>
      <c r="G108" s="11"/>
      <c r="H108" s="10" t="n">
        <v>1</v>
      </c>
      <c r="I108" s="28" t="s">
        <v>23</v>
      </c>
      <c r="J108" s="29" t="s">
        <v>23</v>
      </c>
      <c r="K108" s="13" t="n">
        <v>80</v>
      </c>
      <c r="L108" s="13" t="n">
        <v>100</v>
      </c>
      <c r="M108" s="30" t="str">
        <f aca="false">IF(AND(OR(I108="Participó",J108="Participó"),AND(K108&gt;59,K108&lt;&gt;"-")),"APROBADO","REPROBADO")</f>
        <v>REPROBADO</v>
      </c>
      <c r="N108" s="1"/>
    </row>
    <row r="109" customFormat="false" ht="15.75" hidden="false" customHeight="false" outlineLevel="0" collapsed="false">
      <c r="A109" s="10" t="n">
        <v>20248500833</v>
      </c>
      <c r="B109" s="1" t="s">
        <v>1310</v>
      </c>
      <c r="C109" s="1" t="s">
        <v>1311</v>
      </c>
      <c r="D109" s="1" t="s">
        <v>1312</v>
      </c>
      <c r="E109" s="1"/>
      <c r="F109" s="1"/>
      <c r="G109" s="11"/>
      <c r="H109" s="10" t="n">
        <v>1</v>
      </c>
      <c r="I109" s="28" t="s">
        <v>23</v>
      </c>
      <c r="J109" s="29" t="s">
        <v>23</v>
      </c>
      <c r="K109" s="12" t="s">
        <v>23</v>
      </c>
      <c r="L109" s="12" t="s">
        <v>23</v>
      </c>
      <c r="M109" s="30" t="str">
        <f aca="false">IF(AND(OR(I109="Participó",J109="Participó"),AND(K109&gt;59,K109&lt;&gt;"-")),"APROBADO","REPROBADO")</f>
        <v>REPROBADO</v>
      </c>
      <c r="N109" s="1"/>
    </row>
    <row r="110" customFormat="false" ht="15.75" hidden="false" customHeight="false" outlineLevel="0" collapsed="false">
      <c r="A110" s="10" t="n">
        <v>23356509854</v>
      </c>
      <c r="B110" s="1" t="s">
        <v>1313</v>
      </c>
      <c r="C110" s="1" t="s">
        <v>1314</v>
      </c>
      <c r="D110" s="1" t="s">
        <v>1315</v>
      </c>
      <c r="E110" s="1"/>
      <c r="F110" s="1"/>
      <c r="G110" s="11"/>
      <c r="H110" s="10" t="n">
        <v>1</v>
      </c>
      <c r="I110" s="28" t="s">
        <v>22</v>
      </c>
      <c r="J110" s="29" t="s">
        <v>22</v>
      </c>
      <c r="K110" s="13" t="n">
        <v>80</v>
      </c>
      <c r="L110" s="12" t="s">
        <v>23</v>
      </c>
      <c r="M110" s="30" t="str">
        <f aca="false">IF(AND(OR(I110="Participó",J110="Participó"),AND(K110&gt;59,K110&lt;&gt;"-")),"APROBADO","REPROBADO")</f>
        <v>APROBADO</v>
      </c>
      <c r="N110" s="1" t="s">
        <v>1047</v>
      </c>
    </row>
    <row r="111" customFormat="false" ht="15.75" hidden="false" customHeight="false" outlineLevel="0" collapsed="false">
      <c r="A111" s="10" t="n">
        <v>23391278059</v>
      </c>
      <c r="B111" s="1" t="s">
        <v>1316</v>
      </c>
      <c r="C111" s="1" t="s">
        <v>1317</v>
      </c>
      <c r="D111" s="1" t="s">
        <v>1318</v>
      </c>
      <c r="E111" s="1"/>
      <c r="F111" s="1"/>
      <c r="G111" s="11"/>
      <c r="H111" s="10" t="n">
        <v>1</v>
      </c>
      <c r="I111" s="28" t="s">
        <v>23</v>
      </c>
      <c r="J111" s="29" t="s">
        <v>23</v>
      </c>
      <c r="K111" s="12" t="s">
        <v>23</v>
      </c>
      <c r="L111" s="12" t="s">
        <v>23</v>
      </c>
      <c r="M111" s="30" t="str">
        <f aca="false">IF(AND(OR(I111="Participó",J111="Participó"),AND(K111&gt;59,K111&lt;&gt;"-")),"APROBADO","REPROBADO")</f>
        <v>REPROBADO</v>
      </c>
      <c r="N111" s="1"/>
    </row>
    <row r="112" customFormat="false" ht="15.75" hidden="false" customHeight="false" outlineLevel="0" collapsed="false">
      <c r="A112" s="10" t="n">
        <v>20323006076</v>
      </c>
      <c r="B112" s="1" t="s">
        <v>1319</v>
      </c>
      <c r="C112" s="1" t="s">
        <v>1320</v>
      </c>
      <c r="D112" s="1" t="s">
        <v>1321</v>
      </c>
      <c r="E112" s="1"/>
      <c r="F112" s="1"/>
      <c r="G112" s="11"/>
      <c r="H112" s="10" t="n">
        <v>2</v>
      </c>
      <c r="I112" s="28" t="s">
        <v>22</v>
      </c>
      <c r="J112" s="29" t="s">
        <v>23</v>
      </c>
      <c r="K112" s="13" t="n">
        <v>75</v>
      </c>
      <c r="L112" s="13" t="n">
        <v>100</v>
      </c>
      <c r="M112" s="30" t="str">
        <f aca="false">IF(AND(OR(I112="Participó",J112="Participó"),AND(K112&gt;59,K112&lt;&gt;"-")),"APROBADO","REPROBADO")</f>
        <v>APROBADO</v>
      </c>
      <c r="N112" s="1"/>
    </row>
    <row r="113" customFormat="false" ht="15.75" hidden="false" customHeight="false" outlineLevel="0" collapsed="false">
      <c r="A113" s="10" t="n">
        <v>27354463755</v>
      </c>
      <c r="B113" s="1" t="s">
        <v>1322</v>
      </c>
      <c r="C113" s="1" t="s">
        <v>1323</v>
      </c>
      <c r="D113" s="1" t="s">
        <v>1324</v>
      </c>
      <c r="E113" s="1"/>
      <c r="F113" s="1"/>
      <c r="G113" s="11"/>
      <c r="H113" s="10" t="n">
        <v>2</v>
      </c>
      <c r="I113" s="28" t="s">
        <v>22</v>
      </c>
      <c r="J113" s="29" t="s">
        <v>22</v>
      </c>
      <c r="K113" s="13" t="n">
        <v>66.67</v>
      </c>
      <c r="L113" s="13" t="n">
        <v>100</v>
      </c>
      <c r="M113" s="30" t="str">
        <f aca="false">IF(AND(OR(I113="Participó",J113="Participó"),AND(K113&gt;59,K113&lt;&gt;"-")),"APROBADO","REPROBADO")</f>
        <v>APROBADO</v>
      </c>
      <c r="N113" s="1"/>
    </row>
    <row r="114" customFormat="false" ht="15.75" hidden="false" customHeight="false" outlineLevel="0" collapsed="false">
      <c r="A114" s="10" t="n">
        <v>27327027382</v>
      </c>
      <c r="B114" s="1" t="s">
        <v>1322</v>
      </c>
      <c r="C114" s="1" t="s">
        <v>1325</v>
      </c>
      <c r="D114" s="1" t="s">
        <v>1326</v>
      </c>
      <c r="E114" s="1"/>
      <c r="F114" s="1"/>
      <c r="G114" s="11"/>
      <c r="H114" s="10" t="n">
        <v>2</v>
      </c>
      <c r="I114" s="28" t="s">
        <v>22</v>
      </c>
      <c r="J114" s="29" t="s">
        <v>22</v>
      </c>
      <c r="K114" s="13" t="n">
        <v>100</v>
      </c>
      <c r="L114" s="13" t="n">
        <v>100</v>
      </c>
      <c r="M114" s="30" t="str">
        <f aca="false">IF(AND(OR(I114="Participó",J114="Participó"),AND(K114&gt;59,K114&lt;&gt;"-")),"APROBADO","REPROBADO")</f>
        <v>APROBADO</v>
      </c>
      <c r="N114" s="1"/>
    </row>
    <row r="115" customFormat="false" ht="15.75" hidden="false" customHeight="false" outlineLevel="0" collapsed="false">
      <c r="A115" s="10" t="n">
        <v>20352257460</v>
      </c>
      <c r="B115" s="1" t="s">
        <v>1327</v>
      </c>
      <c r="C115" s="1" t="s">
        <v>1328</v>
      </c>
      <c r="D115" s="1" t="s">
        <v>1329</v>
      </c>
      <c r="E115" s="1"/>
      <c r="F115" s="1"/>
      <c r="G115" s="11"/>
      <c r="H115" s="10" t="n">
        <v>2</v>
      </c>
      <c r="I115" s="28" t="s">
        <v>22</v>
      </c>
      <c r="J115" s="29" t="s">
        <v>23</v>
      </c>
      <c r="K115" s="13" t="n">
        <v>80</v>
      </c>
      <c r="L115" s="13" t="n">
        <v>100</v>
      </c>
      <c r="M115" s="30" t="str">
        <f aca="false">IF(AND(OR(I115="Participó",J115="Participó"),AND(K115&gt;59,K115&lt;&gt;"-")),"APROBADO","REPROBADO")</f>
        <v>APROBADO</v>
      </c>
      <c r="N115" s="1"/>
    </row>
    <row r="116" customFormat="false" ht="15.75" hidden="false" customHeight="false" outlineLevel="0" collapsed="false">
      <c r="A116" s="10" t="n">
        <v>20235010713</v>
      </c>
      <c r="B116" s="1" t="s">
        <v>1327</v>
      </c>
      <c r="C116" s="1" t="s">
        <v>1330</v>
      </c>
      <c r="D116" s="1" t="s">
        <v>1331</v>
      </c>
      <c r="E116" s="1"/>
      <c r="F116" s="1"/>
      <c r="G116" s="11"/>
      <c r="H116" s="10" t="n">
        <v>2</v>
      </c>
      <c r="I116" s="28" t="s">
        <v>22</v>
      </c>
      <c r="J116" s="29" t="s">
        <v>22</v>
      </c>
      <c r="K116" s="13" t="n">
        <v>90</v>
      </c>
      <c r="L116" s="12" t="s">
        <v>23</v>
      </c>
      <c r="M116" s="30" t="str">
        <f aca="false">IF(AND(OR(I116="Participó",J116="Participó"),AND(K116&gt;59,K116&lt;&gt;"-")),"APROBADO","REPROBADO")</f>
        <v>APROBADO</v>
      </c>
      <c r="N116" s="1"/>
    </row>
    <row r="117" customFormat="false" ht="15.75" hidden="false" customHeight="false" outlineLevel="0" collapsed="false">
      <c r="A117" s="10" t="n">
        <v>27330163092</v>
      </c>
      <c r="B117" s="1" t="s">
        <v>1327</v>
      </c>
      <c r="C117" s="1" t="s">
        <v>1332</v>
      </c>
      <c r="D117" s="1" t="s">
        <v>1333</v>
      </c>
      <c r="E117" s="1"/>
      <c r="F117" s="1"/>
      <c r="G117" s="11"/>
      <c r="H117" s="10" t="n">
        <v>2</v>
      </c>
      <c r="I117" s="28" t="s">
        <v>22</v>
      </c>
      <c r="J117" s="29" t="s">
        <v>23</v>
      </c>
      <c r="K117" s="13" t="n">
        <v>86.67</v>
      </c>
      <c r="L117" s="13" t="n">
        <v>100</v>
      </c>
      <c r="M117" s="30" t="str">
        <f aca="false">IF(AND(OR(I117="Participó",J117="Participó"),AND(K117&gt;59,K117&lt;&gt;"-")),"APROBADO","REPROBADO")</f>
        <v>APROBADO</v>
      </c>
      <c r="N117" s="1"/>
    </row>
    <row r="118" customFormat="false" ht="15.75" hidden="false" customHeight="false" outlineLevel="0" collapsed="false">
      <c r="A118" s="10" t="n">
        <v>20241318916</v>
      </c>
      <c r="B118" s="1" t="s">
        <v>1327</v>
      </c>
      <c r="C118" s="1" t="s">
        <v>48</v>
      </c>
      <c r="D118" s="1" t="s">
        <v>1334</v>
      </c>
      <c r="E118" s="1"/>
      <c r="F118" s="1"/>
      <c r="G118" s="11"/>
      <c r="H118" s="10" t="n">
        <v>2</v>
      </c>
      <c r="I118" s="28" t="s">
        <v>22</v>
      </c>
      <c r="J118" s="29" t="s">
        <v>22</v>
      </c>
      <c r="K118" s="13" t="n">
        <v>80</v>
      </c>
      <c r="L118" s="13" t="n">
        <v>100</v>
      </c>
      <c r="M118" s="30" t="str">
        <f aca="false">IF(AND(OR(I118="Participó",J118="Participó"),AND(K118&gt;59,K118&lt;&gt;"-")),"APROBADO","REPROBADO")</f>
        <v>APROBADO</v>
      </c>
      <c r="N118" s="1"/>
    </row>
    <row r="119" customFormat="false" ht="15.75" hidden="false" customHeight="false" outlineLevel="0" collapsed="false">
      <c r="A119" s="10" t="n">
        <v>20322077387</v>
      </c>
      <c r="B119" s="1" t="s">
        <v>1327</v>
      </c>
      <c r="C119" s="1" t="s">
        <v>1335</v>
      </c>
      <c r="D119" s="1" t="s">
        <v>1336</v>
      </c>
      <c r="E119" s="1"/>
      <c r="F119" s="1"/>
      <c r="G119" s="11"/>
      <c r="H119" s="10" t="n">
        <v>2</v>
      </c>
      <c r="I119" s="28" t="s">
        <v>22</v>
      </c>
      <c r="J119" s="29" t="s">
        <v>22</v>
      </c>
      <c r="K119" s="13" t="n">
        <v>70</v>
      </c>
      <c r="L119" s="13" t="n">
        <v>100</v>
      </c>
      <c r="M119" s="30" t="str">
        <f aca="false">IF(AND(OR(I119="Participó",J119="Participó"),AND(K119&gt;59,K119&lt;&gt;"-")),"APROBADO","REPROBADO")</f>
        <v>APROBADO</v>
      </c>
      <c r="N119" s="1"/>
    </row>
    <row r="120" customFormat="false" ht="15.75" hidden="false" customHeight="false" outlineLevel="0" collapsed="false">
      <c r="A120" s="10" t="n">
        <v>27265638290</v>
      </c>
      <c r="B120" s="1" t="s">
        <v>1327</v>
      </c>
      <c r="C120" s="1" t="s">
        <v>1337</v>
      </c>
      <c r="D120" s="1" t="s">
        <v>1338</v>
      </c>
      <c r="E120" s="1"/>
      <c r="F120" s="1"/>
      <c r="G120" s="11"/>
      <c r="H120" s="10" t="n">
        <v>3</v>
      </c>
      <c r="I120" s="28" t="s">
        <v>23</v>
      </c>
      <c r="J120" s="29" t="s">
        <v>23</v>
      </c>
      <c r="K120" s="12" t="s">
        <v>23</v>
      </c>
      <c r="L120" s="12" t="s">
        <v>23</v>
      </c>
      <c r="M120" s="30" t="str">
        <f aca="false">IF(AND(OR(I120="Participó",J120="Participó"),AND(K120&gt;59,K120&lt;&gt;"-")),"APROBADO","REPROBADO")</f>
        <v>REPROBADO</v>
      </c>
      <c r="N120" s="1"/>
    </row>
    <row r="121" customFormat="false" ht="15.75" hidden="false" customHeight="false" outlineLevel="0" collapsed="false">
      <c r="A121" s="10" t="n">
        <v>27220581883</v>
      </c>
      <c r="B121" s="1" t="s">
        <v>1339</v>
      </c>
      <c r="C121" s="1" t="s">
        <v>851</v>
      </c>
      <c r="D121" s="1" t="s">
        <v>1340</v>
      </c>
      <c r="E121" s="1"/>
      <c r="F121" s="1"/>
      <c r="G121" s="11"/>
      <c r="H121" s="10" t="n">
        <v>3</v>
      </c>
      <c r="I121" s="28" t="s">
        <v>23</v>
      </c>
      <c r="J121" s="29" t="s">
        <v>23</v>
      </c>
      <c r="K121" s="12" t="s">
        <v>23</v>
      </c>
      <c r="L121" s="12" t="s">
        <v>23</v>
      </c>
      <c r="M121" s="30" t="str">
        <f aca="false">IF(AND(OR(I121="Participó",J121="Participó"),AND(K121&gt;59,K121&lt;&gt;"-")),"APROBADO","REPROBADO")</f>
        <v>REPROBADO</v>
      </c>
      <c r="N121" s="1"/>
    </row>
    <row r="122" customFormat="false" ht="15.75" hidden="false" customHeight="false" outlineLevel="0" collapsed="false">
      <c r="A122" s="10" t="n">
        <v>27264500937</v>
      </c>
      <c r="B122" s="1" t="s">
        <v>1341</v>
      </c>
      <c r="C122" s="1" t="s">
        <v>1342</v>
      </c>
      <c r="D122" s="1" t="s">
        <v>1343</v>
      </c>
      <c r="E122" s="1"/>
      <c r="F122" s="1"/>
      <c r="G122" s="11"/>
      <c r="H122" s="10" t="n">
        <v>3</v>
      </c>
      <c r="I122" s="28" t="s">
        <v>22</v>
      </c>
      <c r="J122" s="29" t="s">
        <v>22</v>
      </c>
      <c r="K122" s="13" t="n">
        <v>90</v>
      </c>
      <c r="L122" s="13" t="n">
        <v>100</v>
      </c>
      <c r="M122" s="30" t="str">
        <f aca="false">IF(AND(OR(I122="Participó",J122="Participó"),AND(K122&gt;59,K122&lt;&gt;"-")),"APROBADO","REPROBADO")</f>
        <v>APROBADO</v>
      </c>
      <c r="N122" s="1"/>
    </row>
    <row r="123" customFormat="false" ht="15.75" hidden="false" customHeight="false" outlineLevel="0" collapsed="false">
      <c r="A123" s="10" t="n">
        <v>20373374297</v>
      </c>
      <c r="B123" s="1" t="s">
        <v>1344</v>
      </c>
      <c r="C123" s="1" t="s">
        <v>1345</v>
      </c>
      <c r="D123" s="1" t="s">
        <v>1346</v>
      </c>
      <c r="E123" s="1"/>
      <c r="F123" s="1"/>
      <c r="G123" s="11"/>
      <c r="H123" s="10" t="n">
        <v>3</v>
      </c>
      <c r="I123" s="28" t="s">
        <v>23</v>
      </c>
      <c r="J123" s="29" t="s">
        <v>23</v>
      </c>
      <c r="K123" s="12" t="s">
        <v>23</v>
      </c>
      <c r="L123" s="12" t="s">
        <v>23</v>
      </c>
      <c r="M123" s="30" t="str">
        <f aca="false">IF(AND(OR(I123="Participó",J123="Participó"),AND(K123&gt;59,K123&lt;&gt;"-")),"APROBADO","REPROBADO")</f>
        <v>REPROBADO</v>
      </c>
      <c r="N123" s="1"/>
    </row>
    <row r="124" customFormat="false" ht="15.75" hidden="false" customHeight="false" outlineLevel="0" collapsed="false">
      <c r="A124" s="10" t="n">
        <v>20295200643</v>
      </c>
      <c r="B124" s="1" t="s">
        <v>1347</v>
      </c>
      <c r="C124" s="1" t="s">
        <v>1348</v>
      </c>
      <c r="D124" s="1" t="s">
        <v>1349</v>
      </c>
      <c r="E124" s="1"/>
      <c r="F124" s="1"/>
      <c r="G124" s="11"/>
      <c r="H124" s="10" t="n">
        <v>3</v>
      </c>
      <c r="I124" s="28" t="s">
        <v>23</v>
      </c>
      <c r="J124" s="29" t="s">
        <v>23</v>
      </c>
      <c r="K124" s="13" t="n">
        <v>25</v>
      </c>
      <c r="L124" s="13" t="n">
        <v>100</v>
      </c>
      <c r="M124" s="30" t="str">
        <f aca="false">IF(AND(OR(I124="Participó",J124="Participó"),AND(K124&gt;59,K124&lt;&gt;"-")),"APROBADO","REPROBADO")</f>
        <v>REPROBADO</v>
      </c>
      <c r="N124" s="1"/>
    </row>
    <row r="125" customFormat="false" ht="15.75" hidden="false" customHeight="false" outlineLevel="0" collapsed="false">
      <c r="A125" s="10" t="n">
        <v>20289473506</v>
      </c>
      <c r="B125" s="1" t="s">
        <v>1350</v>
      </c>
      <c r="C125" s="1" t="s">
        <v>489</v>
      </c>
      <c r="D125" s="1" t="s">
        <v>1351</v>
      </c>
      <c r="E125" s="1"/>
      <c r="F125" s="1"/>
      <c r="G125" s="11"/>
      <c r="H125" s="10" t="n">
        <v>3</v>
      </c>
      <c r="I125" s="28" t="s">
        <v>22</v>
      </c>
      <c r="J125" s="29" t="s">
        <v>22</v>
      </c>
      <c r="K125" s="13" t="n">
        <v>90</v>
      </c>
      <c r="L125" s="13" t="n">
        <v>100</v>
      </c>
      <c r="M125" s="30" t="str">
        <f aca="false">IF(AND(OR(I125="Participó",J125="Participó"),AND(K125&gt;59,K125&lt;&gt;"-")),"APROBADO","REPROBADO")</f>
        <v>APROBADO</v>
      </c>
      <c r="N125" s="1"/>
    </row>
    <row r="126" customFormat="false" ht="15.75" hidden="false" customHeight="false" outlineLevel="0" collapsed="false">
      <c r="A126" s="10" t="n">
        <v>20339453749</v>
      </c>
      <c r="B126" s="1" t="s">
        <v>1352</v>
      </c>
      <c r="C126" s="1" t="s">
        <v>1353</v>
      </c>
      <c r="D126" s="1" t="s">
        <v>1354</v>
      </c>
      <c r="E126" s="1"/>
      <c r="F126" s="1"/>
      <c r="G126" s="11"/>
      <c r="H126" s="10" t="n">
        <v>3</v>
      </c>
      <c r="I126" s="28" t="s">
        <v>22</v>
      </c>
      <c r="J126" s="29" t="s">
        <v>23</v>
      </c>
      <c r="K126" s="13" t="n">
        <v>75</v>
      </c>
      <c r="L126" s="13" t="n">
        <v>100</v>
      </c>
      <c r="M126" s="30" t="str">
        <f aca="false">IF(AND(OR(I126="Participó",J126="Participó"),AND(K126&gt;59,K126&lt;&gt;"-")),"APROBADO","REPROBADO")</f>
        <v>APROBADO</v>
      </c>
      <c r="N126" s="1"/>
    </row>
    <row r="127" customFormat="false" ht="15.75" hidden="false" customHeight="false" outlineLevel="0" collapsed="false">
      <c r="A127" s="10" t="n">
        <v>27360141557</v>
      </c>
      <c r="B127" s="1" t="s">
        <v>1355</v>
      </c>
      <c r="C127" s="1" t="s">
        <v>1356</v>
      </c>
      <c r="D127" s="1" t="s">
        <v>1357</v>
      </c>
      <c r="E127" s="1"/>
      <c r="F127" s="1"/>
      <c r="G127" s="11"/>
      <c r="H127" s="10" t="n">
        <v>4</v>
      </c>
      <c r="I127" s="28" t="s">
        <v>22</v>
      </c>
      <c r="J127" s="29" t="s">
        <v>22</v>
      </c>
      <c r="K127" s="13" t="n">
        <v>80</v>
      </c>
      <c r="L127" s="13" t="n">
        <v>100</v>
      </c>
      <c r="M127" s="30" t="str">
        <f aca="false">IF(AND(OR(I127="Participó",J127="Participó"),AND(K127&gt;59,K127&lt;&gt;"-")),"APROBADO","REPROBADO")</f>
        <v>APROBADO</v>
      </c>
      <c r="N127" s="1"/>
    </row>
    <row r="128" customFormat="false" ht="15.75" hidden="false" customHeight="false" outlineLevel="0" collapsed="false">
      <c r="A128" s="10" t="n">
        <v>20407951868</v>
      </c>
      <c r="B128" s="1" t="s">
        <v>1358</v>
      </c>
      <c r="C128" s="1" t="s">
        <v>1359</v>
      </c>
      <c r="D128" s="1" t="s">
        <v>1360</v>
      </c>
      <c r="E128" s="1"/>
      <c r="F128" s="1"/>
      <c r="G128" s="11"/>
      <c r="H128" s="10" t="n">
        <v>4</v>
      </c>
      <c r="I128" s="28" t="s">
        <v>22</v>
      </c>
      <c r="J128" s="29" t="s">
        <v>22</v>
      </c>
      <c r="K128" s="13" t="n">
        <v>100</v>
      </c>
      <c r="L128" s="13" t="n">
        <v>100</v>
      </c>
      <c r="M128" s="30" t="str">
        <f aca="false">IF(AND(OR(I128="Participó",J128="Participó"),AND(K128&gt;59,K128&lt;&gt;"-")),"APROBADO","REPROBADO")</f>
        <v>APROBADO</v>
      </c>
      <c r="N128" s="1"/>
    </row>
    <row r="129" customFormat="false" ht="15.75" hidden="false" customHeight="false" outlineLevel="0" collapsed="false">
      <c r="A129" s="10" t="n">
        <v>20260935594</v>
      </c>
      <c r="B129" s="1" t="s">
        <v>1361</v>
      </c>
      <c r="C129" s="1" t="s">
        <v>596</v>
      </c>
      <c r="D129" s="1" t="s">
        <v>1362</v>
      </c>
      <c r="E129" s="1"/>
      <c r="F129" s="1"/>
      <c r="G129" s="11"/>
      <c r="H129" s="10" t="n">
        <v>4</v>
      </c>
      <c r="I129" s="28" t="s">
        <v>22</v>
      </c>
      <c r="J129" s="29" t="s">
        <v>22</v>
      </c>
      <c r="K129" s="13" t="n">
        <v>90</v>
      </c>
      <c r="L129" s="13" t="n">
        <v>100</v>
      </c>
      <c r="M129" s="30" t="str">
        <f aca="false">IF(AND(OR(I129="Participó",J129="Participó"),AND(K129&gt;59,K129&lt;&gt;"-")),"APROBADO","REPROBADO")</f>
        <v>APROBADO</v>
      </c>
      <c r="N129" s="1"/>
    </row>
    <row r="130" customFormat="false" ht="15.75" hidden="false" customHeight="false" outlineLevel="0" collapsed="false">
      <c r="A130" s="10" t="n">
        <v>27249437331</v>
      </c>
      <c r="B130" s="1" t="s">
        <v>1363</v>
      </c>
      <c r="C130" s="1" t="s">
        <v>1364</v>
      </c>
      <c r="D130" s="1" t="s">
        <v>1365</v>
      </c>
      <c r="E130" s="1"/>
      <c r="F130" s="1"/>
      <c r="G130" s="11"/>
      <c r="H130" s="10" t="n">
        <v>4</v>
      </c>
      <c r="I130" s="28" t="s">
        <v>22</v>
      </c>
      <c r="J130" s="29" t="s">
        <v>22</v>
      </c>
      <c r="K130" s="13" t="n">
        <v>100</v>
      </c>
      <c r="L130" s="13" t="n">
        <v>100</v>
      </c>
      <c r="M130" s="30" t="str">
        <f aca="false">IF(AND(OR(I130="Participó",J130="Participó"),AND(K130&gt;59,K130&lt;&gt;"-")),"APROBADO","REPROBADO")</f>
        <v>APROBADO</v>
      </c>
      <c r="N130" s="1" t="s">
        <v>1047</v>
      </c>
    </row>
    <row r="131" customFormat="false" ht="15.75" hidden="false" customHeight="false" outlineLevel="0" collapsed="false">
      <c r="A131" s="10" t="n">
        <v>23320593964</v>
      </c>
      <c r="B131" s="1" t="s">
        <v>1366</v>
      </c>
      <c r="C131" s="1" t="s">
        <v>1367</v>
      </c>
      <c r="D131" s="1" t="s">
        <v>1368</v>
      </c>
      <c r="E131" s="1"/>
      <c r="F131" s="1"/>
      <c r="G131" s="11"/>
      <c r="H131" s="10" t="n">
        <v>4</v>
      </c>
      <c r="I131" s="28" t="s">
        <v>22</v>
      </c>
      <c r="J131" s="29" t="s">
        <v>23</v>
      </c>
      <c r="K131" s="13" t="n">
        <v>76.67</v>
      </c>
      <c r="L131" s="12" t="s">
        <v>23</v>
      </c>
      <c r="M131" s="30" t="str">
        <f aca="false">IF(AND(OR(I131="Participó",J131="Participó"),AND(K131&gt;59,K131&lt;&gt;"-")),"APROBADO","REPROBADO")</f>
        <v>APROBADO</v>
      </c>
      <c r="N131" s="1" t="s">
        <v>1047</v>
      </c>
    </row>
    <row r="132" customFormat="false" ht="15.75" hidden="false" customHeight="false" outlineLevel="0" collapsed="false">
      <c r="A132" s="10" t="n">
        <v>20377115970</v>
      </c>
      <c r="B132" s="1" t="s">
        <v>1369</v>
      </c>
      <c r="C132" s="1" t="s">
        <v>1370</v>
      </c>
      <c r="D132" s="12" t="s">
        <v>1371</v>
      </c>
      <c r="E132" s="1"/>
      <c r="F132" s="1"/>
      <c r="G132" s="11"/>
      <c r="H132" s="10" t="n">
        <v>4</v>
      </c>
      <c r="I132" s="28" t="s">
        <v>22</v>
      </c>
      <c r="J132" s="29" t="s">
        <v>23</v>
      </c>
      <c r="K132" s="12" t="s">
        <v>23</v>
      </c>
      <c r="L132" s="12" t="s">
        <v>23</v>
      </c>
      <c r="M132" s="30" t="str">
        <f aca="false">IF(AND(OR(I132="Participó",J132="Participó"),AND(K132&gt;59,K132&lt;&gt;"-")),"APROBADO","REPROBADO")</f>
        <v>REPROBADO</v>
      </c>
      <c r="N132" s="1" t="s">
        <v>1047</v>
      </c>
    </row>
    <row r="133" customFormat="false" ht="15.75" hidden="false" customHeight="false" outlineLevel="0" collapsed="false">
      <c r="A133" s="10" t="n">
        <v>27299078103</v>
      </c>
      <c r="B133" s="1" t="s">
        <v>1372</v>
      </c>
      <c r="C133" s="1" t="s">
        <v>368</v>
      </c>
      <c r="D133" s="1" t="s">
        <v>1373</v>
      </c>
      <c r="E133" s="1"/>
      <c r="F133" s="1"/>
      <c r="G133" s="11"/>
      <c r="H133" s="10" t="n">
        <v>4</v>
      </c>
      <c r="I133" s="28" t="s">
        <v>22</v>
      </c>
      <c r="J133" s="29" t="s">
        <v>22</v>
      </c>
      <c r="K133" s="13" t="n">
        <v>90</v>
      </c>
      <c r="L133" s="13" t="n">
        <v>100</v>
      </c>
      <c r="M133" s="30" t="str">
        <f aca="false">IF(AND(OR(I133="Participó",J133="Participó"),AND(K133&gt;59,K133&lt;&gt;"-")),"APROBADO","REPROBADO")</f>
        <v>APROBADO</v>
      </c>
      <c r="N133" s="1"/>
    </row>
    <row r="134" customFormat="false" ht="15.75" hidden="false" customHeight="false" outlineLevel="0" collapsed="false">
      <c r="A134" s="10" t="n">
        <v>20293067350</v>
      </c>
      <c r="B134" s="1" t="s">
        <v>1374</v>
      </c>
      <c r="C134" s="1" t="s">
        <v>596</v>
      </c>
      <c r="D134" s="1" t="s">
        <v>1375</v>
      </c>
      <c r="E134" s="1"/>
      <c r="F134" s="1"/>
      <c r="G134" s="11"/>
      <c r="H134" s="10" t="n">
        <v>4</v>
      </c>
      <c r="I134" s="28" t="s">
        <v>23</v>
      </c>
      <c r="J134" s="29" t="s">
        <v>23</v>
      </c>
      <c r="K134" s="12" t="s">
        <v>23</v>
      </c>
      <c r="L134" s="12" t="s">
        <v>23</v>
      </c>
      <c r="M134" s="30" t="str">
        <f aca="false">IF(AND(OR(I134="Participó",J134="Participó"),AND(K134&gt;59,K134&lt;&gt;"-")),"APROBADO","REPROBADO")</f>
        <v>REPROBADO</v>
      </c>
      <c r="N134" s="1"/>
    </row>
    <row r="135" customFormat="false" ht="15.75" hidden="false" customHeight="false" outlineLevel="0" collapsed="false">
      <c r="A135" s="10" t="n">
        <v>23346548614</v>
      </c>
      <c r="B135" s="1" t="s">
        <v>1374</v>
      </c>
      <c r="C135" s="1" t="s">
        <v>1376</v>
      </c>
      <c r="D135" s="1" t="s">
        <v>1377</v>
      </c>
      <c r="E135" s="1"/>
      <c r="F135" s="1"/>
      <c r="G135" s="11"/>
      <c r="H135" s="10" t="n">
        <v>1</v>
      </c>
      <c r="I135" s="28" t="s">
        <v>22</v>
      </c>
      <c r="J135" s="29" t="s">
        <v>23</v>
      </c>
      <c r="K135" s="13" t="n">
        <v>70</v>
      </c>
      <c r="L135" s="12" t="s">
        <v>23</v>
      </c>
      <c r="M135" s="30" t="str">
        <f aca="false">IF(AND(OR(I135="Participó",J135="Participó"),AND(K135&gt;59,K135&lt;&gt;"-")),"APROBADO","REPROBADO")</f>
        <v>APROBADO</v>
      </c>
      <c r="N135" s="1"/>
    </row>
    <row r="136" customFormat="false" ht="15.75" hidden="false" customHeight="false" outlineLevel="0" collapsed="false">
      <c r="A136" s="10" t="n">
        <v>20258527519</v>
      </c>
      <c r="B136" s="1" t="s">
        <v>1378</v>
      </c>
      <c r="C136" s="1" t="s">
        <v>1379</v>
      </c>
      <c r="D136" s="1" t="s">
        <v>1380</v>
      </c>
      <c r="E136" s="1"/>
      <c r="F136" s="1"/>
      <c r="G136" s="11"/>
      <c r="H136" s="10" t="n">
        <v>2</v>
      </c>
      <c r="I136" s="28" t="s">
        <v>22</v>
      </c>
      <c r="J136" s="29" t="s">
        <v>22</v>
      </c>
      <c r="K136" s="13" t="n">
        <v>80</v>
      </c>
      <c r="L136" s="13" t="n">
        <v>100</v>
      </c>
      <c r="M136" s="30" t="str">
        <f aca="false">IF(AND(OR(I136="Participó",J136="Participó"),AND(K136&gt;59,K136&lt;&gt;"-")),"APROBADO","REPROBADO")</f>
        <v>APROBADO</v>
      </c>
      <c r="N136" s="1"/>
    </row>
    <row r="137" customFormat="false" ht="15.75" hidden="false" customHeight="false" outlineLevel="0" collapsed="false">
      <c r="A137" s="10" t="n">
        <v>20260206320</v>
      </c>
      <c r="B137" s="1" t="s">
        <v>1381</v>
      </c>
      <c r="C137" s="1" t="s">
        <v>1382</v>
      </c>
      <c r="D137" s="1" t="s">
        <v>1383</v>
      </c>
      <c r="E137" s="1"/>
      <c r="F137" s="1"/>
      <c r="G137" s="11"/>
      <c r="H137" s="10" t="n">
        <v>3</v>
      </c>
      <c r="I137" s="28" t="s">
        <v>22</v>
      </c>
      <c r="J137" s="29" t="s">
        <v>22</v>
      </c>
      <c r="K137" s="13" t="n">
        <v>80</v>
      </c>
      <c r="L137" s="13" t="n">
        <v>100</v>
      </c>
      <c r="M137" s="30" t="str">
        <f aca="false">IF(AND(OR(I137="Participó",J137="Participó"),AND(K137&gt;59,K137&lt;&gt;"-")),"APROBADO","REPROBADO")</f>
        <v>APROBADO</v>
      </c>
      <c r="N137" s="1"/>
    </row>
    <row r="138" customFormat="false" ht="15.75" hidden="false" customHeight="fals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customFormat="false" ht="15.75" hidden="false" customHeight="false" outlineLevel="0" collapsed="false">
      <c r="A139" s="1"/>
      <c r="B139" s="1"/>
      <c r="C139" s="1"/>
      <c r="D139" s="17" t="s">
        <v>364</v>
      </c>
      <c r="E139" s="17" t="n">
        <f aca="false">COUNTIF(E5:E104,"NO")</f>
        <v>0</v>
      </c>
      <c r="F139" s="1"/>
      <c r="G139" s="17" t="n">
        <f aca="false">COUNTIF(G5:G137,"M")</f>
        <v>58</v>
      </c>
      <c r="H139" s="17"/>
      <c r="I139" s="17" t="n">
        <f aca="false">COUNTIF(I5:I104,"Participó")</f>
        <v>83</v>
      </c>
      <c r="J139" s="17" t="n">
        <f aca="false">COUNTIF(J5:J104,"Participó")</f>
        <v>62</v>
      </c>
      <c r="K139" s="17" t="n">
        <f aca="false">COUNTIF(K5:K104,"&gt;=70")</f>
        <v>75</v>
      </c>
      <c r="L139" s="17" t="n">
        <f aca="false">COUNTIF(L5:L104,"100")</f>
        <v>66</v>
      </c>
      <c r="M139" s="17" t="n">
        <f aca="false">COUNTIF(M5:M137,"APROBADO")</f>
        <v>99</v>
      </c>
      <c r="N139" s="17" t="n">
        <f aca="false">COUNTIF(N27:N104,"Sancionar")</f>
        <v>0</v>
      </c>
    </row>
    <row r="140" customFormat="false" ht="15.75" hidden="false" customHeight="false" outlineLevel="0" collapsed="false">
      <c r="A140" s="1"/>
      <c r="B140" s="1"/>
      <c r="C140" s="1"/>
      <c r="D140" s="10" t="n">
        <f aca="false">COUNTA(D5:D137)</f>
        <v>133</v>
      </c>
      <c r="E140" s="1"/>
      <c r="F140" s="1"/>
      <c r="G140" s="1"/>
      <c r="H140" s="1" t="n">
        <f aca="false">COUNTIF(H$5:H$137,1)</f>
        <v>34</v>
      </c>
      <c r="I140" s="1"/>
      <c r="J140" s="1"/>
      <c r="K140" s="1"/>
      <c r="L140" s="1"/>
      <c r="M140" s="1"/>
      <c r="N140" s="1"/>
    </row>
    <row r="141" customFormat="false" ht="15.75" hidden="false" customHeight="false" outlineLevel="0" collapsed="false">
      <c r="A141" s="1"/>
      <c r="B141" s="18" t="s">
        <v>365</v>
      </c>
      <c r="C141" s="1"/>
      <c r="D141" s="1"/>
      <c r="E141" s="1"/>
      <c r="F141" s="1"/>
      <c r="G141" s="1"/>
      <c r="H141" s="1" t="n">
        <f aca="false">COUNTIF(H$5:H$137,1)</f>
        <v>34</v>
      </c>
      <c r="I141" s="1"/>
      <c r="J141" s="1"/>
      <c r="K141" s="1"/>
      <c r="L141" s="1"/>
      <c r="M141" s="1" t="s">
        <v>367</v>
      </c>
      <c r="N141" s="1"/>
    </row>
    <row r="142" customFormat="false" ht="15.75" hidden="false" customHeight="false" outlineLevel="0" collapsed="false">
      <c r="A142" s="1"/>
      <c r="B142" s="1" t="s">
        <v>368</v>
      </c>
      <c r="C142" s="1" t="s">
        <v>369</v>
      </c>
      <c r="D142" s="1"/>
      <c r="E142" s="1"/>
      <c r="F142" s="1"/>
      <c r="G142" s="1"/>
      <c r="H142" s="1" t="n">
        <f aca="false">COUNTIF(H$5:H$137,1)</f>
        <v>34</v>
      </c>
      <c r="I142" s="1"/>
      <c r="J142" s="1"/>
      <c r="K142" s="1"/>
      <c r="L142" s="20" t="s">
        <v>371</v>
      </c>
      <c r="M142" s="10" t="n">
        <f aca="false">COUNTIF(M5:M104,"APROBADO")/99*100</f>
        <v>76.7676767676768</v>
      </c>
      <c r="N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 t="n">
        <f aca="false">COUNTIF(H$5:H$137,1)</f>
        <v>34</v>
      </c>
      <c r="I143" s="1"/>
      <c r="J143" s="1"/>
      <c r="K143" s="1"/>
      <c r="L143" s="21" t="s">
        <v>373</v>
      </c>
      <c r="M143" s="10" t="n">
        <f aca="false">COUNTIF(M5:M104,"REPROBADO")/99*100</f>
        <v>24.2424242424242</v>
      </c>
      <c r="N143" s="1"/>
    </row>
    <row r="144" customFormat="false" ht="15.75" hidden="false" customHeight="false" outlineLevel="0" collapsed="false">
      <c r="A144" s="1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false" outlineLevel="0" collapsed="false">
      <c r="A145" s="18" t="s">
        <v>375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377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378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379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false" outlineLevel="0" collapsed="false">
      <c r="A149" s="18" t="s">
        <v>380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8"/>
      <c r="M149" s="1"/>
      <c r="N149" s="1"/>
    </row>
    <row r="150" customFormat="false" ht="15.75" hidden="false" customHeight="false" outlineLevel="0" collapsed="false">
      <c r="A150" s="1"/>
      <c r="B150" s="1" t="s">
        <v>381</v>
      </c>
      <c r="C150" s="1"/>
      <c r="D150" s="1"/>
      <c r="E150" s="1"/>
      <c r="F150" s="1"/>
      <c r="G150" s="1"/>
      <c r="H150" s="1"/>
      <c r="I150" s="1"/>
      <c r="J150" s="1"/>
      <c r="K150" s="18"/>
      <c r="L150" s="22" t="s">
        <v>382</v>
      </c>
      <c r="M150" s="1"/>
      <c r="N150" s="1"/>
    </row>
    <row r="151" customFormat="false" ht="15.75" hidden="false" customHeight="false" outlineLevel="0" collapsed="false">
      <c r="A151" s="1"/>
      <c r="B151" s="1" t="s">
        <v>383</v>
      </c>
      <c r="C151" s="1" t="s">
        <v>384</v>
      </c>
      <c r="D151" s="1"/>
      <c r="E151" s="1"/>
      <c r="F151" s="1"/>
      <c r="G151" s="1"/>
      <c r="H151" s="1"/>
      <c r="I151" s="1"/>
      <c r="J151" s="1"/>
      <c r="K151" s="18"/>
      <c r="L151" s="23" t="s">
        <v>385</v>
      </c>
      <c r="M151" s="11" t="e">
        <f aca="false">#REF!/COUNTIF(M27:M104,"REPROBADO")*100</f>
        <v>#REF!</v>
      </c>
      <c r="N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8"/>
      <c r="L152" s="23" t="s">
        <v>386</v>
      </c>
      <c r="M152" s="10" t="n">
        <f aca="false">COUNTIF(N27:N104,"Justifico")/COUNTIF(M28:M138,"REPROBADO")*100</f>
        <v>0</v>
      </c>
      <c r="N152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7">
    <cfRule type="cellIs" priority="2" operator="equal" aboveAverage="0" equalAverage="0" bottom="0" percent="0" rank="0" text="" dxfId="0">
      <formula>"Participó"</formula>
    </cfRule>
  </conditionalFormatting>
  <conditionalFormatting sqref="I5:J137">
    <cfRule type="cellIs" priority="3" operator="equal" aboveAverage="0" equalAverage="0" bottom="0" percent="0" rank="0" text="" dxfId="1">
      <formula>"-"</formula>
    </cfRule>
  </conditionalFormatting>
  <conditionalFormatting sqref="K5:L137">
    <cfRule type="cellIs" priority="4" operator="greaterThan" aboveAverage="0" equalAverage="0" bottom="0" percent="0" rank="0" text="" dxfId="0">
      <formula>69</formula>
    </cfRule>
  </conditionalFormatting>
  <conditionalFormatting sqref="K5:L137">
    <cfRule type="cellIs" priority="5" operator="lessThanOrEqual" aboveAverage="0" equalAverage="0" bottom="0" percent="0" rank="0" text="" dxfId="1">
      <formula>59</formula>
    </cfRule>
  </conditionalFormatting>
  <conditionalFormatting sqref="M5:M137">
    <cfRule type="cellIs" priority="6" operator="equal" aboveAverage="0" equalAverage="0" bottom="0" percent="0" rank="0" text="" dxfId="0">
      <formula>"APROBADO"</formula>
    </cfRule>
  </conditionalFormatting>
  <conditionalFormatting sqref="M5:M137">
    <cfRule type="cellIs" priority="7" operator="equal" aboveAverage="0" equalAverage="0" bottom="0" percent="0" rank="0" text="" dxfId="1">
      <formula>"REPROBADO"</formula>
    </cfRule>
  </conditionalFormatting>
  <conditionalFormatting sqref="K5:L137">
    <cfRule type="cellIs" priority="8" operator="equal" aboveAverage="0" equalAverage="0" bottom="0" percent="0" rank="0" text="" dxfId="1">
      <formula>"-"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1043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10"/>
      <c r="B5" s="1" t="s">
        <v>1384</v>
      </c>
      <c r="C5" s="1" t="s">
        <v>136</v>
      </c>
      <c r="D5" s="1" t="s">
        <v>1385</v>
      </c>
      <c r="E5" s="1"/>
      <c r="F5" s="1"/>
      <c r="G5" s="11"/>
      <c r="H5" s="10" t="n">
        <v>2</v>
      </c>
      <c r="I5" s="32" t="s">
        <v>23</v>
      </c>
      <c r="J5" s="33" t="s">
        <v>23</v>
      </c>
      <c r="K5" s="12" t="s">
        <v>23</v>
      </c>
      <c r="L5" s="12" t="s">
        <v>23</v>
      </c>
      <c r="M5" s="30" t="str">
        <f aca="false">IF(AND(OR(I5="Participó",J5="Participó"),AND(K5&gt;59,K5&lt;&gt;"-")),"APROBADO","REPROBADO")</f>
        <v>REPROBADO</v>
      </c>
      <c r="N5" s="1"/>
    </row>
    <row r="6" customFormat="false" ht="15.75" hidden="false" customHeight="false" outlineLevel="0" collapsed="false">
      <c r="A6" s="10" t="n">
        <v>20367105950</v>
      </c>
      <c r="B6" s="1" t="s">
        <v>1386</v>
      </c>
      <c r="C6" s="1" t="s">
        <v>1387</v>
      </c>
      <c r="D6" s="1" t="s">
        <v>1388</v>
      </c>
      <c r="E6" s="1"/>
      <c r="F6" s="1"/>
      <c r="G6" s="11" t="s">
        <v>21</v>
      </c>
      <c r="H6" s="10" t="n">
        <v>1</v>
      </c>
      <c r="I6" s="32" t="s">
        <v>22</v>
      </c>
      <c r="J6" s="33" t="s">
        <v>22</v>
      </c>
      <c r="K6" s="13" t="n">
        <v>85</v>
      </c>
      <c r="L6" s="12" t="s">
        <v>23</v>
      </c>
      <c r="M6" s="30" t="str">
        <f aca="false">IF(AND(OR(I6="Participó",J6="Participó"),AND(K6&gt;59,K6&lt;&gt;"-")),"APROBADO","REPROBADO")</f>
        <v>APROBADO</v>
      </c>
      <c r="N6" s="1"/>
    </row>
    <row r="7" customFormat="false" ht="15.75" hidden="false" customHeight="false" outlineLevel="0" collapsed="false">
      <c r="A7" s="10" t="n">
        <v>20307868416</v>
      </c>
      <c r="B7" s="1" t="s">
        <v>1389</v>
      </c>
      <c r="C7" s="1" t="s">
        <v>1390</v>
      </c>
      <c r="D7" s="1" t="s">
        <v>1391</v>
      </c>
      <c r="E7" s="1"/>
      <c r="F7" s="1"/>
      <c r="G7" s="11" t="s">
        <v>21</v>
      </c>
      <c r="H7" s="10" t="n">
        <v>1</v>
      </c>
      <c r="I7" s="32" t="s">
        <v>22</v>
      </c>
      <c r="J7" s="33" t="s">
        <v>23</v>
      </c>
      <c r="K7" s="13" t="n">
        <v>100</v>
      </c>
      <c r="L7" s="13" t="n">
        <v>100</v>
      </c>
      <c r="M7" s="30" t="str">
        <f aca="false">IF(AND(OR(I7="Participó",J7="Participó"),AND(K7&gt;59,K7&lt;&gt;"-")),"APROBADO","REPROBADO")</f>
        <v>APROBADO</v>
      </c>
      <c r="N7" s="1"/>
    </row>
    <row r="8" customFormat="false" ht="15.75" hidden="false" customHeight="false" outlineLevel="0" collapsed="false">
      <c r="A8" s="10" t="n">
        <v>23271588224</v>
      </c>
      <c r="B8" s="1" t="s">
        <v>1392</v>
      </c>
      <c r="C8" s="1" t="s">
        <v>1393</v>
      </c>
      <c r="D8" s="1" t="s">
        <v>1394</v>
      </c>
      <c r="E8" s="1"/>
      <c r="F8" s="1"/>
      <c r="G8" s="11" t="s">
        <v>43</v>
      </c>
      <c r="H8" s="10" t="n">
        <v>1</v>
      </c>
      <c r="I8" s="32" t="s">
        <v>22</v>
      </c>
      <c r="J8" s="33" t="s">
        <v>22</v>
      </c>
      <c r="K8" s="13" t="n">
        <v>76.67</v>
      </c>
      <c r="L8" s="13" t="n">
        <v>100</v>
      </c>
      <c r="M8" s="30" t="str">
        <f aca="false">IF(AND(OR(I8="Participó",J8="Participó"),AND(K8&gt;59,K8&lt;&gt;"-")),"APROBADO","REPROBADO")</f>
        <v>APROBADO</v>
      </c>
      <c r="N8" s="1"/>
    </row>
    <row r="9" customFormat="false" ht="15.75" hidden="false" customHeight="false" outlineLevel="0" collapsed="false">
      <c r="A9" s="10" t="n">
        <v>23371824529</v>
      </c>
      <c r="B9" s="1" t="s">
        <v>1395</v>
      </c>
      <c r="C9" s="1" t="s">
        <v>1396</v>
      </c>
      <c r="D9" s="1" t="s">
        <v>1397</v>
      </c>
      <c r="E9" s="1"/>
      <c r="F9" s="1"/>
      <c r="G9" s="11" t="s">
        <v>21</v>
      </c>
      <c r="H9" s="10" t="n">
        <v>1</v>
      </c>
      <c r="I9" s="32" t="s">
        <v>23</v>
      </c>
      <c r="J9" s="33" t="s">
        <v>23</v>
      </c>
      <c r="K9" s="12" t="s">
        <v>23</v>
      </c>
      <c r="L9" s="12" t="s">
        <v>23</v>
      </c>
      <c r="M9" s="30" t="str">
        <f aca="false">IF(AND(OR(I9="Participó",J9="Participó"),AND(K9&gt;59,K9&lt;&gt;"-")),"APROBADO","REPROBADO")</f>
        <v>REPROBADO</v>
      </c>
      <c r="N9" s="1"/>
    </row>
    <row r="10" customFormat="false" ht="15.75" hidden="false" customHeight="false" outlineLevel="0" collapsed="false">
      <c r="A10" s="10" t="n">
        <v>27366273404</v>
      </c>
      <c r="B10" s="1" t="s">
        <v>1398</v>
      </c>
      <c r="C10" s="1" t="s">
        <v>1399</v>
      </c>
      <c r="D10" s="1" t="s">
        <v>1400</v>
      </c>
      <c r="E10" s="1"/>
      <c r="F10" s="1"/>
      <c r="G10" s="11" t="s">
        <v>43</v>
      </c>
      <c r="H10" s="10" t="n">
        <v>1</v>
      </c>
      <c r="I10" s="32" t="s">
        <v>23</v>
      </c>
      <c r="J10" s="33" t="s">
        <v>23</v>
      </c>
      <c r="K10" s="12" t="s">
        <v>23</v>
      </c>
      <c r="L10" s="12" t="s">
        <v>23</v>
      </c>
      <c r="M10" s="30" t="str">
        <f aca="false">IF(AND(OR(I10="Participó",J10="Participó"),AND(K10&gt;59,K10&lt;&gt;"-")),"APROBADO","REPROBADO")</f>
        <v>REPROBADO</v>
      </c>
      <c r="N10" s="1"/>
    </row>
    <row r="11" customFormat="false" ht="15.75" hidden="false" customHeight="false" outlineLevel="0" collapsed="false">
      <c r="A11" s="10" t="n">
        <v>20367248425</v>
      </c>
      <c r="B11" s="1" t="s">
        <v>1398</v>
      </c>
      <c r="C11" s="1" t="s">
        <v>1401</v>
      </c>
      <c r="D11" s="1" t="s">
        <v>1402</v>
      </c>
      <c r="E11" s="1"/>
      <c r="F11" s="1"/>
      <c r="G11" s="11" t="s">
        <v>21</v>
      </c>
      <c r="H11" s="10" t="n">
        <v>1</v>
      </c>
      <c r="I11" s="32" t="s">
        <v>22</v>
      </c>
      <c r="J11" s="33" t="s">
        <v>23</v>
      </c>
      <c r="K11" s="13" t="n">
        <v>90</v>
      </c>
      <c r="L11" s="13" t="n">
        <v>100</v>
      </c>
      <c r="M11" s="30" t="str">
        <f aca="false">IF(AND(OR(I11="Participó",J11="Participó"),AND(K11&gt;59,K11&lt;&gt;"-")),"APROBADO","REPROBADO")</f>
        <v>APROBADO</v>
      </c>
      <c r="N11" s="1" t="s">
        <v>1047</v>
      </c>
    </row>
    <row r="12" customFormat="false" ht="15.75" hidden="false" customHeight="false" outlineLevel="0" collapsed="false">
      <c r="A12" s="10" t="n">
        <v>23291733379</v>
      </c>
      <c r="B12" s="1" t="s">
        <v>1398</v>
      </c>
      <c r="C12" s="1" t="s">
        <v>1403</v>
      </c>
      <c r="D12" s="1" t="s">
        <v>1404</v>
      </c>
      <c r="E12" s="1"/>
      <c r="F12" s="1"/>
      <c r="G12" s="11" t="s">
        <v>21</v>
      </c>
      <c r="H12" s="10" t="n">
        <v>1</v>
      </c>
      <c r="I12" s="32" t="s">
        <v>22</v>
      </c>
      <c r="J12" s="33" t="s">
        <v>22</v>
      </c>
      <c r="K12" s="13" t="n">
        <v>100</v>
      </c>
      <c r="L12" s="13" t="n">
        <v>100</v>
      </c>
      <c r="M12" s="30" t="str">
        <f aca="false">IF(AND(OR(I12="Participó",J12="Participó"),AND(K12&gt;59,K12&lt;&gt;"-")),"APROBADO","REPROBADO")</f>
        <v>APROBADO</v>
      </c>
      <c r="N12" s="1"/>
    </row>
    <row r="13" customFormat="false" ht="15.75" hidden="false" customHeight="false" outlineLevel="0" collapsed="false">
      <c r="A13" s="10" t="n">
        <v>27327028095</v>
      </c>
      <c r="B13" s="1" t="s">
        <v>1398</v>
      </c>
      <c r="C13" s="1" t="s">
        <v>142</v>
      </c>
      <c r="D13" s="1" t="s">
        <v>1405</v>
      </c>
      <c r="E13" s="1"/>
      <c r="F13" s="1"/>
      <c r="G13" s="11" t="s">
        <v>43</v>
      </c>
      <c r="H13" s="10" t="n">
        <v>1</v>
      </c>
      <c r="I13" s="32" t="s">
        <v>22</v>
      </c>
      <c r="J13" s="33" t="s">
        <v>22</v>
      </c>
      <c r="K13" s="13" t="n">
        <v>70</v>
      </c>
      <c r="L13" s="13" t="n">
        <v>100</v>
      </c>
      <c r="M13" s="30" t="str">
        <f aca="false">IF(AND(OR(I13="Participó",J13="Participó"),AND(K13&gt;59,K13&lt;&gt;"-")),"APROBADO","REPROBADO")</f>
        <v>APROBADO</v>
      </c>
      <c r="N13" s="1"/>
    </row>
    <row r="14" customFormat="false" ht="15.75" hidden="false" customHeight="false" outlineLevel="0" collapsed="false">
      <c r="A14" s="10" t="n">
        <v>27334530847</v>
      </c>
      <c r="B14" s="1" t="s">
        <v>1398</v>
      </c>
      <c r="C14" s="1" t="s">
        <v>1406</v>
      </c>
      <c r="D14" s="1" t="s">
        <v>1407</v>
      </c>
      <c r="E14" s="1"/>
      <c r="F14" s="1"/>
      <c r="G14" s="11" t="s">
        <v>43</v>
      </c>
      <c r="H14" s="10" t="n">
        <v>1</v>
      </c>
      <c r="I14" s="32" t="s">
        <v>22</v>
      </c>
      <c r="J14" s="33" t="s">
        <v>22</v>
      </c>
      <c r="K14" s="13" t="n">
        <v>85</v>
      </c>
      <c r="L14" s="13" t="n">
        <v>100</v>
      </c>
      <c r="M14" s="30" t="str">
        <f aca="false">IF(AND(OR(I14="Participó",J14="Participó"),AND(K14&gt;59,K14&lt;&gt;"-")),"APROBADO","REPROBADO")</f>
        <v>APROBADO</v>
      </c>
      <c r="N14" s="1" t="s">
        <v>1047</v>
      </c>
    </row>
    <row r="15" customFormat="false" ht="15.75" hidden="false" customHeight="false" outlineLevel="0" collapsed="false">
      <c r="A15" s="10" t="n">
        <v>20258616384</v>
      </c>
      <c r="B15" s="1" t="s">
        <v>1398</v>
      </c>
      <c r="C15" s="1" t="s">
        <v>1408</v>
      </c>
      <c r="D15" s="1" t="s">
        <v>1409</v>
      </c>
      <c r="E15" s="1"/>
      <c r="F15" s="1"/>
      <c r="G15" s="11" t="s">
        <v>21</v>
      </c>
      <c r="H15" s="10" t="n">
        <v>1</v>
      </c>
      <c r="I15" s="32" t="s">
        <v>22</v>
      </c>
      <c r="J15" s="33" t="s">
        <v>22</v>
      </c>
      <c r="K15" s="13" t="n">
        <v>80</v>
      </c>
      <c r="L15" s="13" t="n">
        <v>100</v>
      </c>
      <c r="M15" s="30" t="str">
        <f aca="false">IF(AND(OR(I15="Participó",J15="Participó"),AND(K15&gt;59,K15&lt;&gt;"-")),"APROBADO","REPROBADO")</f>
        <v>APROBADO</v>
      </c>
      <c r="N15" s="1"/>
    </row>
    <row r="16" customFormat="false" ht="15.75" hidden="false" customHeight="false" outlineLevel="0" collapsed="false">
      <c r="A16" s="10" t="n">
        <v>20315677816</v>
      </c>
      <c r="B16" s="1" t="s">
        <v>1398</v>
      </c>
      <c r="C16" s="1" t="s">
        <v>1410</v>
      </c>
      <c r="D16" s="1" t="s">
        <v>1411</v>
      </c>
      <c r="E16" s="1"/>
      <c r="F16" s="1"/>
      <c r="G16" s="11" t="s">
        <v>21</v>
      </c>
      <c r="H16" s="10" t="n">
        <v>1</v>
      </c>
      <c r="I16" s="32" t="s">
        <v>22</v>
      </c>
      <c r="J16" s="33" t="s">
        <v>22</v>
      </c>
      <c r="K16" s="13" t="n">
        <v>80</v>
      </c>
      <c r="L16" s="13" t="n">
        <v>100</v>
      </c>
      <c r="M16" s="30" t="str">
        <f aca="false">IF(AND(OR(I16="Participó",J16="Participó"),AND(K16&gt;59,K16&lt;&gt;"-")),"APROBADO","REPROBADO")</f>
        <v>APROBADO</v>
      </c>
      <c r="N16" s="1"/>
    </row>
    <row r="17" customFormat="false" ht="15.75" hidden="false" customHeight="false" outlineLevel="0" collapsed="false">
      <c r="A17" s="10" t="n">
        <v>20304879999</v>
      </c>
      <c r="B17" s="1" t="s">
        <v>1398</v>
      </c>
      <c r="C17" s="1" t="s">
        <v>222</v>
      </c>
      <c r="D17" s="1" t="s">
        <v>1412</v>
      </c>
      <c r="E17" s="1"/>
      <c r="F17" s="1"/>
      <c r="G17" s="11" t="s">
        <v>21</v>
      </c>
      <c r="H17" s="10" t="n">
        <v>1</v>
      </c>
      <c r="I17" s="32" t="s">
        <v>22</v>
      </c>
      <c r="J17" s="33" t="s">
        <v>22</v>
      </c>
      <c r="K17" s="13" t="n">
        <v>90</v>
      </c>
      <c r="L17" s="13" t="n">
        <v>100</v>
      </c>
      <c r="M17" s="30" t="str">
        <f aca="false">IF(AND(OR(I17="Participó",J17="Participó"),AND(K17&gt;59,K17&lt;&gt;"-")),"APROBADO","REPROBADO")</f>
        <v>APROBADO</v>
      </c>
      <c r="N17" s="1"/>
    </row>
    <row r="18" customFormat="false" ht="15.75" hidden="false" customHeight="false" outlineLevel="0" collapsed="false">
      <c r="A18" s="10" t="n">
        <v>23317086059</v>
      </c>
      <c r="B18" s="1" t="s">
        <v>1398</v>
      </c>
      <c r="C18" s="1" t="s">
        <v>1067</v>
      </c>
      <c r="D18" s="1" t="s">
        <v>1413</v>
      </c>
      <c r="E18" s="1"/>
      <c r="F18" s="1"/>
      <c r="G18" s="11" t="s">
        <v>21</v>
      </c>
      <c r="H18" s="10" t="n">
        <v>1</v>
      </c>
      <c r="I18" s="32" t="s">
        <v>23</v>
      </c>
      <c r="J18" s="33" t="s">
        <v>23</v>
      </c>
      <c r="K18" s="12" t="s">
        <v>23</v>
      </c>
      <c r="L18" s="12" t="s">
        <v>23</v>
      </c>
      <c r="M18" s="30" t="str">
        <f aca="false">IF(AND(OR(I18="Participó",J18="Participó"),AND(K18&gt;59,K18&lt;&gt;"-")),"APROBADO","REPROBADO")</f>
        <v>REPROBADO</v>
      </c>
      <c r="N18" s="1"/>
    </row>
    <row r="19" customFormat="false" ht="15.75" hidden="false" customHeight="false" outlineLevel="0" collapsed="false">
      <c r="A19" s="10" t="n">
        <v>23373960659</v>
      </c>
      <c r="B19" s="1" t="s">
        <v>1398</v>
      </c>
      <c r="C19" s="1" t="s">
        <v>326</v>
      </c>
      <c r="D19" s="1" t="s">
        <v>1414</v>
      </c>
      <c r="E19" s="1"/>
      <c r="F19" s="1"/>
      <c r="G19" s="11" t="s">
        <v>21</v>
      </c>
      <c r="H19" s="10" t="n">
        <v>1</v>
      </c>
      <c r="I19" s="32" t="s">
        <v>22</v>
      </c>
      <c r="J19" s="33" t="s">
        <v>22</v>
      </c>
      <c r="K19" s="13" t="n">
        <v>100</v>
      </c>
      <c r="L19" s="13" t="n">
        <v>100</v>
      </c>
      <c r="M19" s="30" t="str">
        <f aca="false">IF(AND(OR(I19="Participó",J19="Participó"),AND(K19&gt;59,K19&lt;&gt;"-")),"APROBADO","REPROBADO")</f>
        <v>APROBADO</v>
      </c>
      <c r="N19" s="1"/>
    </row>
    <row r="20" customFormat="false" ht="15.75" hidden="false" customHeight="false" outlineLevel="0" collapsed="false">
      <c r="A20" s="10" t="n">
        <v>27398171824</v>
      </c>
      <c r="B20" s="1" t="s">
        <v>1398</v>
      </c>
      <c r="C20" s="1" t="s">
        <v>1415</v>
      </c>
      <c r="D20" s="1" t="s">
        <v>1416</v>
      </c>
      <c r="E20" s="1"/>
      <c r="F20" s="1"/>
      <c r="G20" s="11" t="s">
        <v>43</v>
      </c>
      <c r="H20" s="10" t="n">
        <v>1</v>
      </c>
      <c r="I20" s="32" t="s">
        <v>23</v>
      </c>
      <c r="J20" s="33" t="s">
        <v>22</v>
      </c>
      <c r="K20" s="12" t="s">
        <v>23</v>
      </c>
      <c r="L20" s="12" t="s">
        <v>23</v>
      </c>
      <c r="M20" s="30" t="str">
        <f aca="false">IF(AND(OR(I20="Participó",J20="Participó"),AND(K20&gt;59,K20&lt;&gt;"-")),"APROBADO","REPROBADO")</f>
        <v>REPROBADO</v>
      </c>
      <c r="N20" s="1" t="s">
        <v>1047</v>
      </c>
    </row>
    <row r="21" customFormat="false" ht="15.75" hidden="false" customHeight="false" outlineLevel="0" collapsed="false">
      <c r="A21" s="10" t="n">
        <v>27347459351</v>
      </c>
      <c r="B21" s="1" t="s">
        <v>1398</v>
      </c>
      <c r="C21" s="1" t="s">
        <v>1417</v>
      </c>
      <c r="D21" s="1" t="s">
        <v>1418</v>
      </c>
      <c r="E21" s="1"/>
      <c r="F21" s="1"/>
      <c r="G21" s="11" t="s">
        <v>43</v>
      </c>
      <c r="H21" s="10" t="n">
        <v>1</v>
      </c>
      <c r="I21" s="32" t="s">
        <v>22</v>
      </c>
      <c r="J21" s="33" t="s">
        <v>23</v>
      </c>
      <c r="K21" s="13" t="n">
        <v>70</v>
      </c>
      <c r="L21" s="12" t="s">
        <v>23</v>
      </c>
      <c r="M21" s="30" t="str">
        <f aca="false">IF(AND(OR(I21="Participó",J21="Participó"),AND(K21&gt;59,K21&lt;&gt;"-")),"APROBADO","REPROBADO")</f>
        <v>APROBADO</v>
      </c>
      <c r="N21" s="1"/>
    </row>
    <row r="22" customFormat="false" ht="15.75" hidden="false" customHeight="false" outlineLevel="0" collapsed="false">
      <c r="A22" s="10" t="n">
        <v>23347549819</v>
      </c>
      <c r="B22" s="1" t="s">
        <v>1398</v>
      </c>
      <c r="C22" s="1" t="s">
        <v>489</v>
      </c>
      <c r="D22" s="1" t="s">
        <v>1419</v>
      </c>
      <c r="E22" s="1"/>
      <c r="F22" s="1"/>
      <c r="G22" s="11" t="s">
        <v>21</v>
      </c>
      <c r="H22" s="10" t="n">
        <v>1</v>
      </c>
      <c r="I22" s="32" t="s">
        <v>22</v>
      </c>
      <c r="J22" s="33" t="s">
        <v>22</v>
      </c>
      <c r="K22" s="13" t="n">
        <v>90</v>
      </c>
      <c r="L22" s="13" t="n">
        <v>100</v>
      </c>
      <c r="M22" s="30" t="str">
        <f aca="false">IF(AND(OR(I22="Participó",J22="Participó"),AND(K22&gt;59,K22&lt;&gt;"-")),"APROBADO","REPROBADO")</f>
        <v>APROBADO</v>
      </c>
      <c r="N22" s="1"/>
    </row>
    <row r="23" customFormat="false" ht="15.75" hidden="false" customHeight="false" outlineLevel="0" collapsed="false">
      <c r="A23" s="10" t="n">
        <v>20297227719</v>
      </c>
      <c r="B23" s="1" t="s">
        <v>1398</v>
      </c>
      <c r="C23" s="1" t="s">
        <v>336</v>
      </c>
      <c r="D23" s="1" t="s">
        <v>1420</v>
      </c>
      <c r="E23" s="1"/>
      <c r="F23" s="1"/>
      <c r="G23" s="11" t="s">
        <v>21</v>
      </c>
      <c r="H23" s="10" t="n">
        <v>1</v>
      </c>
      <c r="I23" s="32" t="s">
        <v>22</v>
      </c>
      <c r="J23" s="33" t="s">
        <v>22</v>
      </c>
      <c r="K23" s="13" t="n">
        <v>100</v>
      </c>
      <c r="L23" s="13" t="n">
        <v>100</v>
      </c>
      <c r="M23" s="30" t="str">
        <f aca="false">IF(AND(OR(I23="Participó",J23="Participó"),AND(K23&gt;59,K23&lt;&gt;"-")),"APROBADO","REPROBADO")</f>
        <v>APROBADO</v>
      </c>
      <c r="N23" s="1"/>
    </row>
    <row r="24" customFormat="false" ht="15.75" hidden="false" customHeight="false" outlineLevel="0" collapsed="false">
      <c r="A24" s="10" t="n">
        <v>20261206855</v>
      </c>
      <c r="B24" s="1" t="s">
        <v>1398</v>
      </c>
      <c r="C24" s="1" t="s">
        <v>1421</v>
      </c>
      <c r="D24" s="1" t="s">
        <v>1422</v>
      </c>
      <c r="E24" s="1"/>
      <c r="F24" s="1"/>
      <c r="G24" s="11" t="s">
        <v>21</v>
      </c>
      <c r="H24" s="10" t="n">
        <v>1</v>
      </c>
      <c r="I24" s="32" t="s">
        <v>23</v>
      </c>
      <c r="J24" s="33" t="s">
        <v>23</v>
      </c>
      <c r="K24" s="12" t="s">
        <v>23</v>
      </c>
      <c r="L24" s="12" t="s">
        <v>23</v>
      </c>
      <c r="M24" s="30" t="str">
        <f aca="false">IF(AND(OR(I24="Participó",J24="Participó"),AND(K24&gt;59,K24&lt;&gt;"-")),"APROBADO","REPROBADO")</f>
        <v>REPROBADO</v>
      </c>
      <c r="N24" s="1"/>
    </row>
    <row r="25" customFormat="false" ht="15.75" hidden="false" customHeight="false" outlineLevel="0" collapsed="false">
      <c r="A25" s="10" t="n">
        <v>20335683081</v>
      </c>
      <c r="B25" s="1" t="s">
        <v>1398</v>
      </c>
      <c r="C25" s="1" t="s">
        <v>1423</v>
      </c>
      <c r="D25" s="1" t="s">
        <v>1424</v>
      </c>
      <c r="E25" s="1"/>
      <c r="F25" s="1"/>
      <c r="G25" s="11" t="s">
        <v>21</v>
      </c>
      <c r="H25" s="10" t="n">
        <v>1</v>
      </c>
      <c r="I25" s="32" t="s">
        <v>22</v>
      </c>
      <c r="J25" s="33" t="s">
        <v>23</v>
      </c>
      <c r="K25" s="13" t="n">
        <v>80</v>
      </c>
      <c r="L25" s="13" t="n">
        <v>100</v>
      </c>
      <c r="M25" s="30" t="str">
        <f aca="false">IF(AND(OR(I25="Participó",J25="Participó"),AND(K25&gt;59,K25&lt;&gt;"-")),"APROBADO","REPROBADO")</f>
        <v>APROBADO</v>
      </c>
      <c r="N25" s="1"/>
    </row>
    <row r="26" customFormat="false" ht="15.75" hidden="false" customHeight="false" outlineLevel="0" collapsed="false">
      <c r="A26" s="10" t="n">
        <v>20332783808</v>
      </c>
      <c r="B26" s="1" t="s">
        <v>1398</v>
      </c>
      <c r="C26" s="1" t="s">
        <v>1425</v>
      </c>
      <c r="D26" s="1" t="s">
        <v>1426</v>
      </c>
      <c r="E26" s="1"/>
      <c r="F26" s="1"/>
      <c r="G26" s="11" t="s">
        <v>21</v>
      </c>
      <c r="H26" s="10" t="n">
        <v>2</v>
      </c>
      <c r="I26" s="32" t="s">
        <v>23</v>
      </c>
      <c r="J26" s="33" t="s">
        <v>23</v>
      </c>
      <c r="K26" s="12" t="s">
        <v>23</v>
      </c>
      <c r="L26" s="12" t="s">
        <v>23</v>
      </c>
      <c r="M26" s="30" t="str">
        <f aca="false">IF(AND(OR(I26="Participó",J26="Participó"),AND(K26&gt;59,K26&lt;&gt;"-")),"APROBADO","REPROBADO")</f>
        <v>REPROBADO</v>
      </c>
      <c r="N26" s="1"/>
    </row>
    <row r="27" customFormat="false" ht="15.75" hidden="false" customHeight="false" outlineLevel="0" collapsed="false">
      <c r="A27" s="10" t="n">
        <v>20343021721</v>
      </c>
      <c r="B27" s="1" t="s">
        <v>1398</v>
      </c>
      <c r="C27" s="1" t="s">
        <v>1427</v>
      </c>
      <c r="D27" s="1" t="s">
        <v>1428</v>
      </c>
      <c r="E27" s="1"/>
      <c r="F27" s="1"/>
      <c r="G27" s="11" t="s">
        <v>21</v>
      </c>
      <c r="H27" s="10" t="n">
        <v>1</v>
      </c>
      <c r="I27" s="32" t="s">
        <v>23</v>
      </c>
      <c r="J27" s="33" t="s">
        <v>23</v>
      </c>
      <c r="K27" s="12" t="s">
        <v>23</v>
      </c>
      <c r="L27" s="12" t="s">
        <v>23</v>
      </c>
      <c r="M27" s="30" t="str">
        <f aca="false">IF(AND(OR(I27="Participó",J27="Participó"),AND(K27&gt;59,K27&lt;&gt;"-")),"APROBADO","REPROBADO")</f>
        <v>REPROBADO</v>
      </c>
      <c r="N27" s="1"/>
    </row>
    <row r="28" customFormat="false" ht="15.75" hidden="false" customHeight="false" outlineLevel="0" collapsed="false">
      <c r="A28" s="10" t="n">
        <v>20279542747</v>
      </c>
      <c r="B28" s="1" t="s">
        <v>1429</v>
      </c>
      <c r="C28" s="1" t="s">
        <v>1430</v>
      </c>
      <c r="D28" s="1" t="s">
        <v>1431</v>
      </c>
      <c r="E28" s="1"/>
      <c r="F28" s="1"/>
      <c r="G28" s="11" t="s">
        <v>21</v>
      </c>
      <c r="H28" s="10" t="n">
        <v>1</v>
      </c>
      <c r="I28" s="32" t="s">
        <v>22</v>
      </c>
      <c r="J28" s="33" t="s">
        <v>22</v>
      </c>
      <c r="K28" s="13" t="n">
        <v>80</v>
      </c>
      <c r="L28" s="12" t="s">
        <v>23</v>
      </c>
      <c r="M28" s="30" t="str">
        <f aca="false">IF(AND(OR(I28="Participó",J28="Participó"),AND(K28&gt;59,K28&lt;&gt;"-")),"APROBADO","REPROBADO")</f>
        <v>APROBADO</v>
      </c>
      <c r="N28" s="1"/>
    </row>
    <row r="29" customFormat="false" ht="15.75" hidden="false" customHeight="false" outlineLevel="0" collapsed="false">
      <c r="A29" s="10" t="n">
        <v>27228612427</v>
      </c>
      <c r="B29" s="1" t="s">
        <v>1432</v>
      </c>
      <c r="C29" s="1" t="s">
        <v>1433</v>
      </c>
      <c r="D29" s="1" t="s">
        <v>1434</v>
      </c>
      <c r="E29" s="1"/>
      <c r="F29" s="1"/>
      <c r="G29" s="11" t="s">
        <v>43</v>
      </c>
      <c r="H29" s="10" t="n">
        <v>1</v>
      </c>
      <c r="I29" s="32" t="s">
        <v>22</v>
      </c>
      <c r="J29" s="33" t="s">
        <v>22</v>
      </c>
      <c r="K29" s="13" t="n">
        <v>100</v>
      </c>
      <c r="L29" s="13" t="n">
        <v>100</v>
      </c>
      <c r="M29" s="30" t="str">
        <f aca="false">IF(AND(OR(I29="Participó",J29="Participó"),AND(K29&gt;59,K29&lt;&gt;"-")),"APROBADO","REPROBADO")</f>
        <v>APROBADO</v>
      </c>
      <c r="N29" s="1"/>
    </row>
    <row r="30" customFormat="false" ht="15.75" hidden="false" customHeight="false" outlineLevel="0" collapsed="false">
      <c r="A30" s="10" t="n">
        <v>27330151736</v>
      </c>
      <c r="B30" s="1" t="s">
        <v>1435</v>
      </c>
      <c r="C30" s="1" t="s">
        <v>1436</v>
      </c>
      <c r="D30" s="1" t="s">
        <v>1437</v>
      </c>
      <c r="E30" s="1"/>
      <c r="F30" s="1"/>
      <c r="G30" s="11" t="s">
        <v>43</v>
      </c>
      <c r="H30" s="10" t="n">
        <v>1</v>
      </c>
      <c r="I30" s="32" t="s">
        <v>22</v>
      </c>
      <c r="J30" s="33" t="s">
        <v>22</v>
      </c>
      <c r="K30" s="13" t="n">
        <v>90</v>
      </c>
      <c r="L30" s="13" t="n">
        <v>100</v>
      </c>
      <c r="M30" s="30" t="str">
        <f aca="false">IF(AND(OR(I30="Participó",J30="Participó"),AND(K30&gt;59,K30&lt;&gt;"-")),"APROBADO","REPROBADO")</f>
        <v>APROBADO</v>
      </c>
      <c r="N30" s="1"/>
    </row>
    <row r="31" customFormat="false" ht="15.75" hidden="false" customHeight="false" outlineLevel="0" collapsed="false">
      <c r="A31" s="10" t="n">
        <v>23347458619</v>
      </c>
      <c r="B31" s="1" t="s">
        <v>1438</v>
      </c>
      <c r="C31" s="1" t="s">
        <v>1053</v>
      </c>
      <c r="D31" s="1" t="s">
        <v>1439</v>
      </c>
      <c r="E31" s="1"/>
      <c r="F31" s="1"/>
      <c r="G31" s="11" t="s">
        <v>21</v>
      </c>
      <c r="H31" s="10" t="n">
        <v>2</v>
      </c>
      <c r="I31" s="32" t="s">
        <v>22</v>
      </c>
      <c r="J31" s="33" t="s">
        <v>23</v>
      </c>
      <c r="K31" s="12" t="s">
        <v>23</v>
      </c>
      <c r="L31" s="12" t="s">
        <v>23</v>
      </c>
      <c r="M31" s="30" t="str">
        <f aca="false">IF(AND(OR(I31="Participó",J31="Participó"),AND(K31&gt;59,K31&lt;&gt;"-")),"APROBADO","REPROBADO")</f>
        <v>REPROBADO</v>
      </c>
      <c r="N31" s="1" t="s">
        <v>1047</v>
      </c>
    </row>
    <row r="32" customFormat="false" ht="15.75" hidden="false" customHeight="false" outlineLevel="0" collapsed="false">
      <c r="A32" s="10" t="n">
        <v>20297227816</v>
      </c>
      <c r="B32" s="1" t="s">
        <v>1440</v>
      </c>
      <c r="C32" s="1" t="s">
        <v>1441</v>
      </c>
      <c r="D32" s="1" t="s">
        <v>1442</v>
      </c>
      <c r="E32" s="1"/>
      <c r="F32" s="1"/>
      <c r="G32" s="11" t="s">
        <v>21</v>
      </c>
      <c r="H32" s="10" t="n">
        <v>2</v>
      </c>
      <c r="I32" s="32" t="s">
        <v>23</v>
      </c>
      <c r="J32" s="33" t="s">
        <v>23</v>
      </c>
      <c r="K32" s="12" t="s">
        <v>23</v>
      </c>
      <c r="L32" s="12" t="s">
        <v>23</v>
      </c>
      <c r="M32" s="30" t="str">
        <f aca="false">IF(AND(OR(I32="Participó",J32="Participó"),AND(K32&gt;59,K32&lt;&gt;"-")),"APROBADO","REPROBADO")</f>
        <v>REPROBADO</v>
      </c>
      <c r="N32" s="1"/>
    </row>
    <row r="33" customFormat="false" ht="15.75" hidden="false" customHeight="false" outlineLevel="0" collapsed="false">
      <c r="A33" s="10" t="n">
        <v>20250790725</v>
      </c>
      <c r="B33" s="1" t="s">
        <v>1440</v>
      </c>
      <c r="C33" s="1" t="s">
        <v>1443</v>
      </c>
      <c r="D33" s="1" t="s">
        <v>1444</v>
      </c>
      <c r="E33" s="1"/>
      <c r="F33" s="1"/>
      <c r="G33" s="11" t="s">
        <v>21</v>
      </c>
      <c r="H33" s="10" t="n">
        <v>2</v>
      </c>
      <c r="I33" s="32" t="s">
        <v>23</v>
      </c>
      <c r="J33" s="33" t="s">
        <v>23</v>
      </c>
      <c r="K33" s="12" t="s">
        <v>23</v>
      </c>
      <c r="L33" s="12" t="s">
        <v>23</v>
      </c>
      <c r="M33" s="30" t="str">
        <f aca="false">IF(AND(OR(I33="Participó",J33="Participó"),AND(K33&gt;59,K33&lt;&gt;"-")),"APROBADO","REPROBADO")</f>
        <v>REPROBADO</v>
      </c>
      <c r="N33" s="1"/>
    </row>
    <row r="34" customFormat="false" ht="15.75" hidden="false" customHeight="false" outlineLevel="0" collapsed="false">
      <c r="A34" s="10" t="n">
        <v>20372106515</v>
      </c>
      <c r="B34" s="1" t="s">
        <v>1440</v>
      </c>
      <c r="C34" s="1" t="s">
        <v>1445</v>
      </c>
      <c r="D34" s="1" t="s">
        <v>1446</v>
      </c>
      <c r="E34" s="1"/>
      <c r="F34" s="1"/>
      <c r="G34" s="11" t="s">
        <v>21</v>
      </c>
      <c r="H34" s="10" t="n">
        <v>2</v>
      </c>
      <c r="I34" s="32" t="s">
        <v>23</v>
      </c>
      <c r="J34" s="33" t="s">
        <v>23</v>
      </c>
      <c r="K34" s="12" t="s">
        <v>23</v>
      </c>
      <c r="L34" s="12" t="s">
        <v>23</v>
      </c>
      <c r="M34" s="30" t="str">
        <f aca="false">IF(AND(OR(I34="Participó",J34="Participó"),AND(K34&gt;59,K34&lt;&gt;"-")),"APROBADO","REPROBADO")</f>
        <v>REPROBADO</v>
      </c>
      <c r="N34" s="1"/>
    </row>
    <row r="35" customFormat="false" ht="15.75" hidden="false" customHeight="false" outlineLevel="0" collapsed="false">
      <c r="A35" s="10" t="n">
        <v>27332961263</v>
      </c>
      <c r="B35" s="1" t="s">
        <v>1447</v>
      </c>
      <c r="C35" s="1" t="s">
        <v>1448</v>
      </c>
      <c r="D35" s="1" t="s">
        <v>1449</v>
      </c>
      <c r="E35" s="1"/>
      <c r="F35" s="1"/>
      <c r="G35" s="11" t="s">
        <v>43</v>
      </c>
      <c r="H35" s="10" t="n">
        <v>1</v>
      </c>
      <c r="I35" s="32" t="s">
        <v>23</v>
      </c>
      <c r="J35" s="33" t="s">
        <v>23</v>
      </c>
      <c r="K35" s="12" t="s">
        <v>23</v>
      </c>
      <c r="L35" s="12" t="s">
        <v>23</v>
      </c>
      <c r="M35" s="30" t="str">
        <f aca="false">IF(AND(OR(I35="Participó",J35="Participó"),AND(K35&gt;59,K35&lt;&gt;"-")),"APROBADO","REPROBADO")</f>
        <v>REPROBADO</v>
      </c>
      <c r="N35" s="1"/>
    </row>
    <row r="36" customFormat="false" ht="15.75" hidden="false" customHeight="false" outlineLevel="0" collapsed="false">
      <c r="A36" s="10" t="n">
        <v>20338393394</v>
      </c>
      <c r="B36" s="1" t="s">
        <v>1450</v>
      </c>
      <c r="C36" s="1" t="s">
        <v>1451</v>
      </c>
      <c r="D36" s="1" t="s">
        <v>1452</v>
      </c>
      <c r="E36" s="1"/>
      <c r="F36" s="1"/>
      <c r="G36" s="11" t="s">
        <v>21</v>
      </c>
      <c r="H36" s="10" t="n">
        <v>2</v>
      </c>
      <c r="I36" s="32" t="s">
        <v>22</v>
      </c>
      <c r="J36" s="33" t="s">
        <v>22</v>
      </c>
      <c r="K36" s="13" t="n">
        <v>100</v>
      </c>
      <c r="L36" s="13" t="n">
        <v>100</v>
      </c>
      <c r="M36" s="30" t="str">
        <f aca="false">IF(AND(OR(I36="Participó",J36="Participó"),AND(K36&gt;59,K36&lt;&gt;"-")),"APROBADO","REPROBADO")</f>
        <v>APROBADO</v>
      </c>
      <c r="N36" s="1"/>
    </row>
    <row r="37" customFormat="false" ht="15.75" hidden="false" customHeight="false" outlineLevel="0" collapsed="false">
      <c r="A37" s="10" t="n">
        <v>20307922100</v>
      </c>
      <c r="B37" s="1" t="s">
        <v>1453</v>
      </c>
      <c r="C37" s="1" t="s">
        <v>1454</v>
      </c>
      <c r="D37" s="1" t="s">
        <v>1455</v>
      </c>
      <c r="E37" s="1"/>
      <c r="F37" s="1"/>
      <c r="G37" s="11" t="s">
        <v>21</v>
      </c>
      <c r="H37" s="10" t="n">
        <v>2</v>
      </c>
      <c r="I37" s="32" t="s">
        <v>22</v>
      </c>
      <c r="J37" s="33" t="s">
        <v>22</v>
      </c>
      <c r="K37" s="13" t="n">
        <v>80</v>
      </c>
      <c r="L37" s="13" t="n">
        <v>100</v>
      </c>
      <c r="M37" s="30" t="str">
        <f aca="false">IF(AND(OR(I37="Participó",J37="Participó"),AND(K37&gt;59,K37&lt;&gt;"-")),"APROBADO","REPROBADO")</f>
        <v>APROBADO</v>
      </c>
      <c r="N37" s="1"/>
    </row>
    <row r="38" customFormat="false" ht="15.75" hidden="false" customHeight="false" outlineLevel="0" collapsed="false">
      <c r="A38" s="10" t="n">
        <v>20307874998</v>
      </c>
      <c r="B38" s="1" t="s">
        <v>1456</v>
      </c>
      <c r="C38" s="1" t="s">
        <v>1457</v>
      </c>
      <c r="D38" s="1" t="s">
        <v>1458</v>
      </c>
      <c r="E38" s="1"/>
      <c r="F38" s="1"/>
      <c r="G38" s="11" t="s">
        <v>21</v>
      </c>
      <c r="H38" s="10" t="n">
        <v>2</v>
      </c>
      <c r="I38" s="32" t="s">
        <v>22</v>
      </c>
      <c r="J38" s="33" t="s">
        <v>22</v>
      </c>
      <c r="K38" s="13" t="n">
        <v>90</v>
      </c>
      <c r="L38" s="13" t="n">
        <v>100</v>
      </c>
      <c r="M38" s="30" t="str">
        <f aca="false">IF(AND(OR(I38="Participó",J38="Participó"),AND(K38&gt;59,K38&lt;&gt;"-")),"APROBADO","REPROBADO")</f>
        <v>APROBADO</v>
      </c>
      <c r="N38" s="1"/>
    </row>
    <row r="39" customFormat="false" ht="15.75" hidden="false" customHeight="false" outlineLevel="0" collapsed="false">
      <c r="A39" s="10" t="n">
        <v>20368141829</v>
      </c>
      <c r="B39" s="1" t="s">
        <v>1459</v>
      </c>
      <c r="C39" s="1" t="s">
        <v>1460</v>
      </c>
      <c r="D39" s="1" t="s">
        <v>1461</v>
      </c>
      <c r="E39" s="1"/>
      <c r="F39" s="1"/>
      <c r="G39" s="11" t="s">
        <v>21</v>
      </c>
      <c r="H39" s="10" t="n">
        <v>2</v>
      </c>
      <c r="I39" s="32" t="s">
        <v>22</v>
      </c>
      <c r="J39" s="33" t="s">
        <v>23</v>
      </c>
      <c r="K39" s="12" t="s">
        <v>23</v>
      </c>
      <c r="L39" s="12" t="s">
        <v>23</v>
      </c>
      <c r="M39" s="30" t="str">
        <f aca="false">IF(AND(OR(I39="Participó",J39="Participó"),AND(K39&gt;59,K39&lt;&gt;"-")),"APROBADO","REPROBADO")</f>
        <v>REPROBADO</v>
      </c>
      <c r="N39" s="1" t="s">
        <v>1047</v>
      </c>
    </row>
    <row r="40" customFormat="false" ht="15.75" hidden="false" customHeight="false" outlineLevel="0" collapsed="false">
      <c r="A40" s="10" t="n">
        <v>23370787069</v>
      </c>
      <c r="B40" s="1" t="s">
        <v>1462</v>
      </c>
      <c r="C40" s="1" t="s">
        <v>1463</v>
      </c>
      <c r="D40" s="1" t="s">
        <v>1464</v>
      </c>
      <c r="E40" s="1"/>
      <c r="F40" s="1"/>
      <c r="G40" s="11" t="s">
        <v>21</v>
      </c>
      <c r="H40" s="10" t="n">
        <v>2</v>
      </c>
      <c r="I40" s="32" t="s">
        <v>22</v>
      </c>
      <c r="J40" s="33" t="s">
        <v>22</v>
      </c>
      <c r="K40" s="13" t="n">
        <v>100</v>
      </c>
      <c r="L40" s="13" t="n">
        <v>100</v>
      </c>
      <c r="M40" s="30" t="str">
        <f aca="false">IF(AND(OR(I40="Participó",J40="Participó"),AND(K40&gt;59,K40&lt;&gt;"-")),"APROBADO","REPROBADO")</f>
        <v>APROBADO</v>
      </c>
      <c r="N40" s="1"/>
    </row>
    <row r="41" customFormat="false" ht="15.75" hidden="false" customHeight="false" outlineLevel="0" collapsed="false">
      <c r="A41" s="10" t="n">
        <v>23332125389</v>
      </c>
      <c r="B41" s="1" t="s">
        <v>1465</v>
      </c>
      <c r="C41" s="1" t="s">
        <v>1466</v>
      </c>
      <c r="D41" s="1" t="s">
        <v>1467</v>
      </c>
      <c r="E41" s="1"/>
      <c r="F41" s="1"/>
      <c r="G41" s="11" t="s">
        <v>21</v>
      </c>
      <c r="H41" s="10" t="n">
        <v>2</v>
      </c>
      <c r="I41" s="32" t="s">
        <v>23</v>
      </c>
      <c r="J41" s="33" t="s">
        <v>23</v>
      </c>
      <c r="K41" s="12" t="s">
        <v>23</v>
      </c>
      <c r="L41" s="12" t="s">
        <v>23</v>
      </c>
      <c r="M41" s="30" t="str">
        <f aca="false">IF(AND(OR(I41="Participó",J41="Participó"),AND(K41&gt;59,K41&lt;&gt;"-")),"APROBADO","REPROBADO")</f>
        <v>REPROBADO</v>
      </c>
      <c r="N41" s="1"/>
    </row>
    <row r="42" customFormat="false" ht="15.75" hidden="false" customHeight="false" outlineLevel="0" collapsed="false">
      <c r="A42" s="10" t="n">
        <v>27322876500</v>
      </c>
      <c r="B42" s="1" t="s">
        <v>1468</v>
      </c>
      <c r="C42" s="1" t="s">
        <v>1469</v>
      </c>
      <c r="D42" s="1" t="s">
        <v>1470</v>
      </c>
      <c r="E42" s="1"/>
      <c r="F42" s="1"/>
      <c r="G42" s="11" t="s">
        <v>43</v>
      </c>
      <c r="H42" s="10" t="n">
        <v>2</v>
      </c>
      <c r="I42" s="32" t="s">
        <v>22</v>
      </c>
      <c r="J42" s="33" t="s">
        <v>23</v>
      </c>
      <c r="K42" s="13" t="n">
        <v>75</v>
      </c>
      <c r="L42" s="13" t="n">
        <v>100</v>
      </c>
      <c r="M42" s="30" t="str">
        <f aca="false">IF(AND(OR(I42="Participó",J42="Participó"),AND(K42&gt;59,K42&lt;&gt;"-")),"APROBADO","REPROBADO")</f>
        <v>APROBADO</v>
      </c>
      <c r="N42" s="1" t="s">
        <v>1047</v>
      </c>
    </row>
    <row r="43" customFormat="false" ht="15.75" hidden="false" customHeight="false" outlineLevel="0" collapsed="false">
      <c r="A43" s="10" t="n">
        <v>20352895637</v>
      </c>
      <c r="B43" s="1" t="s">
        <v>1471</v>
      </c>
      <c r="C43" s="1" t="s">
        <v>1472</v>
      </c>
      <c r="D43" s="1" t="s">
        <v>1473</v>
      </c>
      <c r="E43" s="1"/>
      <c r="F43" s="1"/>
      <c r="G43" s="11" t="s">
        <v>21</v>
      </c>
      <c r="H43" s="10" t="n">
        <v>2</v>
      </c>
      <c r="I43" s="32" t="s">
        <v>22</v>
      </c>
      <c r="J43" s="33" t="s">
        <v>22</v>
      </c>
      <c r="K43" s="13" t="n">
        <v>80</v>
      </c>
      <c r="L43" s="13" t="n">
        <v>100</v>
      </c>
      <c r="M43" s="30" t="str">
        <f aca="false">IF(AND(OR(I43="Participó",J43="Participó"),AND(K43&gt;59,K43&lt;&gt;"-")),"APROBADO","REPROBADO")</f>
        <v>APROBADO</v>
      </c>
      <c r="N43" s="1"/>
    </row>
    <row r="44" customFormat="false" ht="15.75" hidden="false" customHeight="false" outlineLevel="0" collapsed="false">
      <c r="A44" s="10" t="n">
        <v>27308948493</v>
      </c>
      <c r="B44" s="1" t="s">
        <v>1471</v>
      </c>
      <c r="C44" s="1" t="s">
        <v>1474</v>
      </c>
      <c r="D44" s="1" t="s">
        <v>1475</v>
      </c>
      <c r="E44" s="1"/>
      <c r="F44" s="1"/>
      <c r="G44" s="11" t="s">
        <v>43</v>
      </c>
      <c r="H44" s="10" t="n">
        <v>2</v>
      </c>
      <c r="I44" s="32" t="s">
        <v>22</v>
      </c>
      <c r="J44" s="33" t="s">
        <v>22</v>
      </c>
      <c r="K44" s="13" t="n">
        <v>86.67</v>
      </c>
      <c r="L44" s="13" t="n">
        <v>100</v>
      </c>
      <c r="M44" s="30" t="str">
        <f aca="false">IF(AND(OR(I44="Participó",J44="Participó"),AND(K44&gt;59,K44&lt;&gt;"-")),"APROBADO","REPROBADO")</f>
        <v>APROBADO</v>
      </c>
      <c r="N44" s="1"/>
    </row>
    <row r="45" customFormat="false" ht="15.75" hidden="false" customHeight="false" outlineLevel="0" collapsed="false">
      <c r="A45" s="10" t="n">
        <v>27343608735</v>
      </c>
      <c r="B45" s="1" t="s">
        <v>1476</v>
      </c>
      <c r="C45" s="1" t="s">
        <v>1477</v>
      </c>
      <c r="D45" s="1" t="s">
        <v>1478</v>
      </c>
      <c r="E45" s="1"/>
      <c r="F45" s="1"/>
      <c r="G45" s="11" t="s">
        <v>43</v>
      </c>
      <c r="H45" s="10" t="n">
        <v>2</v>
      </c>
      <c r="I45" s="32" t="s">
        <v>22</v>
      </c>
      <c r="J45" s="33" t="s">
        <v>22</v>
      </c>
      <c r="K45" s="13" t="n">
        <v>80</v>
      </c>
      <c r="L45" s="12" t="s">
        <v>23</v>
      </c>
      <c r="M45" s="30" t="str">
        <f aca="false">IF(AND(OR(I45="Participó",J45="Participó"),AND(K45&gt;59,K45&lt;&gt;"-")),"APROBADO","REPROBADO")</f>
        <v>APROBADO</v>
      </c>
      <c r="N45" s="1"/>
    </row>
    <row r="46" customFormat="false" ht="15.75" hidden="false" customHeight="false" outlineLevel="0" collapsed="false">
      <c r="A46" s="10" t="n">
        <v>27378024752</v>
      </c>
      <c r="B46" s="1" t="s">
        <v>1479</v>
      </c>
      <c r="C46" s="1" t="s">
        <v>1480</v>
      </c>
      <c r="D46" s="1" t="s">
        <v>1481</v>
      </c>
      <c r="E46" s="1"/>
      <c r="F46" s="1"/>
      <c r="G46" s="11" t="s">
        <v>43</v>
      </c>
      <c r="H46" s="10" t="n">
        <v>2</v>
      </c>
      <c r="I46" s="32" t="s">
        <v>22</v>
      </c>
      <c r="J46" s="33" t="s">
        <v>22</v>
      </c>
      <c r="K46" s="13" t="n">
        <v>90</v>
      </c>
      <c r="L46" s="13" t="n">
        <v>100</v>
      </c>
      <c r="M46" s="30" t="str">
        <f aca="false">IF(AND(OR(I46="Participó",J46="Participó"),AND(K46&gt;59,K46&lt;&gt;"-")),"APROBADO","REPROBADO")</f>
        <v>APROBADO</v>
      </c>
      <c r="N46" s="1"/>
    </row>
    <row r="47" customFormat="false" ht="15.75" hidden="false" customHeight="false" outlineLevel="0" collapsed="false">
      <c r="A47" s="10" t="n">
        <v>20375777429</v>
      </c>
      <c r="B47" s="1" t="s">
        <v>1479</v>
      </c>
      <c r="C47" s="1" t="s">
        <v>1482</v>
      </c>
      <c r="D47" s="1" t="s">
        <v>1483</v>
      </c>
      <c r="E47" s="1"/>
      <c r="F47" s="1"/>
      <c r="G47" s="11" t="s">
        <v>21</v>
      </c>
      <c r="H47" s="10" t="n">
        <v>2</v>
      </c>
      <c r="I47" s="32" t="s">
        <v>22</v>
      </c>
      <c r="J47" s="33" t="s">
        <v>22</v>
      </c>
      <c r="K47" s="13" t="n">
        <v>80</v>
      </c>
      <c r="L47" s="13" t="n">
        <v>100</v>
      </c>
      <c r="M47" s="30" t="str">
        <f aca="false">IF(AND(OR(I47="Participó",J47="Participó"),AND(K47&gt;59,K47&lt;&gt;"-")),"APROBADO","REPROBADO")</f>
        <v>APROBADO</v>
      </c>
      <c r="N47" s="1"/>
    </row>
    <row r="48" customFormat="false" ht="15.75" hidden="false" customHeight="false" outlineLevel="0" collapsed="false">
      <c r="A48" s="10" t="n">
        <v>20277612896</v>
      </c>
      <c r="B48" s="1" t="s">
        <v>1484</v>
      </c>
      <c r="C48" s="1" t="s">
        <v>1485</v>
      </c>
      <c r="D48" s="1" t="s">
        <v>1486</v>
      </c>
      <c r="E48" s="1"/>
      <c r="F48" s="1"/>
      <c r="G48" s="11" t="s">
        <v>21</v>
      </c>
      <c r="H48" s="10" t="n">
        <v>2</v>
      </c>
      <c r="I48" s="32" t="s">
        <v>22</v>
      </c>
      <c r="J48" s="33" t="s">
        <v>22</v>
      </c>
      <c r="K48" s="13" t="n">
        <v>100</v>
      </c>
      <c r="L48" s="13" t="n">
        <v>100</v>
      </c>
      <c r="M48" s="30" t="str">
        <f aca="false">IF(AND(OR(I48="Participó",J48="Participó"),AND(K48&gt;59,K48&lt;&gt;"-")),"APROBADO","REPROBADO")</f>
        <v>APROBADO</v>
      </c>
      <c r="N48" s="1"/>
    </row>
    <row r="49" customFormat="false" ht="15.75" hidden="false" customHeight="false" outlineLevel="0" collapsed="false">
      <c r="A49" s="10" t="n">
        <v>20287642475</v>
      </c>
      <c r="B49" s="1" t="s">
        <v>1487</v>
      </c>
      <c r="C49" s="1" t="s">
        <v>1488</v>
      </c>
      <c r="D49" s="1" t="s">
        <v>1489</v>
      </c>
      <c r="E49" s="1"/>
      <c r="F49" s="1"/>
      <c r="G49" s="11" t="s">
        <v>21</v>
      </c>
      <c r="H49" s="10" t="n">
        <v>2</v>
      </c>
      <c r="I49" s="32" t="s">
        <v>22</v>
      </c>
      <c r="J49" s="33" t="s">
        <v>22</v>
      </c>
      <c r="K49" s="13" t="n">
        <v>100</v>
      </c>
      <c r="L49" s="12" t="s">
        <v>23</v>
      </c>
      <c r="M49" s="30" t="str">
        <f aca="false">IF(AND(OR(I49="Participó",J49="Participó"),AND(K49&gt;59,K49&lt;&gt;"-")),"APROBADO","REPROBADO")</f>
        <v>APROBADO</v>
      </c>
      <c r="N49" s="1"/>
    </row>
    <row r="50" customFormat="false" ht="15.75" hidden="false" customHeight="false" outlineLevel="0" collapsed="false">
      <c r="A50" s="10" t="n">
        <v>20271484985</v>
      </c>
      <c r="B50" s="1" t="s">
        <v>1487</v>
      </c>
      <c r="C50" s="1" t="s">
        <v>1490</v>
      </c>
      <c r="D50" s="1" t="s">
        <v>1491</v>
      </c>
      <c r="E50" s="1"/>
      <c r="F50" s="1"/>
      <c r="G50" s="11" t="s">
        <v>21</v>
      </c>
      <c r="H50" s="10" t="n">
        <v>2</v>
      </c>
      <c r="I50" s="32" t="s">
        <v>22</v>
      </c>
      <c r="J50" s="33" t="s">
        <v>22</v>
      </c>
      <c r="K50" s="13" t="n">
        <v>91.67</v>
      </c>
      <c r="L50" s="13" t="n">
        <v>100</v>
      </c>
      <c r="M50" s="30" t="str">
        <f aca="false">IF(AND(OR(I50="Participó",J50="Participó"),AND(K50&gt;59,K50&lt;&gt;"-")),"APROBADO","REPROBADO")</f>
        <v>APROBADO</v>
      </c>
      <c r="N50" s="1"/>
    </row>
    <row r="51" customFormat="false" ht="15.75" hidden="false" customHeight="false" outlineLevel="0" collapsed="false">
      <c r="A51" s="10" t="n">
        <v>27374490759</v>
      </c>
      <c r="B51" s="1" t="s">
        <v>1492</v>
      </c>
      <c r="C51" s="1" t="s">
        <v>1493</v>
      </c>
      <c r="D51" s="1" t="s">
        <v>1494</v>
      </c>
      <c r="E51" s="1"/>
      <c r="F51" s="1"/>
      <c r="G51" s="11" t="s">
        <v>43</v>
      </c>
      <c r="H51" s="10" t="n">
        <v>2</v>
      </c>
      <c r="I51" s="32" t="s">
        <v>23</v>
      </c>
      <c r="J51" s="33" t="s">
        <v>23</v>
      </c>
      <c r="K51" s="12" t="s">
        <v>23</v>
      </c>
      <c r="L51" s="12" t="s">
        <v>23</v>
      </c>
      <c r="M51" s="30" t="str">
        <f aca="false">IF(AND(OR(I51="Participó",J51="Participó"),AND(K51&gt;59,K51&lt;&gt;"-")),"APROBADO","REPROBADO")</f>
        <v>REPROBADO</v>
      </c>
      <c r="N51" s="1"/>
    </row>
    <row r="52" customFormat="false" ht="15.75" hidden="false" customHeight="false" outlineLevel="0" collapsed="false">
      <c r="A52" s="10" t="n">
        <v>27315035436</v>
      </c>
      <c r="B52" s="1" t="s">
        <v>1492</v>
      </c>
      <c r="C52" s="1" t="s">
        <v>882</v>
      </c>
      <c r="D52" s="1" t="s">
        <v>1495</v>
      </c>
      <c r="E52" s="1"/>
      <c r="F52" s="1"/>
      <c r="G52" s="11" t="s">
        <v>43</v>
      </c>
      <c r="H52" s="10" t="n">
        <v>2</v>
      </c>
      <c r="I52" s="32" t="s">
        <v>22</v>
      </c>
      <c r="J52" s="33" t="s">
        <v>22</v>
      </c>
      <c r="K52" s="13" t="n">
        <v>90</v>
      </c>
      <c r="L52" s="13" t="n">
        <v>100</v>
      </c>
      <c r="M52" s="30" t="str">
        <f aca="false">IF(AND(OR(I52="Participó",J52="Participó"),AND(K52&gt;59,K52&lt;&gt;"-")),"APROBADO","REPROBADO")</f>
        <v>APROBADO</v>
      </c>
      <c r="N52" s="1"/>
    </row>
    <row r="53" customFormat="false" ht="15.75" hidden="false" customHeight="false" outlineLevel="0" collapsed="false">
      <c r="A53" s="10" t="n">
        <v>20378021236</v>
      </c>
      <c r="B53" s="1" t="s">
        <v>1496</v>
      </c>
      <c r="C53" s="1" t="s">
        <v>204</v>
      </c>
      <c r="D53" s="1" t="s">
        <v>1497</v>
      </c>
      <c r="E53" s="1"/>
      <c r="F53" s="1"/>
      <c r="G53" s="11" t="s">
        <v>43</v>
      </c>
      <c r="H53" s="10" t="n">
        <v>2</v>
      </c>
      <c r="I53" s="32" t="s">
        <v>22</v>
      </c>
      <c r="J53" s="33" t="s">
        <v>22</v>
      </c>
      <c r="K53" s="13" t="n">
        <v>100</v>
      </c>
      <c r="L53" s="13" t="n">
        <v>100</v>
      </c>
      <c r="M53" s="30" t="str">
        <f aca="false">IF(AND(OR(I53="Participó",J53="Participó"),AND(K53&gt;59,K53&lt;&gt;"-")),"APROBADO","REPROBADO")</f>
        <v>APROBADO</v>
      </c>
      <c r="N53" s="1"/>
    </row>
    <row r="54" customFormat="false" ht="15.75" hidden="false" customHeight="false" outlineLevel="0" collapsed="false">
      <c r="A54" s="10" t="n">
        <v>20283321623</v>
      </c>
      <c r="B54" s="1" t="s">
        <v>1498</v>
      </c>
      <c r="C54" s="1" t="s">
        <v>1499</v>
      </c>
      <c r="D54" s="1" t="s">
        <v>1500</v>
      </c>
      <c r="E54" s="1"/>
      <c r="F54" s="1"/>
      <c r="G54" s="11" t="s">
        <v>21</v>
      </c>
      <c r="H54" s="10" t="n">
        <v>2</v>
      </c>
      <c r="I54" s="32" t="s">
        <v>22</v>
      </c>
      <c r="J54" s="33" t="s">
        <v>22</v>
      </c>
      <c r="K54" s="13" t="n">
        <v>90</v>
      </c>
      <c r="L54" s="12" t="s">
        <v>23</v>
      </c>
      <c r="M54" s="30" t="str">
        <f aca="false">IF(AND(OR(I54="Participó",J54="Participó"),AND(K54&gt;59,K54&lt;&gt;"-")),"APROBADO","REPROBADO")</f>
        <v>APROBADO</v>
      </c>
      <c r="N54" s="1"/>
    </row>
    <row r="55" customFormat="false" ht="15.75" hidden="false" customHeight="false" outlineLevel="0" collapsed="false">
      <c r="A55" s="10" t="n">
        <v>20304877708</v>
      </c>
      <c r="B55" s="1" t="s">
        <v>1501</v>
      </c>
      <c r="C55" s="1" t="s">
        <v>1502</v>
      </c>
      <c r="D55" s="1" t="s">
        <v>1503</v>
      </c>
      <c r="E55" s="1"/>
      <c r="F55" s="1"/>
      <c r="G55" s="11" t="s">
        <v>21</v>
      </c>
      <c r="H55" s="10" t="n">
        <v>3</v>
      </c>
      <c r="I55" s="32" t="s">
        <v>22</v>
      </c>
      <c r="J55" s="33" t="s">
        <v>22</v>
      </c>
      <c r="K55" s="13" t="n">
        <v>90</v>
      </c>
      <c r="L55" s="12" t="s">
        <v>23</v>
      </c>
      <c r="M55" s="30" t="str">
        <f aca="false">IF(AND(OR(I55="Participó",J55="Participó"),AND(K55&gt;59,K55&lt;&gt;"-")),"APROBADO","REPROBADO")</f>
        <v>APROBADO</v>
      </c>
      <c r="N55" s="1"/>
    </row>
    <row r="56" customFormat="false" ht="15.75" hidden="false" customHeight="false" outlineLevel="0" collapsed="false">
      <c r="A56" s="10" t="n">
        <v>20266140038</v>
      </c>
      <c r="B56" s="1" t="s">
        <v>1501</v>
      </c>
      <c r="C56" s="1" t="s">
        <v>1504</v>
      </c>
      <c r="D56" s="1" t="s">
        <v>1505</v>
      </c>
      <c r="E56" s="1"/>
      <c r="F56" s="1"/>
      <c r="G56" s="11" t="s">
        <v>21</v>
      </c>
      <c r="H56" s="10" t="n">
        <v>3</v>
      </c>
      <c r="I56" s="32" t="s">
        <v>22</v>
      </c>
      <c r="J56" s="33" t="s">
        <v>22</v>
      </c>
      <c r="K56" s="13" t="n">
        <v>85</v>
      </c>
      <c r="L56" s="12" t="s">
        <v>23</v>
      </c>
      <c r="M56" s="30" t="str">
        <f aca="false">IF(AND(OR(I56="Participó",J56="Participó"),AND(K56&gt;59,K56&lt;&gt;"-")),"APROBADO","REPROBADO")</f>
        <v>APROBADO</v>
      </c>
      <c r="N56" s="1"/>
    </row>
    <row r="57" customFormat="false" ht="15.75" hidden="false" customHeight="false" outlineLevel="0" collapsed="false">
      <c r="A57" s="10" t="n">
        <v>20328685052</v>
      </c>
      <c r="B57" s="1" t="s">
        <v>1501</v>
      </c>
      <c r="C57" s="1" t="s">
        <v>1506</v>
      </c>
      <c r="D57" s="1" t="s">
        <v>1507</v>
      </c>
      <c r="E57" s="1"/>
      <c r="F57" s="1"/>
      <c r="G57" s="11" t="s">
        <v>21</v>
      </c>
      <c r="H57" s="10" t="n">
        <v>3</v>
      </c>
      <c r="I57" s="32" t="s">
        <v>22</v>
      </c>
      <c r="J57" s="33" t="s">
        <v>23</v>
      </c>
      <c r="K57" s="12" t="s">
        <v>23</v>
      </c>
      <c r="L57" s="12" t="s">
        <v>23</v>
      </c>
      <c r="M57" s="30" t="str">
        <f aca="false">IF(AND(OR(I57="Participó",J57="Participó"),AND(K57&gt;59,K57&lt;&gt;"-")),"APROBADO","REPROBADO")</f>
        <v>REPROBADO</v>
      </c>
      <c r="N57" s="1" t="s">
        <v>1047</v>
      </c>
    </row>
    <row r="58" customFormat="false" ht="15.75" hidden="false" customHeight="false" outlineLevel="0" collapsed="false">
      <c r="A58" s="10" t="n">
        <v>20289472712</v>
      </c>
      <c r="B58" s="1" t="s">
        <v>1501</v>
      </c>
      <c r="C58" s="1" t="s">
        <v>1508</v>
      </c>
      <c r="D58" s="1" t="s">
        <v>1509</v>
      </c>
      <c r="E58" s="1"/>
      <c r="F58" s="1"/>
      <c r="G58" s="11" t="s">
        <v>21</v>
      </c>
      <c r="H58" s="10" t="n">
        <v>3</v>
      </c>
      <c r="I58" s="32" t="s">
        <v>23</v>
      </c>
      <c r="J58" s="33" t="s">
        <v>23</v>
      </c>
      <c r="K58" s="12" t="s">
        <v>23</v>
      </c>
      <c r="L58" s="12" t="s">
        <v>23</v>
      </c>
      <c r="M58" s="30" t="str">
        <f aca="false">IF(AND(OR(I58="Participó",J58="Participó"),AND(K58&gt;59,K58&lt;&gt;"-")),"APROBADO","REPROBADO")</f>
        <v>REPROBADO</v>
      </c>
      <c r="N58" s="1"/>
    </row>
    <row r="59" customFormat="false" ht="15.75" hidden="false" customHeight="false" outlineLevel="0" collapsed="false">
      <c r="A59" s="10" t="n">
        <v>27313841362</v>
      </c>
      <c r="B59" s="1" t="s">
        <v>1501</v>
      </c>
      <c r="C59" s="1" t="s">
        <v>1415</v>
      </c>
      <c r="D59" s="1" t="s">
        <v>1510</v>
      </c>
      <c r="E59" s="1"/>
      <c r="F59" s="1"/>
      <c r="G59" s="11" t="s">
        <v>43</v>
      </c>
      <c r="H59" s="10" t="n">
        <v>2</v>
      </c>
      <c r="I59" s="32" t="s">
        <v>23</v>
      </c>
      <c r="J59" s="33" t="s">
        <v>23</v>
      </c>
      <c r="K59" s="12" t="s">
        <v>23</v>
      </c>
      <c r="L59" s="12" t="s">
        <v>23</v>
      </c>
      <c r="M59" s="30" t="str">
        <f aca="false">IF(AND(OR(I59="Participó",J59="Participó"),AND(K59&gt;59,K59&lt;&gt;"-")),"APROBADO","REPROBADO")</f>
        <v>REPROBADO</v>
      </c>
      <c r="N59" s="1"/>
    </row>
    <row r="60" customFormat="false" ht="15.75" hidden="false" customHeight="false" outlineLevel="0" collapsed="false">
      <c r="A60" s="10" t="n">
        <v>20268773879</v>
      </c>
      <c r="B60" s="1" t="s">
        <v>1501</v>
      </c>
      <c r="C60" s="1" t="s">
        <v>36</v>
      </c>
      <c r="D60" s="1" t="s">
        <v>1511</v>
      </c>
      <c r="E60" s="1"/>
      <c r="F60" s="1"/>
      <c r="G60" s="11" t="s">
        <v>21</v>
      </c>
      <c r="H60" s="10" t="n">
        <v>3</v>
      </c>
      <c r="I60" s="32" t="s">
        <v>22</v>
      </c>
      <c r="J60" s="33" t="s">
        <v>23</v>
      </c>
      <c r="K60" s="13" t="n">
        <v>80</v>
      </c>
      <c r="L60" s="12" t="s">
        <v>23</v>
      </c>
      <c r="M60" s="30" t="str">
        <f aca="false">IF(AND(OR(I60="Participó",J60="Participó"),AND(K60&gt;59,K60&lt;&gt;"-")),"APROBADO","REPROBADO")</f>
        <v>APROBADO</v>
      </c>
      <c r="N60" s="1"/>
    </row>
    <row r="61" customFormat="false" ht="15.75" hidden="false" customHeight="false" outlineLevel="0" collapsed="false">
      <c r="A61" s="10" t="n">
        <v>20298518660</v>
      </c>
      <c r="B61" s="1" t="s">
        <v>1512</v>
      </c>
      <c r="C61" s="1" t="s">
        <v>1513</v>
      </c>
      <c r="D61" s="1" t="s">
        <v>1514</v>
      </c>
      <c r="E61" s="1"/>
      <c r="F61" s="1"/>
      <c r="G61" s="11" t="s">
        <v>21</v>
      </c>
      <c r="H61" s="10" t="n">
        <v>3</v>
      </c>
      <c r="I61" s="32" t="s">
        <v>22</v>
      </c>
      <c r="J61" s="33" t="s">
        <v>22</v>
      </c>
      <c r="K61" s="13" t="n">
        <v>80</v>
      </c>
      <c r="L61" s="13" t="n">
        <v>100</v>
      </c>
      <c r="M61" s="30" t="str">
        <f aca="false">IF(AND(OR(I61="Participó",J61="Participó"),AND(K61&gt;59,K61&lt;&gt;"-")),"APROBADO","REPROBADO")</f>
        <v>APROBADO</v>
      </c>
      <c r="N61" s="1"/>
    </row>
    <row r="62" customFormat="false" ht="15.75" hidden="false" customHeight="false" outlineLevel="0" collapsed="false">
      <c r="A62" s="10" t="n">
        <v>27216420727</v>
      </c>
      <c r="B62" s="1" t="s">
        <v>1512</v>
      </c>
      <c r="C62" s="1" t="s">
        <v>1515</v>
      </c>
      <c r="D62" s="1" t="s">
        <v>1516</v>
      </c>
      <c r="E62" s="1"/>
      <c r="F62" s="1"/>
      <c r="G62" s="11" t="s">
        <v>43</v>
      </c>
      <c r="H62" s="10" t="n">
        <v>3</v>
      </c>
      <c r="I62" s="32" t="s">
        <v>22</v>
      </c>
      <c r="J62" s="33" t="s">
        <v>22</v>
      </c>
      <c r="K62" s="13" t="n">
        <v>70</v>
      </c>
      <c r="L62" s="12" t="s">
        <v>23</v>
      </c>
      <c r="M62" s="30" t="str">
        <f aca="false">IF(AND(OR(I62="Participó",J62="Participó"),AND(K62&gt;59,K62&lt;&gt;"-")),"APROBADO","REPROBADO")</f>
        <v>APROBADO</v>
      </c>
      <c r="N62" s="1"/>
    </row>
    <row r="63" customFormat="false" ht="15.75" hidden="false" customHeight="false" outlineLevel="0" collapsed="false">
      <c r="A63" s="10" t="n">
        <v>27356500151</v>
      </c>
      <c r="B63" s="1" t="s">
        <v>1517</v>
      </c>
      <c r="C63" s="1" t="s">
        <v>1518</v>
      </c>
      <c r="D63" s="1" t="s">
        <v>1519</v>
      </c>
      <c r="E63" s="1"/>
      <c r="F63" s="1"/>
      <c r="G63" s="11" t="s">
        <v>43</v>
      </c>
      <c r="H63" s="10" t="n">
        <v>3</v>
      </c>
      <c r="I63" s="32" t="s">
        <v>22</v>
      </c>
      <c r="J63" s="33" t="s">
        <v>22</v>
      </c>
      <c r="K63" s="13" t="n">
        <v>85</v>
      </c>
      <c r="L63" s="13" t="n">
        <v>100</v>
      </c>
      <c r="M63" s="30" t="str">
        <f aca="false">IF(AND(OR(I63="Participó",J63="Participó"),AND(K63&gt;59,K63&lt;&gt;"-")),"APROBADO","REPROBADO")</f>
        <v>APROBADO</v>
      </c>
      <c r="N63" s="1"/>
    </row>
    <row r="64" customFormat="false" ht="15.75" hidden="false" customHeight="false" outlineLevel="0" collapsed="false">
      <c r="A64" s="10" t="n">
        <v>20318821705</v>
      </c>
      <c r="B64" s="1" t="s">
        <v>1520</v>
      </c>
      <c r="C64" s="1" t="s">
        <v>687</v>
      </c>
      <c r="D64" s="1" t="s">
        <v>1521</v>
      </c>
      <c r="E64" s="1"/>
      <c r="F64" s="1"/>
      <c r="G64" s="11" t="s">
        <v>21</v>
      </c>
      <c r="H64" s="10" t="n">
        <v>3</v>
      </c>
      <c r="I64" s="32" t="s">
        <v>23</v>
      </c>
      <c r="J64" s="33" t="s">
        <v>23</v>
      </c>
      <c r="K64" s="12" t="s">
        <v>23</v>
      </c>
      <c r="L64" s="12" t="s">
        <v>23</v>
      </c>
      <c r="M64" s="30" t="str">
        <f aca="false">IF(AND(OR(I64="Participó",J64="Participó"),AND(K64&gt;59,K64&lt;&gt;"-")),"APROBADO","REPROBADO")</f>
        <v>REPROBADO</v>
      </c>
      <c r="N64" s="1"/>
    </row>
    <row r="65" customFormat="false" ht="15.75" hidden="false" customHeight="false" outlineLevel="0" collapsed="false">
      <c r="A65" s="10" t="n">
        <v>27384513749</v>
      </c>
      <c r="B65" s="1" t="s">
        <v>289</v>
      </c>
      <c r="C65" s="1" t="s">
        <v>181</v>
      </c>
      <c r="D65" s="1" t="s">
        <v>1522</v>
      </c>
      <c r="E65" s="1"/>
      <c r="F65" s="1"/>
      <c r="G65" s="11" t="s">
        <v>43</v>
      </c>
      <c r="H65" s="10" t="n">
        <v>3</v>
      </c>
      <c r="I65" s="32" t="s">
        <v>22</v>
      </c>
      <c r="J65" s="33" t="s">
        <v>22</v>
      </c>
      <c r="K65" s="13" t="n">
        <v>90</v>
      </c>
      <c r="L65" s="13" t="n">
        <v>100</v>
      </c>
      <c r="M65" s="30" t="str">
        <f aca="false">IF(AND(OR(I65="Participó",J65="Participó"),AND(K65&gt;59,K65&lt;&gt;"-")),"APROBADO","REPROBADO")</f>
        <v>APROBADO</v>
      </c>
      <c r="N65" s="1"/>
    </row>
    <row r="66" customFormat="false" ht="15.75" hidden="false" customHeight="false" outlineLevel="0" collapsed="false">
      <c r="A66" s="10" t="n">
        <v>27360006366</v>
      </c>
      <c r="B66" s="1" t="s">
        <v>289</v>
      </c>
      <c r="C66" s="1" t="s">
        <v>1523</v>
      </c>
      <c r="D66" s="1" t="s">
        <v>1524</v>
      </c>
      <c r="E66" s="1"/>
      <c r="F66" s="1"/>
      <c r="G66" s="11" t="s">
        <v>43</v>
      </c>
      <c r="H66" s="10" t="n">
        <v>3</v>
      </c>
      <c r="I66" s="32" t="s">
        <v>22</v>
      </c>
      <c r="J66" s="33" t="s">
        <v>23</v>
      </c>
      <c r="K66" s="12" t="s">
        <v>23</v>
      </c>
      <c r="L66" s="12" t="s">
        <v>23</v>
      </c>
      <c r="M66" s="30" t="str">
        <f aca="false">IF(AND(OR(I66="Participó",J66="Participó"),AND(K66&gt;59,K66&lt;&gt;"-")),"APROBADO","REPROBADO")</f>
        <v>REPROBADO</v>
      </c>
      <c r="N66" s="1" t="s">
        <v>1047</v>
      </c>
    </row>
    <row r="67" customFormat="false" ht="15.75" hidden="false" customHeight="false" outlineLevel="0" collapsed="false">
      <c r="A67" s="10" t="n">
        <v>27253290884</v>
      </c>
      <c r="B67" s="1" t="s">
        <v>1525</v>
      </c>
      <c r="C67" s="1" t="s">
        <v>1526</v>
      </c>
      <c r="D67" s="1" t="s">
        <v>1527</v>
      </c>
      <c r="E67" s="1"/>
      <c r="F67" s="1"/>
      <c r="G67" s="11" t="s">
        <v>43</v>
      </c>
      <c r="H67" s="10" t="n">
        <v>3</v>
      </c>
      <c r="I67" s="32" t="s">
        <v>22</v>
      </c>
      <c r="J67" s="33" t="s">
        <v>22</v>
      </c>
      <c r="K67" s="13" t="n">
        <v>96.67</v>
      </c>
      <c r="L67" s="13" t="n">
        <v>100</v>
      </c>
      <c r="M67" s="30" t="str">
        <f aca="false">IF(AND(OR(I67="Participó",J67="Participó"),AND(K67&gt;59,K67&lt;&gt;"-")),"APROBADO","REPROBADO")</f>
        <v>APROBADO</v>
      </c>
      <c r="N67" s="1"/>
    </row>
    <row r="68" customFormat="false" ht="15.75" hidden="false" customHeight="false" outlineLevel="0" collapsed="false">
      <c r="A68" s="10" t="n">
        <v>20320586403</v>
      </c>
      <c r="B68" s="1" t="s">
        <v>1528</v>
      </c>
      <c r="C68" s="1" t="s">
        <v>76</v>
      </c>
      <c r="D68" s="1" t="s">
        <v>1529</v>
      </c>
      <c r="E68" s="1"/>
      <c r="F68" s="1"/>
      <c r="G68" s="11" t="s">
        <v>21</v>
      </c>
      <c r="H68" s="10" t="n">
        <v>3</v>
      </c>
      <c r="I68" s="32" t="s">
        <v>22</v>
      </c>
      <c r="J68" s="33" t="s">
        <v>23</v>
      </c>
      <c r="K68" s="13" t="n">
        <v>100</v>
      </c>
      <c r="L68" s="13" t="n">
        <v>100</v>
      </c>
      <c r="M68" s="30" t="str">
        <f aca="false">IF(AND(OR(I68="Participó",J68="Participó"),AND(K68&gt;59,K68&lt;&gt;"-")),"APROBADO","REPROBADO")</f>
        <v>APROBADO</v>
      </c>
      <c r="N68" s="1"/>
    </row>
    <row r="69" customFormat="false" ht="15.75" hidden="false" customHeight="false" outlineLevel="0" collapsed="false">
      <c r="A69" s="10" t="n">
        <v>20170080921</v>
      </c>
      <c r="B69" s="1" t="s">
        <v>1530</v>
      </c>
      <c r="C69" s="1" t="s">
        <v>489</v>
      </c>
      <c r="D69" s="1" t="s">
        <v>1531</v>
      </c>
      <c r="E69" s="1"/>
      <c r="F69" s="1"/>
      <c r="G69" s="11" t="s">
        <v>21</v>
      </c>
      <c r="H69" s="10" t="n">
        <v>3</v>
      </c>
      <c r="I69" s="32" t="s">
        <v>22</v>
      </c>
      <c r="J69" s="33" t="s">
        <v>22</v>
      </c>
      <c r="K69" s="13" t="n">
        <v>80</v>
      </c>
      <c r="L69" s="13" t="n">
        <v>100</v>
      </c>
      <c r="M69" s="30" t="str">
        <f aca="false">IF(AND(OR(I69="Participó",J69="Participó"),AND(K69&gt;59,K69&lt;&gt;"-")),"APROBADO","REPROBADO")</f>
        <v>APROBADO</v>
      </c>
      <c r="N69" s="1"/>
    </row>
    <row r="70" customFormat="false" ht="15.75" hidden="false" customHeight="false" outlineLevel="0" collapsed="false">
      <c r="A70" s="10" t="n">
        <v>20305017419</v>
      </c>
      <c r="B70" s="1" t="s">
        <v>1532</v>
      </c>
      <c r="C70" s="1" t="s">
        <v>210</v>
      </c>
      <c r="D70" s="1" t="s">
        <v>1533</v>
      </c>
      <c r="E70" s="1"/>
      <c r="F70" s="1"/>
      <c r="G70" s="11" t="s">
        <v>21</v>
      </c>
      <c r="H70" s="10" t="n">
        <v>3</v>
      </c>
      <c r="I70" s="32" t="s">
        <v>22</v>
      </c>
      <c r="J70" s="33" t="s">
        <v>23</v>
      </c>
      <c r="K70" s="13" t="n">
        <v>75</v>
      </c>
      <c r="L70" s="13" t="n">
        <v>100</v>
      </c>
      <c r="M70" s="30" t="str">
        <f aca="false">IF(AND(OR(I70="Participó",J70="Participó"),AND(K70&gt;59,K70&lt;&gt;"-")),"APROBADO","REPROBADO")</f>
        <v>APROBADO</v>
      </c>
      <c r="N70" s="1"/>
    </row>
    <row r="71" customFormat="false" ht="15.75" hidden="false" customHeight="false" outlineLevel="0" collapsed="false">
      <c r="A71" s="10" t="n">
        <v>27327025886</v>
      </c>
      <c r="B71" s="1" t="s">
        <v>298</v>
      </c>
      <c r="C71" s="1" t="s">
        <v>1534</v>
      </c>
      <c r="D71" s="1" t="s">
        <v>1535</v>
      </c>
      <c r="E71" s="1"/>
      <c r="F71" s="1"/>
      <c r="G71" s="11" t="s">
        <v>43</v>
      </c>
      <c r="H71" s="10" t="n">
        <v>3</v>
      </c>
      <c r="I71" s="32" t="s">
        <v>22</v>
      </c>
      <c r="J71" s="33" t="s">
        <v>23</v>
      </c>
      <c r="K71" s="12" t="s">
        <v>23</v>
      </c>
      <c r="L71" s="12" t="s">
        <v>23</v>
      </c>
      <c r="M71" s="30" t="str">
        <f aca="false">IF(AND(OR(I71="Participó",J71="Participó"),AND(K71&gt;59,K71&lt;&gt;"-")),"APROBADO","REPROBADO")</f>
        <v>REPROBADO</v>
      </c>
      <c r="N71" s="1" t="s">
        <v>1047</v>
      </c>
    </row>
    <row r="72" customFormat="false" ht="15.75" hidden="false" customHeight="false" outlineLevel="0" collapsed="false">
      <c r="A72" s="10" t="n">
        <v>20301855207</v>
      </c>
      <c r="B72" s="1" t="s">
        <v>298</v>
      </c>
      <c r="C72" s="1" t="s">
        <v>1536</v>
      </c>
      <c r="D72" s="1" t="s">
        <v>1537</v>
      </c>
      <c r="E72" s="1"/>
      <c r="F72" s="1"/>
      <c r="G72" s="11" t="s">
        <v>21</v>
      </c>
      <c r="H72" s="10" t="n">
        <v>3</v>
      </c>
      <c r="I72" s="32" t="s">
        <v>22</v>
      </c>
      <c r="J72" s="33" t="s">
        <v>22</v>
      </c>
      <c r="K72" s="13" t="n">
        <v>100</v>
      </c>
      <c r="L72" s="13" t="n">
        <v>100</v>
      </c>
      <c r="M72" s="30" t="str">
        <f aca="false">IF(AND(OR(I72="Participó",J72="Participó"),AND(K72&gt;59,K72&lt;&gt;"-")),"APROBADO","REPROBADO")</f>
        <v>APROBADO</v>
      </c>
      <c r="N72" s="1"/>
    </row>
    <row r="73" customFormat="false" ht="15.75" hidden="false" customHeight="false" outlineLevel="0" collapsed="false">
      <c r="A73" s="10" t="n">
        <v>23337288359</v>
      </c>
      <c r="B73" s="1" t="s">
        <v>298</v>
      </c>
      <c r="C73" s="1" t="s">
        <v>556</v>
      </c>
      <c r="D73" s="1" t="s">
        <v>1538</v>
      </c>
      <c r="E73" s="1"/>
      <c r="F73" s="1"/>
      <c r="G73" s="11" t="s">
        <v>21</v>
      </c>
      <c r="H73" s="10" t="n">
        <v>3</v>
      </c>
      <c r="I73" s="32" t="s">
        <v>22</v>
      </c>
      <c r="J73" s="33" t="s">
        <v>23</v>
      </c>
      <c r="K73" s="13" t="n">
        <v>71.67</v>
      </c>
      <c r="L73" s="13" t="n">
        <v>100</v>
      </c>
      <c r="M73" s="30" t="str">
        <f aca="false">IF(AND(OR(I73="Participó",J73="Participó"),AND(K73&gt;59,K73&lt;&gt;"-")),"APROBADO","REPROBADO")</f>
        <v>APROBADO</v>
      </c>
      <c r="N73" s="1"/>
    </row>
    <row r="74" customFormat="false" ht="15.75" hidden="false" customHeight="false" outlineLevel="0" collapsed="false">
      <c r="A74" s="10" t="n">
        <v>20307576695</v>
      </c>
      <c r="B74" s="1" t="s">
        <v>298</v>
      </c>
      <c r="C74" s="1" t="s">
        <v>1539</v>
      </c>
      <c r="D74" s="1" t="s">
        <v>1540</v>
      </c>
      <c r="E74" s="1"/>
      <c r="F74" s="1"/>
      <c r="G74" s="11" t="s">
        <v>21</v>
      </c>
      <c r="H74" s="10" t="n">
        <v>3</v>
      </c>
      <c r="I74" s="32" t="s">
        <v>22</v>
      </c>
      <c r="J74" s="33" t="s">
        <v>22</v>
      </c>
      <c r="K74" s="13" t="n">
        <v>90</v>
      </c>
      <c r="L74" s="13" t="n">
        <v>100</v>
      </c>
      <c r="M74" s="30" t="str">
        <f aca="false">IF(AND(OR(I74="Participó",J74="Participó"),AND(K74&gt;59,K74&lt;&gt;"-")),"APROBADO","REPROBADO")</f>
        <v>APROBADO</v>
      </c>
      <c r="N74" s="1" t="s">
        <v>1047</v>
      </c>
    </row>
    <row r="75" customFormat="false" ht="15.75" hidden="false" customHeight="false" outlineLevel="0" collapsed="false">
      <c r="A75" s="10" t="n">
        <v>20332594355</v>
      </c>
      <c r="B75" s="1" t="s">
        <v>1541</v>
      </c>
      <c r="C75" s="1" t="s">
        <v>1542</v>
      </c>
      <c r="D75" s="1" t="s">
        <v>1543</v>
      </c>
      <c r="E75" s="1"/>
      <c r="F75" s="1"/>
      <c r="G75" s="11" t="s">
        <v>21</v>
      </c>
      <c r="H75" s="10" t="n">
        <v>3</v>
      </c>
      <c r="I75" s="32" t="s">
        <v>22</v>
      </c>
      <c r="J75" s="33" t="s">
        <v>23</v>
      </c>
      <c r="K75" s="13" t="n">
        <v>100</v>
      </c>
      <c r="L75" s="12" t="s">
        <v>23</v>
      </c>
      <c r="M75" s="30" t="str">
        <f aca="false">IF(AND(OR(I75="Participó",J75="Participó"),AND(K75&gt;59,K75&lt;&gt;"-")),"APROBADO","REPROBADO")</f>
        <v>APROBADO</v>
      </c>
      <c r="N75" s="1"/>
    </row>
    <row r="76" customFormat="false" ht="15.75" hidden="false" customHeight="false" outlineLevel="0" collapsed="false">
      <c r="A76" s="10" t="n">
        <v>20360115780</v>
      </c>
      <c r="B76" s="1" t="s">
        <v>298</v>
      </c>
      <c r="C76" s="1" t="s">
        <v>1544</v>
      </c>
      <c r="D76" s="1" t="s">
        <v>1545</v>
      </c>
      <c r="E76" s="1"/>
      <c r="F76" s="1"/>
      <c r="G76" s="11" t="s">
        <v>21</v>
      </c>
      <c r="H76" s="10" t="n">
        <v>3</v>
      </c>
      <c r="I76" s="32" t="s">
        <v>22</v>
      </c>
      <c r="J76" s="33" t="s">
        <v>23</v>
      </c>
      <c r="K76" s="12" t="s">
        <v>23</v>
      </c>
      <c r="L76" s="12" t="s">
        <v>23</v>
      </c>
      <c r="M76" s="30" t="str">
        <f aca="false">IF(AND(OR(I76="Participó",J76="Participó"),AND(K76&gt;59,K76&lt;&gt;"-")),"APROBADO","REPROBADO")</f>
        <v>REPROBADO</v>
      </c>
      <c r="N76" s="1" t="s">
        <v>1047</v>
      </c>
    </row>
    <row r="77" customFormat="false" ht="15.75" hidden="false" customHeight="false" outlineLevel="0" collapsed="false">
      <c r="A77" s="10" t="n">
        <v>27329594772</v>
      </c>
      <c r="B77" s="1" t="s">
        <v>298</v>
      </c>
      <c r="C77" s="1" t="s">
        <v>1546</v>
      </c>
      <c r="D77" s="1" t="s">
        <v>1547</v>
      </c>
      <c r="E77" s="1"/>
      <c r="F77" s="1"/>
      <c r="G77" s="11" t="s">
        <v>21</v>
      </c>
      <c r="H77" s="10" t="n">
        <v>4</v>
      </c>
      <c r="I77" s="32" t="s">
        <v>22</v>
      </c>
      <c r="J77" s="33" t="s">
        <v>22</v>
      </c>
      <c r="K77" s="13" t="n">
        <v>100</v>
      </c>
      <c r="L77" s="13" t="n">
        <v>100</v>
      </c>
      <c r="M77" s="30" t="str">
        <f aca="false">IF(AND(OR(I77="Participó",J77="Participó"),AND(K77&gt;59,K77&lt;&gt;"-")),"APROBADO","REPROBADO")</f>
        <v>APROBADO</v>
      </c>
      <c r="N77" s="1"/>
    </row>
    <row r="78" customFormat="false" ht="15.75" hidden="false" customHeight="false" outlineLevel="0" collapsed="false">
      <c r="A78" s="10" t="n">
        <v>27255240574</v>
      </c>
      <c r="B78" s="1" t="s">
        <v>298</v>
      </c>
      <c r="C78" s="1" t="s">
        <v>1548</v>
      </c>
      <c r="D78" s="1" t="s">
        <v>1549</v>
      </c>
      <c r="E78" s="1"/>
      <c r="F78" s="1"/>
      <c r="G78" s="11" t="s">
        <v>43</v>
      </c>
      <c r="H78" s="10" t="n">
        <v>3</v>
      </c>
      <c r="I78" s="32" t="s">
        <v>22</v>
      </c>
      <c r="J78" s="33" t="s">
        <v>22</v>
      </c>
      <c r="K78" s="13" t="n">
        <v>86.67</v>
      </c>
      <c r="L78" s="13" t="n">
        <v>100</v>
      </c>
      <c r="M78" s="30" t="str">
        <f aca="false">IF(AND(OR(I78="Participó",J78="Participó"),AND(K78&gt;59,K78&lt;&gt;"-")),"APROBADO","REPROBADO")</f>
        <v>APROBADO</v>
      </c>
      <c r="N78" s="1"/>
    </row>
    <row r="79" customFormat="false" ht="15.75" hidden="false" customHeight="false" outlineLevel="0" collapsed="false">
      <c r="A79" s="10" t="n">
        <v>23304884304</v>
      </c>
      <c r="B79" s="1" t="s">
        <v>298</v>
      </c>
      <c r="C79" s="1" t="s">
        <v>1550</v>
      </c>
      <c r="D79" s="1" t="s">
        <v>1551</v>
      </c>
      <c r="E79" s="1"/>
      <c r="F79" s="1"/>
      <c r="G79" s="11" t="s">
        <v>43</v>
      </c>
      <c r="H79" s="10" t="n">
        <v>3</v>
      </c>
      <c r="I79" s="32" t="s">
        <v>22</v>
      </c>
      <c r="J79" s="33" t="s">
        <v>22</v>
      </c>
      <c r="K79" s="13" t="n">
        <v>70</v>
      </c>
      <c r="L79" s="13" t="n">
        <v>100</v>
      </c>
      <c r="M79" s="30" t="str">
        <f aca="false">IF(AND(OR(I79="Participó",J79="Participó"),AND(K79&gt;59,K79&lt;&gt;"-")),"APROBADO","REPROBADO")</f>
        <v>APROBADO</v>
      </c>
      <c r="N79" s="1"/>
    </row>
    <row r="80" customFormat="false" ht="15.75" hidden="false" customHeight="false" outlineLevel="0" collapsed="false">
      <c r="A80" s="10" t="n">
        <v>27343376699</v>
      </c>
      <c r="B80" s="1" t="s">
        <v>298</v>
      </c>
      <c r="C80" s="1" t="s">
        <v>1552</v>
      </c>
      <c r="D80" s="1" t="s">
        <v>1553</v>
      </c>
      <c r="E80" s="1"/>
      <c r="F80" s="1"/>
      <c r="G80" s="11" t="s">
        <v>43</v>
      </c>
      <c r="H80" s="10" t="n">
        <v>4</v>
      </c>
      <c r="I80" s="32" t="s">
        <v>22</v>
      </c>
      <c r="J80" s="33" t="s">
        <v>22</v>
      </c>
      <c r="K80" s="13" t="n">
        <v>90</v>
      </c>
      <c r="L80" s="12" t="s">
        <v>23</v>
      </c>
      <c r="M80" s="30" t="str">
        <f aca="false">IF(AND(OR(I80="Participó",J80="Participó"),AND(K80&gt;59,K80&lt;&gt;"-")),"APROBADO","REPROBADO")</f>
        <v>APROBADO</v>
      </c>
      <c r="N80" s="1"/>
    </row>
    <row r="81" customFormat="false" ht="15.75" hidden="false" customHeight="false" outlineLevel="0" collapsed="false">
      <c r="A81" s="10" t="n">
        <v>20364679387</v>
      </c>
      <c r="B81" s="1" t="s">
        <v>298</v>
      </c>
      <c r="C81" s="1" t="s">
        <v>1554</v>
      </c>
      <c r="D81" s="1" t="s">
        <v>1555</v>
      </c>
      <c r="E81" s="1"/>
      <c r="F81" s="1"/>
      <c r="G81" s="11" t="s">
        <v>21</v>
      </c>
      <c r="H81" s="10" t="n">
        <v>4</v>
      </c>
      <c r="I81" s="32" t="s">
        <v>23</v>
      </c>
      <c r="J81" s="33" t="s">
        <v>23</v>
      </c>
      <c r="K81" s="34" t="s">
        <v>23</v>
      </c>
      <c r="L81" s="12" t="s">
        <v>23</v>
      </c>
      <c r="M81" s="30" t="str">
        <f aca="false">IF(AND(OR(I81="Participó",J81="Participó"),AND(K81&gt;59,K81&lt;&gt;"-")),"APROBADO","REPROBADO")</f>
        <v>REPROBADO</v>
      </c>
      <c r="N81" s="1"/>
    </row>
    <row r="82" customFormat="false" ht="15.75" hidden="false" customHeight="false" outlineLevel="0" collapsed="false">
      <c r="A82" s="10" t="n">
        <v>20394563197</v>
      </c>
      <c r="B82" s="1" t="s">
        <v>298</v>
      </c>
      <c r="C82" s="1" t="s">
        <v>1556</v>
      </c>
      <c r="D82" s="1" t="s">
        <v>1557</v>
      </c>
      <c r="E82" s="1"/>
      <c r="F82" s="1"/>
      <c r="G82" s="11" t="s">
        <v>21</v>
      </c>
      <c r="H82" s="10" t="n">
        <v>4</v>
      </c>
      <c r="I82" s="32" t="s">
        <v>22</v>
      </c>
      <c r="J82" s="33" t="s">
        <v>22</v>
      </c>
      <c r="K82" s="13" t="n">
        <v>80</v>
      </c>
      <c r="L82" s="12" t="s">
        <v>23</v>
      </c>
      <c r="M82" s="30" t="str">
        <f aca="false">IF(AND(OR(I82="Participó",J82="Participó"),AND(K82&gt;59,K82&lt;&gt;"-")),"APROBADO","REPROBADO")</f>
        <v>APROBADO</v>
      </c>
      <c r="N82" s="1"/>
    </row>
    <row r="83" customFormat="false" ht="15.75" hidden="false" customHeight="false" outlineLevel="0" collapsed="false">
      <c r="A83" s="10" t="n">
        <v>20280886077</v>
      </c>
      <c r="B83" s="1" t="s">
        <v>298</v>
      </c>
      <c r="C83" s="1" t="s">
        <v>738</v>
      </c>
      <c r="D83" s="1" t="s">
        <v>1558</v>
      </c>
      <c r="E83" s="1"/>
      <c r="F83" s="1"/>
      <c r="G83" s="11" t="s">
        <v>21</v>
      </c>
      <c r="H83" s="10" t="n">
        <v>4</v>
      </c>
      <c r="I83" s="32" t="s">
        <v>22</v>
      </c>
      <c r="J83" s="33" t="s">
        <v>22</v>
      </c>
      <c r="K83" s="13" t="n">
        <v>90</v>
      </c>
      <c r="L83" s="13" t="n">
        <v>100</v>
      </c>
      <c r="M83" s="30" t="str">
        <f aca="false">IF(AND(OR(I83="Participó",J83="Participó"),AND(K83&gt;59,K83&lt;&gt;"-")),"APROBADO","REPROBADO")</f>
        <v>APROBADO</v>
      </c>
      <c r="N83" s="1"/>
    </row>
    <row r="84" customFormat="false" ht="15.75" hidden="false" customHeight="false" outlineLevel="0" collapsed="false">
      <c r="A84" s="10" t="n">
        <v>20375719801</v>
      </c>
      <c r="B84" s="1" t="s">
        <v>298</v>
      </c>
      <c r="C84" s="1" t="s">
        <v>1559</v>
      </c>
      <c r="D84" s="1" t="s">
        <v>1560</v>
      </c>
      <c r="E84" s="1"/>
      <c r="F84" s="1"/>
      <c r="G84" s="11" t="s">
        <v>21</v>
      </c>
      <c r="H84" s="10" t="n">
        <v>3</v>
      </c>
      <c r="I84" s="32" t="s">
        <v>22</v>
      </c>
      <c r="J84" s="33" t="s">
        <v>23</v>
      </c>
      <c r="K84" s="13" t="n">
        <v>80</v>
      </c>
      <c r="L84" s="13" t="n">
        <v>100</v>
      </c>
      <c r="M84" s="30" t="str">
        <f aca="false">IF(AND(OR(I84="Participó",J84="Participó"),AND(K84&gt;59,K84&lt;&gt;"-")),"APROBADO","REPROBADO")</f>
        <v>APROBADO</v>
      </c>
      <c r="N84" s="1"/>
    </row>
    <row r="85" customFormat="false" ht="15.75" hidden="false" customHeight="false" outlineLevel="0" collapsed="false">
      <c r="A85" s="10" t="n">
        <v>20351525208</v>
      </c>
      <c r="B85" s="1" t="s">
        <v>298</v>
      </c>
      <c r="C85" s="1" t="s">
        <v>1561</v>
      </c>
      <c r="D85" s="1" t="s">
        <v>1562</v>
      </c>
      <c r="E85" s="1"/>
      <c r="F85" s="1"/>
      <c r="G85" s="11" t="s">
        <v>21</v>
      </c>
      <c r="H85" s="10" t="n">
        <v>4</v>
      </c>
      <c r="I85" s="32" t="s">
        <v>22</v>
      </c>
      <c r="J85" s="33" t="s">
        <v>22</v>
      </c>
      <c r="K85" s="13" t="n">
        <v>65</v>
      </c>
      <c r="L85" s="13" t="n">
        <v>100</v>
      </c>
      <c r="M85" s="30" t="str">
        <f aca="false">IF(AND(OR(I85="Participó",J85="Participó"),AND(K85&gt;59,K85&lt;&gt;"-")),"APROBADO","REPROBADO")</f>
        <v>APROBADO</v>
      </c>
      <c r="N85" s="1"/>
    </row>
    <row r="86" customFormat="false" ht="15.75" hidden="false" customHeight="false" outlineLevel="0" collapsed="false">
      <c r="A86" s="10" t="n">
        <v>23418485159</v>
      </c>
      <c r="B86" s="1" t="s">
        <v>298</v>
      </c>
      <c r="C86" s="1" t="s">
        <v>1563</v>
      </c>
      <c r="D86" s="1" t="s">
        <v>1564</v>
      </c>
      <c r="E86" s="1"/>
      <c r="F86" s="1"/>
      <c r="G86" s="11" t="s">
        <v>21</v>
      </c>
      <c r="H86" s="10" t="n">
        <v>4</v>
      </c>
      <c r="I86" s="32" t="s">
        <v>22</v>
      </c>
      <c r="J86" s="33" t="s">
        <v>22</v>
      </c>
      <c r="K86" s="13" t="n">
        <v>80</v>
      </c>
      <c r="L86" s="13" t="n">
        <v>100</v>
      </c>
      <c r="M86" s="30" t="str">
        <f aca="false">IF(AND(OR(I86="Participó",J86="Participó"),AND(K86&gt;59,K86&lt;&gt;"-")),"APROBADO","REPROBADO")</f>
        <v>APROBADO</v>
      </c>
      <c r="N86" s="1"/>
    </row>
    <row r="87" customFormat="false" ht="15.75" hidden="false" customHeight="false" outlineLevel="0" collapsed="false">
      <c r="A87" s="10" t="n">
        <v>20269240378</v>
      </c>
      <c r="B87" s="1" t="s">
        <v>298</v>
      </c>
      <c r="C87" s="1" t="s">
        <v>1565</v>
      </c>
      <c r="D87" s="1" t="s">
        <v>1566</v>
      </c>
      <c r="E87" s="1"/>
      <c r="F87" s="1"/>
      <c r="G87" s="11" t="s">
        <v>21</v>
      </c>
      <c r="H87" s="10" t="n">
        <v>4</v>
      </c>
      <c r="I87" s="32" t="s">
        <v>22</v>
      </c>
      <c r="J87" s="33" t="s">
        <v>22</v>
      </c>
      <c r="K87" s="13" t="n">
        <v>75</v>
      </c>
      <c r="L87" s="12" t="s">
        <v>23</v>
      </c>
      <c r="M87" s="30" t="str">
        <f aca="false">IF(AND(OR(I87="Participó",J87="Participó"),AND(K87&gt;59,K87&lt;&gt;"-")),"APROBADO","REPROBADO")</f>
        <v>APROBADO</v>
      </c>
      <c r="N87" s="1"/>
    </row>
    <row r="88" customFormat="false" ht="15.75" hidden="false" customHeight="false" outlineLevel="0" collapsed="false">
      <c r="A88" s="10" t="n">
        <v>20372823772</v>
      </c>
      <c r="B88" s="1" t="s">
        <v>1541</v>
      </c>
      <c r="C88" s="1" t="s">
        <v>1567</v>
      </c>
      <c r="D88" s="1" t="s">
        <v>1568</v>
      </c>
      <c r="E88" s="1"/>
      <c r="F88" s="1"/>
      <c r="G88" s="11" t="s">
        <v>21</v>
      </c>
      <c r="H88" s="10" t="n">
        <v>4</v>
      </c>
      <c r="I88" s="32" t="s">
        <v>22</v>
      </c>
      <c r="J88" s="33" t="s">
        <v>22</v>
      </c>
      <c r="K88" s="13" t="n">
        <v>91.67</v>
      </c>
      <c r="L88" s="13" t="n">
        <v>100</v>
      </c>
      <c r="M88" s="30" t="str">
        <f aca="false">IF(AND(OR(I88="Participó",J88="Participó"),AND(K88&gt;59,K88&lt;&gt;"-")),"APROBADO","REPROBADO")</f>
        <v>APROBADO</v>
      </c>
      <c r="N88" s="1"/>
    </row>
    <row r="89" customFormat="false" ht="15.75" hidden="false" customHeight="false" outlineLevel="0" collapsed="false">
      <c r="A89" s="10" t="n">
        <v>20315650519</v>
      </c>
      <c r="B89" s="1" t="s">
        <v>1569</v>
      </c>
      <c r="C89" s="1" t="s">
        <v>1570</v>
      </c>
      <c r="D89" s="1" t="s">
        <v>1571</v>
      </c>
      <c r="E89" s="1"/>
      <c r="F89" s="1"/>
      <c r="G89" s="11" t="s">
        <v>21</v>
      </c>
      <c r="H89" s="10" t="n">
        <v>4</v>
      </c>
      <c r="I89" s="32" t="s">
        <v>23</v>
      </c>
      <c r="J89" s="33" t="s">
        <v>23</v>
      </c>
      <c r="K89" s="12" t="s">
        <v>23</v>
      </c>
      <c r="L89" s="12" t="s">
        <v>23</v>
      </c>
      <c r="M89" s="30" t="str">
        <f aca="false">IF(AND(OR(I89="Participó",J89="Participó"),AND(K89&gt;59,K89&lt;&gt;"-")),"APROBADO","REPROBADO")</f>
        <v>REPROBADO</v>
      </c>
      <c r="N89" s="1"/>
    </row>
    <row r="90" customFormat="false" ht="15.75" hidden="false" customHeight="false" outlineLevel="0" collapsed="false">
      <c r="A90" s="10" t="n">
        <v>20328737745</v>
      </c>
      <c r="B90" s="1" t="s">
        <v>1569</v>
      </c>
      <c r="C90" s="1" t="s">
        <v>1572</v>
      </c>
      <c r="D90" s="1" t="s">
        <v>1573</v>
      </c>
      <c r="E90" s="1"/>
      <c r="F90" s="1"/>
      <c r="G90" s="11" t="s">
        <v>21</v>
      </c>
      <c r="H90" s="10" t="n">
        <v>4</v>
      </c>
      <c r="I90" s="32" t="s">
        <v>23</v>
      </c>
      <c r="J90" s="33" t="s">
        <v>23</v>
      </c>
      <c r="K90" s="13" t="n">
        <v>76.67</v>
      </c>
      <c r="L90" s="13" t="n">
        <v>100</v>
      </c>
      <c r="M90" s="30" t="str">
        <f aca="false">IF(AND(OR(I90="Participó",J90="Participó"),AND(K90&gt;59,K90&lt;&gt;"-")),"APROBADO","REPROBADO")</f>
        <v>REPROBADO</v>
      </c>
      <c r="N90" s="1"/>
    </row>
    <row r="91" customFormat="false" ht="15.75" hidden="false" customHeight="false" outlineLevel="0" collapsed="false">
      <c r="A91" s="10" t="n">
        <v>27356497231</v>
      </c>
      <c r="B91" s="1" t="s">
        <v>1569</v>
      </c>
      <c r="C91" s="1" t="s">
        <v>1574</v>
      </c>
      <c r="D91" s="1" t="s">
        <v>1575</v>
      </c>
      <c r="E91" s="1"/>
      <c r="F91" s="1"/>
      <c r="G91" s="11" t="s">
        <v>43</v>
      </c>
      <c r="H91" s="10" t="n">
        <v>4</v>
      </c>
      <c r="I91" s="32" t="s">
        <v>22</v>
      </c>
      <c r="J91" s="33" t="s">
        <v>22</v>
      </c>
      <c r="K91" s="13" t="n">
        <v>80</v>
      </c>
      <c r="L91" s="13" t="n">
        <v>100</v>
      </c>
      <c r="M91" s="30" t="str">
        <f aca="false">IF(AND(OR(I91="Participó",J91="Participó"),AND(K91&gt;59,K91&lt;&gt;"-")),"APROBADO","REPROBADO")</f>
        <v>APROBADO</v>
      </c>
      <c r="N91" s="1"/>
    </row>
    <row r="92" customFormat="false" ht="15.75" hidden="false" customHeight="false" outlineLevel="0" collapsed="false">
      <c r="A92" s="10" t="n">
        <v>20428677324</v>
      </c>
      <c r="B92" s="1" t="s">
        <v>1569</v>
      </c>
      <c r="C92" s="1" t="s">
        <v>1576</v>
      </c>
      <c r="D92" s="1" t="s">
        <v>1577</v>
      </c>
      <c r="E92" s="1"/>
      <c r="F92" s="1"/>
      <c r="G92" s="11" t="s">
        <v>21</v>
      </c>
      <c r="H92" s="10" t="n">
        <v>4</v>
      </c>
      <c r="I92" s="32" t="s">
        <v>22</v>
      </c>
      <c r="J92" s="33" t="s">
        <v>23</v>
      </c>
      <c r="K92" s="13" t="n">
        <v>96.67</v>
      </c>
      <c r="L92" s="13" t="n">
        <v>100</v>
      </c>
      <c r="M92" s="30" t="str">
        <f aca="false">IF(AND(OR(I92="Participó",J92="Participó"),AND(K92&gt;59,K92&lt;&gt;"-")),"APROBADO","REPROBADO")</f>
        <v>APROBADO</v>
      </c>
      <c r="N92" s="1" t="s">
        <v>1047</v>
      </c>
    </row>
    <row r="93" customFormat="false" ht="15.75" hidden="false" customHeight="false" outlineLevel="0" collapsed="false">
      <c r="A93" s="10" t="n">
        <v>23258400704</v>
      </c>
      <c r="B93" s="1" t="s">
        <v>323</v>
      </c>
      <c r="C93" s="1" t="s">
        <v>1578</v>
      </c>
      <c r="D93" s="1" t="s">
        <v>1579</v>
      </c>
      <c r="E93" s="1"/>
      <c r="F93" s="1"/>
      <c r="G93" s="11" t="s">
        <v>43</v>
      </c>
      <c r="H93" s="10" t="n">
        <v>4</v>
      </c>
      <c r="I93" s="32" t="s">
        <v>23</v>
      </c>
      <c r="J93" s="33" t="s">
        <v>23</v>
      </c>
      <c r="K93" s="12" t="s">
        <v>23</v>
      </c>
      <c r="L93" s="12" t="s">
        <v>23</v>
      </c>
      <c r="M93" s="30" t="str">
        <f aca="false">IF(AND(OR(I93="Participó",J93="Participó"),AND(K93&gt;59,K93&lt;&gt;"-")),"APROBADO","REPROBADO")</f>
        <v>REPROBADO</v>
      </c>
      <c r="N93" s="1"/>
    </row>
    <row r="94" customFormat="false" ht="15.75" hidden="false" customHeight="false" outlineLevel="0" collapsed="false">
      <c r="A94" s="10" t="n">
        <v>20393394847</v>
      </c>
      <c r="B94" s="1" t="s">
        <v>323</v>
      </c>
      <c r="C94" s="1" t="s">
        <v>1580</v>
      </c>
      <c r="D94" s="1" t="s">
        <v>1581</v>
      </c>
      <c r="E94" s="1"/>
      <c r="F94" s="1"/>
      <c r="G94" s="11" t="s">
        <v>21</v>
      </c>
      <c r="H94" s="10" t="n">
        <v>4</v>
      </c>
      <c r="I94" s="32" t="s">
        <v>22</v>
      </c>
      <c r="J94" s="33" t="s">
        <v>22</v>
      </c>
      <c r="K94" s="13" t="n">
        <v>80</v>
      </c>
      <c r="L94" s="13" t="n">
        <v>100</v>
      </c>
      <c r="M94" s="30" t="str">
        <f aca="false">IF(AND(OR(I94="Participó",J94="Participó"),AND(K94&gt;59,K94&lt;&gt;"-")),"APROBADO","REPROBADO")</f>
        <v>APROBADO</v>
      </c>
      <c r="N94" s="1"/>
    </row>
    <row r="95" customFormat="false" ht="15.75" hidden="false" customHeight="false" outlineLevel="0" collapsed="false">
      <c r="A95" s="10" t="n">
        <v>27335627496</v>
      </c>
      <c r="B95" s="1" t="s">
        <v>323</v>
      </c>
      <c r="C95" s="1" t="s">
        <v>1582</v>
      </c>
      <c r="D95" s="1" t="s">
        <v>1583</v>
      </c>
      <c r="E95" s="1"/>
      <c r="F95" s="1"/>
      <c r="G95" s="11" t="s">
        <v>43</v>
      </c>
      <c r="H95" s="10" t="n">
        <v>4</v>
      </c>
      <c r="I95" s="32" t="s">
        <v>23</v>
      </c>
      <c r="J95" s="33" t="s">
        <v>22</v>
      </c>
      <c r="K95" s="13" t="n">
        <v>100</v>
      </c>
      <c r="L95" s="12" t="s">
        <v>23</v>
      </c>
      <c r="M95" s="30" t="str">
        <f aca="false">IF(AND(OR(I95="Participó",J95="Participó"),AND(K95&gt;59,K95&lt;&gt;"-")),"APROBADO","REPROBADO")</f>
        <v>APROBADO</v>
      </c>
      <c r="N95" s="1"/>
    </row>
    <row r="96" customFormat="false" ht="15.75" hidden="false" customHeight="false" outlineLevel="0" collapsed="false">
      <c r="A96" s="10" t="n">
        <v>23347520799</v>
      </c>
      <c r="B96" s="1" t="s">
        <v>323</v>
      </c>
      <c r="C96" s="1" t="s">
        <v>980</v>
      </c>
      <c r="D96" s="1" t="s">
        <v>1584</v>
      </c>
      <c r="E96" s="1"/>
      <c r="F96" s="1"/>
      <c r="G96" s="11" t="s">
        <v>21</v>
      </c>
      <c r="H96" s="10" t="n">
        <v>4</v>
      </c>
      <c r="I96" s="32" t="s">
        <v>22</v>
      </c>
      <c r="J96" s="33" t="s">
        <v>22</v>
      </c>
      <c r="K96" s="13" t="n">
        <v>90</v>
      </c>
      <c r="L96" s="13" t="n">
        <v>100</v>
      </c>
      <c r="M96" s="30" t="str">
        <f aca="false">IF(AND(OR(I96="Participó",J96="Participó"),AND(K96&gt;59,K96&lt;&gt;"-")),"APROBADO","REPROBADO")</f>
        <v>APROBADO</v>
      </c>
      <c r="N96" s="1"/>
    </row>
    <row r="97" customFormat="false" ht="15.75" hidden="false" customHeight="false" outlineLevel="0" collapsed="false">
      <c r="A97" s="10" t="n">
        <v>27309960314</v>
      </c>
      <c r="B97" s="1" t="s">
        <v>1585</v>
      </c>
      <c r="C97" s="1" t="s">
        <v>1586</v>
      </c>
      <c r="D97" s="1" t="s">
        <v>1587</v>
      </c>
      <c r="E97" s="1"/>
      <c r="F97" s="1"/>
      <c r="G97" s="11" t="s">
        <v>43</v>
      </c>
      <c r="H97" s="10" t="n">
        <v>4</v>
      </c>
      <c r="I97" s="32" t="s">
        <v>22</v>
      </c>
      <c r="J97" s="33" t="s">
        <v>22</v>
      </c>
      <c r="K97" s="13" t="n">
        <v>81.67</v>
      </c>
      <c r="L97" s="12" t="s">
        <v>23</v>
      </c>
      <c r="M97" s="30" t="str">
        <f aca="false">IF(AND(OR(I97="Participó",J97="Participó"),AND(K97&gt;59,K97&lt;&gt;"-")),"APROBADO","REPROBADO")</f>
        <v>APROBADO</v>
      </c>
      <c r="N97" s="1" t="s">
        <v>1047</v>
      </c>
    </row>
    <row r="98" customFormat="false" ht="15.75" hidden="false" customHeight="false" outlineLevel="0" collapsed="false">
      <c r="A98" s="10" t="n">
        <v>20328737842</v>
      </c>
      <c r="B98" s="1" t="s">
        <v>1588</v>
      </c>
      <c r="C98" s="1" t="s">
        <v>1589</v>
      </c>
      <c r="D98" s="1" t="s">
        <v>1590</v>
      </c>
      <c r="E98" s="1"/>
      <c r="F98" s="1"/>
      <c r="G98" s="11" t="s">
        <v>21</v>
      </c>
      <c r="H98" s="10" t="n">
        <v>4</v>
      </c>
      <c r="I98" s="32" t="s">
        <v>23</v>
      </c>
      <c r="J98" s="33" t="s">
        <v>23</v>
      </c>
      <c r="K98" s="12" t="s">
        <v>23</v>
      </c>
      <c r="L98" s="12" t="s">
        <v>23</v>
      </c>
      <c r="M98" s="30" t="str">
        <f aca="false">IF(AND(OR(I98="Participó",J98="Participó"),AND(K98&gt;59,K98&lt;&gt;"-")),"APROBADO","REPROBADO")</f>
        <v>REPROBADO</v>
      </c>
      <c r="N98" s="1"/>
    </row>
    <row r="99" customFormat="false" ht="15.75" hidden="false" customHeight="false" outlineLevel="0" collapsed="false">
      <c r="A99" s="10" t="n">
        <v>20372837862</v>
      </c>
      <c r="B99" s="1" t="s">
        <v>1591</v>
      </c>
      <c r="C99" s="1" t="s">
        <v>1592</v>
      </c>
      <c r="D99" s="1" t="s">
        <v>1593</v>
      </c>
      <c r="E99" s="1"/>
      <c r="F99" s="1"/>
      <c r="G99" s="11" t="s">
        <v>21</v>
      </c>
      <c r="H99" s="10" t="n">
        <v>4</v>
      </c>
      <c r="I99" s="32" t="s">
        <v>23</v>
      </c>
      <c r="J99" s="33" t="s">
        <v>23</v>
      </c>
      <c r="K99" s="12" t="s">
        <v>23</v>
      </c>
      <c r="L99" s="12" t="s">
        <v>23</v>
      </c>
      <c r="M99" s="30" t="str">
        <f aca="false">IF(AND(OR(I99="Participó",J99="Participó"),AND(K99&gt;59,K99&lt;&gt;"-")),"APROBADO","REPROBADO")</f>
        <v>REPROBADO</v>
      </c>
      <c r="N99" s="1"/>
    </row>
    <row r="100" customFormat="false" ht="15.75" hidden="false" customHeight="false" outlineLevel="0" collapsed="false">
      <c r="A100" s="10" t="n">
        <v>20304894882</v>
      </c>
      <c r="B100" s="1" t="s">
        <v>330</v>
      </c>
      <c r="C100" s="1" t="s">
        <v>1594</v>
      </c>
      <c r="D100" s="1" t="s">
        <v>1595</v>
      </c>
      <c r="E100" s="1"/>
      <c r="F100" s="1"/>
      <c r="G100" s="11" t="s">
        <v>21</v>
      </c>
      <c r="H100" s="10" t="n">
        <v>4</v>
      </c>
      <c r="I100" s="32" t="s">
        <v>23</v>
      </c>
      <c r="J100" s="33" t="s">
        <v>23</v>
      </c>
      <c r="K100" s="13" t="n">
        <v>76.67</v>
      </c>
      <c r="L100" s="13" t="n">
        <v>100</v>
      </c>
      <c r="M100" s="30" t="str">
        <f aca="false">IF(AND(OR(I100="Participó",J100="Participó"),AND(K100&gt;59,K100&lt;&gt;"-")),"APROBADO","REPROBADO")</f>
        <v>REPROBADO</v>
      </c>
      <c r="N100" s="1"/>
    </row>
    <row r="101" customFormat="false" ht="15.75" hidden="false" customHeight="false" outlineLevel="0" collapsed="false">
      <c r="A101" s="10" t="n">
        <v>20277621577</v>
      </c>
      <c r="B101" s="1" t="s">
        <v>330</v>
      </c>
      <c r="C101" s="1" t="s">
        <v>996</v>
      </c>
      <c r="D101" s="1" t="s">
        <v>1596</v>
      </c>
      <c r="E101" s="1"/>
      <c r="F101" s="1"/>
      <c r="G101" s="11" t="s">
        <v>21</v>
      </c>
      <c r="H101" s="10" t="n">
        <v>4</v>
      </c>
      <c r="I101" s="32" t="s">
        <v>23</v>
      </c>
      <c r="J101" s="33" t="s">
        <v>23</v>
      </c>
      <c r="K101" s="13" t="n">
        <v>100</v>
      </c>
      <c r="L101" s="13" t="n">
        <v>100</v>
      </c>
      <c r="M101" s="30" t="str">
        <f aca="false">IF(AND(OR(I101="Participó",J101="Participó"),AND(K101&gt;59,K101&lt;&gt;"-")),"APROBADO","REPROBADO")</f>
        <v>REPROBADO</v>
      </c>
      <c r="N101" s="1"/>
    </row>
    <row r="102" customFormat="false" ht="15.75" hidden="false" customHeight="false" outlineLevel="0" collapsed="false">
      <c r="A102" s="10" t="n">
        <v>27296694261</v>
      </c>
      <c r="B102" s="1" t="s">
        <v>1597</v>
      </c>
      <c r="C102" s="1" t="s">
        <v>1598</v>
      </c>
      <c r="D102" s="1" t="s">
        <v>1599</v>
      </c>
      <c r="E102" s="1"/>
      <c r="F102" s="1"/>
      <c r="G102" s="11" t="s">
        <v>43</v>
      </c>
      <c r="H102" s="10" t="n">
        <v>4</v>
      </c>
      <c r="I102" s="32" t="s">
        <v>23</v>
      </c>
      <c r="J102" s="33" t="s">
        <v>23</v>
      </c>
      <c r="K102" s="12" t="s">
        <v>23</v>
      </c>
      <c r="L102" s="12" t="s">
        <v>23</v>
      </c>
      <c r="M102" s="30" t="str">
        <f aca="false">IF(AND(OR(I102="Participó",J102="Participó"),AND(K102&gt;59,K102&lt;&gt;"-")),"APROBADO","REPROBADO")</f>
        <v>REPROBADO</v>
      </c>
      <c r="N102" s="1"/>
    </row>
    <row r="103" customFormat="false" ht="15.75" hidden="false" customHeight="false" outlineLevel="0" collapsed="false">
      <c r="A103" s="10" t="n">
        <v>20347299031</v>
      </c>
      <c r="B103" s="1" t="s">
        <v>1381</v>
      </c>
      <c r="C103" s="1" t="s">
        <v>1600</v>
      </c>
      <c r="D103" s="1" t="s">
        <v>1601</v>
      </c>
      <c r="E103" s="1"/>
      <c r="F103" s="1"/>
      <c r="G103" s="11"/>
      <c r="H103" s="10" t="n">
        <v>1</v>
      </c>
      <c r="I103" s="32" t="s">
        <v>23</v>
      </c>
      <c r="J103" s="33" t="s">
        <v>23</v>
      </c>
      <c r="K103" s="12" t="s">
        <v>23</v>
      </c>
      <c r="L103" s="12" t="s">
        <v>23</v>
      </c>
      <c r="M103" s="30" t="str">
        <f aca="false">IF(AND(OR(I103="Participó",J103="Participó"),AND(K103&gt;59,K103&lt;&gt;"-")),"APROBADO","REPROBADO")</f>
        <v>REPROBADO</v>
      </c>
      <c r="N103" s="1"/>
    </row>
    <row r="104" customFormat="false" ht="15.75" hidden="false" customHeight="false" outlineLevel="0" collapsed="false">
      <c r="A104" s="10" t="n">
        <v>27272928792</v>
      </c>
      <c r="B104" s="1" t="s">
        <v>1381</v>
      </c>
      <c r="C104" s="1" t="s">
        <v>1602</v>
      </c>
      <c r="D104" s="1" t="s">
        <v>1603</v>
      </c>
      <c r="E104" s="1"/>
      <c r="F104" s="1"/>
      <c r="G104" s="11"/>
      <c r="H104" s="10" t="n">
        <v>1</v>
      </c>
      <c r="I104" s="32" t="s">
        <v>22</v>
      </c>
      <c r="J104" s="33" t="s">
        <v>22</v>
      </c>
      <c r="K104" s="13" t="n">
        <v>100</v>
      </c>
      <c r="L104" s="13" t="n">
        <v>100</v>
      </c>
      <c r="M104" s="30" t="str">
        <f aca="false">IF(AND(OR(I104="Participó",J104="Participó"),AND(K104&gt;59,K104&lt;&gt;"-")),"APROBADO","REPROBADO")</f>
        <v>APROBADO</v>
      </c>
      <c r="N104" s="1"/>
    </row>
    <row r="105" customFormat="false" ht="15.75" hidden="false" customHeight="false" outlineLevel="0" collapsed="false">
      <c r="A105" s="10" t="n">
        <v>20364069805</v>
      </c>
      <c r="B105" s="1" t="s">
        <v>1604</v>
      </c>
      <c r="C105" s="1" t="s">
        <v>352</v>
      </c>
      <c r="D105" s="1" t="s">
        <v>1605</v>
      </c>
      <c r="E105" s="1"/>
      <c r="F105" s="1"/>
      <c r="G105" s="11"/>
      <c r="H105" s="10" t="n">
        <v>1</v>
      </c>
      <c r="I105" s="32" t="s">
        <v>23</v>
      </c>
      <c r="J105" s="33" t="s">
        <v>23</v>
      </c>
      <c r="K105" s="12" t="s">
        <v>23</v>
      </c>
      <c r="L105" s="12" t="s">
        <v>23</v>
      </c>
      <c r="M105" s="30" t="str">
        <f aca="false">IF(AND(OR(I105="Participó",J105="Participó"),AND(K105&gt;59,K105&lt;&gt;"-")),"APROBADO","REPROBADO")</f>
        <v>REPROBADO</v>
      </c>
      <c r="N105" s="1"/>
    </row>
    <row r="106" customFormat="false" ht="15.75" hidden="false" customHeight="false" outlineLevel="0" collapsed="false">
      <c r="A106" s="10" t="n">
        <v>20215457223</v>
      </c>
      <c r="B106" s="1" t="s">
        <v>1606</v>
      </c>
      <c r="C106" s="1" t="s">
        <v>751</v>
      </c>
      <c r="D106" s="1" t="s">
        <v>1607</v>
      </c>
      <c r="E106" s="1"/>
      <c r="F106" s="1"/>
      <c r="G106" s="11"/>
      <c r="H106" s="10" t="n">
        <v>1</v>
      </c>
      <c r="I106" s="32" t="s">
        <v>22</v>
      </c>
      <c r="J106" s="33" t="s">
        <v>22</v>
      </c>
      <c r="K106" s="13" t="n">
        <v>100</v>
      </c>
      <c r="L106" s="12" t="s">
        <v>23</v>
      </c>
      <c r="M106" s="30" t="str">
        <f aca="false">IF(AND(OR(I106="Participó",J106="Participó"),AND(K106&gt;59,K106&lt;&gt;"-")),"APROBADO","REPROBADO")</f>
        <v>APROBADO</v>
      </c>
      <c r="N106" s="1"/>
    </row>
    <row r="107" customFormat="false" ht="15.75" hidden="false" customHeight="false" outlineLevel="0" collapsed="false">
      <c r="A107" s="10" t="n">
        <v>27307872906</v>
      </c>
      <c r="B107" s="1" t="s">
        <v>1608</v>
      </c>
      <c r="C107" s="1" t="s">
        <v>1609</v>
      </c>
      <c r="D107" s="1" t="s">
        <v>1610</v>
      </c>
      <c r="E107" s="1"/>
      <c r="F107" s="1"/>
      <c r="G107" s="11"/>
      <c r="H107" s="10" t="n">
        <v>1</v>
      </c>
      <c r="I107" s="32" t="s">
        <v>22</v>
      </c>
      <c r="J107" s="33" t="s">
        <v>23</v>
      </c>
      <c r="K107" s="13" t="n">
        <v>90</v>
      </c>
      <c r="L107" s="13" t="n">
        <v>100</v>
      </c>
      <c r="M107" s="30" t="str">
        <f aca="false">IF(AND(OR(I107="Participó",J107="Participó"),AND(K107&gt;59,K107&lt;&gt;"-")),"APROBADO","REPROBADO")</f>
        <v>APROBADO</v>
      </c>
      <c r="N107" s="1"/>
    </row>
    <row r="108" customFormat="false" ht="15.75" hidden="false" customHeight="false" outlineLevel="0" collapsed="false">
      <c r="A108" s="10" t="n">
        <v>20297226771</v>
      </c>
      <c r="B108" s="1" t="s">
        <v>1611</v>
      </c>
      <c r="C108" s="1" t="s">
        <v>1612</v>
      </c>
      <c r="D108" s="1" t="s">
        <v>1613</v>
      </c>
      <c r="E108" s="1"/>
      <c r="F108" s="1"/>
      <c r="G108" s="11"/>
      <c r="H108" s="10" t="n">
        <v>1</v>
      </c>
      <c r="I108" s="32" t="s">
        <v>22</v>
      </c>
      <c r="J108" s="33" t="s">
        <v>22</v>
      </c>
      <c r="K108" s="13" t="n">
        <v>100</v>
      </c>
      <c r="L108" s="13" t="n">
        <v>100</v>
      </c>
      <c r="M108" s="30" t="str">
        <f aca="false">IF(AND(OR(I108="Participó",J108="Participó"),AND(K108&gt;59,K108&lt;&gt;"-")),"APROBADO","REPROBADO")</f>
        <v>APROBADO</v>
      </c>
      <c r="N108" s="1"/>
    </row>
    <row r="109" customFormat="false" ht="15.75" hidden="false" customHeight="false" outlineLevel="0" collapsed="false">
      <c r="A109" s="10" t="n">
        <v>20312728754</v>
      </c>
      <c r="B109" s="1" t="s">
        <v>1614</v>
      </c>
      <c r="C109" s="1" t="s">
        <v>134</v>
      </c>
      <c r="D109" s="1" t="s">
        <v>1615</v>
      </c>
      <c r="E109" s="1"/>
      <c r="F109" s="1"/>
      <c r="G109" s="11"/>
      <c r="H109" s="10" t="n">
        <v>1</v>
      </c>
      <c r="I109" s="32" t="s">
        <v>22</v>
      </c>
      <c r="J109" s="33" t="s">
        <v>22</v>
      </c>
      <c r="K109" s="13" t="n">
        <v>75</v>
      </c>
      <c r="L109" s="13" t="n">
        <v>100</v>
      </c>
      <c r="M109" s="30" t="str">
        <f aca="false">IF(AND(OR(I109="Participó",J109="Participó"),AND(K109&gt;59,K109&lt;&gt;"-")),"APROBADO","REPROBADO")</f>
        <v>APROBADO</v>
      </c>
      <c r="N109" s="1"/>
    </row>
    <row r="110" customFormat="false" ht="15.75" hidden="false" customHeight="false" outlineLevel="0" collapsed="false">
      <c r="A110" s="10" t="n">
        <v>24311829633</v>
      </c>
      <c r="B110" s="1" t="s">
        <v>1616</v>
      </c>
      <c r="C110" s="1" t="s">
        <v>1617</v>
      </c>
      <c r="D110" s="1" t="s">
        <v>1618</v>
      </c>
      <c r="E110" s="1"/>
      <c r="F110" s="1"/>
      <c r="G110" s="11"/>
      <c r="H110" s="10" t="n">
        <v>1</v>
      </c>
      <c r="I110" s="32" t="s">
        <v>22</v>
      </c>
      <c r="J110" s="33" t="s">
        <v>22</v>
      </c>
      <c r="K110" s="13" t="n">
        <v>73.33</v>
      </c>
      <c r="L110" s="12" t="s">
        <v>23</v>
      </c>
      <c r="M110" s="30" t="str">
        <f aca="false">IF(AND(OR(I110="Participó",J110="Participó"),AND(K110&gt;59,K110&lt;&gt;"-")),"APROBADO","REPROBADO")</f>
        <v>APROBADO</v>
      </c>
      <c r="N110" s="1"/>
    </row>
    <row r="111" customFormat="false" ht="15.75" hidden="false" customHeight="false" outlineLevel="0" collapsed="false">
      <c r="A111" s="10" t="n">
        <v>27273341701</v>
      </c>
      <c r="B111" s="1" t="s">
        <v>1619</v>
      </c>
      <c r="C111" s="1" t="s">
        <v>1131</v>
      </c>
      <c r="D111" s="1" t="s">
        <v>1620</v>
      </c>
      <c r="E111" s="1"/>
      <c r="F111" s="1"/>
      <c r="G111" s="11"/>
      <c r="H111" s="10" t="n">
        <v>2</v>
      </c>
      <c r="I111" s="32" t="s">
        <v>22</v>
      </c>
      <c r="J111" s="33" t="s">
        <v>22</v>
      </c>
      <c r="K111" s="13" t="n">
        <v>80</v>
      </c>
      <c r="L111" s="13" t="n">
        <v>100</v>
      </c>
      <c r="M111" s="30" t="str">
        <f aca="false">IF(AND(OR(I111="Participó",J111="Participó"),AND(K111&gt;59,K111&lt;&gt;"-")),"APROBADO","REPROBADO")</f>
        <v>APROBADO</v>
      </c>
      <c r="N111" s="1"/>
    </row>
    <row r="112" customFormat="false" ht="15.75" hidden="false" customHeight="false" outlineLevel="0" collapsed="false">
      <c r="A112" s="10" t="n">
        <v>27372826733</v>
      </c>
      <c r="B112" s="1" t="s">
        <v>1621</v>
      </c>
      <c r="C112" s="1" t="s">
        <v>826</v>
      </c>
      <c r="D112" s="1" t="s">
        <v>1622</v>
      </c>
      <c r="E112" s="1"/>
      <c r="F112" s="1"/>
      <c r="G112" s="11"/>
      <c r="H112" s="10" t="n">
        <v>2</v>
      </c>
      <c r="I112" s="32" t="s">
        <v>22</v>
      </c>
      <c r="J112" s="33" t="s">
        <v>23</v>
      </c>
      <c r="K112" s="13" t="n">
        <v>80</v>
      </c>
      <c r="L112" s="13" t="n">
        <v>100</v>
      </c>
      <c r="M112" s="30" t="str">
        <f aca="false">IF(AND(OR(I112="Participó",J112="Participó"),AND(K112&gt;59,K112&lt;&gt;"-")),"APROBADO","REPROBADO")</f>
        <v>APROBADO</v>
      </c>
      <c r="N112" s="1"/>
    </row>
    <row r="113" customFormat="false" ht="15.75" hidden="false" customHeight="false" outlineLevel="0" collapsed="false">
      <c r="A113" s="10" t="n">
        <v>20352912949</v>
      </c>
      <c r="B113" s="1" t="s">
        <v>1623</v>
      </c>
      <c r="C113" s="1" t="s">
        <v>1624</v>
      </c>
      <c r="D113" s="1" t="s">
        <v>1625</v>
      </c>
      <c r="E113" s="1"/>
      <c r="F113" s="1"/>
      <c r="G113" s="11"/>
      <c r="H113" s="10" t="n">
        <v>2</v>
      </c>
      <c r="I113" s="32" t="s">
        <v>22</v>
      </c>
      <c r="J113" s="33" t="s">
        <v>23</v>
      </c>
      <c r="K113" s="13" t="n">
        <v>75</v>
      </c>
      <c r="L113" s="13" t="n">
        <v>100</v>
      </c>
      <c r="M113" s="30" t="str">
        <f aca="false">IF(AND(OR(I113="Participó",J113="Participó"),AND(K113&gt;59,K113&lt;&gt;"-")),"APROBADO","REPROBADO")</f>
        <v>APROBADO</v>
      </c>
      <c r="N113" s="1"/>
    </row>
    <row r="114" customFormat="false" ht="15.75" hidden="false" customHeight="false" outlineLevel="0" collapsed="false">
      <c r="A114" s="10" t="n">
        <v>20332783719</v>
      </c>
      <c r="B114" s="1" t="s">
        <v>1626</v>
      </c>
      <c r="C114" s="1" t="s">
        <v>1421</v>
      </c>
      <c r="D114" s="1" t="s">
        <v>1627</v>
      </c>
      <c r="E114" s="1"/>
      <c r="F114" s="1"/>
      <c r="G114" s="11"/>
      <c r="H114" s="10" t="n">
        <v>2</v>
      </c>
      <c r="I114" s="32" t="s">
        <v>22</v>
      </c>
      <c r="J114" s="33" t="s">
        <v>22</v>
      </c>
      <c r="K114" s="13" t="n">
        <v>71.67</v>
      </c>
      <c r="L114" s="12" t="s">
        <v>23</v>
      </c>
      <c r="M114" s="30" t="str">
        <f aca="false">IF(AND(OR(I114="Participó",J114="Participó"),AND(K114&gt;59,K114&lt;&gt;"-")),"APROBADO","REPROBADO")</f>
        <v>APROBADO</v>
      </c>
      <c r="N114" s="1"/>
    </row>
    <row r="115" customFormat="false" ht="15.75" hidden="false" customHeight="false" outlineLevel="0" collapsed="false">
      <c r="A115" s="10" t="n">
        <v>20293831697</v>
      </c>
      <c r="B115" s="1" t="s">
        <v>1628</v>
      </c>
      <c r="C115" s="1" t="s">
        <v>1629</v>
      </c>
      <c r="D115" s="1" t="s">
        <v>1630</v>
      </c>
      <c r="E115" s="1"/>
      <c r="F115" s="1"/>
      <c r="G115" s="11"/>
      <c r="H115" s="10" t="n">
        <v>2</v>
      </c>
      <c r="I115" s="32" t="s">
        <v>23</v>
      </c>
      <c r="J115" s="33" t="s">
        <v>23</v>
      </c>
      <c r="K115" s="12" t="s">
        <v>23</v>
      </c>
      <c r="L115" s="12" t="s">
        <v>23</v>
      </c>
      <c r="M115" s="30" t="str">
        <f aca="false">IF(AND(OR(I115="Participó",J115="Participó"),AND(K115&gt;59,K115&lt;&gt;"-")),"APROBADO","REPROBADO")</f>
        <v>REPROBADO</v>
      </c>
      <c r="N115" s="1"/>
    </row>
    <row r="116" customFormat="false" ht="15.75" hidden="false" customHeight="false" outlineLevel="0" collapsed="false">
      <c r="A116" s="10" t="n">
        <v>20345653520</v>
      </c>
      <c r="B116" s="1" t="s">
        <v>1631</v>
      </c>
      <c r="C116" s="1" t="s">
        <v>1632</v>
      </c>
      <c r="D116" s="1" t="s">
        <v>1633</v>
      </c>
      <c r="E116" s="1"/>
      <c r="F116" s="1"/>
      <c r="G116" s="11"/>
      <c r="H116" s="10" t="n">
        <v>2</v>
      </c>
      <c r="I116" s="32" t="s">
        <v>23</v>
      </c>
      <c r="J116" s="33" t="s">
        <v>23</v>
      </c>
      <c r="K116" s="12" t="s">
        <v>23</v>
      </c>
      <c r="L116" s="13" t="n">
        <v>100</v>
      </c>
      <c r="M116" s="30" t="str">
        <f aca="false">IF(AND(OR(I116="Participó",J116="Participó"),AND(K116&gt;59,K116&lt;&gt;"-")),"APROBADO","REPROBADO")</f>
        <v>REPROBADO</v>
      </c>
      <c r="N116" s="1"/>
    </row>
    <row r="117" customFormat="false" ht="15.75" hidden="false" customHeight="false" outlineLevel="0" collapsed="false">
      <c r="A117" s="10" t="n">
        <v>27257332905</v>
      </c>
      <c r="B117" s="1" t="s">
        <v>1631</v>
      </c>
      <c r="C117" s="1" t="s">
        <v>1634</v>
      </c>
      <c r="D117" s="1" t="s">
        <v>1635</v>
      </c>
      <c r="E117" s="1"/>
      <c r="F117" s="1"/>
      <c r="G117" s="11"/>
      <c r="H117" s="10" t="n">
        <v>2</v>
      </c>
      <c r="I117" s="32" t="s">
        <v>22</v>
      </c>
      <c r="J117" s="33" t="s">
        <v>22</v>
      </c>
      <c r="K117" s="13" t="n">
        <v>90</v>
      </c>
      <c r="L117" s="12" t="s">
        <v>23</v>
      </c>
      <c r="M117" s="30" t="str">
        <f aca="false">IF(AND(OR(I117="Participó",J117="Participó"),AND(K117&gt;59,K117&lt;&gt;"-")),"APROBADO","REPROBADO")</f>
        <v>APROBADO</v>
      </c>
      <c r="N117" s="1"/>
    </row>
    <row r="118" customFormat="false" ht="15.75" hidden="false" customHeight="false" outlineLevel="0" collapsed="false">
      <c r="A118" s="10" t="n">
        <v>20336871191</v>
      </c>
      <c r="B118" s="1" t="s">
        <v>1636</v>
      </c>
      <c r="C118" s="1" t="s">
        <v>1637</v>
      </c>
      <c r="D118" s="1" t="s">
        <v>1638</v>
      </c>
      <c r="E118" s="1"/>
      <c r="F118" s="1"/>
      <c r="G118" s="11"/>
      <c r="H118" s="10" t="n">
        <v>2</v>
      </c>
      <c r="I118" s="32" t="s">
        <v>22</v>
      </c>
      <c r="J118" s="33" t="s">
        <v>23</v>
      </c>
      <c r="K118" s="12" t="s">
        <v>23</v>
      </c>
      <c r="L118" s="12" t="s">
        <v>23</v>
      </c>
      <c r="M118" s="30" t="str">
        <f aca="false">IF(AND(OR(I118="Participó",J118="Participó"),AND(K118&gt;59,K118&lt;&gt;"-")),"APROBADO","REPROBADO")</f>
        <v>REPROBADO</v>
      </c>
      <c r="N118" s="1" t="s">
        <v>1047</v>
      </c>
    </row>
    <row r="119" customFormat="false" ht="15.75" hidden="false" customHeight="false" outlineLevel="0" collapsed="false">
      <c r="A119" s="10" t="n">
        <v>23307572249</v>
      </c>
      <c r="B119" s="1" t="s">
        <v>1639</v>
      </c>
      <c r="C119" s="1" t="s">
        <v>1640</v>
      </c>
      <c r="D119" s="1" t="s">
        <v>1641</v>
      </c>
      <c r="E119" s="1"/>
      <c r="F119" s="1"/>
      <c r="G119" s="11"/>
      <c r="H119" s="10" t="n">
        <v>3</v>
      </c>
      <c r="I119" s="32" t="s">
        <v>22</v>
      </c>
      <c r="J119" s="33" t="s">
        <v>22</v>
      </c>
      <c r="K119" s="13" t="n">
        <v>80</v>
      </c>
      <c r="L119" s="13" t="n">
        <v>100</v>
      </c>
      <c r="M119" s="30" t="str">
        <f aca="false">IF(AND(OR(I119="Participó",J119="Participó"),AND(K119&gt;59,K119&lt;&gt;"-")),"APROBADO","REPROBADO")</f>
        <v>APROBADO</v>
      </c>
      <c r="N119" s="1"/>
    </row>
    <row r="120" customFormat="false" ht="15.75" hidden="false" customHeight="false" outlineLevel="0" collapsed="false">
      <c r="A120" s="10" t="n">
        <v>20266337036</v>
      </c>
      <c r="B120" s="1" t="s">
        <v>1639</v>
      </c>
      <c r="C120" s="1" t="s">
        <v>1642</v>
      </c>
      <c r="D120" s="1" t="s">
        <v>1643</v>
      </c>
      <c r="E120" s="1"/>
      <c r="F120" s="1"/>
      <c r="G120" s="11"/>
      <c r="H120" s="10" t="n">
        <v>3</v>
      </c>
      <c r="I120" s="32" t="s">
        <v>22</v>
      </c>
      <c r="J120" s="33" t="s">
        <v>22</v>
      </c>
      <c r="K120" s="13" t="n">
        <v>90</v>
      </c>
      <c r="L120" s="13" t="n">
        <v>100</v>
      </c>
      <c r="M120" s="30" t="str">
        <f aca="false">IF(AND(OR(I120="Participó",J120="Participó"),AND(K120&gt;59,K120&lt;&gt;"-")),"APROBADO","REPROBADO")</f>
        <v>APROBADO</v>
      </c>
      <c r="N120" s="1"/>
    </row>
    <row r="121" customFormat="false" ht="15.75" hidden="false" customHeight="false" outlineLevel="0" collapsed="false">
      <c r="A121" s="10" t="n">
        <v>20295844184</v>
      </c>
      <c r="B121" s="1" t="s">
        <v>1644</v>
      </c>
      <c r="C121" s="1" t="s">
        <v>1645</v>
      </c>
      <c r="D121" s="1" t="s">
        <v>1646</v>
      </c>
      <c r="E121" s="1"/>
      <c r="F121" s="1"/>
      <c r="G121" s="11"/>
      <c r="H121" s="10" t="n">
        <v>3</v>
      </c>
      <c r="I121" s="32" t="s">
        <v>22</v>
      </c>
      <c r="J121" s="33" t="s">
        <v>22</v>
      </c>
      <c r="K121" s="13" t="n">
        <v>90</v>
      </c>
      <c r="L121" s="13" t="n">
        <v>100</v>
      </c>
      <c r="M121" s="30" t="str">
        <f aca="false">IF(AND(OR(I121="Participó",J121="Participó"),AND(K121&gt;59,K121&lt;&gt;"-")),"APROBADO","REPROBADO")</f>
        <v>APROBADO</v>
      </c>
      <c r="N121" s="1"/>
    </row>
    <row r="122" customFormat="false" ht="15.75" hidden="false" customHeight="false" outlineLevel="0" collapsed="false">
      <c r="A122" s="10" t="n">
        <v>20332204646</v>
      </c>
      <c r="B122" s="1" t="s">
        <v>1647</v>
      </c>
      <c r="C122" s="1" t="s">
        <v>1648</v>
      </c>
      <c r="D122" s="1" t="s">
        <v>1649</v>
      </c>
      <c r="E122" s="1"/>
      <c r="F122" s="1"/>
      <c r="G122" s="11"/>
      <c r="H122" s="10" t="n">
        <v>3</v>
      </c>
      <c r="I122" s="32" t="s">
        <v>22</v>
      </c>
      <c r="J122" s="33" t="s">
        <v>22</v>
      </c>
      <c r="K122" s="13" t="n">
        <v>80</v>
      </c>
      <c r="L122" s="13" t="n">
        <v>100</v>
      </c>
      <c r="M122" s="30" t="str">
        <f aca="false">IF(AND(OR(I122="Participó",J122="Participó"),AND(K122&gt;59,K122&lt;&gt;"-")),"APROBADO","REPROBADO")</f>
        <v>APROBADO</v>
      </c>
      <c r="N122" s="1"/>
    </row>
    <row r="123" customFormat="false" ht="15.75" hidden="false" customHeight="false" outlineLevel="0" collapsed="false">
      <c r="A123" s="10" t="n">
        <v>20364885513</v>
      </c>
      <c r="B123" s="1" t="s">
        <v>1647</v>
      </c>
      <c r="C123" s="1" t="s">
        <v>1650</v>
      </c>
      <c r="D123" s="12" t="s">
        <v>1651</v>
      </c>
      <c r="E123" s="1"/>
      <c r="F123" s="1"/>
      <c r="G123" s="11"/>
      <c r="H123" s="10" t="n">
        <v>3</v>
      </c>
      <c r="I123" s="32" t="s">
        <v>22</v>
      </c>
      <c r="J123" s="33" t="s">
        <v>23</v>
      </c>
      <c r="K123" s="12" t="s">
        <v>23</v>
      </c>
      <c r="L123" s="12" t="s">
        <v>23</v>
      </c>
      <c r="M123" s="30" t="str">
        <f aca="false">IF(AND(OR(I123="Participó",J123="Participó"),AND(K123&gt;59,K123&lt;&gt;"-")),"APROBADO","REPROBADO")</f>
        <v>REPROBADO</v>
      </c>
      <c r="N123" s="1" t="s">
        <v>1047</v>
      </c>
    </row>
    <row r="124" customFormat="false" ht="15.75" hidden="false" customHeight="false" outlineLevel="0" collapsed="false">
      <c r="A124" s="10" t="n">
        <v>23322077734</v>
      </c>
      <c r="B124" s="1" t="s">
        <v>1652</v>
      </c>
      <c r="C124" s="1" t="s">
        <v>1265</v>
      </c>
      <c r="D124" s="1" t="s">
        <v>1653</v>
      </c>
      <c r="E124" s="1"/>
      <c r="F124" s="1"/>
      <c r="G124" s="11"/>
      <c r="H124" s="10" t="n">
        <v>3</v>
      </c>
      <c r="I124" s="32" t="s">
        <v>22</v>
      </c>
      <c r="J124" s="33" t="s">
        <v>23</v>
      </c>
      <c r="K124" s="13" t="n">
        <v>70</v>
      </c>
      <c r="L124" s="13" t="n">
        <v>100</v>
      </c>
      <c r="M124" s="30" t="str">
        <f aca="false">IF(AND(OR(I124="Participó",J124="Participó"),AND(K124&gt;59,K124&lt;&gt;"-")),"APROBADO","REPROBADO")</f>
        <v>APROBADO</v>
      </c>
      <c r="N124" s="1"/>
    </row>
    <row r="125" customFormat="false" ht="15.75" hidden="false" customHeight="false" outlineLevel="0" collapsed="false">
      <c r="A125" s="10" t="n">
        <v>27295285929</v>
      </c>
      <c r="B125" s="1" t="s">
        <v>1654</v>
      </c>
      <c r="C125" s="1" t="s">
        <v>1655</v>
      </c>
      <c r="D125" s="1" t="s">
        <v>1656</v>
      </c>
      <c r="E125" s="1"/>
      <c r="F125" s="1"/>
      <c r="G125" s="11"/>
      <c r="H125" s="10" t="n">
        <v>3</v>
      </c>
      <c r="I125" s="32" t="s">
        <v>22</v>
      </c>
      <c r="J125" s="33" t="s">
        <v>23</v>
      </c>
      <c r="K125" s="13" t="n">
        <v>85</v>
      </c>
      <c r="L125" s="12" t="s">
        <v>23</v>
      </c>
      <c r="M125" s="30" t="str">
        <f aca="false">IF(AND(OR(I125="Participó",J125="Participó"),AND(K125&gt;59,K125&lt;&gt;"-")),"APROBADO","REPROBADO")</f>
        <v>APROBADO</v>
      </c>
      <c r="N125" s="1"/>
    </row>
    <row r="126" customFormat="false" ht="15.75" hidden="false" customHeight="false" outlineLevel="0" collapsed="false">
      <c r="A126" s="10" t="n">
        <v>23327301934</v>
      </c>
      <c r="B126" s="1" t="s">
        <v>1654</v>
      </c>
      <c r="C126" s="1" t="s">
        <v>1657</v>
      </c>
      <c r="D126" s="1" t="s">
        <v>1658</v>
      </c>
      <c r="E126" s="1"/>
      <c r="F126" s="1"/>
      <c r="G126" s="11"/>
      <c r="H126" s="10" t="n">
        <v>4</v>
      </c>
      <c r="I126" s="32" t="s">
        <v>23</v>
      </c>
      <c r="J126" s="33" t="s">
        <v>23</v>
      </c>
      <c r="K126" s="12" t="s">
        <v>23</v>
      </c>
      <c r="L126" s="12" t="s">
        <v>23</v>
      </c>
      <c r="M126" s="30" t="str">
        <f aca="false">IF(AND(OR(I126="Participó",J126="Participó"),AND(K126&gt;59,K126&lt;&gt;"-")),"APROBADO","REPROBADO")</f>
        <v>REPROBADO</v>
      </c>
      <c r="N126" s="1"/>
    </row>
    <row r="127" customFormat="false" ht="15.75" hidden="false" customHeight="false" outlineLevel="0" collapsed="false">
      <c r="A127" s="10" t="n">
        <v>23286842739</v>
      </c>
      <c r="B127" s="1" t="s">
        <v>1654</v>
      </c>
      <c r="C127" s="1" t="s">
        <v>1659</v>
      </c>
      <c r="D127" s="1" t="s">
        <v>1660</v>
      </c>
      <c r="E127" s="1"/>
      <c r="F127" s="1"/>
      <c r="G127" s="11"/>
      <c r="H127" s="10" t="n">
        <v>4</v>
      </c>
      <c r="I127" s="32" t="s">
        <v>22</v>
      </c>
      <c r="J127" s="33" t="s">
        <v>23</v>
      </c>
      <c r="K127" s="13" t="n">
        <v>80</v>
      </c>
      <c r="L127" s="13" t="n">
        <v>100</v>
      </c>
      <c r="M127" s="30" t="str">
        <f aca="false">IF(AND(OR(I127="Participó",J127="Participó"),AND(K127&gt;59,K127&lt;&gt;"-")),"APROBADO","REPROBADO")</f>
        <v>APROBADO</v>
      </c>
      <c r="N127" s="1"/>
    </row>
    <row r="128" customFormat="false" ht="15.75" hidden="false" customHeight="false" outlineLevel="0" collapsed="false">
      <c r="A128" s="10" t="n">
        <v>20254972410</v>
      </c>
      <c r="B128" s="1" t="s">
        <v>1654</v>
      </c>
      <c r="C128" s="1" t="s">
        <v>1629</v>
      </c>
      <c r="D128" s="1" t="s">
        <v>1661</v>
      </c>
      <c r="E128" s="1"/>
      <c r="F128" s="1"/>
      <c r="G128" s="11"/>
      <c r="H128" s="10" t="n">
        <v>4</v>
      </c>
      <c r="I128" s="32" t="s">
        <v>22</v>
      </c>
      <c r="J128" s="33" t="s">
        <v>23</v>
      </c>
      <c r="K128" s="13" t="n">
        <v>70</v>
      </c>
      <c r="L128" s="13" t="n">
        <v>100</v>
      </c>
      <c r="M128" s="30" t="str">
        <f aca="false">IF(AND(OR(I128="Participó",J128="Participó"),AND(K128&gt;59,K128&lt;&gt;"-")),"APROBADO","REPROBADO")</f>
        <v>APROBADO</v>
      </c>
      <c r="N128" s="1" t="s">
        <v>1047</v>
      </c>
    </row>
    <row r="129" customFormat="false" ht="15.75" hidden="false" customHeight="false" outlineLevel="0" collapsed="false">
      <c r="A129" s="10" t="n">
        <v>20261970121</v>
      </c>
      <c r="B129" s="1" t="s">
        <v>1654</v>
      </c>
      <c r="C129" s="1" t="s">
        <v>1513</v>
      </c>
      <c r="D129" s="1" t="s">
        <v>1662</v>
      </c>
      <c r="E129" s="1"/>
      <c r="F129" s="1"/>
      <c r="G129" s="11"/>
      <c r="H129" s="10" t="n">
        <v>4</v>
      </c>
      <c r="I129" s="32" t="s">
        <v>22</v>
      </c>
      <c r="J129" s="33" t="s">
        <v>22</v>
      </c>
      <c r="K129" s="13" t="n">
        <v>90</v>
      </c>
      <c r="L129" s="13" t="n">
        <v>100</v>
      </c>
      <c r="M129" s="30" t="str">
        <f aca="false">IF(AND(OR(I129="Participó",J129="Participó"),AND(K129&gt;59,K129&lt;&gt;"-")),"APROBADO","REPROBADO")</f>
        <v>APROBADO</v>
      </c>
      <c r="N129" s="1"/>
    </row>
    <row r="130" customFormat="false" ht="15.75" hidden="false" customHeight="false" outlineLevel="0" collapsed="false">
      <c r="A130" s="10" t="n">
        <v>20247569066</v>
      </c>
      <c r="B130" s="1" t="s">
        <v>1654</v>
      </c>
      <c r="C130" s="1" t="s">
        <v>110</v>
      </c>
      <c r="D130" s="1" t="s">
        <v>1663</v>
      </c>
      <c r="E130" s="1"/>
      <c r="F130" s="1"/>
      <c r="G130" s="11"/>
      <c r="H130" s="10" t="n">
        <v>4</v>
      </c>
      <c r="I130" s="32" t="s">
        <v>23</v>
      </c>
      <c r="J130" s="33" t="s">
        <v>22</v>
      </c>
      <c r="K130" s="13" t="n">
        <v>100</v>
      </c>
      <c r="L130" s="13" t="n">
        <v>100</v>
      </c>
      <c r="M130" s="30" t="str">
        <f aca="false">IF(AND(OR(I130="Participó",J130="Participó"),AND(K130&gt;59,K130&lt;&gt;"-")),"APROBADO","REPROBADO")</f>
        <v>APROBADO</v>
      </c>
      <c r="N130" s="1"/>
    </row>
    <row r="131" customFormat="false" ht="15.75" hidden="false" customHeight="false" outlineLevel="0" collapsed="false">
      <c r="A131" s="10" t="n">
        <v>27314196908</v>
      </c>
      <c r="B131" s="1" t="s">
        <v>1654</v>
      </c>
      <c r="C131" s="1" t="s">
        <v>1664</v>
      </c>
      <c r="D131" s="1" t="s">
        <v>1665</v>
      </c>
      <c r="E131" s="1"/>
      <c r="F131" s="1"/>
      <c r="G131" s="11" t="s">
        <v>43</v>
      </c>
      <c r="H131" s="10" t="n">
        <v>4</v>
      </c>
      <c r="I131" s="32" t="s">
        <v>23</v>
      </c>
      <c r="J131" s="33" t="s">
        <v>22</v>
      </c>
      <c r="K131" s="13" t="n">
        <v>85</v>
      </c>
      <c r="L131" s="13" t="n">
        <v>100</v>
      </c>
      <c r="M131" s="30" t="str">
        <f aca="false">IF(AND(OR(I131="Participó",J131="Participó"),AND(K131&gt;59,K131&lt;&gt;"-")),"APROBADO","REPROBADO")</f>
        <v>APROBADO</v>
      </c>
      <c r="N131" s="1"/>
    </row>
    <row r="132" customFormat="false" ht="15.75" hidden="false" customHeight="false" outlineLevel="0" collapsed="false">
      <c r="A132" s="10" t="n">
        <v>20403617270</v>
      </c>
      <c r="B132" s="1" t="s">
        <v>1654</v>
      </c>
      <c r="C132" s="1" t="s">
        <v>1045</v>
      </c>
      <c r="D132" s="1" t="s">
        <v>1666</v>
      </c>
      <c r="E132" s="1"/>
      <c r="F132" s="1"/>
      <c r="G132" s="11"/>
      <c r="H132" s="10" t="n">
        <v>4</v>
      </c>
      <c r="I132" s="32" t="s">
        <v>22</v>
      </c>
      <c r="J132" s="33" t="s">
        <v>23</v>
      </c>
      <c r="K132" s="12" t="s">
        <v>23</v>
      </c>
      <c r="L132" s="12" t="s">
        <v>23</v>
      </c>
      <c r="M132" s="30" t="str">
        <f aca="false">IF(AND(OR(I132="Participó",J132="Participó"),AND(K132&gt;59,K132&lt;&gt;"-")),"APROBADO","REPROBADO")</f>
        <v>REPROBADO</v>
      </c>
      <c r="N132" s="1" t="s">
        <v>1047</v>
      </c>
    </row>
    <row r="133" customFormat="false" ht="15.75" hidden="false" customHeight="false" outlineLevel="0" collapsed="false">
      <c r="A133" s="10" t="n">
        <v>20386005177</v>
      </c>
      <c r="B133" s="1" t="s">
        <v>1667</v>
      </c>
      <c r="C133" s="1" t="s">
        <v>1668</v>
      </c>
      <c r="D133" s="1" t="s">
        <v>1669</v>
      </c>
      <c r="E133" s="1"/>
      <c r="F133" s="1"/>
      <c r="G133" s="11"/>
      <c r="H133" s="10" t="n">
        <v>4</v>
      </c>
      <c r="I133" s="32" t="s">
        <v>22</v>
      </c>
      <c r="J133" s="33" t="s">
        <v>22</v>
      </c>
      <c r="K133" s="13" t="n">
        <v>80</v>
      </c>
      <c r="L133" s="13" t="n">
        <v>100</v>
      </c>
      <c r="M133" s="30" t="str">
        <f aca="false">IF(AND(OR(I133="Participó",J133="Participó"),AND(K133&gt;59,K133&lt;&gt;"-")),"APROBADO","REPROBADO")</f>
        <v>APROBADO</v>
      </c>
      <c r="N133" s="1"/>
    </row>
    <row r="134" customFormat="false" ht="15.75" hidden="false" customHeight="false" outlineLevel="0" collapsed="false">
      <c r="A134" s="10" t="n">
        <v>27239266458</v>
      </c>
      <c r="B134" s="1" t="s">
        <v>384</v>
      </c>
      <c r="C134" s="1" t="s">
        <v>1670</v>
      </c>
      <c r="D134" s="1" t="s">
        <v>1671</v>
      </c>
      <c r="E134" s="1"/>
      <c r="F134" s="1"/>
      <c r="G134" s="11"/>
      <c r="H134" s="10" t="n">
        <v>3</v>
      </c>
      <c r="I134" s="32" t="s">
        <v>22</v>
      </c>
      <c r="J134" s="33" t="s">
        <v>22</v>
      </c>
      <c r="K134" s="13" t="n">
        <v>90</v>
      </c>
      <c r="L134" s="13" t="n">
        <v>100</v>
      </c>
      <c r="M134" s="30" t="str">
        <f aca="false">IF(AND(OR(I134="Participó",J134="Participó"),AND(K134&gt;59,K134&lt;&gt;"-")),"APROBADO","REPROBADO")</f>
        <v>APROBADO</v>
      </c>
      <c r="N134" s="1"/>
    </row>
    <row r="135" customFormat="false" ht="15.75" hidden="false" customHeight="false" outlineLevel="0" collapsed="false">
      <c r="A135" s="10" t="n">
        <v>20299349803</v>
      </c>
      <c r="B135" s="1" t="s">
        <v>384</v>
      </c>
      <c r="C135" s="1" t="s">
        <v>1672</v>
      </c>
      <c r="D135" s="1" t="s">
        <v>1673</v>
      </c>
      <c r="E135" s="1"/>
      <c r="F135" s="1"/>
      <c r="G135" s="11"/>
      <c r="H135" s="10" t="n">
        <v>4</v>
      </c>
      <c r="I135" s="32" t="s">
        <v>22</v>
      </c>
      <c r="J135" s="33" t="s">
        <v>22</v>
      </c>
      <c r="K135" s="13" t="n">
        <v>100</v>
      </c>
      <c r="L135" s="12" t="s">
        <v>23</v>
      </c>
      <c r="M135" s="30" t="str">
        <f aca="false">IF(AND(OR(I135="Participó",J135="Participó"),AND(K135&gt;59,K135&lt;&gt;"-")),"APROBADO","REPROBADO")</f>
        <v>APROBADO</v>
      </c>
      <c r="N135" s="1"/>
    </row>
    <row r="136" customFormat="false" ht="15.75" hidden="false" customHeight="fals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customFormat="false" ht="15.75" hidden="false" customHeight="false" outlineLevel="0" collapsed="false">
      <c r="A137" s="1"/>
      <c r="B137" s="1"/>
      <c r="C137" s="1"/>
      <c r="D137" s="17" t="s">
        <v>364</v>
      </c>
      <c r="E137" s="17" t="n">
        <f aca="false">COUNTIF(E5:E99,"NO")</f>
        <v>0</v>
      </c>
      <c r="F137" s="1"/>
      <c r="G137" s="17" t="n">
        <f aca="false">COUNTIF(G5:G135,"M")</f>
        <v>66</v>
      </c>
      <c r="H137" s="17"/>
      <c r="I137" s="17" t="n">
        <f aca="false">COUNTIF(I5:I99,"Participó")</f>
        <v>71</v>
      </c>
      <c r="J137" s="17" t="n">
        <f aca="false">COUNTIF(J5:J99,"Participó")</f>
        <v>55</v>
      </c>
      <c r="K137" s="17" t="n">
        <f aca="false">COUNTIF(K5:K99,"&gt;=70")</f>
        <v>66</v>
      </c>
      <c r="L137" s="17" t="n">
        <f aca="false">COUNTIF(L5:L99,"100")</f>
        <v>51</v>
      </c>
      <c r="M137" s="17" t="n">
        <f aca="false">COUNTIF(M5:M135,"APROBADO")</f>
        <v>91</v>
      </c>
      <c r="N137" s="17" t="n">
        <f aca="false">COUNTIF(N23:N99,"Sancionar")</f>
        <v>0</v>
      </c>
    </row>
    <row r="138" customFormat="false" ht="15.75" hidden="false" customHeight="false" outlineLevel="0" collapsed="false">
      <c r="A138" s="1"/>
      <c r="B138" s="1"/>
      <c r="C138" s="1"/>
      <c r="D138" s="10" t="n">
        <f aca="false">COUNTA(D5:D135)</f>
        <v>131</v>
      </c>
      <c r="E138" s="1"/>
      <c r="F138" s="1"/>
      <c r="G138" s="1"/>
      <c r="H138" s="1" t="n">
        <f aca="false">COUNTIF(H$5:H$135,1)</f>
        <v>33</v>
      </c>
      <c r="I138" s="1"/>
      <c r="J138" s="1"/>
      <c r="K138" s="1"/>
      <c r="L138" s="1"/>
      <c r="M138" s="1"/>
      <c r="N138" s="1"/>
    </row>
    <row r="139" customFormat="false" ht="15.75" hidden="false" customHeight="false" outlineLevel="0" collapsed="false">
      <c r="A139" s="1"/>
      <c r="B139" s="18" t="s">
        <v>365</v>
      </c>
      <c r="C139" s="1"/>
      <c r="D139" s="1"/>
      <c r="E139" s="1"/>
      <c r="F139" s="1"/>
      <c r="G139" s="1"/>
      <c r="H139" s="1" t="n">
        <f aca="false">COUNTIF(H$5:H$135,2)</f>
        <v>34</v>
      </c>
      <c r="I139" s="1"/>
      <c r="J139" s="1"/>
      <c r="K139" s="1"/>
      <c r="L139" s="1"/>
      <c r="M139" s="1" t="s">
        <v>367</v>
      </c>
      <c r="N139" s="1"/>
    </row>
    <row r="140" customFormat="false" ht="15.75" hidden="false" customHeight="false" outlineLevel="0" collapsed="false">
      <c r="A140" s="1"/>
      <c r="B140" s="1" t="s">
        <v>368</v>
      </c>
      <c r="C140" s="1" t="s">
        <v>369</v>
      </c>
      <c r="D140" s="1"/>
      <c r="E140" s="1"/>
      <c r="F140" s="1"/>
      <c r="G140" s="1"/>
      <c r="H140" s="1" t="n">
        <f aca="false">COUNTIF(H$5:H$135,3)</f>
        <v>32</v>
      </c>
      <c r="I140" s="1"/>
      <c r="J140" s="1"/>
      <c r="K140" s="1"/>
      <c r="L140" s="20" t="s">
        <v>371</v>
      </c>
      <c r="M140" s="10" t="n">
        <f aca="false">COUNTIF(M5:M99,"APROBADO")/99*100</f>
        <v>66.6666666666667</v>
      </c>
      <c r="N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 t="n">
        <f aca="false">COUNTIF(H$5:H$135,4)</f>
        <v>32</v>
      </c>
      <c r="I141" s="1"/>
      <c r="J141" s="1"/>
      <c r="K141" s="1"/>
      <c r="L141" s="21" t="s">
        <v>373</v>
      </c>
      <c r="M141" s="10" t="n">
        <f aca="false">COUNTIF(M5:M99,"REPROBADO")/99*100</f>
        <v>29.2929292929293</v>
      </c>
      <c r="N141" s="1"/>
    </row>
    <row r="142" customFormat="false" ht="15.75" hidden="false" customHeight="false" outlineLevel="0" collapsed="false">
      <c r="A142" s="1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customFormat="false" ht="15.75" hidden="false" customHeight="false" outlineLevel="0" collapsed="false">
      <c r="A143" s="18" t="s">
        <v>375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customFormat="false" ht="15.75" hidden="false" customHeight="false" outlineLevel="0" collapsed="false">
      <c r="A144" s="18" t="s">
        <v>377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false" outlineLevel="0" collapsed="false">
      <c r="A145" s="18" t="s">
        <v>378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380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8"/>
      <c r="M147" s="1"/>
      <c r="N147" s="1"/>
    </row>
    <row r="148" customFormat="false" ht="15.75" hidden="false" customHeight="false" outlineLevel="0" collapsed="false">
      <c r="A148" s="1"/>
      <c r="B148" s="1" t="s">
        <v>381</v>
      </c>
      <c r="C148" s="1"/>
      <c r="D148" s="1"/>
      <c r="E148" s="1"/>
      <c r="F148" s="1"/>
      <c r="G148" s="1"/>
      <c r="H148" s="1"/>
      <c r="I148" s="1"/>
      <c r="J148" s="1"/>
      <c r="K148" s="18"/>
      <c r="L148" s="22" t="s">
        <v>382</v>
      </c>
      <c r="M148" s="1"/>
      <c r="N148" s="1"/>
    </row>
    <row r="149" customFormat="false" ht="15.75" hidden="false" customHeight="false" outlineLevel="0" collapsed="false">
      <c r="A149" s="1"/>
      <c r="B149" s="1" t="s">
        <v>383</v>
      </c>
      <c r="C149" s="1" t="s">
        <v>384</v>
      </c>
      <c r="D149" s="1"/>
      <c r="E149" s="1"/>
      <c r="F149" s="1"/>
      <c r="G149" s="1"/>
      <c r="H149" s="1"/>
      <c r="I149" s="1"/>
      <c r="J149" s="1"/>
      <c r="K149" s="18"/>
      <c r="L149" s="23" t="s">
        <v>385</v>
      </c>
      <c r="M149" s="11" t="e">
        <f aca="false">#REF!/COUNTIF(M23:M99,"REPROBADO")*100</f>
        <v>#REF!</v>
      </c>
      <c r="N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8"/>
      <c r="L150" s="23" t="s">
        <v>386</v>
      </c>
      <c r="M150" s="10" t="n">
        <f aca="false">COUNTIF(N23:N99,"Justifico")/COUNTIF(M24:M136,"REPROBADO")*100</f>
        <v>0</v>
      </c>
      <c r="N150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5">
    <cfRule type="cellIs" priority="2" operator="equal" aboveAverage="0" equalAverage="0" bottom="0" percent="0" rank="0" text="" dxfId="0">
      <formula>"Participó"</formula>
    </cfRule>
  </conditionalFormatting>
  <conditionalFormatting sqref="I5:J135">
    <cfRule type="cellIs" priority="3" operator="equal" aboveAverage="0" equalAverage="0" bottom="0" percent="0" rank="0" text="" dxfId="1">
      <formula>"-"</formula>
    </cfRule>
  </conditionalFormatting>
  <conditionalFormatting sqref="K5:L135">
    <cfRule type="cellIs" priority="4" operator="greaterThan" aboveAverage="0" equalAverage="0" bottom="0" percent="0" rank="0" text="" dxfId="0">
      <formula>69</formula>
    </cfRule>
  </conditionalFormatting>
  <conditionalFormatting sqref="K5:L135">
    <cfRule type="cellIs" priority="5" operator="lessThanOrEqual" aboveAverage="0" equalAverage="0" bottom="0" percent="0" rank="0" text="" dxfId="1">
      <formula>59</formula>
    </cfRule>
  </conditionalFormatting>
  <conditionalFormatting sqref="M5:M135">
    <cfRule type="cellIs" priority="6" operator="equal" aboveAverage="0" equalAverage="0" bottom="0" percent="0" rank="0" text="" dxfId="0">
      <formula>"APROBADO"</formula>
    </cfRule>
  </conditionalFormatting>
  <conditionalFormatting sqref="M5:M135">
    <cfRule type="cellIs" priority="7" operator="equal" aboveAverage="0" equalAverage="0" bottom="0" percent="0" rank="0" text="" dxfId="1">
      <formula>"REPROBADO"</formula>
    </cfRule>
  </conditionalFormatting>
  <conditionalFormatting sqref="K5:L135">
    <cfRule type="cellIs" priority="8" operator="equal" aboveAverage="0" equalAverage="0" bottom="0" percent="0" rank="0" text="" dxfId="2">
      <formula>"-"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1043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10" t="n">
        <v>20370787698</v>
      </c>
      <c r="B5" s="1" t="s">
        <v>1674</v>
      </c>
      <c r="C5" s="1" t="s">
        <v>1675</v>
      </c>
      <c r="D5" s="1" t="s">
        <v>1676</v>
      </c>
      <c r="E5" s="1"/>
      <c r="F5" s="1"/>
      <c r="G5" s="11"/>
      <c r="H5" s="10" t="n">
        <v>1</v>
      </c>
      <c r="I5" s="35" t="s">
        <v>22</v>
      </c>
      <c r="J5" s="33" t="s">
        <v>22</v>
      </c>
      <c r="K5" s="13" t="n">
        <v>70</v>
      </c>
      <c r="L5" s="13" t="n">
        <v>100</v>
      </c>
      <c r="M5" s="30" t="str">
        <f aca="false">IF(AND(OR(I5="Participó",J5="Participó"),AND(K5&gt;59,K5&lt;&gt;"-")),"APROBADO","REPROBADO")</f>
        <v>APROBADO</v>
      </c>
      <c r="N5" s="1"/>
    </row>
    <row r="6" customFormat="false" ht="15.75" hidden="false" customHeight="false" outlineLevel="0" collapsed="false">
      <c r="A6" s="10" t="n">
        <v>20403166597</v>
      </c>
      <c r="B6" s="1" t="s">
        <v>1677</v>
      </c>
      <c r="C6" s="1" t="s">
        <v>1678</v>
      </c>
      <c r="D6" s="1" t="s">
        <v>1679</v>
      </c>
      <c r="E6" s="1"/>
      <c r="F6" s="1"/>
      <c r="G6" s="11" t="s">
        <v>21</v>
      </c>
      <c r="H6" s="10" t="n">
        <v>1</v>
      </c>
      <c r="I6" s="35" t="s">
        <v>22</v>
      </c>
      <c r="J6" s="33" t="s">
        <v>22</v>
      </c>
      <c r="K6" s="13" t="n">
        <v>60</v>
      </c>
      <c r="L6" s="13" t="n">
        <v>100</v>
      </c>
      <c r="M6" s="30" t="str">
        <f aca="false">IF(AND(OR(I6="Participó",J6="Participó"),AND(K6&gt;59,K6&lt;&gt;"-")),"APROBADO","REPROBADO")</f>
        <v>APROBADO</v>
      </c>
      <c r="N6" s="1"/>
    </row>
    <row r="7" customFormat="false" ht="15.75" hidden="false" customHeight="false" outlineLevel="0" collapsed="false">
      <c r="A7" s="10" t="n">
        <v>27360520027</v>
      </c>
      <c r="B7" s="1" t="s">
        <v>1677</v>
      </c>
      <c r="C7" s="1" t="s">
        <v>1680</v>
      </c>
      <c r="D7" s="1" t="s">
        <v>1681</v>
      </c>
      <c r="E7" s="1"/>
      <c r="F7" s="1"/>
      <c r="G7" s="11" t="s">
        <v>43</v>
      </c>
      <c r="H7" s="10" t="n">
        <v>1</v>
      </c>
      <c r="I7" s="35" t="s">
        <v>22</v>
      </c>
      <c r="J7" s="33" t="s">
        <v>22</v>
      </c>
      <c r="K7" s="13" t="n">
        <v>75</v>
      </c>
      <c r="L7" s="12" t="s">
        <v>23</v>
      </c>
      <c r="M7" s="30" t="str">
        <f aca="false">IF(AND(OR(I7="Participó",J7="Participó"),AND(K7&gt;59,K7&lt;&gt;"-")),"APROBADO","REPROBADO")</f>
        <v>APROBADO</v>
      </c>
      <c r="N7" s="1"/>
    </row>
    <row r="8" customFormat="false" ht="15.75" hidden="false" customHeight="false" outlineLevel="0" collapsed="false">
      <c r="A8" s="10" t="n">
        <v>20345635727</v>
      </c>
      <c r="B8" s="1" t="s">
        <v>1682</v>
      </c>
      <c r="C8" s="1" t="s">
        <v>336</v>
      </c>
      <c r="D8" s="1" t="s">
        <v>1683</v>
      </c>
      <c r="E8" s="1"/>
      <c r="F8" s="1"/>
      <c r="G8" s="11" t="s">
        <v>21</v>
      </c>
      <c r="H8" s="10" t="n">
        <v>1</v>
      </c>
      <c r="I8" s="35" t="s">
        <v>22</v>
      </c>
      <c r="J8" s="33" t="s">
        <v>22</v>
      </c>
      <c r="K8" s="13" t="n">
        <v>75</v>
      </c>
      <c r="L8" s="13" t="n">
        <v>100</v>
      </c>
      <c r="M8" s="30" t="str">
        <f aca="false">IF(AND(OR(I8="Participó",J8="Participó"),AND(K8&gt;59,K8&lt;&gt;"-")),"APROBADO","REPROBADO")</f>
        <v>APROBADO</v>
      </c>
      <c r="N8" s="1"/>
    </row>
    <row r="9" customFormat="false" ht="15.75" hidden="false" customHeight="false" outlineLevel="0" collapsed="false">
      <c r="A9" s="10" t="n">
        <v>20300453512</v>
      </c>
      <c r="B9" s="1" t="s">
        <v>338</v>
      </c>
      <c r="C9" s="1" t="s">
        <v>1565</v>
      </c>
      <c r="D9" s="1" t="s">
        <v>1684</v>
      </c>
      <c r="E9" s="1"/>
      <c r="F9" s="1"/>
      <c r="G9" s="11" t="s">
        <v>21</v>
      </c>
      <c r="H9" s="10" t="n">
        <v>1</v>
      </c>
      <c r="I9" s="35" t="s">
        <v>23</v>
      </c>
      <c r="J9" s="33" t="s">
        <v>23</v>
      </c>
      <c r="K9" s="12" t="s">
        <v>23</v>
      </c>
      <c r="L9" s="12" t="s">
        <v>23</v>
      </c>
      <c r="M9" s="30" t="str">
        <f aca="false">IF(AND(OR(I9="Participó",J9="Participó"),AND(K9&gt;59,K9&lt;&gt;"-")),"APROBADO","REPROBADO")</f>
        <v>REPROBADO</v>
      </c>
      <c r="N9" s="1"/>
    </row>
    <row r="10" customFormat="false" ht="15.75" hidden="false" customHeight="false" outlineLevel="0" collapsed="false">
      <c r="A10" s="10" t="n">
        <v>27321914026</v>
      </c>
      <c r="B10" s="1" t="s">
        <v>344</v>
      </c>
      <c r="C10" s="1" t="s">
        <v>1685</v>
      </c>
      <c r="D10" s="1" t="s">
        <v>1686</v>
      </c>
      <c r="E10" s="1"/>
      <c r="F10" s="1"/>
      <c r="G10" s="11" t="s">
        <v>43</v>
      </c>
      <c r="H10" s="10" t="n">
        <v>1</v>
      </c>
      <c r="I10" s="35" t="s">
        <v>22</v>
      </c>
      <c r="J10" s="33" t="s">
        <v>22</v>
      </c>
      <c r="K10" s="13" t="n">
        <v>90</v>
      </c>
      <c r="L10" s="13" t="n">
        <v>100</v>
      </c>
      <c r="M10" s="30" t="str">
        <f aca="false">IF(AND(OR(I10="Participó",J10="Participó"),AND(K10&gt;59,K10&lt;&gt;"-")),"APROBADO","REPROBADO")</f>
        <v>APROBADO</v>
      </c>
      <c r="N10" s="1"/>
    </row>
    <row r="11" customFormat="false" ht="15.75" hidden="false" customHeight="false" outlineLevel="0" collapsed="false">
      <c r="A11" s="10" t="n">
        <v>20280174395</v>
      </c>
      <c r="B11" s="1" t="s">
        <v>344</v>
      </c>
      <c r="C11" s="1" t="s">
        <v>167</v>
      </c>
      <c r="D11" s="1" t="s">
        <v>1687</v>
      </c>
      <c r="E11" s="1"/>
      <c r="F11" s="1"/>
      <c r="G11" s="11" t="s">
        <v>21</v>
      </c>
      <c r="H11" s="10" t="n">
        <v>1</v>
      </c>
      <c r="I11" s="35" t="s">
        <v>22</v>
      </c>
      <c r="J11" s="33" t="s">
        <v>23</v>
      </c>
      <c r="K11" s="13" t="n">
        <v>95</v>
      </c>
      <c r="L11" s="12" t="s">
        <v>23</v>
      </c>
      <c r="M11" s="30" t="str">
        <f aca="false">IF(AND(OR(I11="Participó",J11="Participó"),AND(K11&gt;59,K11&lt;&gt;"-")),"APROBADO","REPROBADO")</f>
        <v>APROBADO</v>
      </c>
      <c r="N11" s="1" t="s">
        <v>1047</v>
      </c>
    </row>
    <row r="12" customFormat="false" ht="15.75" hidden="false" customHeight="false" outlineLevel="0" collapsed="false">
      <c r="A12" s="10" t="n">
        <v>20251578959</v>
      </c>
      <c r="B12" s="1" t="s">
        <v>351</v>
      </c>
      <c r="C12" s="1" t="s">
        <v>1688</v>
      </c>
      <c r="D12" s="1" t="s">
        <v>1689</v>
      </c>
      <c r="E12" s="1"/>
      <c r="F12" s="1"/>
      <c r="G12" s="11" t="s">
        <v>21</v>
      </c>
      <c r="H12" s="10" t="n">
        <v>1</v>
      </c>
      <c r="I12" s="35" t="s">
        <v>22</v>
      </c>
      <c r="J12" s="33" t="s">
        <v>23</v>
      </c>
      <c r="K12" s="13" t="n">
        <v>75</v>
      </c>
      <c r="L12" s="13" t="n">
        <v>100</v>
      </c>
      <c r="M12" s="30" t="str">
        <f aca="false">IF(AND(OR(I12="Participó",J12="Participó"),AND(K12&gt;59,K12&lt;&gt;"-")),"APROBADO","REPROBADO")</f>
        <v>APROBADO</v>
      </c>
      <c r="N12" s="1"/>
    </row>
    <row r="13" customFormat="false" ht="15.75" hidden="false" customHeight="false" outlineLevel="0" collapsed="false">
      <c r="A13" s="10" t="n">
        <v>20364899255</v>
      </c>
      <c r="B13" s="1" t="s">
        <v>351</v>
      </c>
      <c r="C13" s="1" t="s">
        <v>1690</v>
      </c>
      <c r="D13" s="1" t="s">
        <v>1691</v>
      </c>
      <c r="E13" s="1"/>
      <c r="F13" s="1"/>
      <c r="G13" s="11" t="s">
        <v>21</v>
      </c>
      <c r="H13" s="10" t="n">
        <v>1</v>
      </c>
      <c r="I13" s="35" t="s">
        <v>22</v>
      </c>
      <c r="J13" s="33" t="s">
        <v>22</v>
      </c>
      <c r="K13" s="13" t="n">
        <v>81.67</v>
      </c>
      <c r="L13" s="12" t="s">
        <v>23</v>
      </c>
      <c r="M13" s="30" t="str">
        <f aca="false">IF(AND(OR(I13="Participó",J13="Participó"),AND(K13&gt;59,K13&lt;&gt;"-")),"APROBADO","REPROBADO")</f>
        <v>APROBADO</v>
      </c>
      <c r="N13" s="1"/>
    </row>
    <row r="14" customFormat="false" ht="15.75" hidden="false" customHeight="false" outlineLevel="0" collapsed="false">
      <c r="A14" s="10" t="n">
        <v>23291482309</v>
      </c>
      <c r="B14" s="1" t="s">
        <v>1692</v>
      </c>
      <c r="C14" s="1" t="s">
        <v>1693</v>
      </c>
      <c r="D14" s="1" t="s">
        <v>1694</v>
      </c>
      <c r="E14" s="1"/>
      <c r="F14" s="1"/>
      <c r="G14" s="11" t="s">
        <v>21</v>
      </c>
      <c r="H14" s="10" t="n">
        <v>1</v>
      </c>
      <c r="I14" s="35" t="s">
        <v>22</v>
      </c>
      <c r="J14" s="33" t="s">
        <v>22</v>
      </c>
      <c r="K14" s="13" t="n">
        <v>90</v>
      </c>
      <c r="L14" s="13" t="n">
        <v>100</v>
      </c>
      <c r="M14" s="30" t="str">
        <f aca="false">IF(AND(OR(I14="Participó",J14="Participó"),AND(K14&gt;59,K14&lt;&gt;"-")),"APROBADO","REPROBADO")</f>
        <v>APROBADO</v>
      </c>
      <c r="N14" s="1"/>
    </row>
    <row r="15" customFormat="false" ht="15.75" hidden="false" customHeight="false" outlineLevel="0" collapsed="false">
      <c r="A15" s="10" t="n">
        <v>27334653604</v>
      </c>
      <c r="B15" s="1" t="s">
        <v>1692</v>
      </c>
      <c r="C15" s="1" t="s">
        <v>1695</v>
      </c>
      <c r="D15" s="1" t="s">
        <v>1696</v>
      </c>
      <c r="E15" s="1"/>
      <c r="F15" s="1"/>
      <c r="G15" s="11" t="s">
        <v>43</v>
      </c>
      <c r="H15" s="10" t="n">
        <v>1</v>
      </c>
      <c r="I15" s="35" t="s">
        <v>22</v>
      </c>
      <c r="J15" s="33" t="s">
        <v>22</v>
      </c>
      <c r="K15" s="13" t="n">
        <v>96.67</v>
      </c>
      <c r="L15" s="13" t="n">
        <v>100</v>
      </c>
      <c r="M15" s="30" t="str">
        <f aca="false">IF(AND(OR(I15="Participó",J15="Participó"),AND(K15&gt;59,K15&lt;&gt;"-")),"APROBADO","REPROBADO")</f>
        <v>APROBADO</v>
      </c>
      <c r="N15" s="1"/>
    </row>
    <row r="16" customFormat="false" ht="15.75" hidden="false" customHeight="false" outlineLevel="0" collapsed="false">
      <c r="A16" s="10" t="n">
        <v>27423268218</v>
      </c>
      <c r="B16" s="1" t="s">
        <v>1692</v>
      </c>
      <c r="C16" s="1" t="s">
        <v>1697</v>
      </c>
      <c r="D16" s="1" t="s">
        <v>1698</v>
      </c>
      <c r="E16" s="1"/>
      <c r="F16" s="1"/>
      <c r="G16" s="11" t="s">
        <v>43</v>
      </c>
      <c r="H16" s="10" t="n">
        <v>1</v>
      </c>
      <c r="I16" s="35" t="s">
        <v>22</v>
      </c>
      <c r="J16" s="33" t="s">
        <v>22</v>
      </c>
      <c r="K16" s="13" t="n">
        <v>70</v>
      </c>
      <c r="L16" s="13" t="n">
        <v>100</v>
      </c>
      <c r="M16" s="30" t="str">
        <f aca="false">IF(AND(OR(I16="Participó",J16="Participó"),AND(K16&gt;59,K16&lt;&gt;"-")),"APROBADO","REPROBADO")</f>
        <v>APROBADO</v>
      </c>
      <c r="N16" s="1"/>
    </row>
    <row r="17" customFormat="false" ht="15.75" hidden="false" customHeight="false" outlineLevel="0" collapsed="false">
      <c r="A17" s="10" t="n">
        <v>27275010400</v>
      </c>
      <c r="B17" s="1" t="s">
        <v>1699</v>
      </c>
      <c r="C17" s="1" t="s">
        <v>1700</v>
      </c>
      <c r="D17" s="1" t="s">
        <v>1701</v>
      </c>
      <c r="E17" s="1"/>
      <c r="F17" s="1"/>
      <c r="G17" s="11" t="s">
        <v>43</v>
      </c>
      <c r="H17" s="10" t="n">
        <v>1</v>
      </c>
      <c r="I17" s="35" t="s">
        <v>23</v>
      </c>
      <c r="J17" s="33" t="s">
        <v>23</v>
      </c>
      <c r="K17" s="12" t="s">
        <v>23</v>
      </c>
      <c r="L17" s="12" t="s">
        <v>23</v>
      </c>
      <c r="M17" s="30" t="str">
        <f aca="false">IF(AND(OR(I17="Participó",J17="Participó"),AND(K17&gt;59,K17&lt;&gt;"-")),"APROBADO","REPROBADO")</f>
        <v>REPROBADO</v>
      </c>
      <c r="N17" s="1"/>
    </row>
    <row r="18" customFormat="false" ht="15.75" hidden="false" customHeight="false" outlineLevel="0" collapsed="false">
      <c r="A18" s="10" t="n">
        <v>20367768690</v>
      </c>
      <c r="B18" s="1" t="s">
        <v>1702</v>
      </c>
      <c r="C18" s="1" t="s">
        <v>1703</v>
      </c>
      <c r="D18" s="1" t="s">
        <v>1704</v>
      </c>
      <c r="E18" s="1"/>
      <c r="F18" s="1"/>
      <c r="G18" s="11" t="s">
        <v>21</v>
      </c>
      <c r="H18" s="10" t="n">
        <v>1</v>
      </c>
      <c r="I18" s="35" t="s">
        <v>22</v>
      </c>
      <c r="J18" s="33" t="s">
        <v>22</v>
      </c>
      <c r="K18" s="13" t="n">
        <v>70</v>
      </c>
      <c r="L18" s="13" t="n">
        <v>100</v>
      </c>
      <c r="M18" s="30" t="str">
        <f aca="false">IF(AND(OR(I18="Participó",J18="Participó"),AND(K18&gt;59,K18&lt;&gt;"-")),"APROBADO","REPROBADO")</f>
        <v>APROBADO</v>
      </c>
      <c r="N18" s="1"/>
    </row>
    <row r="19" customFormat="false" ht="15.75" hidden="false" customHeight="false" outlineLevel="0" collapsed="false">
      <c r="A19" s="10" t="n">
        <v>20263835965</v>
      </c>
      <c r="B19" s="1" t="s">
        <v>1705</v>
      </c>
      <c r="C19" s="1" t="s">
        <v>1706</v>
      </c>
      <c r="D19" s="1" t="s">
        <v>1707</v>
      </c>
      <c r="E19" s="1"/>
      <c r="F19" s="1"/>
      <c r="G19" s="11" t="s">
        <v>21</v>
      </c>
      <c r="H19" s="10" t="n">
        <v>1</v>
      </c>
      <c r="I19" s="35" t="s">
        <v>22</v>
      </c>
      <c r="J19" s="33" t="s">
        <v>22</v>
      </c>
      <c r="K19" s="13" t="n">
        <v>100</v>
      </c>
      <c r="L19" s="13" t="n">
        <v>100</v>
      </c>
      <c r="M19" s="30" t="str">
        <f aca="false">IF(AND(OR(I19="Participó",J19="Participó"),AND(K19&gt;59,K19&lt;&gt;"-")),"APROBADO","REPROBADO")</f>
        <v>APROBADO</v>
      </c>
      <c r="N19" s="1"/>
    </row>
    <row r="20" customFormat="false" ht="15.75" hidden="false" customHeight="false" outlineLevel="0" collapsed="false">
      <c r="A20" s="10" t="n">
        <v>27321057875</v>
      </c>
      <c r="B20" s="1" t="s">
        <v>646</v>
      </c>
      <c r="C20" s="1" t="s">
        <v>1708</v>
      </c>
      <c r="D20" s="1" t="s">
        <v>1709</v>
      </c>
      <c r="E20" s="1"/>
      <c r="F20" s="1"/>
      <c r="G20" s="11" t="s">
        <v>43</v>
      </c>
      <c r="H20" s="10" t="n">
        <v>1</v>
      </c>
      <c r="I20" s="35" t="s">
        <v>22</v>
      </c>
      <c r="J20" s="33" t="s">
        <v>22</v>
      </c>
      <c r="K20" s="13" t="n">
        <v>100</v>
      </c>
      <c r="L20" s="13" t="n">
        <v>100</v>
      </c>
      <c r="M20" s="30" t="str">
        <f aca="false">IF(AND(OR(I20="Participó",J20="Participó"),AND(K20&gt;59,K20&lt;&gt;"-")),"APROBADO","REPROBADO")</f>
        <v>APROBADO</v>
      </c>
      <c r="N20" s="1"/>
    </row>
    <row r="21" customFormat="false" ht="15.75" hidden="false" customHeight="false" outlineLevel="0" collapsed="false">
      <c r="A21" s="10" t="n">
        <v>20348229762</v>
      </c>
      <c r="B21" s="1" t="s">
        <v>646</v>
      </c>
      <c r="C21" s="1" t="s">
        <v>1710</v>
      </c>
      <c r="D21" s="1" t="s">
        <v>1711</v>
      </c>
      <c r="E21" s="1"/>
      <c r="F21" s="1"/>
      <c r="G21" s="11" t="s">
        <v>21</v>
      </c>
      <c r="H21" s="10" t="n">
        <v>1</v>
      </c>
      <c r="I21" s="35" t="s">
        <v>22</v>
      </c>
      <c r="J21" s="33" t="s">
        <v>22</v>
      </c>
      <c r="K21" s="13" t="n">
        <v>70</v>
      </c>
      <c r="L21" s="12" t="s">
        <v>23</v>
      </c>
      <c r="M21" s="30" t="str">
        <f aca="false">IF(AND(OR(I21="Participó",J21="Participó"),AND(K21&gt;59,K21&lt;&gt;"-")),"APROBADO","REPROBADO")</f>
        <v>APROBADO</v>
      </c>
      <c r="N21" s="1"/>
    </row>
    <row r="22" customFormat="false" ht="15.75" hidden="false" customHeight="false" outlineLevel="0" collapsed="false">
      <c r="A22" s="10" t="n">
        <v>20253291037</v>
      </c>
      <c r="B22" s="1" t="s">
        <v>646</v>
      </c>
      <c r="C22" s="1" t="s">
        <v>1712</v>
      </c>
      <c r="D22" s="1" t="s">
        <v>1713</v>
      </c>
      <c r="E22" s="1"/>
      <c r="F22" s="1"/>
      <c r="G22" s="11" t="s">
        <v>21</v>
      </c>
      <c r="H22" s="10" t="n">
        <v>1</v>
      </c>
      <c r="I22" s="35" t="s">
        <v>23</v>
      </c>
      <c r="J22" s="33" t="s">
        <v>23</v>
      </c>
      <c r="K22" s="12" t="s">
        <v>23</v>
      </c>
      <c r="L22" s="12" t="s">
        <v>23</v>
      </c>
      <c r="M22" s="30" t="str">
        <f aca="false">IF(AND(OR(I22="Participó",J22="Participó"),AND(K22&gt;59,K22&lt;&gt;"-")),"APROBADO","REPROBADO")</f>
        <v>REPROBADO</v>
      </c>
      <c r="N22" s="1"/>
    </row>
    <row r="23" customFormat="false" ht="15.75" hidden="false" customHeight="false" outlineLevel="0" collapsed="false">
      <c r="A23" s="10" t="n">
        <v>20370282677</v>
      </c>
      <c r="B23" s="1" t="s">
        <v>1714</v>
      </c>
      <c r="C23" s="1" t="s">
        <v>1715</v>
      </c>
      <c r="D23" s="1" t="s">
        <v>1716</v>
      </c>
      <c r="E23" s="1"/>
      <c r="F23" s="1"/>
      <c r="G23" s="11" t="s">
        <v>21</v>
      </c>
      <c r="H23" s="10" t="n">
        <v>1</v>
      </c>
      <c r="I23" s="35" t="s">
        <v>22</v>
      </c>
      <c r="J23" s="33" t="s">
        <v>23</v>
      </c>
      <c r="K23" s="13" t="n">
        <v>90</v>
      </c>
      <c r="L23" s="13" t="n">
        <v>100</v>
      </c>
      <c r="M23" s="30" t="str">
        <f aca="false">IF(AND(OR(I23="Participó",J23="Participó"),AND(K23&gt;59,K23&lt;&gt;"-")),"APROBADO","REPROBADO")</f>
        <v>APROBADO</v>
      </c>
      <c r="N23" s="1" t="s">
        <v>1047</v>
      </c>
    </row>
    <row r="24" customFormat="false" ht="15.75" hidden="false" customHeight="false" outlineLevel="0" collapsed="false">
      <c r="A24" s="10" t="n">
        <v>20311021134</v>
      </c>
      <c r="B24" s="1" t="s">
        <v>1717</v>
      </c>
      <c r="C24" s="1" t="s">
        <v>1718</v>
      </c>
      <c r="D24" s="1" t="s">
        <v>1719</v>
      </c>
      <c r="E24" s="1"/>
      <c r="F24" s="1"/>
      <c r="G24" s="11" t="s">
        <v>21</v>
      </c>
      <c r="H24" s="10" t="n">
        <v>1</v>
      </c>
      <c r="I24" s="35" t="s">
        <v>22</v>
      </c>
      <c r="J24" s="33" t="s">
        <v>22</v>
      </c>
      <c r="K24" s="13" t="n">
        <v>65</v>
      </c>
      <c r="L24" s="12" t="s">
        <v>23</v>
      </c>
      <c r="M24" s="30" t="str">
        <f aca="false">IF(AND(OR(I24="Participó",J24="Participó"),AND(K24&gt;59,K24&lt;&gt;"-")),"APROBADO","REPROBADO")</f>
        <v>APROBADO</v>
      </c>
      <c r="N24" s="1"/>
    </row>
    <row r="25" customFormat="false" ht="15.75" hidden="false" customHeight="false" outlineLevel="0" collapsed="false">
      <c r="A25" s="10" t="n">
        <v>23345232834</v>
      </c>
      <c r="B25" s="1" t="s">
        <v>1720</v>
      </c>
      <c r="C25" s="1" t="s">
        <v>142</v>
      </c>
      <c r="D25" s="1" t="s">
        <v>1721</v>
      </c>
      <c r="E25" s="1"/>
      <c r="F25" s="1"/>
      <c r="G25" s="11" t="s">
        <v>43</v>
      </c>
      <c r="H25" s="10" t="n">
        <v>1</v>
      </c>
      <c r="I25" s="35" t="s">
        <v>22</v>
      </c>
      <c r="J25" s="33" t="s">
        <v>23</v>
      </c>
      <c r="K25" s="13" t="n">
        <v>70</v>
      </c>
      <c r="L25" s="13" t="n">
        <v>100</v>
      </c>
      <c r="M25" s="30" t="str">
        <f aca="false">IF(AND(OR(I25="Participó",J25="Participó"),AND(K25&gt;59,K25&lt;&gt;"-")),"APROBADO","REPROBADO")</f>
        <v>APROBADO</v>
      </c>
      <c r="N25" s="1" t="s">
        <v>1047</v>
      </c>
    </row>
    <row r="26" customFormat="false" ht="15.75" hidden="false" customHeight="false" outlineLevel="0" collapsed="false">
      <c r="A26" s="10" t="n">
        <v>27365810805</v>
      </c>
      <c r="B26" s="1" t="s">
        <v>1720</v>
      </c>
      <c r="C26" s="1" t="s">
        <v>1722</v>
      </c>
      <c r="D26" s="1" t="s">
        <v>1723</v>
      </c>
      <c r="E26" s="1"/>
      <c r="F26" s="1"/>
      <c r="G26" s="11" t="s">
        <v>43</v>
      </c>
      <c r="H26" s="10" t="n">
        <v>1</v>
      </c>
      <c r="I26" s="35" t="s">
        <v>22</v>
      </c>
      <c r="J26" s="33" t="s">
        <v>22</v>
      </c>
      <c r="K26" s="13" t="n">
        <v>90</v>
      </c>
      <c r="L26" s="13" t="n">
        <v>100</v>
      </c>
      <c r="M26" s="30" t="str">
        <f aca="false">IF(AND(OR(I26="Participó",J26="Participó"),AND(K26&gt;59,K26&lt;&gt;"-")),"APROBADO","REPROBADO")</f>
        <v>APROBADO</v>
      </c>
      <c r="N26" s="1"/>
    </row>
    <row r="27" customFormat="false" ht="15.75" hidden="false" customHeight="false" outlineLevel="0" collapsed="false">
      <c r="A27" s="10" t="n">
        <v>27341160834</v>
      </c>
      <c r="B27" s="1" t="s">
        <v>1724</v>
      </c>
      <c r="C27" s="1" t="s">
        <v>1725</v>
      </c>
      <c r="D27" s="1" t="s">
        <v>1726</v>
      </c>
      <c r="E27" s="1"/>
      <c r="F27" s="1"/>
      <c r="G27" s="11" t="s">
        <v>43</v>
      </c>
      <c r="H27" s="10" t="n">
        <v>1</v>
      </c>
      <c r="I27" s="35" t="s">
        <v>22</v>
      </c>
      <c r="J27" s="33" t="s">
        <v>22</v>
      </c>
      <c r="K27" s="13" t="n">
        <v>100</v>
      </c>
      <c r="L27" s="13" t="n">
        <v>100</v>
      </c>
      <c r="M27" s="30" t="str">
        <f aca="false">IF(AND(OR(I27="Participó",J27="Participó"),AND(K27&gt;59,K27&lt;&gt;"-")),"APROBADO","REPROBADO")</f>
        <v>APROBADO</v>
      </c>
      <c r="N27" s="1"/>
    </row>
    <row r="28" customFormat="false" ht="15.75" hidden="false" customHeight="false" outlineLevel="0" collapsed="false">
      <c r="A28" s="10" t="n">
        <v>20228746526</v>
      </c>
      <c r="B28" s="1" t="s">
        <v>662</v>
      </c>
      <c r="C28" s="1" t="s">
        <v>159</v>
      </c>
      <c r="D28" s="1" t="s">
        <v>1727</v>
      </c>
      <c r="E28" s="1"/>
      <c r="F28" s="1"/>
      <c r="G28" s="11" t="s">
        <v>21</v>
      </c>
      <c r="H28" s="10" t="n">
        <v>1</v>
      </c>
      <c r="I28" s="35" t="s">
        <v>22</v>
      </c>
      <c r="J28" s="33" t="s">
        <v>22</v>
      </c>
      <c r="K28" s="13" t="n">
        <v>60</v>
      </c>
      <c r="L28" s="12" t="s">
        <v>23</v>
      </c>
      <c r="M28" s="30" t="str">
        <f aca="false">IF(AND(OR(I28="Participó",J28="Participó"),AND(K28&gt;59,K28&lt;&gt;"-")),"APROBADO","REPROBADO")</f>
        <v>APROBADO</v>
      </c>
      <c r="N28" s="1"/>
    </row>
    <row r="29" customFormat="false" ht="15.75" hidden="false" customHeight="false" outlineLevel="0" collapsed="false">
      <c r="A29" s="10" t="n">
        <v>27323760212</v>
      </c>
      <c r="B29" s="1" t="s">
        <v>1728</v>
      </c>
      <c r="C29" s="1" t="s">
        <v>1729</v>
      </c>
      <c r="D29" s="1" t="s">
        <v>1730</v>
      </c>
      <c r="E29" s="1"/>
      <c r="F29" s="1"/>
      <c r="G29" s="11" t="s">
        <v>43</v>
      </c>
      <c r="H29" s="10" t="n">
        <v>2</v>
      </c>
      <c r="I29" s="35" t="s">
        <v>23</v>
      </c>
      <c r="J29" s="33" t="s">
        <v>23</v>
      </c>
      <c r="K29" s="12" t="s">
        <v>23</v>
      </c>
      <c r="L29" s="12" t="s">
        <v>23</v>
      </c>
      <c r="M29" s="30" t="str">
        <f aca="false">IF(AND(OR(I29="Participó",J29="Participó"),AND(K29&gt;59,K29&lt;&gt;"-")),"APROBADO","REPROBADO")</f>
        <v>REPROBADO</v>
      </c>
      <c r="N29" s="1"/>
    </row>
    <row r="30" customFormat="false" ht="15.75" hidden="false" customHeight="false" outlineLevel="0" collapsed="false">
      <c r="A30" s="10" t="n">
        <v>20332968395</v>
      </c>
      <c r="B30" s="1" t="s">
        <v>1731</v>
      </c>
      <c r="C30" s="1" t="s">
        <v>1732</v>
      </c>
      <c r="D30" s="1" t="s">
        <v>1733</v>
      </c>
      <c r="E30" s="1"/>
      <c r="F30" s="1"/>
      <c r="G30" s="11" t="s">
        <v>21</v>
      </c>
      <c r="H30" s="10" t="n">
        <v>1</v>
      </c>
      <c r="I30" s="35" t="s">
        <v>22</v>
      </c>
      <c r="J30" s="33" t="s">
        <v>23</v>
      </c>
      <c r="K30" s="12" t="s">
        <v>23</v>
      </c>
      <c r="L30" s="12" t="s">
        <v>23</v>
      </c>
      <c r="M30" s="30" t="str">
        <f aca="false">IF(AND(OR(I30="Participó",J30="Participó"),AND(K30&gt;59,K30&lt;&gt;"-")),"APROBADO","REPROBADO")</f>
        <v>REPROBADO</v>
      </c>
      <c r="N30" s="1" t="s">
        <v>1047</v>
      </c>
    </row>
    <row r="31" customFormat="false" ht="15.75" hidden="false" customHeight="false" outlineLevel="0" collapsed="false">
      <c r="A31" s="10" t="n">
        <v>27351207677</v>
      </c>
      <c r="B31" s="1" t="s">
        <v>1731</v>
      </c>
      <c r="C31" s="1" t="s">
        <v>1734</v>
      </c>
      <c r="D31" s="1" t="s">
        <v>1735</v>
      </c>
      <c r="E31" s="1"/>
      <c r="F31" s="1"/>
      <c r="G31" s="11" t="s">
        <v>43</v>
      </c>
      <c r="H31" s="10" t="n">
        <v>2</v>
      </c>
      <c r="I31" s="35" t="s">
        <v>23</v>
      </c>
      <c r="J31" s="33" t="s">
        <v>23</v>
      </c>
      <c r="K31" s="12" t="s">
        <v>23</v>
      </c>
      <c r="L31" s="12" t="s">
        <v>23</v>
      </c>
      <c r="M31" s="30" t="str">
        <f aca="false">IF(AND(OR(I31="Participó",J31="Participó"),AND(K31&gt;59,K31&lt;&gt;"-")),"APROBADO","REPROBADO")</f>
        <v>REPROBADO</v>
      </c>
      <c r="N31" s="1"/>
    </row>
    <row r="32" customFormat="false" ht="15.75" hidden="false" customHeight="false" outlineLevel="0" collapsed="false">
      <c r="A32" s="10" t="n">
        <v>23374208209</v>
      </c>
      <c r="B32" s="1" t="s">
        <v>665</v>
      </c>
      <c r="C32" s="1" t="s">
        <v>30</v>
      </c>
      <c r="D32" s="1" t="s">
        <v>1736</v>
      </c>
      <c r="E32" s="1"/>
      <c r="F32" s="1"/>
      <c r="G32" s="11" t="s">
        <v>21</v>
      </c>
      <c r="H32" s="10" t="n">
        <v>1</v>
      </c>
      <c r="I32" s="35" t="s">
        <v>22</v>
      </c>
      <c r="J32" s="33" t="s">
        <v>23</v>
      </c>
      <c r="K32" s="13" t="n">
        <v>70</v>
      </c>
      <c r="L32" s="13" t="n">
        <v>100</v>
      </c>
      <c r="M32" s="30" t="str">
        <f aca="false">IF(AND(OR(I32="Participó",J32="Participó"),AND(K32&gt;59,K32&lt;&gt;"-")),"APROBADO","REPROBADO")</f>
        <v>APROBADO</v>
      </c>
      <c r="N32" s="1"/>
    </row>
    <row r="33" customFormat="false" ht="15.75" hidden="false" customHeight="false" outlineLevel="0" collapsed="false">
      <c r="A33" s="10" t="n">
        <v>27322306402</v>
      </c>
      <c r="B33" s="1" t="s">
        <v>1737</v>
      </c>
      <c r="C33" s="1" t="s">
        <v>1158</v>
      </c>
      <c r="D33" s="31" t="s">
        <v>1738</v>
      </c>
      <c r="E33" s="1"/>
      <c r="F33" s="1"/>
      <c r="G33" s="11" t="s">
        <v>43</v>
      </c>
      <c r="H33" s="10" t="n">
        <v>2</v>
      </c>
      <c r="I33" s="35" t="s">
        <v>22</v>
      </c>
      <c r="J33" s="33" t="s">
        <v>23</v>
      </c>
      <c r="K33" s="13" t="n">
        <v>86.67</v>
      </c>
      <c r="L33" s="13" t="n">
        <v>100</v>
      </c>
      <c r="M33" s="30" t="str">
        <f aca="false">IF(AND(OR(I33="Participó",J33="Participó"),AND(K33&gt;59,K33&lt;&gt;"-")),"APROBADO","REPROBADO")</f>
        <v>APROBADO</v>
      </c>
      <c r="N33" s="1" t="s">
        <v>1047</v>
      </c>
    </row>
    <row r="34" customFormat="false" ht="15.75" hidden="false" customHeight="false" outlineLevel="0" collapsed="false">
      <c r="A34" s="10" t="n">
        <v>27302543904</v>
      </c>
      <c r="B34" s="1" t="s">
        <v>1739</v>
      </c>
      <c r="C34" s="1" t="s">
        <v>1740</v>
      </c>
      <c r="D34" s="1" t="s">
        <v>1741</v>
      </c>
      <c r="E34" s="1"/>
      <c r="F34" s="1"/>
      <c r="G34" s="11" t="s">
        <v>43</v>
      </c>
      <c r="H34" s="10" t="n">
        <v>2</v>
      </c>
      <c r="I34" s="35" t="s">
        <v>23</v>
      </c>
      <c r="J34" s="33" t="s">
        <v>23</v>
      </c>
      <c r="K34" s="12" t="s">
        <v>23</v>
      </c>
      <c r="L34" s="12" t="s">
        <v>23</v>
      </c>
      <c r="M34" s="30" t="str">
        <f aca="false">IF(AND(OR(I34="Participó",J34="Participó"),AND(K34&gt;59,K34&lt;&gt;"-")),"APROBADO","REPROBADO")</f>
        <v>REPROBADO</v>
      </c>
      <c r="N34" s="1"/>
    </row>
    <row r="35" customFormat="false" ht="15.75" hidden="false" customHeight="false" outlineLevel="0" collapsed="false">
      <c r="A35" s="10" t="n">
        <v>20300758240</v>
      </c>
      <c r="B35" s="1" t="s">
        <v>674</v>
      </c>
      <c r="C35" s="1" t="s">
        <v>1742</v>
      </c>
      <c r="D35" s="1" t="s">
        <v>1743</v>
      </c>
      <c r="E35" s="1"/>
      <c r="F35" s="1"/>
      <c r="G35" s="11" t="s">
        <v>21</v>
      </c>
      <c r="H35" s="10" t="n">
        <v>2</v>
      </c>
      <c r="I35" s="35" t="s">
        <v>23</v>
      </c>
      <c r="J35" s="33" t="s">
        <v>23</v>
      </c>
      <c r="K35" s="12" t="s">
        <v>23</v>
      </c>
      <c r="L35" s="12" t="s">
        <v>23</v>
      </c>
      <c r="M35" s="30" t="str">
        <f aca="false">IF(AND(OR(I35="Participó",J35="Participó"),AND(K35&gt;59,K35&lt;&gt;"-")),"APROBADO","REPROBADO")</f>
        <v>REPROBADO</v>
      </c>
      <c r="N35" s="1"/>
    </row>
    <row r="36" customFormat="false" ht="15.75" hidden="false" customHeight="false" outlineLevel="0" collapsed="false">
      <c r="A36" s="10" t="n">
        <v>20283352987</v>
      </c>
      <c r="B36" s="1" t="s">
        <v>1744</v>
      </c>
      <c r="C36" s="1" t="s">
        <v>1745</v>
      </c>
      <c r="D36" s="1" t="s">
        <v>1746</v>
      </c>
      <c r="E36" s="1"/>
      <c r="F36" s="1"/>
      <c r="G36" s="11" t="s">
        <v>21</v>
      </c>
      <c r="H36" s="10" t="n">
        <v>2</v>
      </c>
      <c r="I36" s="35" t="s">
        <v>22</v>
      </c>
      <c r="J36" s="33" t="s">
        <v>22</v>
      </c>
      <c r="K36" s="13" t="n">
        <v>66.67</v>
      </c>
      <c r="L36" s="13" t="n">
        <v>100</v>
      </c>
      <c r="M36" s="30" t="str">
        <f aca="false">IF(AND(OR(I36="Participó",J36="Participó"),AND(K36&gt;59,K36&lt;&gt;"-")),"APROBADO","REPROBADO")</f>
        <v>APROBADO</v>
      </c>
      <c r="N36" s="1"/>
    </row>
    <row r="37" customFormat="false" ht="15.75" hidden="false" customHeight="false" outlineLevel="0" collapsed="false">
      <c r="A37" s="10" t="n">
        <v>20298518644</v>
      </c>
      <c r="B37" s="1" t="s">
        <v>1747</v>
      </c>
      <c r="C37" s="1" t="s">
        <v>489</v>
      </c>
      <c r="D37" s="1" t="s">
        <v>1748</v>
      </c>
      <c r="E37" s="1"/>
      <c r="F37" s="1"/>
      <c r="G37" s="11" t="s">
        <v>21</v>
      </c>
      <c r="H37" s="10" t="n">
        <v>2</v>
      </c>
      <c r="I37" s="35" t="s">
        <v>22</v>
      </c>
      <c r="J37" s="33" t="s">
        <v>23</v>
      </c>
      <c r="K37" s="13" t="n">
        <v>70</v>
      </c>
      <c r="L37" s="12" t="s">
        <v>23</v>
      </c>
      <c r="M37" s="30" t="str">
        <f aca="false">IF(AND(OR(I37="Participó",J37="Participó"),AND(K37&gt;59,K37&lt;&gt;"-")),"APROBADO","REPROBADO")</f>
        <v>APROBADO</v>
      </c>
      <c r="N37" s="1"/>
    </row>
    <row r="38" customFormat="false" ht="15.75" hidden="false" customHeight="false" outlineLevel="0" collapsed="false">
      <c r="A38" s="10" t="n">
        <v>20290704465</v>
      </c>
      <c r="B38" s="1" t="s">
        <v>1749</v>
      </c>
      <c r="C38" s="1" t="s">
        <v>1742</v>
      </c>
      <c r="D38" s="1" t="s">
        <v>1750</v>
      </c>
      <c r="E38" s="1"/>
      <c r="F38" s="1"/>
      <c r="G38" s="11" t="s">
        <v>21</v>
      </c>
      <c r="H38" s="10" t="n">
        <v>2</v>
      </c>
      <c r="I38" s="35" t="s">
        <v>22</v>
      </c>
      <c r="J38" s="33" t="s">
        <v>22</v>
      </c>
      <c r="K38" s="13" t="n">
        <v>80</v>
      </c>
      <c r="L38" s="13" t="n">
        <v>100</v>
      </c>
      <c r="M38" s="30" t="str">
        <f aca="false">IF(AND(OR(I38="Participó",J38="Participó"),AND(K38&gt;59,K38&lt;&gt;"-")),"APROBADO","REPROBADO")</f>
        <v>APROBADO</v>
      </c>
      <c r="N38" s="1"/>
    </row>
    <row r="39" customFormat="false" ht="15.75" hidden="false" customHeight="false" outlineLevel="0" collapsed="false">
      <c r="A39" s="10" t="n">
        <v>27365809777</v>
      </c>
      <c r="B39" s="1" t="s">
        <v>1751</v>
      </c>
      <c r="C39" s="1" t="s">
        <v>1752</v>
      </c>
      <c r="D39" s="1" t="s">
        <v>1753</v>
      </c>
      <c r="E39" s="1"/>
      <c r="F39" s="1"/>
      <c r="G39" s="11" t="s">
        <v>43</v>
      </c>
      <c r="H39" s="10" t="n">
        <v>2</v>
      </c>
      <c r="I39" s="35" t="s">
        <v>22</v>
      </c>
      <c r="J39" s="33" t="s">
        <v>23</v>
      </c>
      <c r="K39" s="13" t="n">
        <v>75</v>
      </c>
      <c r="L39" s="12" t="s">
        <v>23</v>
      </c>
      <c r="M39" s="30" t="str">
        <f aca="false">IF(AND(OR(I39="Participó",J39="Participó"),AND(K39&gt;59,K39&lt;&gt;"-")),"APROBADO","REPROBADO")</f>
        <v>APROBADO</v>
      </c>
      <c r="N39" s="1" t="s">
        <v>1047</v>
      </c>
    </row>
    <row r="40" customFormat="false" ht="15.75" hidden="false" customHeight="false" outlineLevel="0" collapsed="false">
      <c r="A40" s="10" t="n">
        <v>27363699583</v>
      </c>
      <c r="B40" s="1" t="s">
        <v>1751</v>
      </c>
      <c r="C40" s="1" t="s">
        <v>1754</v>
      </c>
      <c r="D40" s="1" t="s">
        <v>1755</v>
      </c>
      <c r="E40" s="1"/>
      <c r="F40" s="1"/>
      <c r="G40" s="11" t="s">
        <v>43</v>
      </c>
      <c r="H40" s="10" t="n">
        <v>2</v>
      </c>
      <c r="I40" s="35" t="s">
        <v>22</v>
      </c>
      <c r="J40" s="33" t="s">
        <v>23</v>
      </c>
      <c r="K40" s="13" t="n">
        <v>40</v>
      </c>
      <c r="L40" s="12" t="s">
        <v>23</v>
      </c>
      <c r="M40" s="30" t="str">
        <f aca="false">IF(AND(OR(I40="Participó",J40="Participó"),AND(K40&gt;59,K40&lt;&gt;"-")),"APROBADO","REPROBADO")</f>
        <v>REPROBADO</v>
      </c>
      <c r="N40" s="1" t="s">
        <v>1047</v>
      </c>
    </row>
    <row r="41" customFormat="false" ht="15.75" hidden="false" customHeight="false" outlineLevel="0" collapsed="false">
      <c r="A41" s="10" t="n">
        <v>27329376341</v>
      </c>
      <c r="B41" s="1" t="s">
        <v>1756</v>
      </c>
      <c r="C41" s="1" t="s">
        <v>1757</v>
      </c>
      <c r="D41" s="1" t="s">
        <v>1758</v>
      </c>
      <c r="E41" s="1"/>
      <c r="F41" s="1"/>
      <c r="G41" s="11" t="s">
        <v>43</v>
      </c>
      <c r="H41" s="10" t="n">
        <v>2</v>
      </c>
      <c r="I41" s="35" t="s">
        <v>22</v>
      </c>
      <c r="J41" s="33" t="s">
        <v>22</v>
      </c>
      <c r="K41" s="13" t="n">
        <v>75</v>
      </c>
      <c r="L41" s="12" t="s">
        <v>23</v>
      </c>
      <c r="M41" s="30" t="str">
        <f aca="false">IF(AND(OR(I41="Participó",J41="Participó"),AND(K41&gt;59,K41&lt;&gt;"-")),"APROBADO","REPROBADO")</f>
        <v>APROBADO</v>
      </c>
      <c r="N41" s="1"/>
    </row>
    <row r="42" customFormat="false" ht="15.75" hidden="false" customHeight="false" outlineLevel="0" collapsed="false">
      <c r="A42" s="10" t="n">
        <v>27340879185</v>
      </c>
      <c r="B42" s="1" t="s">
        <v>1759</v>
      </c>
      <c r="C42" s="1" t="s">
        <v>1760</v>
      </c>
      <c r="D42" s="1" t="s">
        <v>1761</v>
      </c>
      <c r="E42" s="1"/>
      <c r="F42" s="1"/>
      <c r="G42" s="11" t="s">
        <v>43</v>
      </c>
      <c r="H42" s="10" t="n">
        <v>2</v>
      </c>
      <c r="I42" s="35" t="s">
        <v>22</v>
      </c>
      <c r="J42" s="33" t="s">
        <v>22</v>
      </c>
      <c r="K42" s="13" t="n">
        <v>80</v>
      </c>
      <c r="L42" s="13" t="n">
        <v>100</v>
      </c>
      <c r="M42" s="30" t="str">
        <f aca="false">IF(AND(OR(I42="Participó",J42="Participó"),AND(K42&gt;59,K42&lt;&gt;"-")),"APROBADO","REPROBADO")</f>
        <v>APROBADO</v>
      </c>
      <c r="N42" s="1"/>
    </row>
    <row r="43" customFormat="false" ht="15.75" hidden="false" customHeight="false" outlineLevel="0" collapsed="false">
      <c r="A43" s="10" t="n">
        <v>20248347016</v>
      </c>
      <c r="B43" s="1" t="s">
        <v>1759</v>
      </c>
      <c r="C43" s="1" t="s">
        <v>1762</v>
      </c>
      <c r="D43" s="1" t="s">
        <v>1763</v>
      </c>
      <c r="E43" s="1"/>
      <c r="F43" s="1"/>
      <c r="G43" s="11" t="s">
        <v>21</v>
      </c>
      <c r="H43" s="10" t="n">
        <v>2</v>
      </c>
      <c r="I43" s="35" t="s">
        <v>22</v>
      </c>
      <c r="J43" s="33" t="s">
        <v>22</v>
      </c>
      <c r="K43" s="13" t="n">
        <v>71.67</v>
      </c>
      <c r="L43" s="13" t="n">
        <v>100</v>
      </c>
      <c r="M43" s="30" t="str">
        <f aca="false">IF(AND(OR(I43="Participó",J43="Participó"),AND(K43&gt;59,K43&lt;&gt;"-")),"APROBADO","REPROBADO")</f>
        <v>APROBADO</v>
      </c>
      <c r="N43" s="1"/>
    </row>
    <row r="44" customFormat="false" ht="15.75" hidden="false" customHeight="false" outlineLevel="0" collapsed="false">
      <c r="A44" s="10" t="n">
        <v>27306770360</v>
      </c>
      <c r="B44" s="1" t="s">
        <v>1764</v>
      </c>
      <c r="C44" s="1" t="s">
        <v>1765</v>
      </c>
      <c r="D44" s="1" t="s">
        <v>1766</v>
      </c>
      <c r="E44" s="1"/>
      <c r="F44" s="1"/>
      <c r="G44" s="11" t="s">
        <v>43</v>
      </c>
      <c r="H44" s="10" t="n">
        <v>3</v>
      </c>
      <c r="I44" s="35" t="s">
        <v>22</v>
      </c>
      <c r="J44" s="33" t="s">
        <v>22</v>
      </c>
      <c r="K44" s="13" t="n">
        <v>100</v>
      </c>
      <c r="L44" s="13" t="n">
        <v>100</v>
      </c>
      <c r="M44" s="30" t="str">
        <f aca="false">IF(AND(OR(I44="Participó",J44="Participó"),AND(K44&gt;59,K44&lt;&gt;"-")),"APROBADO","REPROBADO")</f>
        <v>APROBADO</v>
      </c>
      <c r="N44" s="1"/>
    </row>
    <row r="45" customFormat="false" ht="15.75" hidden="false" customHeight="false" outlineLevel="0" collapsed="false">
      <c r="A45" s="10" t="n">
        <v>27323762290</v>
      </c>
      <c r="B45" s="1" t="s">
        <v>1767</v>
      </c>
      <c r="C45" s="1" t="s">
        <v>1768</v>
      </c>
      <c r="D45" s="1" t="s">
        <v>1769</v>
      </c>
      <c r="E45" s="1"/>
      <c r="F45" s="1"/>
      <c r="G45" s="11" t="s">
        <v>43</v>
      </c>
      <c r="H45" s="10" t="n">
        <v>3</v>
      </c>
      <c r="I45" s="35" t="s">
        <v>22</v>
      </c>
      <c r="J45" s="33" t="s">
        <v>22</v>
      </c>
      <c r="K45" s="13" t="n">
        <v>80</v>
      </c>
      <c r="L45" s="13" t="n">
        <v>100</v>
      </c>
      <c r="M45" s="30" t="str">
        <f aca="false">IF(AND(OR(I45="Participó",J45="Participó"),AND(K45&gt;59,K45&lt;&gt;"-")),"APROBADO","REPROBADO")</f>
        <v>APROBADO</v>
      </c>
      <c r="N45" s="1"/>
    </row>
    <row r="46" customFormat="false" ht="15.75" hidden="false" customHeight="false" outlineLevel="0" collapsed="false">
      <c r="A46" s="10" t="n">
        <v>23345805109</v>
      </c>
      <c r="B46" s="1" t="s">
        <v>1770</v>
      </c>
      <c r="C46" s="1" t="s">
        <v>1504</v>
      </c>
      <c r="D46" s="1" t="s">
        <v>1771</v>
      </c>
      <c r="E46" s="1"/>
      <c r="F46" s="1"/>
      <c r="G46" s="11" t="s">
        <v>21</v>
      </c>
      <c r="H46" s="10" t="n">
        <v>2</v>
      </c>
      <c r="I46" s="35" t="s">
        <v>22</v>
      </c>
      <c r="J46" s="33" t="s">
        <v>22</v>
      </c>
      <c r="K46" s="13" t="n">
        <v>80</v>
      </c>
      <c r="L46" s="13" t="n">
        <v>100</v>
      </c>
      <c r="M46" s="30" t="str">
        <f aca="false">IF(AND(OR(I46="Participó",J46="Participó"),AND(K46&gt;59,K46&lt;&gt;"-")),"APROBADO","REPROBADO")</f>
        <v>APROBADO</v>
      </c>
      <c r="N46" s="1"/>
    </row>
    <row r="47" customFormat="false" ht="15.75" hidden="false" customHeight="false" outlineLevel="0" collapsed="false">
      <c r="A47" s="10" t="n">
        <v>20276176510</v>
      </c>
      <c r="B47" s="1" t="s">
        <v>1772</v>
      </c>
      <c r="C47" s="1" t="s">
        <v>787</v>
      </c>
      <c r="D47" s="1" t="s">
        <v>1773</v>
      </c>
      <c r="E47" s="1"/>
      <c r="F47" s="1"/>
      <c r="G47" s="11" t="s">
        <v>21</v>
      </c>
      <c r="H47" s="10" t="n">
        <v>2</v>
      </c>
      <c r="I47" s="35" t="s">
        <v>22</v>
      </c>
      <c r="J47" s="33" t="s">
        <v>22</v>
      </c>
      <c r="K47" s="13" t="n">
        <v>90</v>
      </c>
      <c r="L47" s="13" t="n">
        <v>100</v>
      </c>
      <c r="M47" s="30" t="str">
        <f aca="false">IF(AND(OR(I47="Participó",J47="Participó"),AND(K47&gt;59,K47&lt;&gt;"-")),"APROBADO","REPROBADO")</f>
        <v>APROBADO</v>
      </c>
      <c r="N47" s="1"/>
    </row>
    <row r="48" customFormat="false" ht="15.75" hidden="false" customHeight="false" outlineLevel="0" collapsed="false">
      <c r="A48" s="10" t="n">
        <v>20277612284</v>
      </c>
      <c r="B48" s="1" t="s">
        <v>275</v>
      </c>
      <c r="C48" s="1" t="s">
        <v>122</v>
      </c>
      <c r="D48" s="1" t="s">
        <v>1774</v>
      </c>
      <c r="E48" s="1"/>
      <c r="F48" s="1"/>
      <c r="G48" s="11" t="s">
        <v>21</v>
      </c>
      <c r="H48" s="10" t="n">
        <v>2</v>
      </c>
      <c r="I48" s="35" t="s">
        <v>23</v>
      </c>
      <c r="J48" s="33" t="s">
        <v>23</v>
      </c>
      <c r="K48" s="12" t="s">
        <v>23</v>
      </c>
      <c r="L48" s="12" t="s">
        <v>23</v>
      </c>
      <c r="M48" s="30" t="str">
        <f aca="false">IF(AND(OR(I48="Participó",J48="Participó"),AND(K48&gt;59,K48&lt;&gt;"-")),"APROBADO","REPROBADO")</f>
        <v>REPROBADO</v>
      </c>
      <c r="N48" s="1"/>
    </row>
    <row r="49" customFormat="false" ht="15.75" hidden="false" customHeight="false" outlineLevel="0" collapsed="false">
      <c r="A49" s="10" t="n">
        <v>20302348589</v>
      </c>
      <c r="B49" s="1" t="s">
        <v>275</v>
      </c>
      <c r="C49" s="1" t="s">
        <v>287</v>
      </c>
      <c r="D49" s="1" t="s">
        <v>1775</v>
      </c>
      <c r="E49" s="1"/>
      <c r="F49" s="1"/>
      <c r="G49" s="11" t="s">
        <v>21</v>
      </c>
      <c r="H49" s="10" t="n">
        <v>2</v>
      </c>
      <c r="I49" s="35" t="s">
        <v>22</v>
      </c>
      <c r="J49" s="33" t="s">
        <v>23</v>
      </c>
      <c r="K49" s="13" t="n">
        <v>75</v>
      </c>
      <c r="L49" s="12" t="s">
        <v>23</v>
      </c>
      <c r="M49" s="30" t="str">
        <f aca="false">IF(AND(OR(I49="Participó",J49="Participó"),AND(K49&gt;59,K49&lt;&gt;"-")),"APROBADO","REPROBADO")</f>
        <v>APROBADO</v>
      </c>
      <c r="N49" s="1"/>
    </row>
    <row r="50" customFormat="false" ht="15.75" hidden="false" customHeight="false" outlineLevel="0" collapsed="false">
      <c r="A50" s="10" t="n">
        <v>20298487315</v>
      </c>
      <c r="B50" s="1" t="s">
        <v>275</v>
      </c>
      <c r="C50" s="1" t="s">
        <v>1776</v>
      </c>
      <c r="D50" s="1" t="s">
        <v>1777</v>
      </c>
      <c r="E50" s="1"/>
      <c r="F50" s="1"/>
      <c r="G50" s="11" t="s">
        <v>21</v>
      </c>
      <c r="H50" s="10" t="n">
        <v>2</v>
      </c>
      <c r="I50" s="35" t="s">
        <v>23</v>
      </c>
      <c r="J50" s="33" t="s">
        <v>23</v>
      </c>
      <c r="K50" s="12" t="s">
        <v>23</v>
      </c>
      <c r="L50" s="12" t="s">
        <v>23</v>
      </c>
      <c r="M50" s="30" t="str">
        <f aca="false">IF(AND(OR(I50="Participó",J50="Participó"),AND(K50&gt;59,K50&lt;&gt;"-")),"APROBADO","REPROBADO")</f>
        <v>REPROBADO</v>
      </c>
      <c r="N50" s="1"/>
    </row>
    <row r="51" customFormat="false" ht="15.75" hidden="false" customHeight="false" outlineLevel="0" collapsed="false">
      <c r="A51" s="10" t="n">
        <v>23392458794</v>
      </c>
      <c r="B51" s="1" t="s">
        <v>275</v>
      </c>
      <c r="C51" s="1" t="s">
        <v>352</v>
      </c>
      <c r="D51" s="1" t="s">
        <v>1778</v>
      </c>
      <c r="E51" s="1"/>
      <c r="F51" s="1"/>
      <c r="G51" s="11" t="s">
        <v>21</v>
      </c>
      <c r="H51" s="10" t="n">
        <v>2</v>
      </c>
      <c r="I51" s="35" t="s">
        <v>22</v>
      </c>
      <c r="J51" s="33" t="s">
        <v>22</v>
      </c>
      <c r="K51" s="13" t="n">
        <v>90</v>
      </c>
      <c r="L51" s="13" t="n">
        <v>100</v>
      </c>
      <c r="M51" s="30" t="str">
        <f aca="false">IF(AND(OR(I51="Participó",J51="Participó"),AND(K51&gt;59,K51&lt;&gt;"-")),"APROBADO","REPROBADO")</f>
        <v>APROBADO</v>
      </c>
      <c r="N51" s="1"/>
    </row>
    <row r="52" customFormat="false" ht="15.75" hidden="false" customHeight="false" outlineLevel="0" collapsed="false">
      <c r="A52" s="10" t="n">
        <v>20224155841</v>
      </c>
      <c r="B52" s="1" t="s">
        <v>275</v>
      </c>
      <c r="C52" s="1" t="s">
        <v>301</v>
      </c>
      <c r="D52" s="1" t="s">
        <v>1779</v>
      </c>
      <c r="E52" s="1"/>
      <c r="F52" s="1"/>
      <c r="G52" s="11" t="s">
        <v>21</v>
      </c>
      <c r="H52" s="10" t="n">
        <v>2</v>
      </c>
      <c r="I52" s="35" t="s">
        <v>23</v>
      </c>
      <c r="J52" s="33" t="s">
        <v>23</v>
      </c>
      <c r="K52" s="12" t="s">
        <v>23</v>
      </c>
      <c r="L52" s="12" t="s">
        <v>23</v>
      </c>
      <c r="M52" s="30" t="str">
        <f aca="false">IF(AND(OR(I52="Participó",J52="Participó"),AND(K52&gt;59,K52&lt;&gt;"-")),"APROBADO","REPROBADO")</f>
        <v>REPROBADO</v>
      </c>
      <c r="N52" s="1"/>
    </row>
    <row r="53" customFormat="false" ht="15.75" hidden="false" customHeight="false" outlineLevel="0" collapsed="false">
      <c r="A53" s="10" t="n">
        <v>20371824155</v>
      </c>
      <c r="B53" s="1" t="s">
        <v>275</v>
      </c>
      <c r="C53" s="1" t="s">
        <v>1348</v>
      </c>
      <c r="D53" s="1" t="s">
        <v>1780</v>
      </c>
      <c r="E53" s="1"/>
      <c r="F53" s="1"/>
      <c r="G53" s="11" t="s">
        <v>21</v>
      </c>
      <c r="H53" s="10" t="n">
        <v>2</v>
      </c>
      <c r="I53" s="35" t="s">
        <v>22</v>
      </c>
      <c r="J53" s="33" t="s">
        <v>22</v>
      </c>
      <c r="K53" s="13" t="n">
        <v>100</v>
      </c>
      <c r="L53" s="13" t="n">
        <v>100</v>
      </c>
      <c r="M53" s="30" t="str">
        <f aca="false">IF(AND(OR(I53="Participó",J53="Participó"),AND(K53&gt;59,K53&lt;&gt;"-")),"APROBADO","REPROBADO")</f>
        <v>APROBADO</v>
      </c>
      <c r="N53" s="1"/>
    </row>
    <row r="54" customFormat="false" ht="15.75" hidden="false" customHeight="false" outlineLevel="0" collapsed="false">
      <c r="A54" s="10" t="n">
        <v>27316023539</v>
      </c>
      <c r="B54" s="1" t="s">
        <v>275</v>
      </c>
      <c r="C54" s="1" t="s">
        <v>797</v>
      </c>
      <c r="D54" s="1" t="s">
        <v>1781</v>
      </c>
      <c r="E54" s="1"/>
      <c r="F54" s="1"/>
      <c r="G54" s="11" t="s">
        <v>43</v>
      </c>
      <c r="H54" s="10" t="n">
        <v>3</v>
      </c>
      <c r="I54" s="35" t="s">
        <v>22</v>
      </c>
      <c r="J54" s="33" t="s">
        <v>23</v>
      </c>
      <c r="K54" s="13" t="n">
        <v>65</v>
      </c>
      <c r="L54" s="13" t="n">
        <v>100</v>
      </c>
      <c r="M54" s="30" t="str">
        <f aca="false">IF(AND(OR(I54="Participó",J54="Participó"),AND(K54&gt;59,K54&lt;&gt;"-")),"APROBADO","REPROBADO")</f>
        <v>APROBADO</v>
      </c>
      <c r="N54" s="1"/>
    </row>
    <row r="55" customFormat="false" ht="15.75" hidden="false" customHeight="false" outlineLevel="0" collapsed="false">
      <c r="A55" s="10" t="n">
        <v>20301406178</v>
      </c>
      <c r="B55" s="1" t="s">
        <v>275</v>
      </c>
      <c r="C55" s="1" t="s">
        <v>1390</v>
      </c>
      <c r="D55" s="1" t="s">
        <v>1782</v>
      </c>
      <c r="E55" s="1"/>
      <c r="F55" s="1"/>
      <c r="G55" s="11" t="s">
        <v>21</v>
      </c>
      <c r="H55" s="10" t="n">
        <v>2</v>
      </c>
      <c r="I55" s="35" t="s">
        <v>23</v>
      </c>
      <c r="J55" s="33" t="s">
        <v>23</v>
      </c>
      <c r="K55" s="12" t="s">
        <v>23</v>
      </c>
      <c r="L55" s="12" t="s">
        <v>23</v>
      </c>
      <c r="M55" s="30" t="str">
        <f aca="false">IF(AND(OR(I55="Participó",J55="Participó"),AND(K55&gt;59,K55&lt;&gt;"-")),"APROBADO","REPROBADO")</f>
        <v>REPROBADO</v>
      </c>
      <c r="N55" s="1"/>
    </row>
    <row r="56" customFormat="false" ht="15.75" hidden="false" customHeight="false" outlineLevel="0" collapsed="false">
      <c r="A56" s="10" t="n">
        <v>23289317279</v>
      </c>
      <c r="B56" s="1" t="s">
        <v>275</v>
      </c>
      <c r="C56" s="1" t="s">
        <v>439</v>
      </c>
      <c r="D56" s="1" t="s">
        <v>1783</v>
      </c>
      <c r="E56" s="1"/>
      <c r="F56" s="1"/>
      <c r="G56" s="11" t="s">
        <v>21</v>
      </c>
      <c r="H56" s="10" t="n">
        <v>2</v>
      </c>
      <c r="I56" s="35" t="s">
        <v>22</v>
      </c>
      <c r="J56" s="33" t="s">
        <v>22</v>
      </c>
      <c r="K56" s="13" t="n">
        <v>80</v>
      </c>
      <c r="L56" s="13" t="n">
        <v>100</v>
      </c>
      <c r="M56" s="30" t="str">
        <f aca="false">IF(AND(OR(I56="Participó",J56="Participó"),AND(K56&gt;59,K56&lt;&gt;"-")),"APROBADO","REPROBADO")</f>
        <v>APROBADO</v>
      </c>
      <c r="N56" s="1"/>
    </row>
    <row r="57" customFormat="false" ht="15.75" hidden="false" customHeight="false" outlineLevel="0" collapsed="false">
      <c r="A57" s="10" t="n">
        <v>27345654459</v>
      </c>
      <c r="B57" s="1" t="s">
        <v>693</v>
      </c>
      <c r="C57" s="1" t="s">
        <v>1784</v>
      </c>
      <c r="D57" s="1" t="s">
        <v>1785</v>
      </c>
      <c r="E57" s="1"/>
      <c r="F57" s="1"/>
      <c r="G57" s="11" t="s">
        <v>43</v>
      </c>
      <c r="H57" s="10" t="n">
        <v>3</v>
      </c>
      <c r="I57" s="35" t="s">
        <v>22</v>
      </c>
      <c r="J57" s="33" t="s">
        <v>22</v>
      </c>
      <c r="K57" s="13" t="n">
        <v>70</v>
      </c>
      <c r="L57" s="13" t="n">
        <v>100</v>
      </c>
      <c r="M57" s="30" t="str">
        <f aca="false">IF(AND(OR(I57="Participó",J57="Participó"),AND(K57&gt;59,K57&lt;&gt;"-")),"APROBADO","REPROBADO")</f>
        <v>APROBADO</v>
      </c>
      <c r="N57" s="1"/>
    </row>
    <row r="58" customFormat="false" ht="15.75" hidden="false" customHeight="false" outlineLevel="0" collapsed="false">
      <c r="A58" s="10" t="n">
        <v>27256602755</v>
      </c>
      <c r="B58" s="1" t="s">
        <v>1786</v>
      </c>
      <c r="C58" s="1" t="s">
        <v>1787</v>
      </c>
      <c r="D58" s="1" t="s">
        <v>1788</v>
      </c>
      <c r="E58" s="1"/>
      <c r="F58" s="1"/>
      <c r="G58" s="11" t="s">
        <v>43</v>
      </c>
      <c r="H58" s="10" t="n">
        <v>3</v>
      </c>
      <c r="I58" s="35" t="s">
        <v>23</v>
      </c>
      <c r="J58" s="33" t="s">
        <v>23</v>
      </c>
      <c r="K58" s="12" t="s">
        <v>23</v>
      </c>
      <c r="L58" s="12" t="s">
        <v>23</v>
      </c>
      <c r="M58" s="30" t="str">
        <f aca="false">IF(AND(OR(I58="Participó",J58="Participó"),AND(K58&gt;59,K58&lt;&gt;"-")),"APROBADO","REPROBADO")</f>
        <v>REPROBADO</v>
      </c>
      <c r="N58" s="1"/>
    </row>
    <row r="59" customFormat="false" ht="15.75" hidden="false" customHeight="false" outlineLevel="0" collapsed="false">
      <c r="A59" s="10" t="n">
        <v>20295673657</v>
      </c>
      <c r="B59" s="1" t="s">
        <v>1789</v>
      </c>
      <c r="C59" s="1" t="s">
        <v>1790</v>
      </c>
      <c r="D59" s="1" t="s">
        <v>1791</v>
      </c>
      <c r="E59" s="1"/>
      <c r="F59" s="1"/>
      <c r="G59" s="11" t="s">
        <v>21</v>
      </c>
      <c r="H59" s="10" t="n">
        <v>2</v>
      </c>
      <c r="I59" s="35" t="s">
        <v>22</v>
      </c>
      <c r="J59" s="33" t="s">
        <v>23</v>
      </c>
      <c r="K59" s="13" t="n">
        <v>100</v>
      </c>
      <c r="L59" s="13" t="n">
        <v>100</v>
      </c>
      <c r="M59" s="30" t="str">
        <f aca="false">IF(AND(OR(I59="Participó",J59="Participó"),AND(K59&gt;59,K59&lt;&gt;"-")),"APROBADO","REPROBADO")</f>
        <v>APROBADO</v>
      </c>
      <c r="N59" s="1"/>
    </row>
    <row r="60" customFormat="false" ht="15.75" hidden="false" customHeight="false" outlineLevel="0" collapsed="false">
      <c r="A60" s="10" t="n">
        <v>27371458625</v>
      </c>
      <c r="B60" s="1" t="s">
        <v>1792</v>
      </c>
      <c r="C60" s="1" t="s">
        <v>1273</v>
      </c>
      <c r="D60" s="1" t="s">
        <v>1793</v>
      </c>
      <c r="E60" s="1"/>
      <c r="F60" s="1"/>
      <c r="G60" s="11" t="s">
        <v>43</v>
      </c>
      <c r="H60" s="10" t="n">
        <v>3</v>
      </c>
      <c r="I60" s="35" t="s">
        <v>22</v>
      </c>
      <c r="J60" s="33" t="s">
        <v>23</v>
      </c>
      <c r="K60" s="12" t="s">
        <v>23</v>
      </c>
      <c r="L60" s="12" t="s">
        <v>23</v>
      </c>
      <c r="M60" s="30" t="str">
        <f aca="false">IF(AND(OR(I60="Participó",J60="Participó"),AND(K60&gt;59,K60&lt;&gt;"-")),"APROBADO","REPROBADO")</f>
        <v>REPROBADO</v>
      </c>
      <c r="N60" s="1" t="s">
        <v>1047</v>
      </c>
    </row>
    <row r="61" customFormat="false" ht="15.75" hidden="false" customHeight="false" outlineLevel="0" collapsed="false">
      <c r="A61" s="10" t="n">
        <v>27362678914</v>
      </c>
      <c r="B61" s="1" t="s">
        <v>1794</v>
      </c>
      <c r="C61" s="1" t="s">
        <v>478</v>
      </c>
      <c r="D61" s="1" t="s">
        <v>1795</v>
      </c>
      <c r="E61" s="1"/>
      <c r="F61" s="1"/>
      <c r="G61" s="11" t="s">
        <v>43</v>
      </c>
      <c r="H61" s="10" t="n">
        <v>3</v>
      </c>
      <c r="I61" s="35" t="s">
        <v>22</v>
      </c>
      <c r="J61" s="33" t="s">
        <v>23</v>
      </c>
      <c r="K61" s="13" t="n">
        <v>75</v>
      </c>
      <c r="L61" s="13" t="n">
        <v>100</v>
      </c>
      <c r="M61" s="30" t="str">
        <f aca="false">IF(AND(OR(I61="Participó",J61="Participó"),AND(K61&gt;59,K61&lt;&gt;"-")),"APROBADO","REPROBADO")</f>
        <v>APROBADO</v>
      </c>
      <c r="N61" s="1"/>
    </row>
    <row r="62" customFormat="false" ht="15.75" hidden="false" customHeight="false" outlineLevel="0" collapsed="false">
      <c r="A62" s="10" t="n">
        <v>20330150743</v>
      </c>
      <c r="B62" s="1" t="s">
        <v>1794</v>
      </c>
      <c r="C62" s="1" t="s">
        <v>1796</v>
      </c>
      <c r="D62" s="1" t="s">
        <v>1797</v>
      </c>
      <c r="E62" s="1"/>
      <c r="F62" s="1"/>
      <c r="G62" s="11" t="s">
        <v>21</v>
      </c>
      <c r="H62" s="10" t="n">
        <v>3</v>
      </c>
      <c r="I62" s="35" t="s">
        <v>22</v>
      </c>
      <c r="J62" s="33" t="s">
        <v>22</v>
      </c>
      <c r="K62" s="13" t="n">
        <v>75</v>
      </c>
      <c r="L62" s="13" t="n">
        <v>100</v>
      </c>
      <c r="M62" s="30" t="str">
        <f aca="false">IF(AND(OR(I62="Participó",J62="Participó"),AND(K62&gt;59,K62&lt;&gt;"-")),"APROBADO","REPROBADO")</f>
        <v>APROBADO</v>
      </c>
      <c r="N62" s="1"/>
    </row>
    <row r="63" customFormat="false" ht="15.75" hidden="false" customHeight="false" outlineLevel="0" collapsed="false">
      <c r="A63" s="10" t="n">
        <v>20335685092</v>
      </c>
      <c r="B63" s="1" t="s">
        <v>1798</v>
      </c>
      <c r="C63" s="1" t="s">
        <v>1799</v>
      </c>
      <c r="D63" s="1" t="s">
        <v>1800</v>
      </c>
      <c r="E63" s="1"/>
      <c r="F63" s="1"/>
      <c r="G63" s="11" t="s">
        <v>21</v>
      </c>
      <c r="H63" s="10" t="n">
        <v>3</v>
      </c>
      <c r="I63" s="35" t="s">
        <v>22</v>
      </c>
      <c r="J63" s="33" t="s">
        <v>23</v>
      </c>
      <c r="K63" s="13" t="n">
        <v>90</v>
      </c>
      <c r="L63" s="13" t="n">
        <v>100</v>
      </c>
      <c r="M63" s="30" t="str">
        <f aca="false">IF(AND(OR(I63="Participó",J63="Participó"),AND(K63&gt;59,K63&lt;&gt;"-")),"APROBADO","REPROBADO")</f>
        <v>APROBADO</v>
      </c>
      <c r="N63" s="1"/>
    </row>
    <row r="64" customFormat="false" ht="15.75" hidden="false" customHeight="false" outlineLevel="0" collapsed="false">
      <c r="A64" s="10" t="n">
        <v>20224137312</v>
      </c>
      <c r="B64" s="1" t="s">
        <v>1801</v>
      </c>
      <c r="C64" s="1" t="s">
        <v>1802</v>
      </c>
      <c r="D64" s="1" t="s">
        <v>1803</v>
      </c>
      <c r="E64" s="1"/>
      <c r="F64" s="1"/>
      <c r="G64" s="11" t="s">
        <v>21</v>
      </c>
      <c r="H64" s="10" t="n">
        <v>3</v>
      </c>
      <c r="I64" s="35" t="s">
        <v>22</v>
      </c>
      <c r="J64" s="33" t="s">
        <v>22</v>
      </c>
      <c r="K64" s="13" t="n">
        <v>80</v>
      </c>
      <c r="L64" s="13" t="n">
        <v>100</v>
      </c>
      <c r="M64" s="30" t="str">
        <f aca="false">IF(AND(OR(I64="Participó",J64="Participó"),AND(K64&gt;59,K64&lt;&gt;"-")),"APROBADO","REPROBADO")</f>
        <v>APROBADO</v>
      </c>
      <c r="N64" s="1"/>
    </row>
    <row r="65" customFormat="false" ht="15.75" hidden="false" customHeight="false" outlineLevel="0" collapsed="false">
      <c r="A65" s="10" t="n">
        <v>27362627333</v>
      </c>
      <c r="B65" s="1" t="s">
        <v>701</v>
      </c>
      <c r="C65" s="1" t="s">
        <v>1804</v>
      </c>
      <c r="D65" s="1" t="s">
        <v>1805</v>
      </c>
      <c r="E65" s="1"/>
      <c r="F65" s="1"/>
      <c r="G65" s="11" t="s">
        <v>43</v>
      </c>
      <c r="H65" s="10" t="n">
        <v>3</v>
      </c>
      <c r="I65" s="35" t="s">
        <v>23</v>
      </c>
      <c r="J65" s="33" t="s">
        <v>23</v>
      </c>
      <c r="K65" s="12" t="s">
        <v>23</v>
      </c>
      <c r="L65" s="12" t="s">
        <v>23</v>
      </c>
      <c r="M65" s="30" t="str">
        <f aca="false">IF(AND(OR(I65="Participó",J65="Participó"),AND(K65&gt;59,K65&lt;&gt;"-")),"APROBADO","REPROBADO")</f>
        <v>REPROBADO</v>
      </c>
      <c r="N65" s="1"/>
    </row>
    <row r="66" customFormat="false" ht="15.75" hidden="false" customHeight="false" outlineLevel="0" collapsed="false">
      <c r="A66" s="10" t="n">
        <v>20278302017</v>
      </c>
      <c r="B66" s="1" t="s">
        <v>1806</v>
      </c>
      <c r="C66" s="1" t="s">
        <v>1807</v>
      </c>
      <c r="D66" s="1" t="s">
        <v>1808</v>
      </c>
      <c r="E66" s="1"/>
      <c r="F66" s="1"/>
      <c r="G66" s="11" t="s">
        <v>21</v>
      </c>
      <c r="H66" s="10" t="n">
        <v>3</v>
      </c>
      <c r="I66" s="35" t="s">
        <v>22</v>
      </c>
      <c r="J66" s="33" t="s">
        <v>22</v>
      </c>
      <c r="K66" s="13" t="n">
        <v>90</v>
      </c>
      <c r="L66" s="13" t="n">
        <v>100</v>
      </c>
      <c r="M66" s="30" t="str">
        <f aca="false">IF(AND(OR(I66="Participó",J66="Participó"),AND(K66&gt;59,K66&lt;&gt;"-")),"APROBADO","REPROBADO")</f>
        <v>APROBADO</v>
      </c>
      <c r="N66" s="1"/>
    </row>
    <row r="67" customFormat="false" ht="15.75" hidden="false" customHeight="false" outlineLevel="0" collapsed="false">
      <c r="A67" s="10" t="n">
        <v>20325567881</v>
      </c>
      <c r="B67" s="1" t="s">
        <v>1809</v>
      </c>
      <c r="C67" s="1" t="s">
        <v>766</v>
      </c>
      <c r="D67" s="1" t="s">
        <v>1810</v>
      </c>
      <c r="E67" s="1"/>
      <c r="F67" s="1"/>
      <c r="G67" s="11" t="s">
        <v>21</v>
      </c>
      <c r="H67" s="10" t="n">
        <v>3</v>
      </c>
      <c r="I67" s="35" t="s">
        <v>22</v>
      </c>
      <c r="J67" s="33" t="s">
        <v>22</v>
      </c>
      <c r="K67" s="13" t="n">
        <v>70</v>
      </c>
      <c r="L67" s="13" t="n">
        <v>100</v>
      </c>
      <c r="M67" s="30" t="str">
        <f aca="false">IF(AND(OR(I67="Participó",J67="Participó"),AND(K67&gt;59,K67&lt;&gt;"-")),"APROBADO","REPROBADO")</f>
        <v>APROBADO</v>
      </c>
      <c r="N67" s="1"/>
    </row>
    <row r="68" customFormat="false" ht="15.75" hidden="false" customHeight="false" outlineLevel="0" collapsed="false">
      <c r="A68" s="10" t="n">
        <v>23311722824</v>
      </c>
      <c r="B68" s="1" t="s">
        <v>1811</v>
      </c>
      <c r="C68" s="1" t="s">
        <v>1812</v>
      </c>
      <c r="D68" s="1" t="s">
        <v>1813</v>
      </c>
      <c r="E68" s="1"/>
      <c r="F68" s="1"/>
      <c r="G68" s="11" t="s">
        <v>43</v>
      </c>
      <c r="H68" s="10" t="n">
        <v>3</v>
      </c>
      <c r="I68" s="35" t="s">
        <v>22</v>
      </c>
      <c r="J68" s="33" t="s">
        <v>22</v>
      </c>
      <c r="K68" s="13" t="n">
        <v>90</v>
      </c>
      <c r="L68" s="13" t="n">
        <v>100</v>
      </c>
      <c r="M68" s="30" t="str">
        <f aca="false">IF(AND(OR(I68="Participó",J68="Participó"),AND(K68&gt;59,K68&lt;&gt;"-")),"APROBADO","REPROBADO")</f>
        <v>APROBADO</v>
      </c>
      <c r="N68" s="1"/>
    </row>
    <row r="69" customFormat="false" ht="15.75" hidden="false" customHeight="false" outlineLevel="0" collapsed="false">
      <c r="A69" s="10" t="n">
        <v>20293486515</v>
      </c>
      <c r="B69" s="1" t="s">
        <v>1814</v>
      </c>
      <c r="C69" s="1" t="s">
        <v>1815</v>
      </c>
      <c r="D69" s="1" t="s">
        <v>1816</v>
      </c>
      <c r="E69" s="1"/>
      <c r="F69" s="1"/>
      <c r="G69" s="11" t="s">
        <v>21</v>
      </c>
      <c r="H69" s="10" t="n">
        <v>3</v>
      </c>
      <c r="I69" s="35" t="s">
        <v>22</v>
      </c>
      <c r="J69" s="33" t="s">
        <v>22</v>
      </c>
      <c r="K69" s="13" t="n">
        <v>90</v>
      </c>
      <c r="L69" s="13" t="n">
        <v>100</v>
      </c>
      <c r="M69" s="30" t="str">
        <f aca="false">IF(AND(OR(I69="Participó",J69="Participó"),AND(K69&gt;59,K69&lt;&gt;"-")),"APROBADO","REPROBADO")</f>
        <v>APROBADO</v>
      </c>
      <c r="N69" s="1"/>
    </row>
    <row r="70" customFormat="false" ht="15.75" hidden="false" customHeight="false" outlineLevel="0" collapsed="false">
      <c r="A70" s="10" t="n">
        <v>20325990881</v>
      </c>
      <c r="B70" s="1" t="s">
        <v>1817</v>
      </c>
      <c r="C70" s="1" t="s">
        <v>76</v>
      </c>
      <c r="D70" s="1" t="s">
        <v>1818</v>
      </c>
      <c r="E70" s="1"/>
      <c r="F70" s="1"/>
      <c r="G70" s="11" t="s">
        <v>21</v>
      </c>
      <c r="H70" s="10" t="n">
        <v>3</v>
      </c>
      <c r="I70" s="35" t="s">
        <v>22</v>
      </c>
      <c r="J70" s="33" t="s">
        <v>22</v>
      </c>
      <c r="K70" s="13" t="n">
        <v>81.67</v>
      </c>
      <c r="L70" s="12" t="s">
        <v>23</v>
      </c>
      <c r="M70" s="30" t="str">
        <f aca="false">IF(AND(OR(I70="Participó",J70="Participó"),AND(K70&gt;59,K70&lt;&gt;"-")),"APROBADO","REPROBADO")</f>
        <v>APROBADO</v>
      </c>
      <c r="N70" s="1"/>
    </row>
    <row r="71" customFormat="false" ht="15.75" hidden="false" customHeight="false" outlineLevel="0" collapsed="false">
      <c r="A71" s="10" t="n">
        <v>27328713190</v>
      </c>
      <c r="B71" s="1" t="s">
        <v>1819</v>
      </c>
      <c r="C71" s="1" t="s">
        <v>481</v>
      </c>
      <c r="D71" s="1" t="s">
        <v>1820</v>
      </c>
      <c r="E71" s="1"/>
      <c r="F71" s="1"/>
      <c r="G71" s="11" t="s">
        <v>43</v>
      </c>
      <c r="H71" s="10" t="n">
        <v>4</v>
      </c>
      <c r="I71" s="35" t="s">
        <v>22</v>
      </c>
      <c r="J71" s="33" t="s">
        <v>23</v>
      </c>
      <c r="K71" s="13" t="n">
        <v>90</v>
      </c>
      <c r="L71" s="12" t="s">
        <v>23</v>
      </c>
      <c r="M71" s="30" t="str">
        <f aca="false">IF(AND(OR(I71="Participó",J71="Participó"),AND(K71&gt;59,K71&lt;&gt;"-")),"APROBADO","REPROBADO")</f>
        <v>APROBADO</v>
      </c>
      <c r="N71" s="1"/>
    </row>
    <row r="72" customFormat="false" ht="15.75" hidden="false" customHeight="false" outlineLevel="0" collapsed="false">
      <c r="A72" s="10" t="n">
        <v>20307869811</v>
      </c>
      <c r="B72" s="1" t="s">
        <v>1821</v>
      </c>
      <c r="C72" s="1" t="s">
        <v>1822</v>
      </c>
      <c r="D72" s="1" t="s">
        <v>1823</v>
      </c>
      <c r="E72" s="1"/>
      <c r="F72" s="1"/>
      <c r="G72" s="11" t="s">
        <v>21</v>
      </c>
      <c r="H72" s="10" t="n">
        <v>3</v>
      </c>
      <c r="I72" s="35" t="s">
        <v>22</v>
      </c>
      <c r="J72" s="33" t="s">
        <v>22</v>
      </c>
      <c r="K72" s="13" t="n">
        <v>80</v>
      </c>
      <c r="L72" s="13" t="n">
        <v>100</v>
      </c>
      <c r="M72" s="30" t="str">
        <f aca="false">IF(AND(OR(I72="Participó",J72="Participó"),AND(K72&gt;59,K72&lt;&gt;"-")),"APROBADO","REPROBADO")</f>
        <v>APROBADO</v>
      </c>
      <c r="N72" s="1"/>
    </row>
    <row r="73" customFormat="false" ht="15.75" hidden="false" customHeight="false" outlineLevel="0" collapsed="false">
      <c r="A73" s="10" t="n">
        <v>27265529289</v>
      </c>
      <c r="B73" s="1" t="s">
        <v>1821</v>
      </c>
      <c r="C73" s="1" t="s">
        <v>1189</v>
      </c>
      <c r="D73" s="1" t="s">
        <v>1824</v>
      </c>
      <c r="E73" s="1"/>
      <c r="F73" s="1"/>
      <c r="G73" s="11" t="s">
        <v>43</v>
      </c>
      <c r="H73" s="10" t="n">
        <v>4</v>
      </c>
      <c r="I73" s="35" t="s">
        <v>22</v>
      </c>
      <c r="J73" s="33" t="s">
        <v>22</v>
      </c>
      <c r="K73" s="13" t="n">
        <v>80</v>
      </c>
      <c r="L73" s="13" t="n">
        <v>100</v>
      </c>
      <c r="M73" s="30" t="str">
        <f aca="false">IF(AND(OR(I73="Participó",J73="Participó"),AND(K73&gt;59,K73&lt;&gt;"-")),"APROBADO","REPROBADO")</f>
        <v>APROBADO</v>
      </c>
      <c r="N73" s="1"/>
    </row>
    <row r="74" customFormat="false" ht="15.75" hidden="false" customHeight="false" outlineLevel="0" collapsed="false">
      <c r="A74" s="10" t="n">
        <v>20282414857</v>
      </c>
      <c r="B74" s="1" t="s">
        <v>709</v>
      </c>
      <c r="C74" s="1" t="s">
        <v>1825</v>
      </c>
      <c r="D74" s="1" t="s">
        <v>1826</v>
      </c>
      <c r="E74" s="1"/>
      <c r="F74" s="1"/>
      <c r="G74" s="11" t="s">
        <v>21</v>
      </c>
      <c r="H74" s="10" t="n">
        <v>3</v>
      </c>
      <c r="I74" s="35" t="s">
        <v>22</v>
      </c>
      <c r="J74" s="33" t="s">
        <v>22</v>
      </c>
      <c r="K74" s="13" t="n">
        <v>85</v>
      </c>
      <c r="L74" s="13" t="n">
        <v>100</v>
      </c>
      <c r="M74" s="30" t="str">
        <f aca="false">IF(AND(OR(I74="Participó",J74="Participó"),AND(K74&gt;59,K74&lt;&gt;"-")),"APROBADO","REPROBADO")</f>
        <v>APROBADO</v>
      </c>
      <c r="N74" s="1"/>
    </row>
    <row r="75" customFormat="false" ht="15.75" hidden="false" customHeight="false" outlineLevel="0" collapsed="false">
      <c r="A75" s="10" t="n">
        <v>20354467276</v>
      </c>
      <c r="B75" s="1" t="s">
        <v>709</v>
      </c>
      <c r="C75" s="1" t="s">
        <v>1345</v>
      </c>
      <c r="D75" s="1" t="s">
        <v>1827</v>
      </c>
      <c r="E75" s="1"/>
      <c r="F75" s="1"/>
      <c r="G75" s="11" t="s">
        <v>21</v>
      </c>
      <c r="H75" s="10" t="n">
        <v>3</v>
      </c>
      <c r="I75" s="35" t="s">
        <v>23</v>
      </c>
      <c r="J75" s="33" t="s">
        <v>23</v>
      </c>
      <c r="K75" s="13" t="n">
        <v>50</v>
      </c>
      <c r="L75" s="12" t="s">
        <v>23</v>
      </c>
      <c r="M75" s="30" t="str">
        <f aca="false">IF(AND(OR(I75="Participó",J75="Participó"),AND(K75&gt;59,K75&lt;&gt;"-")),"APROBADO","REPROBADO")</f>
        <v>REPROBADO</v>
      </c>
      <c r="N75" s="1"/>
    </row>
    <row r="76" customFormat="false" ht="15.75" hidden="false" customHeight="false" outlineLevel="0" collapsed="false">
      <c r="A76" s="10" t="n">
        <v>20263435975</v>
      </c>
      <c r="B76" s="1" t="s">
        <v>709</v>
      </c>
      <c r="C76" s="1" t="s">
        <v>1009</v>
      </c>
      <c r="D76" s="1" t="s">
        <v>1828</v>
      </c>
      <c r="E76" s="1"/>
      <c r="F76" s="1"/>
      <c r="G76" s="11" t="s">
        <v>21</v>
      </c>
      <c r="H76" s="10" t="n">
        <v>3</v>
      </c>
      <c r="I76" s="35" t="s">
        <v>22</v>
      </c>
      <c r="J76" s="33" t="s">
        <v>22</v>
      </c>
      <c r="K76" s="13" t="n">
        <v>76.67</v>
      </c>
      <c r="L76" s="12" t="s">
        <v>23</v>
      </c>
      <c r="M76" s="30" t="str">
        <f aca="false">IF(AND(OR(I76="Participó",J76="Participó"),AND(K76&gt;59,K76&lt;&gt;"-")),"APROBADO","REPROBADO")</f>
        <v>APROBADO</v>
      </c>
      <c r="N76" s="1"/>
    </row>
    <row r="77" customFormat="false" ht="15.75" hidden="false" customHeight="false" outlineLevel="0" collapsed="false">
      <c r="A77" s="10" t="n">
        <v>20373961052</v>
      </c>
      <c r="B77" s="1" t="s">
        <v>709</v>
      </c>
      <c r="C77" s="1" t="s">
        <v>980</v>
      </c>
      <c r="D77" s="1" t="s">
        <v>1829</v>
      </c>
      <c r="E77" s="1"/>
      <c r="F77" s="1"/>
      <c r="G77" s="11" t="s">
        <v>21</v>
      </c>
      <c r="H77" s="10" t="n">
        <v>3</v>
      </c>
      <c r="I77" s="35" t="s">
        <v>23</v>
      </c>
      <c r="J77" s="33" t="s">
        <v>23</v>
      </c>
      <c r="K77" s="13" t="n">
        <v>70</v>
      </c>
      <c r="L77" s="12" t="s">
        <v>23</v>
      </c>
      <c r="M77" s="30" t="str">
        <f aca="false">IF(AND(OR(I77="Participó",J77="Participó"),AND(K77&gt;59,K77&lt;&gt;"-")),"APROBADO","REPROBADO")</f>
        <v>REPROBADO</v>
      </c>
      <c r="N77" s="1"/>
    </row>
    <row r="78" customFormat="false" ht="15.75" hidden="false" customHeight="false" outlineLevel="0" collapsed="false">
      <c r="A78" s="10" t="n">
        <v>24277492896</v>
      </c>
      <c r="B78" s="1" t="s">
        <v>1830</v>
      </c>
      <c r="C78" s="1" t="s">
        <v>1831</v>
      </c>
      <c r="D78" s="1" t="s">
        <v>1832</v>
      </c>
      <c r="E78" s="1"/>
      <c r="F78" s="1"/>
      <c r="G78" s="11" t="s">
        <v>43</v>
      </c>
      <c r="H78" s="10" t="n">
        <v>4</v>
      </c>
      <c r="I78" s="35" t="s">
        <v>22</v>
      </c>
      <c r="J78" s="33" t="s">
        <v>22</v>
      </c>
      <c r="K78" s="13" t="n">
        <v>65</v>
      </c>
      <c r="L78" s="12" t="s">
        <v>23</v>
      </c>
      <c r="M78" s="30" t="str">
        <f aca="false">IF(AND(OR(I78="Participó",J78="Participó"),AND(K78&gt;59,K78&lt;&gt;"-")),"APROBADO","REPROBADO")</f>
        <v>APROBADO</v>
      </c>
      <c r="N78" s="1"/>
    </row>
    <row r="79" customFormat="false" ht="15.75" hidden="false" customHeight="false" outlineLevel="0" collapsed="false">
      <c r="A79" s="10" t="n">
        <v>20228325040</v>
      </c>
      <c r="B79" s="1" t="s">
        <v>1833</v>
      </c>
      <c r="C79" s="1" t="s">
        <v>1834</v>
      </c>
      <c r="D79" s="1" t="s">
        <v>1835</v>
      </c>
      <c r="E79" s="1"/>
      <c r="F79" s="1"/>
      <c r="G79" s="11" t="s">
        <v>21</v>
      </c>
      <c r="H79" s="10" t="n">
        <v>3</v>
      </c>
      <c r="I79" s="35" t="s">
        <v>22</v>
      </c>
      <c r="J79" s="33" t="s">
        <v>22</v>
      </c>
      <c r="K79" s="13" t="n">
        <v>90</v>
      </c>
      <c r="L79" s="13" t="n">
        <v>100</v>
      </c>
      <c r="M79" s="30" t="str">
        <f aca="false">IF(AND(OR(I79="Participó",J79="Participó"),AND(K79&gt;59,K79&lt;&gt;"-")),"APROBADO","REPROBADO")</f>
        <v>APROBADO</v>
      </c>
      <c r="N79" s="1"/>
    </row>
    <row r="80" customFormat="false" ht="15.75" hidden="false" customHeight="false" outlineLevel="0" collapsed="false">
      <c r="A80" s="10" t="n">
        <v>20295605066</v>
      </c>
      <c r="B80" s="1" t="s">
        <v>729</v>
      </c>
      <c r="C80" s="1" t="s">
        <v>352</v>
      </c>
      <c r="D80" s="1" t="s">
        <v>1836</v>
      </c>
      <c r="E80" s="1"/>
      <c r="F80" s="1"/>
      <c r="G80" s="11" t="s">
        <v>21</v>
      </c>
      <c r="H80" s="10" t="n">
        <v>3</v>
      </c>
      <c r="I80" s="35" t="s">
        <v>23</v>
      </c>
      <c r="J80" s="33" t="s">
        <v>23</v>
      </c>
      <c r="K80" s="12" t="s">
        <v>23</v>
      </c>
      <c r="L80" s="12" t="s">
        <v>23</v>
      </c>
      <c r="M80" s="30" t="str">
        <f aca="false">IF(AND(OR(I80="Participó",J80="Participó"),AND(K80&gt;59,K80&lt;&gt;"-")),"APROBADO","REPROBADO")</f>
        <v>REPROBADO</v>
      </c>
      <c r="N80" s="1"/>
    </row>
    <row r="81" customFormat="false" ht="15.75" hidden="false" customHeight="false" outlineLevel="0" collapsed="false">
      <c r="A81" s="10" t="n">
        <v>20283316654</v>
      </c>
      <c r="B81" s="1" t="s">
        <v>1837</v>
      </c>
      <c r="C81" s="1" t="s">
        <v>1838</v>
      </c>
      <c r="D81" s="1" t="s">
        <v>1839</v>
      </c>
      <c r="E81" s="1"/>
      <c r="F81" s="1"/>
      <c r="G81" s="11" t="s">
        <v>21</v>
      </c>
      <c r="H81" s="10" t="n">
        <v>4</v>
      </c>
      <c r="I81" s="35" t="s">
        <v>22</v>
      </c>
      <c r="J81" s="33" t="s">
        <v>22</v>
      </c>
      <c r="K81" s="13" t="n">
        <v>75</v>
      </c>
      <c r="L81" s="12" t="s">
        <v>23</v>
      </c>
      <c r="M81" s="30" t="str">
        <f aca="false">IF(AND(OR(I81="Participó",J81="Participó"),AND(K81&gt;59,K81&lt;&gt;"-")),"APROBADO","REPROBADO")</f>
        <v>APROBADO</v>
      </c>
      <c r="N81" s="1"/>
    </row>
    <row r="82" customFormat="false" ht="15.75" hidden="false" customHeight="false" outlineLevel="0" collapsed="false">
      <c r="A82" s="10" t="n">
        <v>20251574139</v>
      </c>
      <c r="B82" s="1" t="s">
        <v>991</v>
      </c>
      <c r="C82" s="1" t="s">
        <v>1840</v>
      </c>
      <c r="D82" s="1" t="s">
        <v>1841</v>
      </c>
      <c r="E82" s="1"/>
      <c r="F82" s="1"/>
      <c r="G82" s="11" t="s">
        <v>21</v>
      </c>
      <c r="H82" s="10" t="n">
        <v>4</v>
      </c>
      <c r="I82" s="35" t="s">
        <v>23</v>
      </c>
      <c r="J82" s="33" t="s">
        <v>23</v>
      </c>
      <c r="K82" s="12" t="s">
        <v>23</v>
      </c>
      <c r="L82" s="12" t="s">
        <v>23</v>
      </c>
      <c r="M82" s="30" t="str">
        <f aca="false">IF(AND(OR(I82="Participó",J82="Participó"),AND(K82&gt;59,K82&lt;&gt;"-")),"APROBADO","REPROBADO")</f>
        <v>REPROBADO</v>
      </c>
      <c r="N82" s="1"/>
    </row>
    <row r="83" customFormat="false" ht="15.75" hidden="false" customHeight="false" outlineLevel="0" collapsed="false">
      <c r="A83" s="10" t="n">
        <v>20391245240</v>
      </c>
      <c r="B83" s="1" t="s">
        <v>991</v>
      </c>
      <c r="C83" s="1" t="s">
        <v>1842</v>
      </c>
      <c r="D83" s="1" t="s">
        <v>1843</v>
      </c>
      <c r="E83" s="1"/>
      <c r="F83" s="1"/>
      <c r="G83" s="11" t="s">
        <v>21</v>
      </c>
      <c r="H83" s="10" t="n">
        <v>4</v>
      </c>
      <c r="I83" s="35" t="s">
        <v>22</v>
      </c>
      <c r="J83" s="33" t="s">
        <v>22</v>
      </c>
      <c r="K83" s="13" t="n">
        <v>90</v>
      </c>
      <c r="L83" s="13" t="n">
        <v>100</v>
      </c>
      <c r="M83" s="30" t="str">
        <f aca="false">IF(AND(OR(I83="Participó",J83="Participó"),AND(K83&gt;59,K83&lt;&gt;"-")),"APROBADO","REPROBADO")</f>
        <v>APROBADO</v>
      </c>
      <c r="N83" s="1"/>
    </row>
    <row r="84" customFormat="false" ht="15.75" hidden="false" customHeight="false" outlineLevel="0" collapsed="false">
      <c r="A84" s="10" t="n">
        <v>20262524508</v>
      </c>
      <c r="B84" s="1" t="s">
        <v>991</v>
      </c>
      <c r="C84" s="1" t="s">
        <v>1844</v>
      </c>
      <c r="D84" s="1" t="s">
        <v>1845</v>
      </c>
      <c r="E84" s="1"/>
      <c r="F84" s="1"/>
      <c r="G84" s="11" t="s">
        <v>21</v>
      </c>
      <c r="H84" s="10" t="n">
        <v>4</v>
      </c>
      <c r="I84" s="35" t="s">
        <v>22</v>
      </c>
      <c r="J84" s="33" t="s">
        <v>22</v>
      </c>
      <c r="K84" s="13" t="n">
        <v>71.67</v>
      </c>
      <c r="L84" s="13" t="n">
        <v>100</v>
      </c>
      <c r="M84" s="30" t="str">
        <f aca="false">IF(AND(OR(I84="Participó",J84="Participó"),AND(K84&gt;59,K84&lt;&gt;"-")),"APROBADO","REPROBADO")</f>
        <v>APROBADO</v>
      </c>
      <c r="N84" s="1"/>
    </row>
    <row r="85" customFormat="false" ht="15.75" hidden="false" customHeight="false" outlineLevel="0" collapsed="false">
      <c r="A85" s="10" t="n">
        <v>20315660662</v>
      </c>
      <c r="B85" s="1" t="s">
        <v>991</v>
      </c>
      <c r="C85" s="1" t="s">
        <v>1846</v>
      </c>
      <c r="D85" s="1" t="s">
        <v>1847</v>
      </c>
      <c r="E85" s="1"/>
      <c r="F85" s="1"/>
      <c r="G85" s="11" t="s">
        <v>21</v>
      </c>
      <c r="H85" s="10" t="n">
        <v>4</v>
      </c>
      <c r="I85" s="35" t="s">
        <v>23</v>
      </c>
      <c r="J85" s="33" t="s">
        <v>23</v>
      </c>
      <c r="K85" s="12" t="s">
        <v>23</v>
      </c>
      <c r="L85" s="12" t="s">
        <v>23</v>
      </c>
      <c r="M85" s="30" t="str">
        <f aca="false">IF(AND(OR(I85="Participó",J85="Participó"),AND(K85&gt;59,K85&lt;&gt;"-")),"APROBADO","REPROBADO")</f>
        <v>REPROBADO</v>
      </c>
      <c r="N85" s="1"/>
    </row>
    <row r="86" customFormat="false" ht="15.75" hidden="false" customHeight="false" outlineLevel="0" collapsed="false">
      <c r="A86" s="10" t="n">
        <v>20269123096</v>
      </c>
      <c r="B86" s="1" t="s">
        <v>991</v>
      </c>
      <c r="C86" s="1" t="s">
        <v>1848</v>
      </c>
      <c r="D86" s="1" t="s">
        <v>1849</v>
      </c>
      <c r="E86" s="1"/>
      <c r="F86" s="1"/>
      <c r="G86" s="11" t="s">
        <v>21</v>
      </c>
      <c r="H86" s="10" t="n">
        <v>4</v>
      </c>
      <c r="I86" s="35" t="s">
        <v>22</v>
      </c>
      <c r="J86" s="33" t="s">
        <v>22</v>
      </c>
      <c r="K86" s="13" t="n">
        <v>90</v>
      </c>
      <c r="L86" s="12" t="s">
        <v>23</v>
      </c>
      <c r="M86" s="30" t="str">
        <f aca="false">IF(AND(OR(I86="Participó",J86="Participó"),AND(K86&gt;59,K86&lt;&gt;"-")),"APROBADO","REPROBADO")</f>
        <v>APROBADO</v>
      </c>
      <c r="N86" s="1"/>
    </row>
    <row r="87" customFormat="false" ht="15.75" hidden="false" customHeight="false" outlineLevel="0" collapsed="false">
      <c r="A87" s="10" t="n">
        <v>27341627376</v>
      </c>
      <c r="B87" s="1" t="s">
        <v>991</v>
      </c>
      <c r="C87" s="1" t="s">
        <v>1518</v>
      </c>
      <c r="D87" s="1" t="s">
        <v>1850</v>
      </c>
      <c r="E87" s="1"/>
      <c r="F87" s="1"/>
      <c r="G87" s="11" t="s">
        <v>43</v>
      </c>
      <c r="H87" s="10" t="n">
        <v>4</v>
      </c>
      <c r="I87" s="35" t="s">
        <v>22</v>
      </c>
      <c r="J87" s="33" t="s">
        <v>22</v>
      </c>
      <c r="K87" s="13" t="n">
        <v>70</v>
      </c>
      <c r="L87" s="13" t="n">
        <v>100</v>
      </c>
      <c r="M87" s="30" t="str">
        <f aca="false">IF(AND(OR(I87="Participó",J87="Participó"),AND(K87&gt;59,K87&lt;&gt;"-")),"APROBADO","REPROBADO")</f>
        <v>APROBADO</v>
      </c>
      <c r="N87" s="1"/>
    </row>
    <row r="88" customFormat="false" ht="15.75" hidden="false" customHeight="false" outlineLevel="0" collapsed="false">
      <c r="A88" s="10" t="n">
        <v>20321790063</v>
      </c>
      <c r="B88" s="1" t="s">
        <v>991</v>
      </c>
      <c r="C88" s="1" t="s">
        <v>1851</v>
      </c>
      <c r="D88" s="1" t="s">
        <v>1852</v>
      </c>
      <c r="E88" s="1"/>
      <c r="F88" s="1"/>
      <c r="G88" s="11" t="s">
        <v>21</v>
      </c>
      <c r="H88" s="10" t="n">
        <v>4</v>
      </c>
      <c r="I88" s="35" t="s">
        <v>22</v>
      </c>
      <c r="J88" s="33" t="s">
        <v>22</v>
      </c>
      <c r="K88" s="13" t="n">
        <v>100</v>
      </c>
      <c r="L88" s="13" t="n">
        <v>100</v>
      </c>
      <c r="M88" s="30" t="str">
        <f aca="false">IF(AND(OR(I88="Participó",J88="Participó"),AND(K88&gt;59,K88&lt;&gt;"-")),"APROBADO","REPROBADO")</f>
        <v>APROBADO</v>
      </c>
      <c r="N88" s="1"/>
    </row>
    <row r="89" customFormat="false" ht="15.75" hidden="false" customHeight="false" outlineLevel="0" collapsed="false">
      <c r="A89" s="10" t="n">
        <v>20282588618</v>
      </c>
      <c r="B89" s="1" t="s">
        <v>991</v>
      </c>
      <c r="C89" s="1" t="s">
        <v>1853</v>
      </c>
      <c r="D89" s="1" t="s">
        <v>1854</v>
      </c>
      <c r="E89" s="1"/>
      <c r="F89" s="1"/>
      <c r="G89" s="11" t="s">
        <v>21</v>
      </c>
      <c r="H89" s="10" t="n">
        <v>4</v>
      </c>
      <c r="I89" s="35" t="s">
        <v>22</v>
      </c>
      <c r="J89" s="33" t="s">
        <v>22</v>
      </c>
      <c r="K89" s="13" t="n">
        <v>100</v>
      </c>
      <c r="L89" s="13" t="n">
        <v>100</v>
      </c>
      <c r="M89" s="30" t="str">
        <f aca="false">IF(AND(OR(I89="Participó",J89="Participó"),AND(K89&gt;59,K89&lt;&gt;"-")),"APROBADO","REPROBADO")</f>
        <v>APROBADO</v>
      </c>
      <c r="N89" s="1"/>
    </row>
    <row r="90" customFormat="false" ht="15.75" hidden="false" customHeight="false" outlineLevel="0" collapsed="false">
      <c r="A90" s="10" t="n">
        <v>27352507003</v>
      </c>
      <c r="B90" s="1" t="s">
        <v>991</v>
      </c>
      <c r="C90" s="1" t="s">
        <v>1855</v>
      </c>
      <c r="D90" s="1" t="s">
        <v>1856</v>
      </c>
      <c r="E90" s="1"/>
      <c r="F90" s="1"/>
      <c r="G90" s="11" t="s">
        <v>43</v>
      </c>
      <c r="H90" s="10" t="n">
        <v>4</v>
      </c>
      <c r="I90" s="35" t="s">
        <v>22</v>
      </c>
      <c r="J90" s="33" t="s">
        <v>22</v>
      </c>
      <c r="K90" s="13" t="n">
        <v>80</v>
      </c>
      <c r="L90" s="13" t="n">
        <v>100</v>
      </c>
      <c r="M90" s="30" t="str">
        <f aca="false">IF(AND(OR(I90="Participó",J90="Participó"),AND(K90&gt;59,K90&lt;&gt;"-")),"APROBADO","REPROBADO")</f>
        <v>APROBADO</v>
      </c>
      <c r="N90" s="1"/>
    </row>
    <row r="91" customFormat="false" ht="15.75" hidden="false" customHeight="false" outlineLevel="0" collapsed="false">
      <c r="A91" s="10" t="n">
        <v>20303632981</v>
      </c>
      <c r="B91" s="1" t="s">
        <v>991</v>
      </c>
      <c r="C91" s="1" t="s">
        <v>1857</v>
      </c>
      <c r="D91" s="1" t="s">
        <v>1858</v>
      </c>
      <c r="E91" s="1"/>
      <c r="F91" s="1"/>
      <c r="G91" s="11" t="s">
        <v>21</v>
      </c>
      <c r="H91" s="10" t="n">
        <v>4</v>
      </c>
      <c r="I91" s="35" t="s">
        <v>22</v>
      </c>
      <c r="J91" s="33" t="s">
        <v>22</v>
      </c>
      <c r="K91" s="13" t="n">
        <v>100</v>
      </c>
      <c r="L91" s="12" t="s">
        <v>23</v>
      </c>
      <c r="M91" s="30" t="str">
        <f aca="false">IF(AND(OR(I91="Participó",J91="Participó"),AND(K91&gt;59,K91&lt;&gt;"-")),"APROBADO","REPROBADO")</f>
        <v>APROBADO</v>
      </c>
      <c r="N91" s="1"/>
    </row>
    <row r="92" customFormat="false" ht="15.75" hidden="false" customHeight="false" outlineLevel="0" collapsed="false">
      <c r="A92" s="10" t="n">
        <v>27342221284</v>
      </c>
      <c r="B92" s="1" t="s">
        <v>991</v>
      </c>
      <c r="C92" s="1" t="s">
        <v>1859</v>
      </c>
      <c r="D92" s="1" t="s">
        <v>1860</v>
      </c>
      <c r="E92" s="1"/>
      <c r="F92" s="1"/>
      <c r="G92" s="11" t="s">
        <v>43</v>
      </c>
      <c r="H92" s="10" t="n">
        <v>4</v>
      </c>
      <c r="I92" s="35" t="s">
        <v>22</v>
      </c>
      <c r="J92" s="33" t="s">
        <v>22</v>
      </c>
      <c r="K92" s="13" t="n">
        <v>80</v>
      </c>
      <c r="L92" s="13" t="n">
        <v>100</v>
      </c>
      <c r="M92" s="30" t="str">
        <f aca="false">IF(AND(OR(I92="Participó",J92="Participó"),AND(K92&gt;59,K92&lt;&gt;"-")),"APROBADO","REPROBADO")</f>
        <v>APROBADO</v>
      </c>
      <c r="N92" s="1"/>
    </row>
    <row r="93" customFormat="false" ht="15.75" hidden="false" customHeight="false" outlineLevel="0" collapsed="false">
      <c r="A93" s="10" t="n">
        <v>27400564448</v>
      </c>
      <c r="B93" s="1" t="s">
        <v>991</v>
      </c>
      <c r="C93" s="1" t="s">
        <v>1861</v>
      </c>
      <c r="D93" s="1" t="s">
        <v>1862</v>
      </c>
      <c r="E93" s="1"/>
      <c r="F93" s="1"/>
      <c r="G93" s="11" t="s">
        <v>43</v>
      </c>
      <c r="H93" s="10" t="n">
        <v>4</v>
      </c>
      <c r="I93" s="35" t="s">
        <v>22</v>
      </c>
      <c r="J93" s="33" t="s">
        <v>22</v>
      </c>
      <c r="K93" s="15" t="n">
        <v>80</v>
      </c>
      <c r="L93" s="13" t="n">
        <v>100</v>
      </c>
      <c r="M93" s="30" t="str">
        <f aca="false">IF(AND(OR(I93="Participó",J93="Participó"),AND(K93&gt;59,K93&lt;&gt;"-")),"APROBADO","REPROBADO")</f>
        <v>APROBADO</v>
      </c>
      <c r="N93" s="1"/>
    </row>
    <row r="94" customFormat="false" ht="15.75" hidden="false" customHeight="false" outlineLevel="0" collapsed="false">
      <c r="A94" s="10" t="n">
        <v>23335682599</v>
      </c>
      <c r="B94" s="1" t="s">
        <v>1863</v>
      </c>
      <c r="C94" s="1" t="s">
        <v>1864</v>
      </c>
      <c r="D94" s="1" t="s">
        <v>1865</v>
      </c>
      <c r="E94" s="1"/>
      <c r="F94" s="1"/>
      <c r="G94" s="11" t="s">
        <v>21</v>
      </c>
      <c r="H94" s="10" t="n">
        <v>4</v>
      </c>
      <c r="I94" s="35" t="s">
        <v>22</v>
      </c>
      <c r="J94" s="33" t="s">
        <v>22</v>
      </c>
      <c r="K94" s="13" t="n">
        <v>80</v>
      </c>
      <c r="L94" s="12" t="s">
        <v>23</v>
      </c>
      <c r="M94" s="30" t="str">
        <f aca="false">IF(AND(OR(I94="Participó",J94="Participó"),AND(K94&gt;59,K94&lt;&gt;"-")),"APROBADO","REPROBADO")</f>
        <v>APROBADO</v>
      </c>
      <c r="N94" s="1"/>
    </row>
    <row r="95" customFormat="false" ht="15.75" hidden="false" customHeight="false" outlineLevel="0" collapsed="false">
      <c r="A95" s="10" t="n">
        <v>20388973715</v>
      </c>
      <c r="B95" s="1" t="s">
        <v>1015</v>
      </c>
      <c r="C95" s="1" t="s">
        <v>1866</v>
      </c>
      <c r="D95" s="1" t="s">
        <v>1867</v>
      </c>
      <c r="E95" s="1"/>
      <c r="F95" s="1"/>
      <c r="G95" s="11" t="s">
        <v>21</v>
      </c>
      <c r="H95" s="10" t="n">
        <v>4</v>
      </c>
      <c r="I95" s="35" t="s">
        <v>23</v>
      </c>
      <c r="J95" s="33" t="s">
        <v>23</v>
      </c>
      <c r="K95" s="13" t="n">
        <v>95</v>
      </c>
      <c r="L95" s="13" t="n">
        <v>100</v>
      </c>
      <c r="M95" s="30" t="str">
        <f aca="false">IF(AND(OR(I95="Participó",J95="Participó"),AND(K95&gt;59,K95&lt;&gt;"-")),"APROBADO","REPROBADO")</f>
        <v>REPROBADO</v>
      </c>
      <c r="N95" s="1"/>
    </row>
    <row r="96" customFormat="false" ht="15.75" hidden="false" customHeight="false" outlineLevel="0" collapsed="false">
      <c r="A96" s="10" t="n">
        <v>20312004217</v>
      </c>
      <c r="B96" s="1" t="s">
        <v>1868</v>
      </c>
      <c r="C96" s="1" t="s">
        <v>1869</v>
      </c>
      <c r="D96" s="1" t="s">
        <v>1870</v>
      </c>
      <c r="E96" s="1"/>
      <c r="F96" s="1"/>
      <c r="G96" s="11" t="s">
        <v>21</v>
      </c>
      <c r="H96" s="10" t="n">
        <v>4</v>
      </c>
      <c r="I96" s="35" t="s">
        <v>23</v>
      </c>
      <c r="J96" s="33" t="s">
        <v>23</v>
      </c>
      <c r="K96" s="12" t="s">
        <v>23</v>
      </c>
      <c r="L96" s="12" t="s">
        <v>23</v>
      </c>
      <c r="M96" s="30" t="str">
        <f aca="false">IF(AND(OR(I96="Participó",J96="Participó"),AND(K96&gt;59,K96&lt;&gt;"-")),"APROBADO","REPROBADO")</f>
        <v>REPROBADO</v>
      </c>
      <c r="N96" s="1"/>
    </row>
    <row r="97" customFormat="false" ht="15.75" hidden="false" customHeight="false" outlineLevel="0" collapsed="false">
      <c r="A97" s="10" t="n">
        <v>27367249043</v>
      </c>
      <c r="B97" s="1" t="s">
        <v>1868</v>
      </c>
      <c r="C97" s="1" t="s">
        <v>1871</v>
      </c>
      <c r="D97" s="1" t="s">
        <v>1872</v>
      </c>
      <c r="E97" s="1"/>
      <c r="F97" s="1"/>
      <c r="G97" s="11" t="s">
        <v>43</v>
      </c>
      <c r="H97" s="10" t="n">
        <v>4</v>
      </c>
      <c r="I97" s="35" t="s">
        <v>22</v>
      </c>
      <c r="J97" s="33" t="s">
        <v>22</v>
      </c>
      <c r="K97" s="13" t="n">
        <v>100</v>
      </c>
      <c r="L97" s="13" t="n">
        <v>100</v>
      </c>
      <c r="M97" s="30" t="str">
        <f aca="false">IF(AND(OR(I97="Participó",J97="Participó"),AND(K97&gt;59,K97&lt;&gt;"-")),"APROBADO","REPROBADO")</f>
        <v>APROBADO</v>
      </c>
      <c r="N97" s="1"/>
    </row>
    <row r="98" customFormat="false" ht="15.75" hidden="false" customHeight="false" outlineLevel="0" collapsed="false">
      <c r="A98" s="10" t="n">
        <v>27326663285</v>
      </c>
      <c r="B98" s="1" t="s">
        <v>1023</v>
      </c>
      <c r="C98" s="1" t="s">
        <v>1873</v>
      </c>
      <c r="D98" s="1" t="s">
        <v>1874</v>
      </c>
      <c r="E98" s="1"/>
      <c r="F98" s="1"/>
      <c r="G98" s="11" t="s">
        <v>43</v>
      </c>
      <c r="H98" s="10" t="n">
        <v>4</v>
      </c>
      <c r="I98" s="35" t="s">
        <v>22</v>
      </c>
      <c r="J98" s="33" t="s">
        <v>22</v>
      </c>
      <c r="K98" s="13" t="n">
        <v>90</v>
      </c>
      <c r="L98" s="12" t="s">
        <v>23</v>
      </c>
      <c r="M98" s="30" t="str">
        <f aca="false">IF(AND(OR(I98="Participó",J98="Participó"),AND(K98&gt;59,K98&lt;&gt;"-")),"APROBADO","REPROBADO")</f>
        <v>APROBADO</v>
      </c>
      <c r="N98" s="1"/>
    </row>
    <row r="99" customFormat="false" ht="15.75" hidden="false" customHeight="false" outlineLevel="0" collapsed="false">
      <c r="A99" s="10" t="n">
        <v>20314572514</v>
      </c>
      <c r="B99" s="1" t="s">
        <v>1023</v>
      </c>
      <c r="C99" s="1" t="s">
        <v>1875</v>
      </c>
      <c r="D99" s="1" t="s">
        <v>1876</v>
      </c>
      <c r="E99" s="1"/>
      <c r="F99" s="1"/>
      <c r="G99" s="11" t="s">
        <v>21</v>
      </c>
      <c r="H99" s="10" t="n">
        <v>4</v>
      </c>
      <c r="I99" s="35" t="s">
        <v>23</v>
      </c>
      <c r="J99" s="33" t="s">
        <v>23</v>
      </c>
      <c r="K99" s="12" t="s">
        <v>23</v>
      </c>
      <c r="L99" s="12" t="s">
        <v>23</v>
      </c>
      <c r="M99" s="30" t="str">
        <f aca="false">IF(AND(OR(I99="Participó",J99="Participó"),AND(K99&gt;59,K99&lt;&gt;"-")),"APROBADO","REPROBADO")</f>
        <v>REPROBADO</v>
      </c>
      <c r="N99" s="1"/>
    </row>
    <row r="100" customFormat="false" ht="15.75" hidden="false" customHeight="false" outlineLevel="0" collapsed="false">
      <c r="A100" s="10" t="n">
        <v>20303171011</v>
      </c>
      <c r="B100" s="1" t="s">
        <v>1023</v>
      </c>
      <c r="C100" s="1" t="s">
        <v>1877</v>
      </c>
      <c r="D100" s="1" t="s">
        <v>1878</v>
      </c>
      <c r="E100" s="1"/>
      <c r="F100" s="1"/>
      <c r="G100" s="11" t="s">
        <v>21</v>
      </c>
      <c r="H100" s="10" t="n">
        <v>4</v>
      </c>
      <c r="I100" s="35" t="s">
        <v>22</v>
      </c>
      <c r="J100" s="33" t="s">
        <v>23</v>
      </c>
      <c r="K100" s="13" t="n">
        <v>80</v>
      </c>
      <c r="L100" s="13" t="n">
        <v>100</v>
      </c>
      <c r="M100" s="30" t="str">
        <f aca="false">IF(AND(OR(I100="Participó",J100="Participó"),AND(K100&gt;59,K100&lt;&gt;"-")),"APROBADO","REPROBADO")</f>
        <v>APROBADO</v>
      </c>
      <c r="N100" s="1"/>
    </row>
    <row r="101" customFormat="false" ht="15.75" hidden="false" customHeight="false" outlineLevel="0" collapsed="false">
      <c r="A101" s="10" t="n">
        <v>20272238627</v>
      </c>
      <c r="B101" s="1" t="s">
        <v>1023</v>
      </c>
      <c r="C101" s="1" t="s">
        <v>751</v>
      </c>
      <c r="D101" s="1" t="s">
        <v>1879</v>
      </c>
      <c r="E101" s="1"/>
      <c r="F101" s="1"/>
      <c r="G101" s="11" t="s">
        <v>21</v>
      </c>
      <c r="H101" s="10" t="n">
        <v>4</v>
      </c>
      <c r="I101" s="35" t="s">
        <v>23</v>
      </c>
      <c r="J101" s="33" t="s">
        <v>23</v>
      </c>
      <c r="K101" s="13" t="n">
        <v>95</v>
      </c>
      <c r="L101" s="13" t="n">
        <v>100</v>
      </c>
      <c r="M101" s="30" t="str">
        <f aca="false">IF(AND(OR(I101="Participó",J101="Participó"),AND(K101&gt;59,K101&lt;&gt;"-")),"APROBADO","REPROBADO")</f>
        <v>REPROBADO</v>
      </c>
      <c r="N101" s="1"/>
    </row>
    <row r="102" customFormat="false" ht="15.75" hidden="false" customHeight="false" outlineLevel="0" collapsed="false">
      <c r="A102" s="10" t="n">
        <v>27308462043</v>
      </c>
      <c r="B102" s="1" t="s">
        <v>1023</v>
      </c>
      <c r="C102" s="1" t="s">
        <v>1880</v>
      </c>
      <c r="D102" s="1" t="s">
        <v>1881</v>
      </c>
      <c r="E102" s="1"/>
      <c r="F102" s="1"/>
      <c r="G102" s="11" t="s">
        <v>43</v>
      </c>
      <c r="H102" s="10" t="n">
        <v>3</v>
      </c>
      <c r="I102" s="35" t="s">
        <v>22</v>
      </c>
      <c r="J102" s="33" t="s">
        <v>22</v>
      </c>
      <c r="K102" s="13" t="n">
        <v>76.67</v>
      </c>
      <c r="L102" s="13" t="n">
        <v>100</v>
      </c>
      <c r="M102" s="30" t="str">
        <f aca="false">IF(AND(OR(I102="Participó",J102="Participó"),AND(K102&gt;59,K102&lt;&gt;"-")),"APROBADO","REPROBADO")</f>
        <v>APROBADO</v>
      </c>
      <c r="N102" s="1"/>
    </row>
    <row r="103" customFormat="false" ht="15.75" hidden="false" customHeight="false" outlineLevel="0" collapsed="false">
      <c r="A103" s="10" t="n">
        <v>20403146952</v>
      </c>
      <c r="B103" s="1" t="s">
        <v>1023</v>
      </c>
      <c r="C103" s="1" t="s">
        <v>1882</v>
      </c>
      <c r="D103" s="1" t="s">
        <v>1883</v>
      </c>
      <c r="E103" s="1"/>
      <c r="F103" s="1"/>
      <c r="G103" s="11" t="s">
        <v>21</v>
      </c>
      <c r="H103" s="10" t="n">
        <v>4</v>
      </c>
      <c r="I103" s="35" t="s">
        <v>22</v>
      </c>
      <c r="J103" s="33" t="s">
        <v>23</v>
      </c>
      <c r="K103" s="13" t="n">
        <v>70</v>
      </c>
      <c r="L103" s="12" t="s">
        <v>23</v>
      </c>
      <c r="M103" s="30" t="str">
        <f aca="false">IF(AND(OR(I103="Participó",J103="Participó"),AND(K103&gt;59,K103&lt;&gt;"-")),"APROBADO","REPROBADO")</f>
        <v>APROBADO</v>
      </c>
      <c r="N103" s="1"/>
    </row>
    <row r="104" customFormat="false" ht="15.75" hidden="false" customHeight="false" outlineLevel="0" collapsed="false">
      <c r="A104" s="10" t="n">
        <v>27361881775</v>
      </c>
      <c r="B104" s="1" t="s">
        <v>1654</v>
      </c>
      <c r="C104" s="1" t="s">
        <v>1262</v>
      </c>
      <c r="D104" s="1" t="s">
        <v>1884</v>
      </c>
      <c r="E104" s="1"/>
      <c r="F104" s="1"/>
      <c r="G104" s="11"/>
      <c r="H104" s="10" t="n">
        <v>1</v>
      </c>
      <c r="I104" s="35" t="s">
        <v>22</v>
      </c>
      <c r="J104" s="33" t="s">
        <v>23</v>
      </c>
      <c r="K104" s="13" t="n">
        <v>70</v>
      </c>
      <c r="L104" s="13" t="n">
        <v>100</v>
      </c>
      <c r="M104" s="30" t="str">
        <f aca="false">IF(AND(OR(I104="Participó",J104="Participó"),AND(K104&gt;59,K104&lt;&gt;"-")),"APROBADO","REPROBADO")</f>
        <v>APROBADO</v>
      </c>
      <c r="N104" s="1" t="s">
        <v>1047</v>
      </c>
    </row>
    <row r="105" customFormat="false" ht="15.75" hidden="false" customHeight="false" outlineLevel="0" collapsed="false">
      <c r="A105" s="10" t="n">
        <v>20326485978</v>
      </c>
      <c r="B105" s="1" t="s">
        <v>1654</v>
      </c>
      <c r="C105" s="1" t="s">
        <v>1885</v>
      </c>
      <c r="D105" s="1" t="s">
        <v>1886</v>
      </c>
      <c r="E105" s="1"/>
      <c r="F105" s="1"/>
      <c r="G105" s="11"/>
      <c r="H105" s="10" t="n">
        <v>1</v>
      </c>
      <c r="I105" s="35" t="s">
        <v>23</v>
      </c>
      <c r="J105" s="33" t="s">
        <v>23</v>
      </c>
      <c r="K105" s="13" t="n">
        <v>81.67</v>
      </c>
      <c r="L105" s="13" t="n">
        <v>100</v>
      </c>
      <c r="M105" s="30" t="str">
        <f aca="false">IF(AND(OR(I105="Participó",J105="Participó"),AND(K105&gt;59,K105&lt;&gt;"-")),"APROBADO","REPROBADO")</f>
        <v>REPROBADO</v>
      </c>
      <c r="N105" s="1"/>
    </row>
    <row r="106" customFormat="false" ht="15.75" hidden="false" customHeight="false" outlineLevel="0" collapsed="false">
      <c r="A106" s="10" t="n">
        <v>23357707099</v>
      </c>
      <c r="B106" s="1" t="s">
        <v>384</v>
      </c>
      <c r="C106" s="1" t="s">
        <v>1887</v>
      </c>
      <c r="D106" s="1" t="s">
        <v>1888</v>
      </c>
      <c r="E106" s="1"/>
      <c r="F106" s="1"/>
      <c r="G106" s="11"/>
      <c r="H106" s="10" t="n">
        <v>1</v>
      </c>
      <c r="I106" s="35" t="s">
        <v>23</v>
      </c>
      <c r="J106" s="33" t="s">
        <v>23</v>
      </c>
      <c r="K106" s="12" t="s">
        <v>23</v>
      </c>
      <c r="L106" s="12" t="s">
        <v>23</v>
      </c>
      <c r="M106" s="30" t="str">
        <f aca="false">IF(AND(OR(I106="Participó",J106="Participó"),AND(K106&gt;59,K106&lt;&gt;"-")),"APROBADO","REPROBADO")</f>
        <v>REPROBADO</v>
      </c>
      <c r="N106" s="1"/>
    </row>
    <row r="107" customFormat="false" ht="15.75" hidden="false" customHeight="false" outlineLevel="0" collapsed="false">
      <c r="A107" s="10" t="n">
        <v>20341665273</v>
      </c>
      <c r="B107" s="1" t="s">
        <v>1889</v>
      </c>
      <c r="C107" s="1" t="s">
        <v>1890</v>
      </c>
      <c r="D107" s="1" t="s">
        <v>1891</v>
      </c>
      <c r="E107" s="1"/>
      <c r="F107" s="1"/>
      <c r="G107" s="11"/>
      <c r="H107" s="10" t="n">
        <v>1</v>
      </c>
      <c r="I107" s="35" t="s">
        <v>22</v>
      </c>
      <c r="J107" s="33" t="s">
        <v>22</v>
      </c>
      <c r="K107" s="13" t="n">
        <v>90</v>
      </c>
      <c r="L107" s="13" t="n">
        <v>100</v>
      </c>
      <c r="M107" s="30" t="str">
        <f aca="false">IF(AND(OR(I107="Participó",J107="Participó"),AND(K107&gt;59,K107&lt;&gt;"-")),"APROBADO","REPROBADO")</f>
        <v>APROBADO</v>
      </c>
      <c r="N107" s="1"/>
    </row>
    <row r="108" customFormat="false" ht="15.75" hidden="false" customHeight="false" outlineLevel="0" collapsed="false">
      <c r="A108" s="10" t="n">
        <v>20294871013</v>
      </c>
      <c r="B108" s="1" t="s">
        <v>1892</v>
      </c>
      <c r="C108" s="1" t="s">
        <v>1893</v>
      </c>
      <c r="D108" s="1" t="s">
        <v>1894</v>
      </c>
      <c r="E108" s="1"/>
      <c r="F108" s="1"/>
      <c r="G108" s="11"/>
      <c r="H108" s="10" t="n">
        <v>1</v>
      </c>
      <c r="I108" s="35" t="s">
        <v>22</v>
      </c>
      <c r="J108" s="33" t="s">
        <v>22</v>
      </c>
      <c r="K108" s="13" t="n">
        <v>80</v>
      </c>
      <c r="L108" s="13" t="n">
        <v>100</v>
      </c>
      <c r="M108" s="30" t="str">
        <f aca="false">IF(AND(OR(I108="Participó",J108="Participó"),AND(K108&gt;59,K108&lt;&gt;"-")),"APROBADO","REPROBADO")</f>
        <v>APROBADO</v>
      </c>
      <c r="N108" s="1"/>
    </row>
    <row r="109" customFormat="false" ht="15.75" hidden="false" customHeight="false" outlineLevel="0" collapsed="false">
      <c r="A109" s="10" t="n">
        <v>20218420177</v>
      </c>
      <c r="B109" s="1" t="s">
        <v>1895</v>
      </c>
      <c r="C109" s="1" t="s">
        <v>986</v>
      </c>
      <c r="D109" s="1" t="s">
        <v>1896</v>
      </c>
      <c r="E109" s="1"/>
      <c r="F109" s="1"/>
      <c r="G109" s="11"/>
      <c r="H109" s="10" t="n">
        <v>1</v>
      </c>
      <c r="I109" s="35" t="s">
        <v>22</v>
      </c>
      <c r="J109" s="33" t="s">
        <v>23</v>
      </c>
      <c r="K109" s="12" t="s">
        <v>23</v>
      </c>
      <c r="L109" s="12" t="s">
        <v>23</v>
      </c>
      <c r="M109" s="30" t="str">
        <f aca="false">IF(AND(OR(I109="Participó",J109="Participó"),AND(K109&gt;59,K109&lt;&gt;"-")),"APROBADO","REPROBADO")</f>
        <v>REPROBADO</v>
      </c>
      <c r="N109" s="1" t="s">
        <v>1047</v>
      </c>
    </row>
    <row r="110" customFormat="false" ht="15.75" hidden="false" customHeight="false" outlineLevel="0" collapsed="false">
      <c r="A110" s="10" t="n">
        <v>27266396088</v>
      </c>
      <c r="B110" s="1" t="s">
        <v>1897</v>
      </c>
      <c r="C110" s="1" t="s">
        <v>253</v>
      </c>
      <c r="D110" s="1" t="s">
        <v>1898</v>
      </c>
      <c r="E110" s="1"/>
      <c r="F110" s="1"/>
      <c r="G110" s="11"/>
      <c r="H110" s="10" t="n">
        <v>1</v>
      </c>
      <c r="I110" s="35" t="s">
        <v>22</v>
      </c>
      <c r="J110" s="33" t="s">
        <v>22</v>
      </c>
      <c r="K110" s="13" t="n">
        <v>70</v>
      </c>
      <c r="L110" s="13" t="n">
        <v>100</v>
      </c>
      <c r="M110" s="30" t="str">
        <f aca="false">IF(AND(OR(I110="Participó",J110="Participó"),AND(K110&gt;59,K110&lt;&gt;"-")),"APROBADO","REPROBADO")</f>
        <v>APROBADO</v>
      </c>
      <c r="N110" s="1"/>
    </row>
    <row r="111" customFormat="false" ht="15.75" hidden="false" customHeight="false" outlineLevel="0" collapsed="false">
      <c r="A111" s="10" t="n">
        <v>20271588012</v>
      </c>
      <c r="B111" s="1" t="s">
        <v>1899</v>
      </c>
      <c r="C111" s="1" t="s">
        <v>1900</v>
      </c>
      <c r="D111" s="1" t="s">
        <v>1901</v>
      </c>
      <c r="E111" s="1"/>
      <c r="F111" s="1"/>
      <c r="G111" s="11"/>
      <c r="H111" s="10" t="n">
        <v>1</v>
      </c>
      <c r="I111" s="35" t="s">
        <v>22</v>
      </c>
      <c r="J111" s="33" t="s">
        <v>23</v>
      </c>
      <c r="K111" s="13" t="n">
        <v>95</v>
      </c>
      <c r="L111" s="13" t="n">
        <v>100</v>
      </c>
      <c r="M111" s="30" t="str">
        <f aca="false">IF(AND(OR(I111="Participó",J111="Participó"),AND(K111&gt;59,K111&lt;&gt;"-")),"APROBADO","REPROBADO")</f>
        <v>APROBADO</v>
      </c>
      <c r="N111" s="1"/>
    </row>
    <row r="112" customFormat="false" ht="15.75" hidden="false" customHeight="false" outlineLevel="0" collapsed="false">
      <c r="A112" s="10" t="n">
        <v>20249459004</v>
      </c>
      <c r="B112" s="1" t="s">
        <v>1902</v>
      </c>
      <c r="C112" s="1" t="s">
        <v>1903</v>
      </c>
      <c r="D112" s="1" t="s">
        <v>1904</v>
      </c>
      <c r="E112" s="1"/>
      <c r="F112" s="1"/>
      <c r="G112" s="11"/>
      <c r="H112" s="10" t="n">
        <v>2</v>
      </c>
      <c r="I112" s="35" t="s">
        <v>23</v>
      </c>
      <c r="J112" s="33" t="s">
        <v>23</v>
      </c>
      <c r="K112" s="12" t="s">
        <v>23</v>
      </c>
      <c r="L112" s="12" t="s">
        <v>23</v>
      </c>
      <c r="M112" s="30" t="str">
        <f aca="false">IF(AND(OR(I112="Participó",J112="Participó"),AND(K112&gt;59,K112&lt;&gt;"-")),"APROBADO","REPROBADO")</f>
        <v>REPROBADO</v>
      </c>
      <c r="N112" s="1"/>
    </row>
    <row r="113" customFormat="false" ht="15.75" hidden="false" customHeight="false" outlineLevel="0" collapsed="false">
      <c r="A113" s="10" t="n">
        <v>27393689310</v>
      </c>
      <c r="B113" s="1" t="s">
        <v>1905</v>
      </c>
      <c r="C113" s="1" t="s">
        <v>1906</v>
      </c>
      <c r="D113" s="1" t="s">
        <v>1907</v>
      </c>
      <c r="E113" s="1"/>
      <c r="F113" s="1"/>
      <c r="G113" s="11" t="s">
        <v>43</v>
      </c>
      <c r="H113" s="10" t="n">
        <v>2</v>
      </c>
      <c r="I113" s="35" t="s">
        <v>22</v>
      </c>
      <c r="J113" s="33" t="s">
        <v>23</v>
      </c>
      <c r="K113" s="13" t="n">
        <v>80</v>
      </c>
      <c r="L113" s="13" t="n">
        <v>100</v>
      </c>
      <c r="M113" s="30" t="str">
        <f aca="false">IF(AND(OR(I113="Participó",J113="Participó"),AND(K113&gt;59,K113&lt;&gt;"-")),"APROBADO","REPROBADO")</f>
        <v>APROBADO</v>
      </c>
      <c r="N113" s="1"/>
    </row>
    <row r="114" customFormat="false" ht="15.75" hidden="false" customHeight="false" outlineLevel="0" collapsed="false">
      <c r="A114" s="10" t="n">
        <v>20338296399</v>
      </c>
      <c r="B114" s="1" t="s">
        <v>1908</v>
      </c>
      <c r="C114" s="1" t="s">
        <v>1032</v>
      </c>
      <c r="D114" s="1" t="s">
        <v>1909</v>
      </c>
      <c r="E114" s="1"/>
      <c r="F114" s="1"/>
      <c r="G114" s="11"/>
      <c r="H114" s="10" t="n">
        <v>2</v>
      </c>
      <c r="I114" s="35" t="s">
        <v>22</v>
      </c>
      <c r="J114" s="33" t="s">
        <v>22</v>
      </c>
      <c r="K114" s="13" t="n">
        <v>76.67</v>
      </c>
      <c r="L114" s="13" t="n">
        <v>100</v>
      </c>
      <c r="M114" s="30" t="str">
        <f aca="false">IF(AND(OR(I114="Participó",J114="Participó"),AND(K114&gt;59,K114&lt;&gt;"-")),"APROBADO","REPROBADO")</f>
        <v>APROBADO</v>
      </c>
      <c r="N114" s="1"/>
    </row>
    <row r="115" customFormat="false" ht="15.75" hidden="false" customHeight="false" outlineLevel="0" collapsed="false">
      <c r="A115" s="10" t="n">
        <v>20262022367</v>
      </c>
      <c r="B115" s="1" t="s">
        <v>1908</v>
      </c>
      <c r="C115" s="1" t="s">
        <v>1910</v>
      </c>
      <c r="D115" s="1" t="s">
        <v>1911</v>
      </c>
      <c r="E115" s="1"/>
      <c r="F115" s="1"/>
      <c r="G115" s="11"/>
      <c r="H115" s="10" t="n">
        <v>2</v>
      </c>
      <c r="I115" s="35" t="s">
        <v>22</v>
      </c>
      <c r="J115" s="33" t="s">
        <v>22</v>
      </c>
      <c r="K115" s="13" t="n">
        <v>80</v>
      </c>
      <c r="L115" s="13" t="n">
        <v>100</v>
      </c>
      <c r="M115" s="30" t="str">
        <f aca="false">IF(AND(OR(I115="Participó",J115="Participó"),AND(K115&gt;59,K115&lt;&gt;"-")),"APROBADO","REPROBADO")</f>
        <v>APROBADO</v>
      </c>
      <c r="N115" s="1"/>
    </row>
    <row r="116" customFormat="false" ht="15.75" hidden="false" customHeight="false" outlineLevel="0" collapsed="false">
      <c r="A116" s="10" t="n">
        <v>27309473065</v>
      </c>
      <c r="B116" s="1" t="s">
        <v>1912</v>
      </c>
      <c r="C116" s="1" t="s">
        <v>644</v>
      </c>
      <c r="D116" s="1" t="s">
        <v>1913</v>
      </c>
      <c r="E116" s="1"/>
      <c r="F116" s="1"/>
      <c r="G116" s="11"/>
      <c r="H116" s="10" t="n">
        <v>2</v>
      </c>
      <c r="I116" s="35" t="s">
        <v>22</v>
      </c>
      <c r="J116" s="33" t="s">
        <v>22</v>
      </c>
      <c r="K116" s="13" t="n">
        <v>71.67</v>
      </c>
      <c r="L116" s="13" t="n">
        <v>100</v>
      </c>
      <c r="M116" s="30" t="str">
        <f aca="false">IF(AND(OR(I116="Participó",J116="Participó"),AND(K116&gt;59,K116&lt;&gt;"-")),"APROBADO","REPROBADO")</f>
        <v>APROBADO</v>
      </c>
      <c r="N116" s="1"/>
    </row>
    <row r="117" customFormat="false" ht="15.75" hidden="false" customHeight="false" outlineLevel="0" collapsed="false">
      <c r="A117" s="10" t="n">
        <v>20269774631</v>
      </c>
      <c r="B117" s="1" t="s">
        <v>1912</v>
      </c>
      <c r="C117" s="1" t="s">
        <v>1914</v>
      </c>
      <c r="D117" s="1" t="s">
        <v>1915</v>
      </c>
      <c r="E117" s="1"/>
      <c r="F117" s="1"/>
      <c r="G117" s="11"/>
      <c r="H117" s="10" t="n">
        <v>2</v>
      </c>
      <c r="I117" s="35" t="s">
        <v>22</v>
      </c>
      <c r="J117" s="33" t="s">
        <v>22</v>
      </c>
      <c r="K117" s="13" t="n">
        <v>85</v>
      </c>
      <c r="L117" s="13" t="n">
        <v>100</v>
      </c>
      <c r="M117" s="30" t="str">
        <f aca="false">IF(AND(OR(I117="Participó",J117="Participó"),AND(K117&gt;59,K117&lt;&gt;"-")),"APROBADO","REPROBADO")</f>
        <v>APROBADO</v>
      </c>
      <c r="N117" s="1"/>
    </row>
    <row r="118" customFormat="false" ht="15.75" hidden="false" customHeight="false" outlineLevel="0" collapsed="false">
      <c r="A118" s="10" t="n">
        <v>20348654250</v>
      </c>
      <c r="B118" s="1" t="s">
        <v>1916</v>
      </c>
      <c r="C118" s="1" t="s">
        <v>1917</v>
      </c>
      <c r="D118" s="1" t="s">
        <v>1918</v>
      </c>
      <c r="E118" s="1"/>
      <c r="F118" s="1"/>
      <c r="G118" s="11"/>
      <c r="H118" s="10" t="n">
        <v>2</v>
      </c>
      <c r="I118" s="35" t="s">
        <v>22</v>
      </c>
      <c r="J118" s="33" t="s">
        <v>22</v>
      </c>
      <c r="K118" s="13" t="n">
        <v>75</v>
      </c>
      <c r="L118" s="13" t="n">
        <v>100</v>
      </c>
      <c r="M118" s="30" t="str">
        <f aca="false">IF(AND(OR(I118="Participó",J118="Participó"),AND(K118&gt;59,K118&lt;&gt;"-")),"APROBADO","REPROBADO")</f>
        <v>APROBADO</v>
      </c>
      <c r="N118" s="1"/>
    </row>
    <row r="119" customFormat="false" ht="15.75" hidden="false" customHeight="false" outlineLevel="0" collapsed="false">
      <c r="A119" s="10" t="n">
        <v>27307873716</v>
      </c>
      <c r="B119" s="1" t="s">
        <v>1916</v>
      </c>
      <c r="C119" s="1" t="s">
        <v>1919</v>
      </c>
      <c r="D119" s="1" t="s">
        <v>1920</v>
      </c>
      <c r="E119" s="1"/>
      <c r="F119" s="1"/>
      <c r="G119" s="11"/>
      <c r="H119" s="10" t="n">
        <v>2</v>
      </c>
      <c r="I119" s="35" t="s">
        <v>22</v>
      </c>
      <c r="J119" s="33" t="s">
        <v>22</v>
      </c>
      <c r="K119" s="13" t="n">
        <v>100</v>
      </c>
      <c r="L119" s="13" t="n">
        <v>100</v>
      </c>
      <c r="M119" s="30" t="str">
        <f aca="false">IF(AND(OR(I119="Participó",J119="Participó"),AND(K119&gt;59,K119&lt;&gt;"-")),"APROBADO","REPROBADO")</f>
        <v>APROBADO</v>
      </c>
      <c r="N119" s="1" t="s">
        <v>1047</v>
      </c>
    </row>
    <row r="120" customFormat="false" ht="15.75" hidden="false" customHeight="false" outlineLevel="0" collapsed="false">
      <c r="A120" s="10" t="n">
        <v>27322077241</v>
      </c>
      <c r="B120" s="1" t="s">
        <v>1921</v>
      </c>
      <c r="C120" s="1" t="s">
        <v>1922</v>
      </c>
      <c r="D120" s="1" t="s">
        <v>1923</v>
      </c>
      <c r="E120" s="1"/>
      <c r="F120" s="1"/>
      <c r="G120" s="11"/>
      <c r="H120" s="10" t="n">
        <v>2</v>
      </c>
      <c r="I120" s="35" t="s">
        <v>22</v>
      </c>
      <c r="J120" s="33" t="s">
        <v>22</v>
      </c>
      <c r="K120" s="13" t="n">
        <v>90</v>
      </c>
      <c r="L120" s="13" t="n">
        <v>100</v>
      </c>
      <c r="M120" s="30" t="str">
        <f aca="false">IF(AND(OR(I120="Participó",J120="Participó"),AND(K120&gt;59,K120&lt;&gt;"-")),"APROBADO","REPROBADO")</f>
        <v>APROBADO</v>
      </c>
      <c r="N120" s="1"/>
    </row>
    <row r="121" customFormat="false" ht="15.75" hidden="false" customHeight="false" outlineLevel="0" collapsed="false">
      <c r="A121" s="10" t="n">
        <v>23323302359</v>
      </c>
      <c r="B121" s="1" t="s">
        <v>1921</v>
      </c>
      <c r="C121" s="1" t="s">
        <v>738</v>
      </c>
      <c r="D121" s="1" t="s">
        <v>1924</v>
      </c>
      <c r="E121" s="1"/>
      <c r="F121" s="1"/>
      <c r="G121" s="11"/>
      <c r="H121" s="10" t="n">
        <v>3</v>
      </c>
      <c r="I121" s="35" t="s">
        <v>22</v>
      </c>
      <c r="J121" s="33" t="s">
        <v>22</v>
      </c>
      <c r="K121" s="13" t="n">
        <v>80</v>
      </c>
      <c r="L121" s="13" t="n">
        <v>100</v>
      </c>
      <c r="M121" s="30" t="str">
        <f aca="false">IF(AND(OR(I121="Participó",J121="Participó"),AND(K121&gt;59,K121&lt;&gt;"-")),"APROBADO","REPROBADO")</f>
        <v>APROBADO</v>
      </c>
      <c r="N121" s="1"/>
    </row>
    <row r="122" customFormat="false" ht="15.75" hidden="false" customHeight="false" outlineLevel="0" collapsed="false">
      <c r="A122" s="10" t="n">
        <v>20253870983</v>
      </c>
      <c r="B122" s="1" t="s">
        <v>1925</v>
      </c>
      <c r="C122" s="1" t="s">
        <v>1926</v>
      </c>
      <c r="D122" s="1" t="s">
        <v>1927</v>
      </c>
      <c r="E122" s="1"/>
      <c r="F122" s="1"/>
      <c r="G122" s="11"/>
      <c r="H122" s="10" t="n">
        <v>3</v>
      </c>
      <c r="I122" s="35" t="s">
        <v>22</v>
      </c>
      <c r="J122" s="33" t="s">
        <v>23</v>
      </c>
      <c r="K122" s="12" t="s">
        <v>23</v>
      </c>
      <c r="L122" s="13" t="n">
        <v>100</v>
      </c>
      <c r="M122" s="30" t="str">
        <f aca="false">IF(AND(OR(I122="Participó",J122="Participó"),AND(K122&gt;59,K122&lt;&gt;"-")),"APROBADO","REPROBADO")</f>
        <v>REPROBADO</v>
      </c>
      <c r="N122" s="1" t="s">
        <v>1047</v>
      </c>
    </row>
    <row r="123" customFormat="false" ht="15.75" hidden="false" customHeight="false" outlineLevel="0" collapsed="false">
      <c r="A123" s="10" t="n">
        <v>27308381833</v>
      </c>
      <c r="B123" s="1" t="s">
        <v>1925</v>
      </c>
      <c r="C123" s="1" t="s">
        <v>1928</v>
      </c>
      <c r="D123" s="1" t="s">
        <v>1929</v>
      </c>
      <c r="E123" s="1"/>
      <c r="F123" s="1"/>
      <c r="G123" s="11"/>
      <c r="H123" s="10" t="n">
        <v>3</v>
      </c>
      <c r="I123" s="35" t="s">
        <v>22</v>
      </c>
      <c r="J123" s="33" t="s">
        <v>22</v>
      </c>
      <c r="K123" s="13" t="n">
        <v>90</v>
      </c>
      <c r="L123" s="13" t="n">
        <v>100</v>
      </c>
      <c r="M123" s="30" t="str">
        <f aca="false">IF(AND(OR(I123="Participó",J123="Participó"),AND(K123&gt;59,K123&lt;&gt;"-")),"APROBADO","REPROBADO")</f>
        <v>APROBADO</v>
      </c>
      <c r="N123" s="1"/>
    </row>
    <row r="124" customFormat="false" ht="15.75" hidden="false" customHeight="false" outlineLevel="0" collapsed="false">
      <c r="A124" s="10" t="n">
        <v>27334964774</v>
      </c>
      <c r="B124" s="1" t="s">
        <v>1930</v>
      </c>
      <c r="C124" s="1" t="s">
        <v>934</v>
      </c>
      <c r="D124" s="1" t="s">
        <v>1931</v>
      </c>
      <c r="E124" s="1"/>
      <c r="F124" s="1"/>
      <c r="G124" s="11"/>
      <c r="H124" s="10" t="n">
        <v>3</v>
      </c>
      <c r="I124" s="35" t="s">
        <v>22</v>
      </c>
      <c r="J124" s="33" t="s">
        <v>22</v>
      </c>
      <c r="K124" s="13" t="n">
        <v>80</v>
      </c>
      <c r="L124" s="13" t="n">
        <v>100</v>
      </c>
      <c r="M124" s="30" t="str">
        <f aca="false">IF(AND(OR(I124="Participó",J124="Participó"),AND(K124&gt;59,K124&lt;&gt;"-")),"APROBADO","REPROBADO")</f>
        <v>APROBADO</v>
      </c>
      <c r="N124" s="1"/>
    </row>
    <row r="125" customFormat="false" ht="15.75" hidden="false" customHeight="false" outlineLevel="0" collapsed="false">
      <c r="A125" s="10" t="n">
        <v>27284965804</v>
      </c>
      <c r="B125" s="1" t="s">
        <v>1932</v>
      </c>
      <c r="C125" s="1" t="s">
        <v>1933</v>
      </c>
      <c r="D125" s="1" t="s">
        <v>1934</v>
      </c>
      <c r="E125" s="1"/>
      <c r="F125" s="1"/>
      <c r="G125" s="11"/>
      <c r="H125" s="10" t="n">
        <v>3</v>
      </c>
      <c r="I125" s="35" t="s">
        <v>22</v>
      </c>
      <c r="J125" s="33" t="s">
        <v>22</v>
      </c>
      <c r="K125" s="13" t="n">
        <v>80</v>
      </c>
      <c r="L125" s="13" t="n">
        <v>100</v>
      </c>
      <c r="M125" s="30" t="str">
        <f aca="false">IF(AND(OR(I125="Participó",J125="Participó"),AND(K125&gt;59,K125&lt;&gt;"-")),"APROBADO","REPROBADO")</f>
        <v>APROBADO</v>
      </c>
      <c r="N125" s="1"/>
    </row>
    <row r="126" customFormat="false" ht="15.75" hidden="false" customHeight="false" outlineLevel="0" collapsed="false">
      <c r="A126" s="10" t="n">
        <v>20347078485</v>
      </c>
      <c r="B126" s="1" t="s">
        <v>1935</v>
      </c>
      <c r="C126" s="1" t="s">
        <v>980</v>
      </c>
      <c r="D126" s="1" t="s">
        <v>1936</v>
      </c>
      <c r="E126" s="1"/>
      <c r="F126" s="1"/>
      <c r="G126" s="11"/>
      <c r="H126" s="10" t="n">
        <v>3</v>
      </c>
      <c r="I126" s="35" t="s">
        <v>22</v>
      </c>
      <c r="J126" s="33" t="s">
        <v>22</v>
      </c>
      <c r="K126" s="13" t="n">
        <v>71.67</v>
      </c>
      <c r="L126" s="13" t="n">
        <v>100</v>
      </c>
      <c r="M126" s="30" t="str">
        <f aca="false">IF(AND(OR(I126="Participó",J126="Participó"),AND(K126&gt;59,K126&lt;&gt;"-")),"APROBADO","REPROBADO")</f>
        <v>APROBADO</v>
      </c>
      <c r="N126" s="1"/>
    </row>
    <row r="127" customFormat="false" ht="15.75" hidden="false" customHeight="false" outlineLevel="0" collapsed="false">
      <c r="A127" s="10" t="n">
        <v>20343608102</v>
      </c>
      <c r="B127" s="1" t="s">
        <v>1935</v>
      </c>
      <c r="C127" s="1" t="s">
        <v>1937</v>
      </c>
      <c r="D127" s="1" t="s">
        <v>1938</v>
      </c>
      <c r="E127" s="1"/>
      <c r="F127" s="1"/>
      <c r="G127" s="11"/>
      <c r="H127" s="10" t="n">
        <v>3</v>
      </c>
      <c r="I127" s="35" t="s">
        <v>22</v>
      </c>
      <c r="J127" s="33" t="s">
        <v>22</v>
      </c>
      <c r="K127" s="13" t="n">
        <v>71.67</v>
      </c>
      <c r="L127" s="13" t="n">
        <v>100</v>
      </c>
      <c r="M127" s="30" t="str">
        <f aca="false">IF(AND(OR(I127="Participó",J127="Participó"),AND(K127&gt;59,K127&lt;&gt;"-")),"APROBADO","REPROBADO")</f>
        <v>APROBADO</v>
      </c>
      <c r="N127" s="1"/>
    </row>
    <row r="128" customFormat="false" ht="15.75" hidden="false" customHeight="false" outlineLevel="0" collapsed="false">
      <c r="A128" s="10" t="n">
        <v>20316959963</v>
      </c>
      <c r="B128" s="1" t="s">
        <v>1939</v>
      </c>
      <c r="C128" s="1" t="s">
        <v>1940</v>
      </c>
      <c r="D128" s="1" t="s">
        <v>1941</v>
      </c>
      <c r="E128" s="1"/>
      <c r="F128" s="1"/>
      <c r="G128" s="11"/>
      <c r="H128" s="10" t="n">
        <v>3</v>
      </c>
      <c r="I128" s="35" t="s">
        <v>22</v>
      </c>
      <c r="J128" s="33" t="s">
        <v>22</v>
      </c>
      <c r="K128" s="13" t="n">
        <v>91.67</v>
      </c>
      <c r="L128" s="13" t="n">
        <v>100</v>
      </c>
      <c r="M128" s="30" t="str">
        <f aca="false">IF(AND(OR(I128="Participó",J128="Participó"),AND(K128&gt;59,K128&lt;&gt;"-")),"APROBADO","REPROBADO")</f>
        <v>APROBADO</v>
      </c>
      <c r="N128" s="1"/>
    </row>
    <row r="129" customFormat="false" ht="15.75" hidden="false" customHeight="false" outlineLevel="0" collapsed="false">
      <c r="A129" s="10" t="n">
        <v>20294883232</v>
      </c>
      <c r="B129" s="1" t="s">
        <v>1942</v>
      </c>
      <c r="C129" s="1" t="s">
        <v>1943</v>
      </c>
      <c r="D129" s="1" t="s">
        <v>1944</v>
      </c>
      <c r="E129" s="1"/>
      <c r="F129" s="1"/>
      <c r="G129" s="11"/>
      <c r="H129" s="10" t="n">
        <v>4</v>
      </c>
      <c r="I129" s="35" t="s">
        <v>23</v>
      </c>
      <c r="J129" s="33" t="s">
        <v>23</v>
      </c>
      <c r="K129" s="12" t="s">
        <v>23</v>
      </c>
      <c r="L129" s="12" t="s">
        <v>23</v>
      </c>
      <c r="M129" s="30" t="str">
        <f aca="false">IF(AND(OR(I129="Participó",J129="Participó"),AND(K129&gt;59,K129&lt;&gt;"-")),"APROBADO","REPROBADO")</f>
        <v>REPROBADO</v>
      </c>
      <c r="N129" s="1"/>
    </row>
    <row r="130" customFormat="false" ht="15.75" hidden="false" customHeight="false" outlineLevel="0" collapsed="false">
      <c r="A130" s="10" t="n">
        <v>27292910644</v>
      </c>
      <c r="B130" s="1" t="s">
        <v>1945</v>
      </c>
      <c r="C130" s="1" t="s">
        <v>1946</v>
      </c>
      <c r="D130" s="1" t="s">
        <v>1947</v>
      </c>
      <c r="E130" s="1"/>
      <c r="F130" s="1"/>
      <c r="G130" s="11"/>
      <c r="H130" s="10" t="n">
        <v>4</v>
      </c>
      <c r="I130" s="35" t="s">
        <v>22</v>
      </c>
      <c r="J130" s="33" t="s">
        <v>23</v>
      </c>
      <c r="K130" s="13" t="n">
        <v>76.67</v>
      </c>
      <c r="L130" s="13" t="n">
        <v>100</v>
      </c>
      <c r="M130" s="30" t="str">
        <f aca="false">IF(AND(OR(I130="Participó",J130="Participó"),AND(K130&gt;59,K130&lt;&gt;"-")),"APROBADO","REPROBADO")</f>
        <v>APROBADO</v>
      </c>
      <c r="N130" s="1" t="s">
        <v>1047</v>
      </c>
    </row>
    <row r="131" customFormat="false" ht="15.75" hidden="false" customHeight="false" outlineLevel="0" collapsed="false">
      <c r="A131" s="10" t="n">
        <v>20398552599</v>
      </c>
      <c r="B131" s="1" t="s">
        <v>1948</v>
      </c>
      <c r="C131" s="1" t="s">
        <v>1949</v>
      </c>
      <c r="D131" s="1" t="s">
        <v>1950</v>
      </c>
      <c r="E131" s="1"/>
      <c r="F131" s="1"/>
      <c r="G131" s="11"/>
      <c r="H131" s="10" t="n">
        <v>4</v>
      </c>
      <c r="I131" s="35" t="s">
        <v>22</v>
      </c>
      <c r="J131" s="33" t="s">
        <v>23</v>
      </c>
      <c r="K131" s="13" t="n">
        <v>100</v>
      </c>
      <c r="L131" s="13" t="n">
        <v>100</v>
      </c>
      <c r="M131" s="30" t="str">
        <f aca="false">IF(AND(OR(I131="Participó",J131="Participó"),AND(K131&gt;59,K131&lt;&gt;"-")),"APROBADO","REPROBADO")</f>
        <v>APROBADO</v>
      </c>
      <c r="N131" s="1"/>
    </row>
    <row r="132" customFormat="false" ht="15.75" hidden="false" customHeight="false" outlineLevel="0" collapsed="false">
      <c r="A132" s="10" t="n">
        <v>20352236668</v>
      </c>
      <c r="B132" s="1" t="s">
        <v>1951</v>
      </c>
      <c r="C132" s="1" t="s">
        <v>76</v>
      </c>
      <c r="D132" s="1" t="s">
        <v>1952</v>
      </c>
      <c r="E132" s="1"/>
      <c r="F132" s="1"/>
      <c r="G132" s="11"/>
      <c r="H132" s="10" t="n">
        <v>4</v>
      </c>
      <c r="I132" s="35" t="s">
        <v>22</v>
      </c>
      <c r="J132" s="33" t="s">
        <v>23</v>
      </c>
      <c r="K132" s="13" t="n">
        <v>90</v>
      </c>
      <c r="L132" s="13" t="n">
        <v>100</v>
      </c>
      <c r="M132" s="30" t="str">
        <f aca="false">IF(AND(OR(I132="Participó",J132="Participó"),AND(K132&gt;59,K132&lt;&gt;"-")),"APROBADO","REPROBADO")</f>
        <v>APROBADO</v>
      </c>
      <c r="N132" s="1"/>
    </row>
    <row r="133" customFormat="false" ht="15.75" hidden="false" customHeight="false" outlineLevel="0" collapsed="false">
      <c r="A133" s="10" t="n">
        <v>24306863130</v>
      </c>
      <c r="B133" s="1" t="s">
        <v>1953</v>
      </c>
      <c r="C133" s="1" t="s">
        <v>1954</v>
      </c>
      <c r="D133" s="1" t="s">
        <v>1955</v>
      </c>
      <c r="E133" s="1"/>
      <c r="F133" s="1"/>
      <c r="G133" s="11"/>
      <c r="H133" s="10" t="n">
        <v>4</v>
      </c>
      <c r="I133" s="35" t="s">
        <v>22</v>
      </c>
      <c r="J133" s="33" t="s">
        <v>22</v>
      </c>
      <c r="K133" s="13" t="n">
        <v>90</v>
      </c>
      <c r="L133" s="12" t="s">
        <v>23</v>
      </c>
      <c r="M133" s="30" t="str">
        <f aca="false">IF(AND(OR(I133="Participó",J133="Participó"),AND(K133&gt;59,K133&lt;&gt;"-")),"APROBADO","REPROBADO")</f>
        <v>APROBADO</v>
      </c>
      <c r="N133" s="1"/>
    </row>
    <row r="134" customFormat="false" ht="15.75" hidden="false" customHeight="false" outlineLevel="0" collapsed="false">
      <c r="A134" s="10" t="n">
        <v>20271588071</v>
      </c>
      <c r="B134" s="1" t="s">
        <v>1956</v>
      </c>
      <c r="C134" s="1" t="s">
        <v>751</v>
      </c>
      <c r="D134" s="1" t="s">
        <v>1957</v>
      </c>
      <c r="E134" s="1"/>
      <c r="F134" s="1"/>
      <c r="G134" s="11"/>
      <c r="H134" s="10" t="n">
        <v>4</v>
      </c>
      <c r="I134" s="35" t="s">
        <v>22</v>
      </c>
      <c r="J134" s="33" t="s">
        <v>23</v>
      </c>
      <c r="K134" s="12" t="s">
        <v>23</v>
      </c>
      <c r="L134" s="12" t="s">
        <v>23</v>
      </c>
      <c r="M134" s="30" t="str">
        <f aca="false">IF(AND(OR(I134="Participó",J134="Participó"),AND(K134&gt;59,K134&lt;&gt;"-")),"APROBADO","REPROBADO")</f>
        <v>REPROBADO</v>
      </c>
      <c r="N134" s="1" t="s">
        <v>1047</v>
      </c>
    </row>
    <row r="135" customFormat="false" ht="15.75" hidden="false" customHeight="false" outlineLevel="0" collapsed="false">
      <c r="A135" s="10" t="n">
        <v>20326212688</v>
      </c>
      <c r="B135" s="1" t="s">
        <v>1956</v>
      </c>
      <c r="C135" s="1" t="s">
        <v>1958</v>
      </c>
      <c r="D135" s="1" t="s">
        <v>1959</v>
      </c>
      <c r="E135" s="1"/>
      <c r="F135" s="1"/>
      <c r="G135" s="11"/>
      <c r="H135" s="10" t="n">
        <v>4</v>
      </c>
      <c r="I135" s="35" t="s">
        <v>23</v>
      </c>
      <c r="J135" s="33" t="s">
        <v>23</v>
      </c>
      <c r="K135" s="13" t="n">
        <v>95</v>
      </c>
      <c r="L135" s="13" t="n">
        <v>100</v>
      </c>
      <c r="M135" s="30" t="str">
        <f aca="false">IF(AND(OR(I135="Participó",J135="Participó"),AND(K135&gt;59,K135&lt;&gt;"-")),"APROBADO","REPROBADO")</f>
        <v>REPROBADO</v>
      </c>
      <c r="N135" s="1"/>
    </row>
    <row r="136" customFormat="false" ht="15.75" hidden="false" customHeight="false" outlineLevel="0" collapsed="false">
      <c r="A136" s="10" t="n">
        <v>27275572387</v>
      </c>
      <c r="B136" s="1" t="s">
        <v>1960</v>
      </c>
      <c r="C136" s="1" t="s">
        <v>1961</v>
      </c>
      <c r="D136" s="1" t="s">
        <v>1962</v>
      </c>
      <c r="E136" s="1"/>
      <c r="F136" s="1"/>
      <c r="G136" s="11"/>
      <c r="H136" s="10" t="n">
        <v>4</v>
      </c>
      <c r="I136" s="35" t="s">
        <v>22</v>
      </c>
      <c r="J136" s="33" t="s">
        <v>22</v>
      </c>
      <c r="K136" s="13" t="n">
        <v>90</v>
      </c>
      <c r="L136" s="13" t="n">
        <v>100</v>
      </c>
      <c r="M136" s="30" t="str">
        <f aca="false">IF(AND(OR(I136="Participó",J136="Participó"),AND(K136&gt;59,K136&lt;&gt;"-")),"APROBADO","REPROBADO")</f>
        <v>APROBADO</v>
      </c>
      <c r="N136" s="1"/>
    </row>
    <row r="137" customFormat="false" ht="15.75" hidden="false" customHeight="false" outlineLevel="0" collapsed="false">
      <c r="A137" s="10" t="n">
        <v>20322098015</v>
      </c>
      <c r="B137" s="1" t="s">
        <v>1963</v>
      </c>
      <c r="C137" s="1" t="s">
        <v>76</v>
      </c>
      <c r="D137" s="1" t="s">
        <v>1964</v>
      </c>
      <c r="E137" s="1"/>
      <c r="F137" s="1"/>
      <c r="G137" s="11" t="s">
        <v>21</v>
      </c>
      <c r="H137" s="10" t="n">
        <v>4</v>
      </c>
      <c r="I137" s="35" t="s">
        <v>22</v>
      </c>
      <c r="J137" s="33" t="s">
        <v>23</v>
      </c>
      <c r="K137" s="13" t="n">
        <v>100</v>
      </c>
      <c r="L137" s="13" t="n">
        <v>100</v>
      </c>
      <c r="M137" s="30" t="str">
        <f aca="false">IF(AND(OR(I137="Participó",J137="Participó"),AND(K137&gt;59,K137&lt;&gt;"-")),"APROBADO","REPROBADO")</f>
        <v>APROBADO</v>
      </c>
      <c r="N137" s="1"/>
    </row>
    <row r="138" customFormat="false" ht="15.75" hidden="false" customHeight="false" outlineLevel="0" collapsed="false">
      <c r="A138" s="36" t="n">
        <v>20288190160</v>
      </c>
      <c r="B138" s="37" t="s">
        <v>1965</v>
      </c>
      <c r="C138" s="37" t="s">
        <v>751</v>
      </c>
      <c r="D138" s="37" t="s">
        <v>1966</v>
      </c>
      <c r="E138" s="37"/>
      <c r="F138" s="37"/>
      <c r="G138" s="38" t="s">
        <v>21</v>
      </c>
      <c r="H138" s="36" t="n">
        <v>3</v>
      </c>
      <c r="I138" s="35" t="s">
        <v>22</v>
      </c>
      <c r="J138" s="33" t="s">
        <v>23</v>
      </c>
      <c r="K138" s="13" t="n">
        <v>76.67</v>
      </c>
      <c r="L138" s="13" t="n">
        <v>100</v>
      </c>
      <c r="M138" s="30" t="str">
        <f aca="false">IF(AND(OR(I138="Participó",J138="Participó"),AND(K138&gt;59,K138&lt;&gt;"-")),"APROBADO","REPROBADO")</f>
        <v>APROBADO</v>
      </c>
      <c r="N138" s="37" t="s">
        <v>1047</v>
      </c>
    </row>
    <row r="139" customFormat="false" ht="15.75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customFormat="false" ht="15.75" hidden="false" customHeight="false" outlineLevel="0" collapsed="false">
      <c r="A140" s="1"/>
      <c r="B140" s="1"/>
      <c r="C140" s="1"/>
      <c r="D140" s="17" t="s">
        <v>364</v>
      </c>
      <c r="E140" s="17" t="n">
        <f aca="false">COUNTIF(E5:E100,"NO")</f>
        <v>0</v>
      </c>
      <c r="F140" s="1"/>
      <c r="G140" s="17" t="n">
        <f aca="false">COUNTIF(G5:G137,"M")</f>
        <v>63</v>
      </c>
      <c r="H140" s="17"/>
      <c r="I140" s="17" t="n">
        <f aca="false">COUNTIF(I5:I100,"Participó")</f>
        <v>75</v>
      </c>
      <c r="J140" s="17" t="n">
        <f aca="false">COUNTIF(J5:J100,"Participó")</f>
        <v>57</v>
      </c>
      <c r="K140" s="17" t="n">
        <f aca="false">COUNTIF(K5:K100,"&gt;=70")</f>
        <v>68</v>
      </c>
      <c r="L140" s="17" t="n">
        <f aca="false">COUNTIF(L5:L100,"100")</f>
        <v>54</v>
      </c>
      <c r="M140" s="17" t="n">
        <f aca="false">COUNTIF(M5:M100,"APROBADO")</f>
        <v>72</v>
      </c>
      <c r="N140" s="17" t="n">
        <f aca="false">COUNTIF(N26:N100,"Sancionar")</f>
        <v>0</v>
      </c>
    </row>
    <row r="141" customFormat="false" ht="15.75" hidden="false" customHeight="false" outlineLevel="0" collapsed="false">
      <c r="A141" s="1"/>
      <c r="B141" s="1"/>
      <c r="C141" s="1"/>
      <c r="D141" s="10" t="n">
        <f aca="false">COUNTA(D5:D137)</f>
        <v>133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customFormat="false" ht="15.75" hidden="false" customHeight="false" outlineLevel="0" collapsed="false">
      <c r="A142" s="1"/>
      <c r="B142" s="18" t="s">
        <v>365</v>
      </c>
      <c r="C142" s="1"/>
      <c r="D142" s="1"/>
      <c r="E142" s="1"/>
      <c r="F142" s="1"/>
      <c r="G142" s="1" t="s">
        <v>6</v>
      </c>
      <c r="H142" s="1" t="s">
        <v>733</v>
      </c>
      <c r="I142" s="1"/>
      <c r="J142" s="1"/>
      <c r="K142" s="1"/>
      <c r="L142" s="1"/>
      <c r="M142" s="1" t="s">
        <v>367</v>
      </c>
      <c r="N142" s="1"/>
    </row>
    <row r="143" customFormat="false" ht="15.75" hidden="false" customHeight="false" outlineLevel="0" collapsed="false">
      <c r="A143" s="1"/>
      <c r="B143" s="1" t="s">
        <v>368</v>
      </c>
      <c r="C143" s="1" t="s">
        <v>369</v>
      </c>
      <c r="D143" s="1"/>
      <c r="E143" s="1"/>
      <c r="F143" s="1"/>
      <c r="G143" s="1" t="n">
        <v>1</v>
      </c>
      <c r="H143" s="1" t="n">
        <f aca="false">COUNTIF($H$5:$H$137,G143)</f>
        <v>34</v>
      </c>
      <c r="I143" s="1"/>
      <c r="J143" s="1"/>
      <c r="K143" s="1"/>
      <c r="L143" s="20" t="s">
        <v>371</v>
      </c>
      <c r="M143" s="10" t="n">
        <f aca="false">COUNTIF(M5:M100,"APROBADO")/99*100</f>
        <v>72.7272727272727</v>
      </c>
      <c r="N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 t="n">
        <v>2</v>
      </c>
      <c r="H144" s="1" t="n">
        <f aca="false">COUNTIF($H$5:$H$137,G144)</f>
        <v>33</v>
      </c>
      <c r="I144" s="1"/>
      <c r="J144" s="1"/>
      <c r="K144" s="1"/>
      <c r="L144" s="21" t="s">
        <v>373</v>
      </c>
      <c r="M144" s="10" t="n">
        <f aca="false">COUNTIF(M5:M100,"REPROBADO")/99*100</f>
        <v>24.2424242424242</v>
      </c>
      <c r="N144" s="1"/>
    </row>
    <row r="145" customFormat="false" ht="15.75" hidden="false" customHeight="false" outlineLevel="0" collapsed="false">
      <c r="A145" s="18"/>
      <c r="B145" s="1"/>
      <c r="C145" s="1"/>
      <c r="D145" s="1"/>
      <c r="E145" s="1"/>
      <c r="F145" s="1"/>
      <c r="G145" s="1" t="n">
        <v>3</v>
      </c>
      <c r="H145" s="1" t="n">
        <f aca="false">COUNTIF($H$5:$H$137,G145)</f>
        <v>32</v>
      </c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375</v>
      </c>
      <c r="B146" s="1"/>
      <c r="C146" s="1"/>
      <c r="D146" s="1"/>
      <c r="E146" s="1"/>
      <c r="F146" s="1"/>
      <c r="G146" s="1" t="n">
        <v>4</v>
      </c>
      <c r="H146" s="1" t="n">
        <f aca="false">COUNTIF($H$5:$H$137,G146)</f>
        <v>34</v>
      </c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false" outlineLevel="0" collapsed="false">
      <c r="A149" s="18" t="s">
        <v>379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customFormat="false" ht="15.75" hidden="false" customHeight="false" outlineLevel="0" collapsed="false">
      <c r="A150" s="18" t="s">
        <v>380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8"/>
      <c r="M150" s="1"/>
      <c r="N150" s="1"/>
    </row>
    <row r="151" customFormat="false" ht="15.75" hidden="false" customHeight="false" outlineLevel="0" collapsed="false">
      <c r="A151" s="1"/>
      <c r="B151" s="1" t="s">
        <v>381</v>
      </c>
      <c r="C151" s="1"/>
      <c r="D151" s="1"/>
      <c r="E151" s="1"/>
      <c r="F151" s="1"/>
      <c r="G151" s="1"/>
      <c r="H151" s="1"/>
      <c r="I151" s="1"/>
      <c r="J151" s="1"/>
      <c r="K151" s="18"/>
      <c r="L151" s="22" t="s">
        <v>382</v>
      </c>
      <c r="M151" s="1"/>
      <c r="N151" s="1"/>
    </row>
    <row r="152" customFormat="false" ht="15.75" hidden="false" customHeight="false" outlineLevel="0" collapsed="false">
      <c r="A152" s="1"/>
      <c r="B152" s="1" t="s">
        <v>383</v>
      </c>
      <c r="C152" s="1" t="s">
        <v>384</v>
      </c>
      <c r="D152" s="1"/>
      <c r="E152" s="1"/>
      <c r="F152" s="1"/>
      <c r="G152" s="1"/>
      <c r="H152" s="1"/>
      <c r="I152" s="1"/>
      <c r="J152" s="1"/>
      <c r="K152" s="18"/>
      <c r="L152" s="23" t="s">
        <v>385</v>
      </c>
      <c r="M152" s="11" t="e">
        <f aca="false">#REF!/COUNTIF(M26:M100,"REPROBADO")*100</f>
        <v>#REF!</v>
      </c>
      <c r="N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8"/>
      <c r="L153" s="23" t="s">
        <v>386</v>
      </c>
      <c r="M153" s="10" t="n">
        <f aca="false">COUNTIF(N26:N100,"Justifico")/COUNTIF(M27:M139,"REPROBADO")*100</f>
        <v>0</v>
      </c>
      <c r="N153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8">
    <cfRule type="cellIs" priority="2" operator="equal" aboveAverage="0" equalAverage="0" bottom="0" percent="0" rank="0" text="" dxfId="0">
      <formula>"Participó"</formula>
    </cfRule>
  </conditionalFormatting>
  <conditionalFormatting sqref="I5:J138">
    <cfRule type="cellIs" priority="3" operator="equal" aboveAverage="0" equalAverage="0" bottom="0" percent="0" rank="0" text="" dxfId="1">
      <formula>"-"</formula>
    </cfRule>
  </conditionalFormatting>
  <conditionalFormatting sqref="K5:L138">
    <cfRule type="cellIs" priority="4" operator="greaterThan" aboveAverage="0" equalAverage="0" bottom="0" percent="0" rank="0" text="" dxfId="0">
      <formula>69</formula>
    </cfRule>
  </conditionalFormatting>
  <conditionalFormatting sqref="K5:L138">
    <cfRule type="cellIs" priority="5" operator="lessThanOrEqual" aboveAverage="0" equalAverage="0" bottom="0" percent="0" rank="0" text="" dxfId="1">
      <formula>59</formula>
    </cfRule>
  </conditionalFormatting>
  <conditionalFormatting sqref="M5:M138">
    <cfRule type="cellIs" priority="6" operator="equal" aboveAverage="0" equalAverage="0" bottom="0" percent="0" rank="0" text="" dxfId="0">
      <formula>"APROBADO"</formula>
    </cfRule>
  </conditionalFormatting>
  <conditionalFormatting sqref="M5:M138">
    <cfRule type="cellIs" priority="7" operator="equal" aboveAverage="0" equalAverage="0" bottom="0" percent="0" rank="0" text="" dxfId="1">
      <formula>"REPROBADO"</formula>
    </cfRule>
  </conditionalFormatting>
  <conditionalFormatting sqref="K5:L138">
    <cfRule type="expression" priority="8" aboveAverage="0" equalAverage="0" bottom="0" percent="0" rank="0" text="" dxfId="2">
      <formula>LEN(TRIM(K5))&gt;0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1043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10" t="n">
        <v>27395685924</v>
      </c>
      <c r="B5" s="1" t="s">
        <v>1692</v>
      </c>
      <c r="C5" s="1" t="s">
        <v>1967</v>
      </c>
      <c r="D5" s="1" t="s">
        <v>1968</v>
      </c>
      <c r="E5" s="1"/>
      <c r="F5" s="1"/>
      <c r="G5" s="11"/>
      <c r="H5" s="10" t="n">
        <v>1</v>
      </c>
      <c r="I5" s="39" t="s">
        <v>22</v>
      </c>
      <c r="J5" s="40" t="s">
        <v>22</v>
      </c>
      <c r="K5" s="13" t="n">
        <v>70</v>
      </c>
      <c r="L5" s="13" t="n">
        <v>100</v>
      </c>
      <c r="M5" s="30" t="str">
        <f aca="false">IF(AND(OR(I5="Participó",J5="Participó"),AND(K5&gt;59,K5&lt;&gt;"-")),"APROBADO","REPROBADO")</f>
        <v>APROBADO</v>
      </c>
      <c r="N5" s="1"/>
    </row>
    <row r="6" customFormat="false" ht="15.75" hidden="false" customHeight="false" outlineLevel="0" collapsed="false">
      <c r="A6" s="10" t="n">
        <v>20316279733</v>
      </c>
      <c r="B6" s="1" t="s">
        <v>1023</v>
      </c>
      <c r="C6" s="1" t="s">
        <v>1969</v>
      </c>
      <c r="D6" s="1" t="s">
        <v>1970</v>
      </c>
      <c r="E6" s="1"/>
      <c r="F6" s="1"/>
      <c r="G6" s="11" t="s">
        <v>43</v>
      </c>
      <c r="H6" s="10" t="n">
        <v>1</v>
      </c>
      <c r="I6" s="39" t="s">
        <v>22</v>
      </c>
      <c r="J6" s="40" t="s">
        <v>22</v>
      </c>
      <c r="K6" s="13" t="n">
        <v>100</v>
      </c>
      <c r="L6" s="13" t="n">
        <v>100</v>
      </c>
      <c r="M6" s="30" t="str">
        <f aca="false">IF(AND(OR(I6="Participó",J6="Participó"),AND(K6&gt;59,K6&lt;&gt;"-")),"APROBADO","REPROBADO")</f>
        <v>APROBADO</v>
      </c>
      <c r="N6" s="1"/>
    </row>
    <row r="7" customFormat="false" ht="15.75" hidden="false" customHeight="false" outlineLevel="0" collapsed="false">
      <c r="A7" s="10" t="n">
        <v>20248371413</v>
      </c>
      <c r="B7" s="1" t="s">
        <v>1023</v>
      </c>
      <c r="C7" s="1" t="s">
        <v>1971</v>
      </c>
      <c r="D7" s="1" t="s">
        <v>1972</v>
      </c>
      <c r="E7" s="1"/>
      <c r="F7" s="1"/>
      <c r="G7" s="11" t="s">
        <v>21</v>
      </c>
      <c r="H7" s="10" t="n">
        <v>1</v>
      </c>
      <c r="I7" s="39" t="s">
        <v>22</v>
      </c>
      <c r="J7" s="40" t="s">
        <v>22</v>
      </c>
      <c r="K7" s="13" t="n">
        <v>76.67</v>
      </c>
      <c r="L7" s="12" t="s">
        <v>23</v>
      </c>
      <c r="M7" s="30" t="str">
        <f aca="false">IF(AND(OR(I7="Participó",J7="Participó"),AND(K7&gt;59,K7&lt;&gt;"-")),"APROBADO","REPROBADO")</f>
        <v>APROBADO</v>
      </c>
      <c r="N7" s="1"/>
    </row>
    <row r="8" customFormat="false" ht="15.75" hidden="false" customHeight="false" outlineLevel="0" collapsed="false">
      <c r="A8" s="10" t="n">
        <v>20360061214</v>
      </c>
      <c r="B8" s="1" t="s">
        <v>1023</v>
      </c>
      <c r="C8" s="1" t="s">
        <v>1973</v>
      </c>
      <c r="D8" s="1" t="s">
        <v>1974</v>
      </c>
      <c r="E8" s="1"/>
      <c r="F8" s="1"/>
      <c r="G8" s="11" t="s">
        <v>21</v>
      </c>
      <c r="H8" s="10" t="n">
        <v>1</v>
      </c>
      <c r="I8" s="39" t="s">
        <v>22</v>
      </c>
      <c r="J8" s="40" t="s">
        <v>22</v>
      </c>
      <c r="K8" s="13" t="n">
        <v>80</v>
      </c>
      <c r="L8" s="13" t="n">
        <v>100</v>
      </c>
      <c r="M8" s="30" t="str">
        <f aca="false">IF(AND(OR(I8="Participó",J8="Participó"),AND(K8&gt;59,K8&lt;&gt;"-")),"APROBADO","REPROBADO")</f>
        <v>APROBADO</v>
      </c>
      <c r="N8" s="1"/>
    </row>
    <row r="9" customFormat="false" ht="15.75" hidden="false" customHeight="false" outlineLevel="0" collapsed="false">
      <c r="A9" s="10" t="n">
        <v>27338393437</v>
      </c>
      <c r="B9" s="1" t="s">
        <v>1023</v>
      </c>
      <c r="C9" s="1" t="s">
        <v>1975</v>
      </c>
      <c r="D9" s="1" t="s">
        <v>1976</v>
      </c>
      <c r="E9" s="1"/>
      <c r="F9" s="1"/>
      <c r="G9" s="11" t="s">
        <v>43</v>
      </c>
      <c r="H9" s="10" t="n">
        <v>1</v>
      </c>
      <c r="I9" s="39" t="s">
        <v>22</v>
      </c>
      <c r="J9" s="40" t="s">
        <v>22</v>
      </c>
      <c r="K9" s="13" t="n">
        <v>100</v>
      </c>
      <c r="L9" s="13" t="n">
        <v>100</v>
      </c>
      <c r="M9" s="30" t="str">
        <f aca="false">IF(AND(OR(I9="Participó",J9="Participó"),AND(K9&gt;59,K9&lt;&gt;"-")),"APROBADO","REPROBADO")</f>
        <v>APROBADO</v>
      </c>
      <c r="N9" s="1"/>
    </row>
    <row r="10" customFormat="false" ht="15.75" hidden="false" customHeight="false" outlineLevel="0" collapsed="false">
      <c r="A10" s="10" t="n">
        <v>20327333594</v>
      </c>
      <c r="B10" s="1" t="s">
        <v>1023</v>
      </c>
      <c r="C10" s="1" t="s">
        <v>1977</v>
      </c>
      <c r="D10" s="1" t="s">
        <v>1978</v>
      </c>
      <c r="E10" s="1"/>
      <c r="F10" s="1"/>
      <c r="G10" s="11" t="s">
        <v>21</v>
      </c>
      <c r="H10" s="10" t="n">
        <v>1</v>
      </c>
      <c r="I10" s="39" t="s">
        <v>22</v>
      </c>
      <c r="J10" s="40" t="s">
        <v>22</v>
      </c>
      <c r="K10" s="13" t="n">
        <v>90</v>
      </c>
      <c r="L10" s="13" t="n">
        <v>100</v>
      </c>
      <c r="M10" s="30" t="str">
        <f aca="false">IF(AND(OR(I10="Participó",J10="Participó"),AND(K10&gt;59,K10&lt;&gt;"-")),"APROBADO","REPROBADO")</f>
        <v>APROBADO</v>
      </c>
      <c r="N10" s="1"/>
    </row>
    <row r="11" customFormat="false" ht="15.75" hidden="false" customHeight="false" outlineLevel="0" collapsed="false">
      <c r="A11" s="10" t="n">
        <v>20295662590</v>
      </c>
      <c r="B11" s="1" t="s">
        <v>1023</v>
      </c>
      <c r="C11" s="1" t="s">
        <v>1979</v>
      </c>
      <c r="D11" s="1" t="s">
        <v>1980</v>
      </c>
      <c r="E11" s="1"/>
      <c r="F11" s="1"/>
      <c r="G11" s="11" t="s">
        <v>21</v>
      </c>
      <c r="H11" s="10" t="n">
        <v>1</v>
      </c>
      <c r="I11" s="39" t="s">
        <v>22</v>
      </c>
      <c r="J11" s="40" t="s">
        <v>22</v>
      </c>
      <c r="K11" s="13" t="n">
        <v>80</v>
      </c>
      <c r="L11" s="13" t="n">
        <v>100</v>
      </c>
      <c r="M11" s="30" t="str">
        <f aca="false">IF(AND(OR(I11="Participó",J11="Participó"),AND(K11&gt;59,K11&lt;&gt;"-")),"APROBADO","REPROBADO")</f>
        <v>APROBADO</v>
      </c>
      <c r="N11" s="1"/>
    </row>
    <row r="12" customFormat="false" ht="15.75" hidden="false" customHeight="false" outlineLevel="0" collapsed="false">
      <c r="A12" s="10" t="n">
        <v>27257070358</v>
      </c>
      <c r="B12" s="1" t="s">
        <v>1023</v>
      </c>
      <c r="C12" s="1" t="s">
        <v>934</v>
      </c>
      <c r="D12" s="1" t="s">
        <v>1981</v>
      </c>
      <c r="E12" s="1"/>
      <c r="F12" s="1"/>
      <c r="G12" s="11" t="s">
        <v>43</v>
      </c>
      <c r="H12" s="10" t="n">
        <v>1</v>
      </c>
      <c r="I12" s="39" t="s">
        <v>22</v>
      </c>
      <c r="J12" s="40" t="s">
        <v>22</v>
      </c>
      <c r="K12" s="13" t="n">
        <v>85</v>
      </c>
      <c r="L12" s="13" t="n">
        <v>100</v>
      </c>
      <c r="M12" s="30" t="str">
        <f aca="false">IF(AND(OR(I12="Participó",J12="Participó"),AND(K12&gt;59,K12&lt;&gt;"-")),"APROBADO","REPROBADO")</f>
        <v>APROBADO</v>
      </c>
      <c r="N12" s="1"/>
    </row>
    <row r="13" customFormat="false" ht="15.75" hidden="false" customHeight="false" outlineLevel="0" collapsed="false">
      <c r="A13" s="10" t="n">
        <v>23344443564</v>
      </c>
      <c r="B13" s="1" t="s">
        <v>1023</v>
      </c>
      <c r="C13" s="1" t="s">
        <v>309</v>
      </c>
      <c r="D13" s="1" t="s">
        <v>1982</v>
      </c>
      <c r="E13" s="1"/>
      <c r="F13" s="1"/>
      <c r="G13" s="11" t="s">
        <v>43</v>
      </c>
      <c r="H13" s="10" t="n">
        <v>1</v>
      </c>
      <c r="I13" s="39" t="s">
        <v>22</v>
      </c>
      <c r="J13" s="40" t="s">
        <v>22</v>
      </c>
      <c r="K13" s="13" t="n">
        <v>70</v>
      </c>
      <c r="L13" s="13" t="n">
        <v>100</v>
      </c>
      <c r="M13" s="30" t="str">
        <f aca="false">IF(AND(OR(I13="Participó",J13="Participó"),AND(K13&gt;59,K13&lt;&gt;"-")),"APROBADO","REPROBADO")</f>
        <v>APROBADO</v>
      </c>
      <c r="N13" s="1"/>
    </row>
    <row r="14" customFormat="false" ht="15.75" hidden="false" customHeight="false" outlineLevel="0" collapsed="false">
      <c r="A14" s="10" t="n">
        <v>23334688089</v>
      </c>
      <c r="B14" s="1" t="s">
        <v>1023</v>
      </c>
      <c r="C14" s="1" t="s">
        <v>982</v>
      </c>
      <c r="D14" s="1" t="s">
        <v>1983</v>
      </c>
      <c r="E14" s="1"/>
      <c r="F14" s="1"/>
      <c r="G14" s="11" t="s">
        <v>21</v>
      </c>
      <c r="H14" s="10" t="n">
        <v>1</v>
      </c>
      <c r="I14" s="39" t="s">
        <v>22</v>
      </c>
      <c r="J14" s="40" t="s">
        <v>22</v>
      </c>
      <c r="K14" s="13" t="n">
        <v>80</v>
      </c>
      <c r="L14" s="13" t="n">
        <v>100</v>
      </c>
      <c r="M14" s="30" t="str">
        <f aca="false">IF(AND(OR(I14="Participó",J14="Participó"),AND(K14&gt;59,K14&lt;&gt;"-")),"APROBADO","REPROBADO")</f>
        <v>APROBADO</v>
      </c>
      <c r="N14" s="1"/>
    </row>
    <row r="15" customFormat="false" ht="15.75" hidden="false" customHeight="false" outlineLevel="0" collapsed="false">
      <c r="A15" s="10" t="n">
        <v>27354672966</v>
      </c>
      <c r="B15" s="1" t="s">
        <v>1023</v>
      </c>
      <c r="C15" s="1" t="s">
        <v>1984</v>
      </c>
      <c r="D15" s="1" t="s">
        <v>1985</v>
      </c>
      <c r="E15" s="1"/>
      <c r="F15" s="1"/>
      <c r="G15" s="11" t="s">
        <v>43</v>
      </c>
      <c r="H15" s="10" t="n">
        <v>1</v>
      </c>
      <c r="I15" s="39" t="s">
        <v>23</v>
      </c>
      <c r="J15" s="40" t="s">
        <v>23</v>
      </c>
      <c r="K15" s="12" t="s">
        <v>23</v>
      </c>
      <c r="L15" s="12" t="s">
        <v>23</v>
      </c>
      <c r="M15" s="30" t="str">
        <f aca="false">IF(AND(OR(I15="Participó",J15="Participó"),AND(K15&gt;59,K15&lt;&gt;"-")),"APROBADO","REPROBADO")</f>
        <v>REPROBADO</v>
      </c>
      <c r="N15" s="1"/>
    </row>
    <row r="16" customFormat="false" ht="15.75" hidden="false" customHeight="false" outlineLevel="0" collapsed="false">
      <c r="A16" s="10" t="n">
        <v>20315025851</v>
      </c>
      <c r="B16" s="1" t="s">
        <v>1023</v>
      </c>
      <c r="C16" s="1" t="s">
        <v>30</v>
      </c>
      <c r="D16" s="1" t="s">
        <v>1986</v>
      </c>
      <c r="E16" s="1"/>
      <c r="F16" s="1"/>
      <c r="G16" s="11" t="s">
        <v>21</v>
      </c>
      <c r="H16" s="10" t="n">
        <v>1</v>
      </c>
      <c r="I16" s="39" t="s">
        <v>22</v>
      </c>
      <c r="J16" s="40" t="s">
        <v>23</v>
      </c>
      <c r="K16" s="13" t="n">
        <v>85</v>
      </c>
      <c r="L16" s="13" t="n">
        <v>100</v>
      </c>
      <c r="M16" s="30" t="str">
        <f aca="false">IF(AND(OR(I16="Participó",J16="Participó"),AND(K16&gt;59,K16&lt;&gt;"-")),"APROBADO","REPROBADO")</f>
        <v>APROBADO</v>
      </c>
      <c r="N16" s="1"/>
    </row>
    <row r="17" customFormat="false" ht="15.75" hidden="false" customHeight="false" outlineLevel="0" collapsed="false">
      <c r="A17" s="10" t="n">
        <v>23301095279</v>
      </c>
      <c r="B17" s="1" t="s">
        <v>1023</v>
      </c>
      <c r="C17" s="1" t="s">
        <v>1987</v>
      </c>
      <c r="D17" s="1" t="s">
        <v>1988</v>
      </c>
      <c r="E17" s="1"/>
      <c r="F17" s="1"/>
      <c r="G17" s="11" t="s">
        <v>21</v>
      </c>
      <c r="H17" s="10" t="n">
        <v>1</v>
      </c>
      <c r="I17" s="39" t="s">
        <v>23</v>
      </c>
      <c r="J17" s="40" t="s">
        <v>23</v>
      </c>
      <c r="K17" s="12" t="s">
        <v>23</v>
      </c>
      <c r="L17" s="12" t="s">
        <v>23</v>
      </c>
      <c r="M17" s="30" t="str">
        <f aca="false">IF(AND(OR(I17="Participó",J17="Participó"),AND(K17&gt;59,K17&lt;&gt;"-")),"APROBADO","REPROBADO")</f>
        <v>REPROBADO</v>
      </c>
      <c r="N17" s="1"/>
    </row>
    <row r="18" customFormat="false" ht="15.75" hidden="false" customHeight="false" outlineLevel="0" collapsed="false">
      <c r="A18" s="10" t="n">
        <v>20304526433</v>
      </c>
      <c r="B18" s="1" t="s">
        <v>1023</v>
      </c>
      <c r="C18" s="1" t="s">
        <v>408</v>
      </c>
      <c r="D18" s="1" t="s">
        <v>1989</v>
      </c>
      <c r="E18" s="1"/>
      <c r="F18" s="1"/>
      <c r="G18" s="11" t="s">
        <v>21</v>
      </c>
      <c r="H18" s="10" t="n">
        <v>1</v>
      </c>
      <c r="I18" s="39" t="s">
        <v>22</v>
      </c>
      <c r="J18" s="40" t="s">
        <v>22</v>
      </c>
      <c r="K18" s="13" t="n">
        <v>80</v>
      </c>
      <c r="L18" s="13" t="n">
        <v>100</v>
      </c>
      <c r="M18" s="30" t="str">
        <f aca="false">IF(AND(OR(I18="Participó",J18="Participó"),AND(K18&gt;59,K18&lt;&gt;"-")),"APROBADO","REPROBADO")</f>
        <v>APROBADO</v>
      </c>
      <c r="N18" s="1"/>
    </row>
    <row r="19" customFormat="false" ht="15.75" hidden="false" customHeight="false" outlineLevel="0" collapsed="false">
      <c r="A19" s="10" t="n">
        <v>23285783089</v>
      </c>
      <c r="B19" s="1" t="s">
        <v>1990</v>
      </c>
      <c r="C19" s="1" t="s">
        <v>1991</v>
      </c>
      <c r="D19" s="1" t="s">
        <v>1992</v>
      </c>
      <c r="E19" s="1"/>
      <c r="F19" s="1"/>
      <c r="G19" s="11" t="s">
        <v>21</v>
      </c>
      <c r="H19" s="10" t="n">
        <v>1</v>
      </c>
      <c r="I19" s="39" t="s">
        <v>22</v>
      </c>
      <c r="J19" s="40" t="s">
        <v>22</v>
      </c>
      <c r="K19" s="13" t="n">
        <v>80</v>
      </c>
      <c r="L19" s="13" t="n">
        <v>100</v>
      </c>
      <c r="M19" s="30" t="str">
        <f aca="false">IF(AND(OR(I19="Participó",J19="Participó"),AND(K19&gt;59,K19&lt;&gt;"-")),"APROBADO","REPROBADO")</f>
        <v>APROBADO</v>
      </c>
      <c r="N19" s="1"/>
    </row>
    <row r="20" customFormat="false" ht="15.75" hidden="false" customHeight="false" outlineLevel="0" collapsed="false">
      <c r="A20" s="10" t="n">
        <v>20282412331</v>
      </c>
      <c r="B20" s="1" t="s">
        <v>1023</v>
      </c>
      <c r="C20" s="1" t="s">
        <v>1993</v>
      </c>
      <c r="D20" s="1" t="s">
        <v>1994</v>
      </c>
      <c r="E20" s="1"/>
      <c r="F20" s="1"/>
      <c r="G20" s="11" t="s">
        <v>21</v>
      </c>
      <c r="H20" s="10" t="n">
        <v>1</v>
      </c>
      <c r="I20" s="39" t="s">
        <v>22</v>
      </c>
      <c r="J20" s="40" t="s">
        <v>22</v>
      </c>
      <c r="K20" s="13" t="n">
        <v>85</v>
      </c>
      <c r="L20" s="13" t="n">
        <v>100</v>
      </c>
      <c r="M20" s="30" t="str">
        <f aca="false">IF(AND(OR(I20="Participó",J20="Participó"),AND(K20&gt;59,K20&lt;&gt;"-")),"APROBADO","REPROBADO")</f>
        <v>APROBADO</v>
      </c>
      <c r="N20" s="1"/>
    </row>
    <row r="21" customFormat="false" ht="15.75" hidden="false" customHeight="false" outlineLevel="0" collapsed="false">
      <c r="A21" s="10" t="n">
        <v>20234658663</v>
      </c>
      <c r="B21" s="1" t="s">
        <v>1990</v>
      </c>
      <c r="C21" s="1" t="s">
        <v>1995</v>
      </c>
      <c r="D21" s="1" t="s">
        <v>1996</v>
      </c>
      <c r="E21" s="1"/>
      <c r="F21" s="1"/>
      <c r="G21" s="11" t="s">
        <v>21</v>
      </c>
      <c r="H21" s="10" t="n">
        <v>1</v>
      </c>
      <c r="I21" s="39" t="s">
        <v>22</v>
      </c>
      <c r="J21" s="40" t="s">
        <v>22</v>
      </c>
      <c r="K21" s="13" t="n">
        <v>100</v>
      </c>
      <c r="L21" s="13" t="n">
        <v>100</v>
      </c>
      <c r="M21" s="30" t="str">
        <f aca="false">IF(AND(OR(I21="Participó",J21="Participó"),AND(K21&gt;59,K21&lt;&gt;"-")),"APROBADO","REPROBADO")</f>
        <v>APROBADO</v>
      </c>
      <c r="N21" s="1"/>
    </row>
    <row r="22" customFormat="false" ht="15.75" hidden="false" customHeight="false" outlineLevel="0" collapsed="false">
      <c r="A22" s="10" t="n">
        <v>20334687598</v>
      </c>
      <c r="B22" s="1" t="s">
        <v>1990</v>
      </c>
      <c r="C22" s="1" t="s">
        <v>326</v>
      </c>
      <c r="D22" s="1" t="s">
        <v>1997</v>
      </c>
      <c r="E22" s="1"/>
      <c r="F22" s="1"/>
      <c r="G22" s="11" t="s">
        <v>21</v>
      </c>
      <c r="H22" s="10" t="n">
        <v>1</v>
      </c>
      <c r="I22" s="39" t="s">
        <v>22</v>
      </c>
      <c r="J22" s="40" t="s">
        <v>23</v>
      </c>
      <c r="K22" s="13" t="n">
        <v>85</v>
      </c>
      <c r="L22" s="13" t="n">
        <v>100</v>
      </c>
      <c r="M22" s="30" t="str">
        <f aca="false">IF(AND(OR(I22="Participó",J22="Participó"),AND(K22&gt;59,K22&lt;&gt;"-")),"APROBADO","REPROBADO")</f>
        <v>APROBADO</v>
      </c>
      <c r="N22" s="1"/>
    </row>
    <row r="23" customFormat="false" ht="15.75" hidden="false" customHeight="false" outlineLevel="0" collapsed="false">
      <c r="A23" s="10" t="n">
        <v>27347554214</v>
      </c>
      <c r="B23" s="1" t="s">
        <v>1998</v>
      </c>
      <c r="C23" s="1" t="s">
        <v>1999</v>
      </c>
      <c r="D23" s="1" t="s">
        <v>2000</v>
      </c>
      <c r="E23" s="1"/>
      <c r="F23" s="1"/>
      <c r="G23" s="11" t="s">
        <v>43</v>
      </c>
      <c r="H23" s="10" t="n">
        <v>1</v>
      </c>
      <c r="I23" s="39" t="s">
        <v>22</v>
      </c>
      <c r="J23" s="40" t="s">
        <v>22</v>
      </c>
      <c r="K23" s="13" t="n">
        <v>100</v>
      </c>
      <c r="L23" s="13" t="n">
        <v>100</v>
      </c>
      <c r="M23" s="30" t="str">
        <f aca="false">IF(AND(OR(I23="Participó",J23="Participó"),AND(K23&gt;59,K23&lt;&gt;"-")),"APROBADO","REPROBADO")</f>
        <v>APROBADO</v>
      </c>
      <c r="N23" s="1"/>
    </row>
    <row r="24" customFormat="false" ht="15.75" hidden="false" customHeight="false" outlineLevel="0" collapsed="false">
      <c r="A24" s="10" t="n">
        <v>24240868241</v>
      </c>
      <c r="B24" s="1" t="s">
        <v>2001</v>
      </c>
      <c r="C24" s="1" t="s">
        <v>2002</v>
      </c>
      <c r="D24" s="1" t="s">
        <v>2003</v>
      </c>
      <c r="E24" s="1"/>
      <c r="F24" s="1"/>
      <c r="G24" s="11" t="s">
        <v>21</v>
      </c>
      <c r="H24" s="10" t="n">
        <v>1</v>
      </c>
      <c r="I24" s="39" t="s">
        <v>22</v>
      </c>
      <c r="J24" s="40" t="s">
        <v>22</v>
      </c>
      <c r="K24" s="13" t="n">
        <v>80</v>
      </c>
      <c r="L24" s="13" t="n">
        <v>100</v>
      </c>
      <c r="M24" s="30" t="str">
        <f aca="false">IF(AND(OR(I24="Participó",J24="Participó"),AND(K24&gt;59,K24&lt;&gt;"-")),"APROBADO","REPROBADO")</f>
        <v>APROBADO</v>
      </c>
      <c r="N24" s="1"/>
    </row>
    <row r="25" customFormat="false" ht="15.75" hidden="false" customHeight="false" outlineLevel="0" collapsed="false">
      <c r="A25" s="10" t="n">
        <v>20232648954</v>
      </c>
      <c r="B25" s="1" t="s">
        <v>2004</v>
      </c>
      <c r="C25" s="1" t="s">
        <v>2005</v>
      </c>
      <c r="D25" s="1" t="s">
        <v>2006</v>
      </c>
      <c r="E25" s="1"/>
      <c r="F25" s="1"/>
      <c r="G25" s="11" t="s">
        <v>21</v>
      </c>
      <c r="H25" s="10" t="n">
        <v>1</v>
      </c>
      <c r="I25" s="39" t="s">
        <v>23</v>
      </c>
      <c r="J25" s="40" t="s">
        <v>23</v>
      </c>
      <c r="K25" s="12" t="s">
        <v>23</v>
      </c>
      <c r="L25" s="12" t="s">
        <v>23</v>
      </c>
      <c r="M25" s="30" t="str">
        <f aca="false">IF(AND(OR(I25="Participó",J25="Participó"),AND(K25&gt;59,K25&lt;&gt;"-")),"APROBADO","REPROBADO")</f>
        <v>REPROBADO</v>
      </c>
      <c r="N25" s="1"/>
    </row>
    <row r="26" customFormat="false" ht="15.75" hidden="false" customHeight="false" outlineLevel="0" collapsed="false">
      <c r="A26" s="10" t="n">
        <v>27301717038</v>
      </c>
      <c r="B26" s="1" t="s">
        <v>1310</v>
      </c>
      <c r="C26" s="1" t="s">
        <v>2007</v>
      </c>
      <c r="D26" s="1" t="s">
        <v>2008</v>
      </c>
      <c r="E26" s="1"/>
      <c r="F26" s="1"/>
      <c r="G26" s="11" t="s">
        <v>43</v>
      </c>
      <c r="H26" s="10" t="n">
        <v>1</v>
      </c>
      <c r="I26" s="39" t="s">
        <v>22</v>
      </c>
      <c r="J26" s="40" t="s">
        <v>22</v>
      </c>
      <c r="K26" s="13" t="n">
        <v>90</v>
      </c>
      <c r="L26" s="12" t="s">
        <v>23</v>
      </c>
      <c r="M26" s="30" t="str">
        <f aca="false">IF(AND(OR(I26="Participó",J26="Participó"),AND(K26&gt;59,K26&lt;&gt;"-")),"APROBADO","REPROBADO")</f>
        <v>APROBADO</v>
      </c>
      <c r="N26" s="1"/>
    </row>
    <row r="27" customFormat="false" ht="15.75" hidden="false" customHeight="false" outlineLevel="0" collapsed="false">
      <c r="A27" s="10" t="n">
        <v>27336868241</v>
      </c>
      <c r="B27" s="1" t="s">
        <v>2009</v>
      </c>
      <c r="C27" s="1" t="s">
        <v>2010</v>
      </c>
      <c r="D27" s="1" t="s">
        <v>2011</v>
      </c>
      <c r="E27" s="1"/>
      <c r="F27" s="1"/>
      <c r="G27" s="11" t="s">
        <v>43</v>
      </c>
      <c r="H27" s="10" t="n">
        <v>1</v>
      </c>
      <c r="I27" s="39" t="s">
        <v>22</v>
      </c>
      <c r="J27" s="40" t="s">
        <v>22</v>
      </c>
      <c r="K27" s="13" t="n">
        <v>80</v>
      </c>
      <c r="L27" s="13" t="n">
        <v>100</v>
      </c>
      <c r="M27" s="30" t="str">
        <f aca="false">IF(AND(OR(I27="Participó",J27="Participó"),AND(K27&gt;59,K27&lt;&gt;"-")),"APROBADO","REPROBADO")</f>
        <v>APROBADO</v>
      </c>
      <c r="N27" s="1"/>
    </row>
    <row r="28" customFormat="false" ht="15.75" hidden="false" customHeight="false" outlineLevel="0" collapsed="false">
      <c r="A28" s="10" t="n">
        <v>27317493768</v>
      </c>
      <c r="B28" s="1" t="s">
        <v>2012</v>
      </c>
      <c r="C28" s="1" t="s">
        <v>2013</v>
      </c>
      <c r="D28" s="1" t="s">
        <v>2014</v>
      </c>
      <c r="E28" s="1"/>
      <c r="F28" s="1"/>
      <c r="G28" s="11" t="s">
        <v>43</v>
      </c>
      <c r="H28" s="10" t="n">
        <v>1</v>
      </c>
      <c r="I28" s="39" t="s">
        <v>22</v>
      </c>
      <c r="J28" s="40" t="s">
        <v>23</v>
      </c>
      <c r="K28" s="13" t="n">
        <v>85</v>
      </c>
      <c r="L28" s="13" t="n">
        <v>100</v>
      </c>
      <c r="M28" s="30" t="str">
        <f aca="false">IF(AND(OR(I28="Participó",J28="Participó"),AND(K28&gt;59,K28&lt;&gt;"-")),"APROBADO","REPROBADO")</f>
        <v>APROBADO</v>
      </c>
      <c r="N28" s="1"/>
    </row>
    <row r="29" customFormat="false" ht="15.75" hidden="false" customHeight="false" outlineLevel="0" collapsed="false">
      <c r="A29" s="10" t="n">
        <v>27249262094</v>
      </c>
      <c r="B29" s="1" t="s">
        <v>2015</v>
      </c>
      <c r="C29" s="1" t="s">
        <v>2016</v>
      </c>
      <c r="D29" s="1" t="s">
        <v>2017</v>
      </c>
      <c r="E29" s="1"/>
      <c r="F29" s="1"/>
      <c r="G29" s="11" t="s">
        <v>43</v>
      </c>
      <c r="H29" s="10" t="n">
        <v>1</v>
      </c>
      <c r="I29" s="39" t="s">
        <v>22</v>
      </c>
      <c r="J29" s="40" t="s">
        <v>22</v>
      </c>
      <c r="K29" s="13" t="n">
        <v>100</v>
      </c>
      <c r="L29" s="13" t="n">
        <v>100</v>
      </c>
      <c r="M29" s="30" t="str">
        <f aca="false">IF(AND(OR(I29="Participó",J29="Participó"),AND(K29&gt;59,K29&lt;&gt;"-")),"APROBADO","REPROBADO")</f>
        <v>APROBADO</v>
      </c>
      <c r="N29" s="1"/>
    </row>
    <row r="30" customFormat="false" ht="15.75" hidden="false" customHeight="false" outlineLevel="0" collapsed="false">
      <c r="A30" s="10" t="n">
        <v>20328863961</v>
      </c>
      <c r="B30" s="1" t="s">
        <v>2018</v>
      </c>
      <c r="C30" s="1" t="s">
        <v>2019</v>
      </c>
      <c r="D30" s="1" t="s">
        <v>2020</v>
      </c>
      <c r="E30" s="1"/>
      <c r="F30" s="1"/>
      <c r="G30" s="11" t="s">
        <v>21</v>
      </c>
      <c r="H30" s="10" t="n">
        <v>1</v>
      </c>
      <c r="I30" s="39" t="s">
        <v>22</v>
      </c>
      <c r="J30" s="40" t="s">
        <v>22</v>
      </c>
      <c r="K30" s="13" t="n">
        <v>86.67</v>
      </c>
      <c r="L30" s="13" t="n">
        <v>100</v>
      </c>
      <c r="M30" s="30" t="str">
        <f aca="false">IF(AND(OR(I30="Participó",J30="Participó"),AND(K30&gt;59,K30&lt;&gt;"-")),"APROBADO","REPROBADO")</f>
        <v>APROBADO</v>
      </c>
      <c r="N30" s="1"/>
    </row>
    <row r="31" customFormat="false" ht="15.75" hidden="false" customHeight="false" outlineLevel="0" collapsed="false">
      <c r="A31" s="10" t="n">
        <v>27286844478</v>
      </c>
      <c r="B31" s="1" t="s">
        <v>2021</v>
      </c>
      <c r="C31" s="1" t="s">
        <v>2022</v>
      </c>
      <c r="D31" s="1" t="s">
        <v>2023</v>
      </c>
      <c r="E31" s="1"/>
      <c r="F31" s="1"/>
      <c r="G31" s="11" t="s">
        <v>43</v>
      </c>
      <c r="H31" s="10" t="n">
        <v>2</v>
      </c>
      <c r="I31" s="39" t="s">
        <v>22</v>
      </c>
      <c r="J31" s="40" t="s">
        <v>22</v>
      </c>
      <c r="K31" s="13" t="n">
        <v>90</v>
      </c>
      <c r="L31" s="13" t="n">
        <v>100</v>
      </c>
      <c r="M31" s="30" t="str">
        <f aca="false">IF(AND(OR(I31="Participó",J31="Participó"),AND(K31&gt;59,K31&lt;&gt;"-")),"APROBADO","REPROBADO")</f>
        <v>APROBADO</v>
      </c>
      <c r="N31" s="1"/>
    </row>
    <row r="32" customFormat="false" ht="15.75" hidden="false" customHeight="false" outlineLevel="0" collapsed="false">
      <c r="A32" s="10" t="n">
        <v>20285711380</v>
      </c>
      <c r="B32" s="1" t="s">
        <v>2024</v>
      </c>
      <c r="C32" s="1" t="s">
        <v>278</v>
      </c>
      <c r="D32" s="1" t="s">
        <v>2025</v>
      </c>
      <c r="E32" s="1"/>
      <c r="F32" s="1"/>
      <c r="G32" s="11" t="s">
        <v>21</v>
      </c>
      <c r="H32" s="10" t="n">
        <v>4</v>
      </c>
      <c r="I32" s="39" t="s">
        <v>22</v>
      </c>
      <c r="J32" s="40" t="s">
        <v>22</v>
      </c>
      <c r="K32" s="13" t="n">
        <v>100</v>
      </c>
      <c r="L32" s="13" t="n">
        <v>100</v>
      </c>
      <c r="M32" s="30" t="str">
        <f aca="false">IF(AND(OR(I32="Participó",J32="Participó"),AND(K32&gt;59,K32&lt;&gt;"-")),"APROBADO","REPROBADO")</f>
        <v>APROBADO</v>
      </c>
      <c r="N32" s="1"/>
    </row>
    <row r="33" customFormat="false" ht="15.75" hidden="false" customHeight="false" outlineLevel="0" collapsed="false">
      <c r="A33" s="10" t="n">
        <v>20347317544</v>
      </c>
      <c r="B33" s="1" t="s">
        <v>2026</v>
      </c>
      <c r="C33" s="1" t="s">
        <v>2027</v>
      </c>
      <c r="D33" s="1" t="s">
        <v>2028</v>
      </c>
      <c r="E33" s="1"/>
      <c r="F33" s="1"/>
      <c r="G33" s="11" t="s">
        <v>21</v>
      </c>
      <c r="H33" s="10" t="n">
        <v>4</v>
      </c>
      <c r="I33" s="39" t="s">
        <v>22</v>
      </c>
      <c r="J33" s="40" t="s">
        <v>22</v>
      </c>
      <c r="K33" s="13" t="n">
        <v>80</v>
      </c>
      <c r="L33" s="13" t="n">
        <v>100</v>
      </c>
      <c r="M33" s="30" t="str">
        <f aca="false">IF(AND(OR(I33="Participó",J33="Participó"),AND(K33&gt;59,K33&lt;&gt;"-")),"APROBADO","REPROBADO")</f>
        <v>APROBADO</v>
      </c>
      <c r="N33" s="1"/>
    </row>
    <row r="34" customFormat="false" ht="15.75" hidden="false" customHeight="false" outlineLevel="0" collapsed="false">
      <c r="A34" s="10" t="n">
        <v>27296117558</v>
      </c>
      <c r="B34" s="1" t="s">
        <v>2029</v>
      </c>
      <c r="C34" s="1" t="s">
        <v>2030</v>
      </c>
      <c r="D34" s="1" t="s">
        <v>2031</v>
      </c>
      <c r="E34" s="1"/>
      <c r="F34" s="1"/>
      <c r="G34" s="11" t="s">
        <v>43</v>
      </c>
      <c r="H34" s="10" t="n">
        <v>2</v>
      </c>
      <c r="I34" s="39" t="s">
        <v>22</v>
      </c>
      <c r="J34" s="40" t="s">
        <v>22</v>
      </c>
      <c r="K34" s="13" t="n">
        <v>85</v>
      </c>
      <c r="L34" s="13" t="n">
        <v>100</v>
      </c>
      <c r="M34" s="30" t="str">
        <f aca="false">IF(AND(OR(I34="Participó",J34="Participó"),AND(K34&gt;59,K34&lt;&gt;"-")),"APROBADO","REPROBADO")</f>
        <v>APROBADO</v>
      </c>
      <c r="N34" s="1"/>
    </row>
    <row r="35" customFormat="false" ht="15.75" hidden="false" customHeight="false" outlineLevel="0" collapsed="false">
      <c r="A35" s="10" t="n">
        <v>27293542126</v>
      </c>
      <c r="B35" s="1" t="s">
        <v>1327</v>
      </c>
      <c r="C35" s="1" t="s">
        <v>2032</v>
      </c>
      <c r="D35" s="1" t="s">
        <v>2033</v>
      </c>
      <c r="E35" s="1"/>
      <c r="F35" s="1"/>
      <c r="G35" s="11" t="s">
        <v>43</v>
      </c>
      <c r="H35" s="10" t="n">
        <v>2</v>
      </c>
      <c r="I35" s="39" t="s">
        <v>23</v>
      </c>
      <c r="J35" s="40" t="s">
        <v>23</v>
      </c>
      <c r="K35" s="12" t="s">
        <v>23</v>
      </c>
      <c r="L35" s="12" t="s">
        <v>23</v>
      </c>
      <c r="M35" s="30" t="str">
        <f aca="false">IF(AND(OR(I35="Participó",J35="Participó"),AND(K35&gt;59,K35&lt;&gt;"-")),"APROBADO","REPROBADO")</f>
        <v>REPROBADO</v>
      </c>
      <c r="N35" s="1"/>
    </row>
    <row r="36" customFormat="false" ht="15.75" hidden="false" customHeight="false" outlineLevel="0" collapsed="false">
      <c r="A36" s="10" t="n">
        <v>20288282359</v>
      </c>
      <c r="B36" s="1" t="s">
        <v>1327</v>
      </c>
      <c r="C36" s="1" t="s">
        <v>2034</v>
      </c>
      <c r="D36" s="1" t="s">
        <v>2035</v>
      </c>
      <c r="E36" s="1"/>
      <c r="F36" s="1"/>
      <c r="G36" s="11" t="s">
        <v>21</v>
      </c>
      <c r="H36" s="10" t="n">
        <v>2</v>
      </c>
      <c r="I36" s="39" t="s">
        <v>23</v>
      </c>
      <c r="J36" s="40" t="s">
        <v>23</v>
      </c>
      <c r="K36" s="12" t="s">
        <v>23</v>
      </c>
      <c r="L36" s="12" t="s">
        <v>23</v>
      </c>
      <c r="M36" s="30" t="str">
        <f aca="false">IF(AND(OR(I36="Participó",J36="Participó"),AND(K36&gt;59,K36&lt;&gt;"-")),"APROBADO","REPROBADO")</f>
        <v>REPROBADO</v>
      </c>
      <c r="N36" s="1"/>
    </row>
    <row r="37" customFormat="false" ht="15.75" hidden="false" customHeight="false" outlineLevel="0" collapsed="false">
      <c r="A37" s="10" t="n">
        <v>20335625766</v>
      </c>
      <c r="B37" s="1" t="s">
        <v>1327</v>
      </c>
      <c r="C37" s="1" t="s">
        <v>2036</v>
      </c>
      <c r="D37" s="1" t="s">
        <v>2037</v>
      </c>
      <c r="E37" s="1"/>
      <c r="F37" s="1"/>
      <c r="G37" s="11" t="s">
        <v>21</v>
      </c>
      <c r="H37" s="10" t="n">
        <v>2</v>
      </c>
      <c r="I37" s="39" t="s">
        <v>22</v>
      </c>
      <c r="J37" s="40" t="s">
        <v>22</v>
      </c>
      <c r="K37" s="13" t="n">
        <v>100</v>
      </c>
      <c r="L37" s="13" t="n">
        <v>100</v>
      </c>
      <c r="M37" s="30" t="str">
        <f aca="false">IF(AND(OR(I37="Participó",J37="Participó"),AND(K37&gt;59,K37&lt;&gt;"-")),"APROBADO","REPROBADO")</f>
        <v>APROBADO</v>
      </c>
      <c r="N37" s="1"/>
    </row>
    <row r="38" customFormat="false" ht="15.75" hidden="false" customHeight="false" outlineLevel="0" collapsed="false">
      <c r="A38" s="10" t="n">
        <v>20291136428</v>
      </c>
      <c r="B38" s="1" t="s">
        <v>1327</v>
      </c>
      <c r="C38" s="1" t="s">
        <v>2038</v>
      </c>
      <c r="D38" s="1" t="s">
        <v>2039</v>
      </c>
      <c r="E38" s="1"/>
      <c r="F38" s="1"/>
      <c r="G38" s="11" t="s">
        <v>21</v>
      </c>
      <c r="H38" s="10" t="n">
        <v>2</v>
      </c>
      <c r="I38" s="39" t="s">
        <v>23</v>
      </c>
      <c r="J38" s="40" t="s">
        <v>23</v>
      </c>
      <c r="K38" s="12" t="s">
        <v>23</v>
      </c>
      <c r="L38" s="12" t="s">
        <v>23</v>
      </c>
      <c r="M38" s="30" t="str">
        <f aca="false">IF(AND(OR(I38="Participó",J38="Participó"),AND(K38&gt;59,K38&lt;&gt;"-")),"APROBADO","REPROBADO")</f>
        <v>REPROBADO</v>
      </c>
      <c r="N38" s="1"/>
    </row>
    <row r="39" customFormat="false" ht="15.75" hidden="false" customHeight="false" outlineLevel="0" collapsed="false">
      <c r="A39" s="10" t="n">
        <v>20354532086</v>
      </c>
      <c r="B39" s="1" t="s">
        <v>1327</v>
      </c>
      <c r="C39" s="1" t="s">
        <v>2040</v>
      </c>
      <c r="D39" s="1" t="s">
        <v>2041</v>
      </c>
      <c r="E39" s="1"/>
      <c r="F39" s="1"/>
      <c r="G39" s="11" t="s">
        <v>21</v>
      </c>
      <c r="H39" s="10" t="n">
        <v>2</v>
      </c>
      <c r="I39" s="39" t="s">
        <v>22</v>
      </c>
      <c r="J39" s="40" t="s">
        <v>22</v>
      </c>
      <c r="K39" s="13" t="n">
        <v>80</v>
      </c>
      <c r="L39" s="13" t="n">
        <v>100</v>
      </c>
      <c r="M39" s="30" t="str">
        <f aca="false">IF(AND(OR(I39="Participó",J39="Participó"),AND(K39&gt;59,K39&lt;&gt;"-")),"APROBADO","REPROBADO")</f>
        <v>APROBADO</v>
      </c>
      <c r="N39" s="1"/>
    </row>
    <row r="40" customFormat="false" ht="15.75" hidden="false" customHeight="false" outlineLevel="0" collapsed="false">
      <c r="A40" s="10" t="n">
        <v>27229080712</v>
      </c>
      <c r="B40" s="1" t="s">
        <v>2042</v>
      </c>
      <c r="C40" s="1" t="s">
        <v>2043</v>
      </c>
      <c r="D40" s="1" t="s">
        <v>2044</v>
      </c>
      <c r="E40" s="1"/>
      <c r="F40" s="1"/>
      <c r="G40" s="11" t="s">
        <v>43</v>
      </c>
      <c r="H40" s="10" t="n">
        <v>2</v>
      </c>
      <c r="I40" s="39" t="s">
        <v>22</v>
      </c>
      <c r="J40" s="40" t="s">
        <v>22</v>
      </c>
      <c r="K40" s="13" t="n">
        <v>90</v>
      </c>
      <c r="L40" s="13" t="n">
        <v>100</v>
      </c>
      <c r="M40" s="30" t="str">
        <f aca="false">IF(AND(OR(I40="Participó",J40="Participó"),AND(K40&gt;59,K40&lt;&gt;"-")),"APROBADO","REPROBADO")</f>
        <v>APROBADO</v>
      </c>
      <c r="N40" s="1"/>
    </row>
    <row r="41" customFormat="false" ht="15.75" hidden="false" customHeight="false" outlineLevel="0" collapsed="false">
      <c r="A41" s="10" t="n">
        <v>20259759057</v>
      </c>
      <c r="B41" s="1" t="s">
        <v>2045</v>
      </c>
      <c r="C41" s="1" t="s">
        <v>1890</v>
      </c>
      <c r="D41" s="1" t="s">
        <v>2046</v>
      </c>
      <c r="E41" s="1"/>
      <c r="F41" s="1"/>
      <c r="G41" s="11" t="s">
        <v>21</v>
      </c>
      <c r="H41" s="10" t="n">
        <v>2</v>
      </c>
      <c r="I41" s="39" t="s">
        <v>22</v>
      </c>
      <c r="J41" s="40" t="s">
        <v>22</v>
      </c>
      <c r="K41" s="13" t="n">
        <v>80</v>
      </c>
      <c r="L41" s="13" t="n">
        <v>100</v>
      </c>
      <c r="M41" s="30" t="str">
        <f aca="false">IF(AND(OR(I41="Participó",J41="Participó"),AND(K41&gt;59,K41&lt;&gt;"-")),"APROBADO","REPROBADO")</f>
        <v>APROBADO</v>
      </c>
      <c r="N41" s="1"/>
    </row>
    <row r="42" customFormat="false" ht="15.75" hidden="false" customHeight="false" outlineLevel="0" collapsed="false">
      <c r="A42" s="10" t="n">
        <v>20333843162</v>
      </c>
      <c r="B42" s="1" t="s">
        <v>2047</v>
      </c>
      <c r="C42" s="1" t="s">
        <v>2048</v>
      </c>
      <c r="D42" s="1" t="s">
        <v>2049</v>
      </c>
      <c r="E42" s="1"/>
      <c r="F42" s="1"/>
      <c r="G42" s="11" t="s">
        <v>21</v>
      </c>
      <c r="H42" s="10" t="n">
        <v>2</v>
      </c>
      <c r="I42" s="39" t="s">
        <v>22</v>
      </c>
      <c r="J42" s="40" t="s">
        <v>22</v>
      </c>
      <c r="K42" s="13" t="n">
        <v>90</v>
      </c>
      <c r="L42" s="13" t="n">
        <v>100</v>
      </c>
      <c r="M42" s="30" t="str">
        <f aca="false">IF(AND(OR(I42="Participó",J42="Participó"),AND(K42&gt;59,K42&lt;&gt;"-")),"APROBADO","REPROBADO")</f>
        <v>APROBADO</v>
      </c>
      <c r="N42" s="1"/>
    </row>
    <row r="43" customFormat="false" ht="15.75" hidden="false" customHeight="false" outlineLevel="0" collapsed="false">
      <c r="A43" s="10" t="n">
        <v>27371547466</v>
      </c>
      <c r="B43" s="1" t="s">
        <v>2050</v>
      </c>
      <c r="C43" s="1" t="s">
        <v>481</v>
      </c>
      <c r="D43" s="1" t="s">
        <v>2051</v>
      </c>
      <c r="E43" s="1"/>
      <c r="F43" s="1"/>
      <c r="G43" s="11" t="s">
        <v>43</v>
      </c>
      <c r="H43" s="10" t="n">
        <v>2</v>
      </c>
      <c r="I43" s="39" t="s">
        <v>22</v>
      </c>
      <c r="J43" s="40" t="s">
        <v>22</v>
      </c>
      <c r="K43" s="13" t="n">
        <v>80</v>
      </c>
      <c r="L43" s="13" t="n">
        <v>100</v>
      </c>
      <c r="M43" s="30" t="str">
        <f aca="false">IF(AND(OR(I43="Participó",J43="Participó"),AND(K43&gt;59,K43&lt;&gt;"-")),"APROBADO","REPROBADO")</f>
        <v>APROBADO</v>
      </c>
      <c r="N43" s="1"/>
    </row>
    <row r="44" customFormat="false" ht="15.75" hidden="false" customHeight="false" outlineLevel="0" collapsed="false">
      <c r="A44" s="10" t="n">
        <v>20290618372</v>
      </c>
      <c r="B44" s="1" t="s">
        <v>2052</v>
      </c>
      <c r="C44" s="1" t="s">
        <v>2053</v>
      </c>
      <c r="D44" s="1" t="s">
        <v>2054</v>
      </c>
      <c r="E44" s="1"/>
      <c r="F44" s="1"/>
      <c r="G44" s="11" t="s">
        <v>21</v>
      </c>
      <c r="H44" s="10" t="n">
        <v>2</v>
      </c>
      <c r="I44" s="39" t="s">
        <v>22</v>
      </c>
      <c r="J44" s="40" t="s">
        <v>22</v>
      </c>
      <c r="K44" s="13" t="n">
        <v>100</v>
      </c>
      <c r="L44" s="13" t="n">
        <v>100</v>
      </c>
      <c r="M44" s="30" t="str">
        <f aca="false">IF(AND(OR(I44="Participó",J44="Participó"),AND(K44&gt;59,K44&lt;&gt;"-")),"APROBADO","REPROBADO")</f>
        <v>APROBADO</v>
      </c>
      <c r="N44" s="1"/>
    </row>
    <row r="45" customFormat="false" ht="15.75" hidden="false" customHeight="false" outlineLevel="0" collapsed="false">
      <c r="A45" s="10" t="n">
        <v>27299920726</v>
      </c>
      <c r="B45" s="1" t="s">
        <v>2055</v>
      </c>
      <c r="C45" s="1" t="s">
        <v>2056</v>
      </c>
      <c r="D45" s="1" t="s">
        <v>2057</v>
      </c>
      <c r="E45" s="1"/>
      <c r="F45" s="1"/>
      <c r="G45" s="11" t="s">
        <v>43</v>
      </c>
      <c r="H45" s="10" t="n">
        <v>2</v>
      </c>
      <c r="I45" s="39" t="s">
        <v>22</v>
      </c>
      <c r="J45" s="40" t="s">
        <v>23</v>
      </c>
      <c r="K45" s="13" t="n">
        <v>90</v>
      </c>
      <c r="L45" s="12" t="s">
        <v>23</v>
      </c>
      <c r="M45" s="30" t="str">
        <f aca="false">IF(AND(OR(I45="Participó",J45="Participó"),AND(K45&gt;59,K45&lt;&gt;"-")),"APROBADO","REPROBADO")</f>
        <v>APROBADO</v>
      </c>
      <c r="N45" s="1"/>
    </row>
    <row r="46" customFormat="false" ht="15.75" hidden="false" customHeight="false" outlineLevel="0" collapsed="false">
      <c r="A46" s="10" t="n">
        <v>20389820483</v>
      </c>
      <c r="B46" s="1" t="s">
        <v>2058</v>
      </c>
      <c r="C46" s="1" t="s">
        <v>2059</v>
      </c>
      <c r="D46" s="1" t="s">
        <v>2060</v>
      </c>
      <c r="E46" s="1"/>
      <c r="F46" s="1"/>
      <c r="G46" s="11" t="s">
        <v>21</v>
      </c>
      <c r="H46" s="10" t="n">
        <v>2</v>
      </c>
      <c r="I46" s="39" t="s">
        <v>22</v>
      </c>
      <c r="J46" s="40" t="s">
        <v>23</v>
      </c>
      <c r="K46" s="13" t="n">
        <v>80</v>
      </c>
      <c r="L46" s="12" t="s">
        <v>23</v>
      </c>
      <c r="M46" s="30" t="str">
        <f aca="false">IF(AND(OR(I46="Participó",J46="Participó"),AND(K46&gt;59,K46&lt;&gt;"-")),"APROBADO","REPROBADO")</f>
        <v>APROBADO</v>
      </c>
      <c r="N46" s="1"/>
    </row>
    <row r="47" customFormat="false" ht="15.75" hidden="false" customHeight="false" outlineLevel="0" collapsed="false">
      <c r="A47" s="10" t="n">
        <v>20362691037</v>
      </c>
      <c r="B47" s="1" t="s">
        <v>2061</v>
      </c>
      <c r="C47" s="1" t="s">
        <v>2062</v>
      </c>
      <c r="D47" s="1" t="s">
        <v>2063</v>
      </c>
      <c r="E47" s="1"/>
      <c r="F47" s="1"/>
      <c r="G47" s="11" t="s">
        <v>21</v>
      </c>
      <c r="H47" s="10" t="n">
        <v>2</v>
      </c>
      <c r="I47" s="39" t="s">
        <v>22</v>
      </c>
      <c r="J47" s="40" t="s">
        <v>22</v>
      </c>
      <c r="K47" s="13" t="n">
        <v>90</v>
      </c>
      <c r="L47" s="13" t="n">
        <v>100</v>
      </c>
      <c r="M47" s="30" t="str">
        <f aca="false">IF(AND(OR(I47="Participó",J47="Participó"),AND(K47&gt;59,K47&lt;&gt;"-")),"APROBADO","REPROBADO")</f>
        <v>APROBADO</v>
      </c>
      <c r="N47" s="1"/>
    </row>
    <row r="48" customFormat="false" ht="15.75" hidden="false" customHeight="false" outlineLevel="0" collapsed="false">
      <c r="A48" s="10" t="n">
        <v>20299137377</v>
      </c>
      <c r="B48" s="1" t="s">
        <v>2064</v>
      </c>
      <c r="C48" s="1" t="s">
        <v>1192</v>
      </c>
      <c r="D48" s="1" t="s">
        <v>2065</v>
      </c>
      <c r="E48" s="1"/>
      <c r="F48" s="1"/>
      <c r="G48" s="11" t="s">
        <v>21</v>
      </c>
      <c r="H48" s="10" t="n">
        <v>2</v>
      </c>
      <c r="I48" s="39" t="s">
        <v>23</v>
      </c>
      <c r="J48" s="40" t="s">
        <v>23</v>
      </c>
      <c r="K48" s="13" t="n">
        <v>70</v>
      </c>
      <c r="L48" s="13" t="n">
        <v>100</v>
      </c>
      <c r="M48" s="30" t="str">
        <f aca="false">IF(AND(OR(I48="Participó",J48="Participó"),AND(K48&gt;59,K48&lt;&gt;"-")),"APROBADO","REPROBADO")</f>
        <v>REPROBADO</v>
      </c>
      <c r="N48" s="1"/>
    </row>
    <row r="49" customFormat="false" ht="15.75" hidden="false" customHeight="false" outlineLevel="0" collapsed="false">
      <c r="A49" s="10" t="n">
        <v>20316285911</v>
      </c>
      <c r="B49" s="1" t="s">
        <v>2064</v>
      </c>
      <c r="C49" s="1" t="s">
        <v>2066</v>
      </c>
      <c r="D49" s="1" t="s">
        <v>2067</v>
      </c>
      <c r="E49" s="1"/>
      <c r="F49" s="1"/>
      <c r="G49" s="11" t="s">
        <v>21</v>
      </c>
      <c r="H49" s="10" t="n">
        <v>2</v>
      </c>
      <c r="I49" s="39" t="s">
        <v>23</v>
      </c>
      <c r="J49" s="40" t="s">
        <v>23</v>
      </c>
      <c r="K49" s="12" t="s">
        <v>23</v>
      </c>
      <c r="L49" s="12" t="s">
        <v>23</v>
      </c>
      <c r="M49" s="30" t="str">
        <f aca="false">IF(AND(OR(I49="Participó",J49="Participó"),AND(K49&gt;59,K49&lt;&gt;"-")),"APROBADO","REPROBADO")</f>
        <v>REPROBADO</v>
      </c>
      <c r="N49" s="1"/>
    </row>
    <row r="50" customFormat="false" ht="15.75" hidden="false" customHeight="false" outlineLevel="0" collapsed="false">
      <c r="A50" s="10" t="n">
        <v>20253189631</v>
      </c>
      <c r="B50" s="1" t="s">
        <v>2064</v>
      </c>
      <c r="C50" s="1" t="s">
        <v>1565</v>
      </c>
      <c r="D50" s="1" t="s">
        <v>2068</v>
      </c>
      <c r="E50" s="1"/>
      <c r="F50" s="1"/>
      <c r="G50" s="11" t="s">
        <v>21</v>
      </c>
      <c r="H50" s="10" t="n">
        <v>2</v>
      </c>
      <c r="I50" s="39" t="s">
        <v>22</v>
      </c>
      <c r="J50" s="40" t="s">
        <v>22</v>
      </c>
      <c r="K50" s="13" t="n">
        <v>60</v>
      </c>
      <c r="L50" s="13" t="n">
        <v>100</v>
      </c>
      <c r="M50" s="30" t="str">
        <f aca="false">IF(AND(OR(I50="Participó",J50="Participó"),AND(K50&gt;59,K50&lt;&gt;"-")),"APROBADO","REPROBADO")</f>
        <v>APROBADO</v>
      </c>
      <c r="N50" s="1"/>
    </row>
    <row r="51" customFormat="false" ht="15.75" hidden="false" customHeight="false" outlineLevel="0" collapsed="false">
      <c r="A51" s="10" t="n">
        <v>20301664975</v>
      </c>
      <c r="B51" s="1" t="s">
        <v>2064</v>
      </c>
      <c r="C51" s="1" t="s">
        <v>787</v>
      </c>
      <c r="D51" s="1" t="s">
        <v>2069</v>
      </c>
      <c r="E51" s="1"/>
      <c r="F51" s="1"/>
      <c r="G51" s="11" t="s">
        <v>21</v>
      </c>
      <c r="H51" s="10" t="n">
        <v>2</v>
      </c>
      <c r="I51" s="39" t="s">
        <v>22</v>
      </c>
      <c r="J51" s="40" t="s">
        <v>22</v>
      </c>
      <c r="K51" s="13" t="n">
        <v>90</v>
      </c>
      <c r="L51" s="13" t="n">
        <v>100</v>
      </c>
      <c r="M51" s="30" t="str">
        <f aca="false">IF(AND(OR(I51="Participó",J51="Participó"),AND(K51&gt;59,K51&lt;&gt;"-")),"APROBADO","REPROBADO")</f>
        <v>APROBADO</v>
      </c>
      <c r="N51" s="1"/>
    </row>
    <row r="52" customFormat="false" ht="15.75" hidden="false" customHeight="false" outlineLevel="0" collapsed="false">
      <c r="A52" s="10" t="n">
        <v>27312004599</v>
      </c>
      <c r="B52" s="1" t="s">
        <v>2064</v>
      </c>
      <c r="C52" s="1" t="s">
        <v>253</v>
      </c>
      <c r="D52" s="1" t="s">
        <v>2070</v>
      </c>
      <c r="E52" s="1"/>
      <c r="F52" s="1"/>
      <c r="G52" s="11" t="s">
        <v>43</v>
      </c>
      <c r="H52" s="10" t="n">
        <v>2</v>
      </c>
      <c r="I52" s="39" t="s">
        <v>22</v>
      </c>
      <c r="J52" s="40" t="s">
        <v>22</v>
      </c>
      <c r="K52" s="13" t="n">
        <v>100</v>
      </c>
      <c r="L52" s="13" t="n">
        <v>100</v>
      </c>
      <c r="M52" s="30" t="str">
        <f aca="false">IF(AND(OR(I52="Participó",J52="Participó"),AND(K52&gt;59,K52&lt;&gt;"-")),"APROBADO","REPROBADO")</f>
        <v>APROBADO</v>
      </c>
      <c r="N52" s="1"/>
    </row>
    <row r="53" customFormat="false" ht="15.75" hidden="false" customHeight="false" outlineLevel="0" collapsed="false">
      <c r="A53" s="10" t="n">
        <v>27282198725</v>
      </c>
      <c r="B53" s="1" t="s">
        <v>2064</v>
      </c>
      <c r="C53" s="1" t="s">
        <v>2071</v>
      </c>
      <c r="D53" s="1" t="s">
        <v>2072</v>
      </c>
      <c r="E53" s="1"/>
      <c r="F53" s="1"/>
      <c r="G53" s="11" t="s">
        <v>43</v>
      </c>
      <c r="H53" s="10" t="n">
        <v>2</v>
      </c>
      <c r="I53" s="39" t="s">
        <v>22</v>
      </c>
      <c r="J53" s="40" t="s">
        <v>22</v>
      </c>
      <c r="K53" s="13" t="n">
        <v>90</v>
      </c>
      <c r="L53" s="13" t="n">
        <v>100</v>
      </c>
      <c r="M53" s="30" t="str">
        <f aca="false">IF(AND(OR(I53="Participó",J53="Participó"),AND(K53&gt;59,K53&lt;&gt;"-")),"APROBADO","REPROBADO")</f>
        <v>APROBADO</v>
      </c>
      <c r="N53" s="1"/>
    </row>
    <row r="54" customFormat="false" ht="15.75" hidden="false" customHeight="false" outlineLevel="0" collapsed="false">
      <c r="A54" s="10" t="n">
        <v>27268401321</v>
      </c>
      <c r="B54" s="1" t="s">
        <v>1339</v>
      </c>
      <c r="C54" s="1" t="s">
        <v>2073</v>
      </c>
      <c r="D54" s="1" t="s">
        <v>2074</v>
      </c>
      <c r="E54" s="1"/>
      <c r="F54" s="1"/>
      <c r="G54" s="11" t="s">
        <v>43</v>
      </c>
      <c r="H54" s="10" t="n">
        <v>2</v>
      </c>
      <c r="I54" s="39" t="s">
        <v>22</v>
      </c>
      <c r="J54" s="40" t="s">
        <v>22</v>
      </c>
      <c r="K54" s="13" t="n">
        <v>90</v>
      </c>
      <c r="L54" s="13" t="n">
        <v>100</v>
      </c>
      <c r="M54" s="30" t="str">
        <f aca="false">IF(AND(OR(I54="Participó",J54="Participó"),AND(K54&gt;59,K54&lt;&gt;"-")),"APROBADO","REPROBADO")</f>
        <v>APROBADO</v>
      </c>
      <c r="N54" s="1"/>
    </row>
    <row r="55" customFormat="false" ht="15.75" hidden="false" customHeight="false" outlineLevel="0" collapsed="false">
      <c r="A55" s="10" t="n">
        <v>20279788541</v>
      </c>
      <c r="B55" s="1" t="s">
        <v>1339</v>
      </c>
      <c r="C55" s="1" t="s">
        <v>2075</v>
      </c>
      <c r="D55" s="1" t="s">
        <v>2076</v>
      </c>
      <c r="E55" s="1"/>
      <c r="F55" s="1"/>
      <c r="G55" s="11" t="s">
        <v>21</v>
      </c>
      <c r="H55" s="10" t="n">
        <v>2</v>
      </c>
      <c r="I55" s="39" t="s">
        <v>23</v>
      </c>
      <c r="J55" s="40" t="s">
        <v>23</v>
      </c>
      <c r="K55" s="12" t="s">
        <v>23</v>
      </c>
      <c r="L55" s="12" t="s">
        <v>23</v>
      </c>
      <c r="M55" s="30" t="str">
        <f aca="false">IF(AND(OR(I55="Participó",J55="Participó"),AND(K55&gt;59,K55&lt;&gt;"-")),"APROBADO","REPROBADO")</f>
        <v>REPROBADO</v>
      </c>
      <c r="N55" s="1"/>
    </row>
    <row r="56" customFormat="false" ht="15.75" hidden="false" customHeight="false" outlineLevel="0" collapsed="false">
      <c r="A56" s="10" t="n">
        <v>20269125668</v>
      </c>
      <c r="B56" s="1" t="s">
        <v>1339</v>
      </c>
      <c r="C56" s="1" t="s">
        <v>1629</v>
      </c>
      <c r="D56" s="1" t="s">
        <v>2077</v>
      </c>
      <c r="E56" s="1"/>
      <c r="F56" s="1"/>
      <c r="G56" s="11" t="s">
        <v>21</v>
      </c>
      <c r="H56" s="10" t="n">
        <v>3</v>
      </c>
      <c r="I56" s="39" t="s">
        <v>23</v>
      </c>
      <c r="J56" s="40" t="s">
        <v>23</v>
      </c>
      <c r="K56" s="12" t="s">
        <v>23</v>
      </c>
      <c r="L56" s="12" t="s">
        <v>23</v>
      </c>
      <c r="M56" s="30" t="str">
        <f aca="false">IF(AND(OR(I56="Participó",J56="Participó"),AND(K56&gt;59,K56&lt;&gt;"-")),"APROBADO","REPROBADO")</f>
        <v>REPROBADO</v>
      </c>
      <c r="N56" s="1"/>
    </row>
    <row r="57" customFormat="false" ht="15.75" hidden="false" customHeight="false" outlineLevel="0" collapsed="false">
      <c r="A57" s="10" t="n">
        <v>20288281050</v>
      </c>
      <c r="B57" s="1" t="s">
        <v>1339</v>
      </c>
      <c r="C57" s="1" t="s">
        <v>2078</v>
      </c>
      <c r="D57" s="1" t="s">
        <v>2079</v>
      </c>
      <c r="E57" s="1"/>
      <c r="F57" s="1" t="s">
        <v>2079</v>
      </c>
      <c r="G57" s="11" t="s">
        <v>21</v>
      </c>
      <c r="H57" s="10" t="n">
        <v>2</v>
      </c>
      <c r="I57" s="39" t="s">
        <v>22</v>
      </c>
      <c r="J57" s="40" t="s">
        <v>23</v>
      </c>
      <c r="K57" s="12" t="s">
        <v>23</v>
      </c>
      <c r="L57" s="12" t="s">
        <v>23</v>
      </c>
      <c r="M57" s="30" t="str">
        <f aca="false">IF(AND(OR(I57="Participó",J57="Participó"),AND(K57&gt;59,K57&lt;&gt;"-")),"APROBADO","REPROBADO")</f>
        <v>REPROBADO</v>
      </c>
      <c r="N57" s="1" t="s">
        <v>1047</v>
      </c>
    </row>
    <row r="58" customFormat="false" ht="15.75" hidden="false" customHeight="false" outlineLevel="0" collapsed="false">
      <c r="A58" s="10" t="n">
        <v>20236952542</v>
      </c>
      <c r="B58" s="1" t="s">
        <v>1339</v>
      </c>
      <c r="C58" s="1" t="s">
        <v>30</v>
      </c>
      <c r="D58" s="1" t="s">
        <v>2080</v>
      </c>
      <c r="E58" s="1"/>
      <c r="F58" s="1"/>
      <c r="G58" s="11" t="s">
        <v>21</v>
      </c>
      <c r="H58" s="10" t="n">
        <v>3</v>
      </c>
      <c r="I58" s="39" t="s">
        <v>22</v>
      </c>
      <c r="J58" s="40" t="s">
        <v>22</v>
      </c>
      <c r="K58" s="13" t="n">
        <v>80</v>
      </c>
      <c r="L58" s="13" t="n">
        <v>100</v>
      </c>
      <c r="M58" s="30" t="str">
        <f aca="false">IF(AND(OR(I58="Participó",J58="Participó"),AND(K58&gt;59,K58&lt;&gt;"-")),"APROBADO","REPROBADO")</f>
        <v>APROBADO</v>
      </c>
      <c r="N58" s="1"/>
    </row>
    <row r="59" customFormat="false" ht="15.75" hidden="false" customHeight="false" outlineLevel="0" collapsed="false">
      <c r="A59" s="10" t="n">
        <v>20341636982</v>
      </c>
      <c r="B59" s="1" t="s">
        <v>2081</v>
      </c>
      <c r="C59" s="1" t="s">
        <v>2082</v>
      </c>
      <c r="D59" s="1" t="s">
        <v>2083</v>
      </c>
      <c r="E59" s="1"/>
      <c r="F59" s="1"/>
      <c r="G59" s="11" t="s">
        <v>21</v>
      </c>
      <c r="H59" s="10" t="n">
        <v>3</v>
      </c>
      <c r="I59" s="39" t="s">
        <v>22</v>
      </c>
      <c r="J59" s="40" t="s">
        <v>22</v>
      </c>
      <c r="K59" s="13" t="n">
        <v>80</v>
      </c>
      <c r="L59" s="13" t="n">
        <v>100</v>
      </c>
      <c r="M59" s="30" t="str">
        <f aca="false">IF(AND(OR(I59="Participó",J59="Participó"),AND(K59&gt;59,K59&lt;&gt;"-")),"APROBADO","REPROBADO")</f>
        <v>APROBADO</v>
      </c>
      <c r="N59" s="1"/>
    </row>
    <row r="60" customFormat="false" ht="15.75" hidden="false" customHeight="false" outlineLevel="0" collapsed="false">
      <c r="A60" s="10" t="n">
        <v>23293875979</v>
      </c>
      <c r="B60" s="1" t="s">
        <v>2084</v>
      </c>
      <c r="C60" s="1" t="s">
        <v>980</v>
      </c>
      <c r="D60" s="1" t="s">
        <v>2085</v>
      </c>
      <c r="E60" s="1"/>
      <c r="F60" s="1" t="s">
        <v>2085</v>
      </c>
      <c r="G60" s="11" t="s">
        <v>21</v>
      </c>
      <c r="H60" s="10" t="n">
        <v>3</v>
      </c>
      <c r="I60" s="39" t="s">
        <v>22</v>
      </c>
      <c r="J60" s="40" t="s">
        <v>22</v>
      </c>
      <c r="K60" s="13" t="n">
        <v>70</v>
      </c>
      <c r="L60" s="13" t="n">
        <v>100</v>
      </c>
      <c r="M60" s="30" t="str">
        <f aca="false">IF(AND(OR(I60="Participó",J60="Participó"),AND(K60&gt;59,K60&lt;&gt;"-")),"APROBADO","REPROBADO")</f>
        <v>APROBADO</v>
      </c>
      <c r="N60" s="1"/>
    </row>
    <row r="61" customFormat="false" ht="15.75" hidden="false" customHeight="false" outlineLevel="0" collapsed="false">
      <c r="A61" s="10" t="n">
        <v>27298073566</v>
      </c>
      <c r="B61" s="1" t="s">
        <v>2086</v>
      </c>
      <c r="C61" s="1" t="s">
        <v>2087</v>
      </c>
      <c r="D61" s="1" t="s">
        <v>2088</v>
      </c>
      <c r="E61" s="1"/>
      <c r="F61" s="1"/>
      <c r="G61" s="11" t="s">
        <v>43</v>
      </c>
      <c r="H61" s="10" t="n">
        <v>2</v>
      </c>
      <c r="I61" s="39" t="s">
        <v>22</v>
      </c>
      <c r="J61" s="40" t="s">
        <v>23</v>
      </c>
      <c r="K61" s="13" t="n">
        <v>90</v>
      </c>
      <c r="L61" s="13" t="n">
        <v>100</v>
      </c>
      <c r="M61" s="30" t="str">
        <f aca="false">IF(AND(OR(I61="Participó",J61="Participó"),AND(K61&gt;59,K61&lt;&gt;"-")),"APROBADO","REPROBADO")</f>
        <v>APROBADO</v>
      </c>
      <c r="N61" s="1" t="s">
        <v>1047</v>
      </c>
    </row>
    <row r="62" customFormat="false" ht="15.75" hidden="false" customHeight="false" outlineLevel="0" collapsed="false">
      <c r="A62" s="10" t="n">
        <v>27274929389</v>
      </c>
      <c r="B62" s="1" t="s">
        <v>2089</v>
      </c>
      <c r="C62" s="1" t="s">
        <v>2090</v>
      </c>
      <c r="D62" s="1" t="s">
        <v>2091</v>
      </c>
      <c r="E62" s="1"/>
      <c r="F62" s="1"/>
      <c r="G62" s="11" t="s">
        <v>43</v>
      </c>
      <c r="H62" s="10" t="n">
        <v>3</v>
      </c>
      <c r="I62" s="39" t="s">
        <v>23</v>
      </c>
      <c r="J62" s="40" t="s">
        <v>23</v>
      </c>
      <c r="K62" s="12" t="s">
        <v>23</v>
      </c>
      <c r="L62" s="12" t="s">
        <v>23</v>
      </c>
      <c r="M62" s="30" t="str">
        <f aca="false">IF(AND(OR(I62="Participó",J62="Participó"),AND(K62&gt;59,K62&lt;&gt;"-")),"APROBADO","REPROBADO")</f>
        <v>REPROBADO</v>
      </c>
      <c r="N62" s="1"/>
    </row>
    <row r="63" customFormat="false" ht="15.75" hidden="false" customHeight="false" outlineLevel="0" collapsed="false">
      <c r="A63" s="10" t="n">
        <v>20252765671</v>
      </c>
      <c r="B63" s="1" t="s">
        <v>2092</v>
      </c>
      <c r="C63" s="1" t="s">
        <v>2093</v>
      </c>
      <c r="D63" s="1" t="s">
        <v>2094</v>
      </c>
      <c r="E63" s="1"/>
      <c r="F63" s="1"/>
      <c r="G63" s="11" t="s">
        <v>21</v>
      </c>
      <c r="H63" s="10" t="n">
        <v>3</v>
      </c>
      <c r="I63" s="39" t="s">
        <v>23</v>
      </c>
      <c r="J63" s="40" t="s">
        <v>23</v>
      </c>
      <c r="K63" s="12" t="s">
        <v>23</v>
      </c>
      <c r="L63" s="12" t="s">
        <v>23</v>
      </c>
      <c r="M63" s="30" t="str">
        <f aca="false">IF(AND(OR(I63="Participó",J63="Participó"),AND(K63&gt;59,K63&lt;&gt;"-")),"APROBADO","REPROBADO")</f>
        <v>REPROBADO</v>
      </c>
      <c r="N63" s="1"/>
    </row>
    <row r="64" customFormat="false" ht="15.75" hidden="false" customHeight="false" outlineLevel="0" collapsed="false">
      <c r="A64" s="10" t="n">
        <v>20242326602</v>
      </c>
      <c r="B64" s="1" t="s">
        <v>2095</v>
      </c>
      <c r="C64" s="1" t="s">
        <v>2096</v>
      </c>
      <c r="D64" s="1" t="s">
        <v>2097</v>
      </c>
      <c r="E64" s="1"/>
      <c r="F64" s="1"/>
      <c r="G64" s="11" t="s">
        <v>21</v>
      </c>
      <c r="H64" s="10" t="n">
        <v>3</v>
      </c>
      <c r="I64" s="39" t="s">
        <v>23</v>
      </c>
      <c r="J64" s="40" t="s">
        <v>23</v>
      </c>
      <c r="K64" s="12" t="s">
        <v>23</v>
      </c>
      <c r="L64" s="12" t="s">
        <v>23</v>
      </c>
      <c r="M64" s="30" t="str">
        <f aca="false">IF(AND(OR(I64="Participó",J64="Participó"),AND(K64&gt;59,K64&lt;&gt;"-")),"APROBADO","REPROBADO")</f>
        <v>REPROBADO</v>
      </c>
      <c r="N64" s="1"/>
    </row>
    <row r="65" customFormat="false" ht="15.75" hidden="false" customHeight="false" outlineLevel="0" collapsed="false">
      <c r="A65" s="10" t="n">
        <v>27354681337</v>
      </c>
      <c r="B65" s="1" t="s">
        <v>1355</v>
      </c>
      <c r="C65" s="1" t="s">
        <v>2098</v>
      </c>
      <c r="D65" s="1" t="s">
        <v>2099</v>
      </c>
      <c r="E65" s="1"/>
      <c r="F65" s="1"/>
      <c r="G65" s="11" t="s">
        <v>43</v>
      </c>
      <c r="H65" s="10" t="n">
        <v>3</v>
      </c>
      <c r="I65" s="39" t="s">
        <v>22</v>
      </c>
      <c r="J65" s="40" t="s">
        <v>22</v>
      </c>
      <c r="K65" s="13" t="n">
        <v>80</v>
      </c>
      <c r="L65" s="13" t="n">
        <v>100</v>
      </c>
      <c r="M65" s="30" t="str">
        <f aca="false">IF(AND(OR(I65="Participó",J65="Participó"),AND(K65&gt;59,K65&lt;&gt;"-")),"APROBADO","REPROBADO")</f>
        <v>APROBADO</v>
      </c>
      <c r="N65" s="1"/>
    </row>
    <row r="66" customFormat="false" ht="15.75" hidden="false" customHeight="false" outlineLevel="0" collapsed="false">
      <c r="A66" s="10" t="n">
        <v>27258287156</v>
      </c>
      <c r="B66" s="1" t="s">
        <v>1355</v>
      </c>
      <c r="C66" s="1" t="s">
        <v>2100</v>
      </c>
      <c r="D66" s="1" t="s">
        <v>2101</v>
      </c>
      <c r="E66" s="1"/>
      <c r="F66" s="1"/>
      <c r="G66" s="11" t="s">
        <v>43</v>
      </c>
      <c r="H66" s="10" t="n">
        <v>3</v>
      </c>
      <c r="I66" s="39" t="s">
        <v>22</v>
      </c>
      <c r="J66" s="40" t="s">
        <v>22</v>
      </c>
      <c r="K66" s="13" t="n">
        <v>85</v>
      </c>
      <c r="L66" s="13" t="n">
        <v>100</v>
      </c>
      <c r="M66" s="30" t="str">
        <f aca="false">IF(AND(OR(I66="Participó",J66="Participó"),AND(K66&gt;59,K66&lt;&gt;"-")),"APROBADO","REPROBADO")</f>
        <v>APROBADO</v>
      </c>
      <c r="N66" s="1"/>
    </row>
    <row r="67" customFormat="false" ht="15.75" hidden="false" customHeight="false" outlineLevel="0" collapsed="false">
      <c r="A67" s="10" t="n">
        <v>27272244559</v>
      </c>
      <c r="B67" s="1" t="s">
        <v>2102</v>
      </c>
      <c r="C67" s="1" t="s">
        <v>2103</v>
      </c>
      <c r="D67" s="1" t="s">
        <v>2104</v>
      </c>
      <c r="E67" s="1"/>
      <c r="F67" s="1"/>
      <c r="G67" s="11" t="s">
        <v>43</v>
      </c>
      <c r="H67" s="10" t="n">
        <v>3</v>
      </c>
      <c r="I67" s="39" t="s">
        <v>22</v>
      </c>
      <c r="J67" s="40" t="s">
        <v>22</v>
      </c>
      <c r="K67" s="13" t="n">
        <v>85</v>
      </c>
      <c r="L67" s="13" t="n">
        <v>100</v>
      </c>
      <c r="M67" s="30" t="str">
        <f aca="false">IF(AND(OR(I67="Participó",J67="Participó"),AND(K67&gt;59,K67&lt;&gt;"-")),"APROBADO","REPROBADO")</f>
        <v>APROBADO</v>
      </c>
      <c r="N67" s="1"/>
    </row>
    <row r="68" customFormat="false" ht="15.75" hidden="false" customHeight="false" outlineLevel="0" collapsed="false">
      <c r="A68" s="10" t="n">
        <v>20251499870</v>
      </c>
      <c r="B68" s="1" t="s">
        <v>2105</v>
      </c>
      <c r="C68" s="1" t="s">
        <v>2106</v>
      </c>
      <c r="D68" s="1" t="s">
        <v>2107</v>
      </c>
      <c r="E68" s="1"/>
      <c r="F68" s="1"/>
      <c r="G68" s="11" t="s">
        <v>21</v>
      </c>
      <c r="H68" s="10" t="n">
        <v>3</v>
      </c>
      <c r="I68" s="39" t="s">
        <v>22</v>
      </c>
      <c r="J68" s="40" t="s">
        <v>22</v>
      </c>
      <c r="K68" s="13" t="n">
        <v>100</v>
      </c>
      <c r="L68" s="12" t="s">
        <v>23</v>
      </c>
      <c r="M68" s="30" t="str">
        <f aca="false">IF(AND(OR(I68="Participó",J68="Participó"),AND(K68&gt;59,K68&lt;&gt;"-")),"APROBADO","REPROBADO")</f>
        <v>APROBADO</v>
      </c>
      <c r="N68" s="1"/>
    </row>
    <row r="69" customFormat="false" ht="15.75" hidden="false" customHeight="false" outlineLevel="0" collapsed="false">
      <c r="A69" s="10" t="n">
        <v>27330779565</v>
      </c>
      <c r="B69" s="1" t="s">
        <v>2108</v>
      </c>
      <c r="C69" s="1" t="s">
        <v>2109</v>
      </c>
      <c r="D69" s="1" t="s">
        <v>2110</v>
      </c>
      <c r="E69" s="1"/>
      <c r="F69" s="1"/>
      <c r="G69" s="11" t="s">
        <v>43</v>
      </c>
      <c r="H69" s="10" t="n">
        <v>3</v>
      </c>
      <c r="I69" s="39" t="s">
        <v>23</v>
      </c>
      <c r="J69" s="40" t="s">
        <v>23</v>
      </c>
      <c r="K69" s="12" t="s">
        <v>23</v>
      </c>
      <c r="L69" s="12" t="s">
        <v>23</v>
      </c>
      <c r="M69" s="30" t="str">
        <f aca="false">IF(AND(OR(I69="Participó",J69="Participó"),AND(K69&gt;59,K69&lt;&gt;"-")),"APROBADO","REPROBADO")</f>
        <v>REPROBADO</v>
      </c>
      <c r="N69" s="1"/>
    </row>
    <row r="70" customFormat="false" ht="15.75" hidden="false" customHeight="false" outlineLevel="0" collapsed="false">
      <c r="A70" s="10" t="n">
        <v>27341147382</v>
      </c>
      <c r="B70" s="1" t="s">
        <v>1363</v>
      </c>
      <c r="C70" s="1" t="s">
        <v>2111</v>
      </c>
      <c r="D70" s="1" t="s">
        <v>2112</v>
      </c>
      <c r="E70" s="1"/>
      <c r="F70" s="1"/>
      <c r="G70" s="11" t="s">
        <v>43</v>
      </c>
      <c r="H70" s="10" t="n">
        <v>3</v>
      </c>
      <c r="I70" s="39" t="s">
        <v>22</v>
      </c>
      <c r="J70" s="40" t="s">
        <v>22</v>
      </c>
      <c r="K70" s="13" t="n">
        <v>71.67</v>
      </c>
      <c r="L70" s="13" t="n">
        <v>100</v>
      </c>
      <c r="M70" s="30" t="str">
        <f aca="false">IF(AND(OR(I70="Participó",J70="Participó"),AND(K70&gt;59,K70&lt;&gt;"-")),"APROBADO","REPROBADO")</f>
        <v>APROBADO</v>
      </c>
      <c r="N70" s="1"/>
    </row>
    <row r="71" customFormat="false" ht="15.75" hidden="false" customHeight="false" outlineLevel="0" collapsed="false">
      <c r="A71" s="10" t="n">
        <v>20269997533</v>
      </c>
      <c r="B71" s="1" t="s">
        <v>2113</v>
      </c>
      <c r="C71" s="1" t="s">
        <v>996</v>
      </c>
      <c r="D71" s="1" t="s">
        <v>2114</v>
      </c>
      <c r="E71" s="1"/>
      <c r="F71" s="1"/>
      <c r="G71" s="11" t="s">
        <v>21</v>
      </c>
      <c r="H71" s="10" t="n">
        <v>3</v>
      </c>
      <c r="I71" s="39" t="s">
        <v>23</v>
      </c>
      <c r="J71" s="40" t="s">
        <v>23</v>
      </c>
      <c r="K71" s="13" t="n">
        <v>90</v>
      </c>
      <c r="L71" s="13" t="n">
        <v>100</v>
      </c>
      <c r="M71" s="30" t="str">
        <f aca="false">IF(AND(OR(I71="Participó",J71="Participó"),AND(K71&gt;59,K71&lt;&gt;"-")),"APROBADO","REPROBADO")</f>
        <v>REPROBADO</v>
      </c>
      <c r="N71" s="1"/>
    </row>
    <row r="72" customFormat="false" ht="15.75" hidden="false" customHeight="false" outlineLevel="0" collapsed="false">
      <c r="A72" s="10" t="n">
        <v>20310587509</v>
      </c>
      <c r="B72" s="1" t="s">
        <v>2115</v>
      </c>
      <c r="C72" s="1" t="s">
        <v>2116</v>
      </c>
      <c r="D72" s="1" t="s">
        <v>2117</v>
      </c>
      <c r="E72" s="1"/>
      <c r="F72" s="1"/>
      <c r="G72" s="11" t="s">
        <v>21</v>
      </c>
      <c r="H72" s="10" t="n">
        <v>3</v>
      </c>
      <c r="I72" s="39" t="s">
        <v>22</v>
      </c>
      <c r="J72" s="40" t="s">
        <v>23</v>
      </c>
      <c r="K72" s="12" t="s">
        <v>23</v>
      </c>
      <c r="L72" s="12" t="s">
        <v>23</v>
      </c>
      <c r="M72" s="30" t="str">
        <f aca="false">IF(AND(OR(I72="Participó",J72="Participó"),AND(K72&gt;59,K72&lt;&gt;"-")),"APROBADO","REPROBADO")</f>
        <v>REPROBADO</v>
      </c>
      <c r="N72" s="1" t="s">
        <v>1047</v>
      </c>
    </row>
    <row r="73" customFormat="false" ht="15.75" hidden="false" customHeight="false" outlineLevel="0" collapsed="false">
      <c r="A73" s="10" t="n">
        <v>23232425369</v>
      </c>
      <c r="B73" s="1" t="s">
        <v>2118</v>
      </c>
      <c r="C73" s="1" t="s">
        <v>2119</v>
      </c>
      <c r="D73" s="1" t="s">
        <v>2120</v>
      </c>
      <c r="E73" s="1"/>
      <c r="F73" s="1"/>
      <c r="G73" s="11" t="s">
        <v>21</v>
      </c>
      <c r="H73" s="10" t="n">
        <v>3</v>
      </c>
      <c r="I73" s="39" t="s">
        <v>23</v>
      </c>
      <c r="J73" s="40" t="s">
        <v>23</v>
      </c>
      <c r="K73" s="12" t="s">
        <v>23</v>
      </c>
      <c r="L73" s="12" t="s">
        <v>23</v>
      </c>
      <c r="M73" s="30" t="str">
        <f aca="false">IF(AND(OR(I73="Participó",J73="Participó"),AND(K73&gt;59,K73&lt;&gt;"-")),"APROBADO","REPROBADO")</f>
        <v>REPROBADO</v>
      </c>
      <c r="N73" s="1"/>
    </row>
    <row r="74" customFormat="false" ht="15.75" hidden="false" customHeight="false" outlineLevel="0" collapsed="false">
      <c r="A74" s="10" t="n">
        <v>27290483188</v>
      </c>
      <c r="B74" s="1" t="s">
        <v>2121</v>
      </c>
      <c r="C74" s="1" t="s">
        <v>2122</v>
      </c>
      <c r="D74" s="1" t="s">
        <v>2123</v>
      </c>
      <c r="E74" s="1"/>
      <c r="F74" s="1"/>
      <c r="G74" s="11" t="s">
        <v>43</v>
      </c>
      <c r="H74" s="10" t="n">
        <v>3</v>
      </c>
      <c r="I74" s="39" t="s">
        <v>22</v>
      </c>
      <c r="J74" s="40" t="s">
        <v>22</v>
      </c>
      <c r="K74" s="13" t="n">
        <v>81.67</v>
      </c>
      <c r="L74" s="13" t="n">
        <v>100</v>
      </c>
      <c r="M74" s="30" t="str">
        <f aca="false">IF(AND(OR(I74="Participó",J74="Participó"),AND(K74&gt;59,K74&lt;&gt;"-")),"APROBADO","REPROBADO")</f>
        <v>APROBADO</v>
      </c>
      <c r="N74" s="1"/>
    </row>
    <row r="75" customFormat="false" ht="15.75" hidden="false" customHeight="false" outlineLevel="0" collapsed="false">
      <c r="A75" s="10" t="n">
        <v>27323271793</v>
      </c>
      <c r="B75" s="1" t="s">
        <v>2121</v>
      </c>
      <c r="C75" s="1" t="s">
        <v>934</v>
      </c>
      <c r="D75" s="1" t="s">
        <v>2124</v>
      </c>
      <c r="E75" s="1"/>
      <c r="F75" s="1"/>
      <c r="G75" s="11" t="s">
        <v>43</v>
      </c>
      <c r="H75" s="10" t="n">
        <v>3</v>
      </c>
      <c r="I75" s="39" t="s">
        <v>22</v>
      </c>
      <c r="J75" s="40" t="s">
        <v>22</v>
      </c>
      <c r="K75" s="13" t="n">
        <v>90</v>
      </c>
      <c r="L75" s="13" t="n">
        <v>100</v>
      </c>
      <c r="M75" s="30" t="str">
        <f aca="false">IF(AND(OR(I75="Participó",J75="Participó"),AND(K75&gt;59,K75&lt;&gt;"-")),"APROBADO","REPROBADO")</f>
        <v>APROBADO</v>
      </c>
      <c r="N75" s="1"/>
    </row>
    <row r="76" customFormat="false" ht="15.75" hidden="false" customHeight="false" outlineLevel="0" collapsed="false">
      <c r="A76" s="10" t="n">
        <v>20344665541</v>
      </c>
      <c r="B76" s="1" t="s">
        <v>2125</v>
      </c>
      <c r="C76" s="1" t="s">
        <v>2126</v>
      </c>
      <c r="D76" s="1" t="s">
        <v>2127</v>
      </c>
      <c r="E76" s="1"/>
      <c r="F76" s="1"/>
      <c r="G76" s="11" t="s">
        <v>21</v>
      </c>
      <c r="H76" s="10" t="n">
        <v>3</v>
      </c>
      <c r="I76" s="39" t="s">
        <v>23</v>
      </c>
      <c r="J76" s="40" t="s">
        <v>23</v>
      </c>
      <c r="K76" s="12" t="s">
        <v>23</v>
      </c>
      <c r="L76" s="12" t="s">
        <v>23</v>
      </c>
      <c r="M76" s="30" t="str">
        <f aca="false">IF(AND(OR(I76="Participó",J76="Participó"),AND(K76&gt;59,K76&lt;&gt;"-")),"APROBADO","REPROBADO")</f>
        <v>REPROBADO</v>
      </c>
      <c r="N76" s="1"/>
    </row>
    <row r="77" customFormat="false" ht="15.75" hidden="false" customHeight="false" outlineLevel="0" collapsed="false">
      <c r="A77" s="10" t="n">
        <v>20260228391</v>
      </c>
      <c r="B77" s="1" t="s">
        <v>2128</v>
      </c>
      <c r="C77" s="1" t="s">
        <v>2129</v>
      </c>
      <c r="D77" s="1" t="s">
        <v>2130</v>
      </c>
      <c r="E77" s="1"/>
      <c r="F77" s="1"/>
      <c r="G77" s="11" t="s">
        <v>21</v>
      </c>
      <c r="H77" s="10" t="n">
        <v>3</v>
      </c>
      <c r="I77" s="39" t="s">
        <v>22</v>
      </c>
      <c r="J77" s="40" t="s">
        <v>22</v>
      </c>
      <c r="K77" s="13" t="n">
        <v>100</v>
      </c>
      <c r="L77" s="13" t="n">
        <v>100</v>
      </c>
      <c r="M77" s="30" t="str">
        <f aca="false">IF(AND(OR(I77="Participó",J77="Participó"),AND(K77&gt;59,K77&lt;&gt;"-")),"APROBADO","REPROBADO")</f>
        <v>APROBADO</v>
      </c>
      <c r="N77" s="1"/>
    </row>
    <row r="78" customFormat="false" ht="15.75" hidden="false" customHeight="false" outlineLevel="0" collapsed="false">
      <c r="A78" s="10" t="n">
        <v>20367594218</v>
      </c>
      <c r="B78" s="1" t="s">
        <v>1381</v>
      </c>
      <c r="C78" s="1" t="s">
        <v>2131</v>
      </c>
      <c r="D78" s="1" t="s">
        <v>2132</v>
      </c>
      <c r="E78" s="1"/>
      <c r="F78" s="1"/>
      <c r="G78" s="11" t="s">
        <v>21</v>
      </c>
      <c r="H78" s="10" t="n">
        <v>3</v>
      </c>
      <c r="I78" s="39" t="s">
        <v>22</v>
      </c>
      <c r="J78" s="40" t="s">
        <v>22</v>
      </c>
      <c r="K78" s="13" t="n">
        <v>100</v>
      </c>
      <c r="L78" s="12" t="s">
        <v>23</v>
      </c>
      <c r="M78" s="30" t="str">
        <f aca="false">IF(AND(OR(I78="Participó",J78="Participó"),AND(K78&gt;59,K78&lt;&gt;"-")),"APROBADO","REPROBADO")</f>
        <v>APROBADO</v>
      </c>
      <c r="N78" s="1"/>
    </row>
    <row r="79" customFormat="false" ht="15.75" hidden="false" customHeight="false" outlineLevel="0" collapsed="false">
      <c r="A79" s="10" t="n">
        <v>20261132118</v>
      </c>
      <c r="B79" s="1" t="s">
        <v>1381</v>
      </c>
      <c r="C79" s="1" t="s">
        <v>2133</v>
      </c>
      <c r="D79" s="1" t="s">
        <v>2134</v>
      </c>
      <c r="E79" s="1"/>
      <c r="F79" s="1"/>
      <c r="G79" s="11" t="s">
        <v>21</v>
      </c>
      <c r="H79" s="10" t="n">
        <v>3</v>
      </c>
      <c r="I79" s="39" t="s">
        <v>22</v>
      </c>
      <c r="J79" s="40" t="s">
        <v>22</v>
      </c>
      <c r="K79" s="13" t="n">
        <v>100</v>
      </c>
      <c r="L79" s="13" t="n">
        <v>100</v>
      </c>
      <c r="M79" s="30" t="str">
        <f aca="false">IF(AND(OR(I79="Participó",J79="Participó"),AND(K79&gt;59,K79&lt;&gt;"-")),"APROBADO","REPROBADO")</f>
        <v>APROBADO</v>
      </c>
      <c r="N79" s="1"/>
    </row>
    <row r="80" customFormat="false" ht="15.75" hidden="false" customHeight="false" outlineLevel="0" collapsed="false">
      <c r="A80" s="10" t="n">
        <v>20287002638</v>
      </c>
      <c r="B80" s="1" t="s">
        <v>1604</v>
      </c>
      <c r="C80" s="1" t="s">
        <v>2135</v>
      </c>
      <c r="D80" s="1" t="s">
        <v>2136</v>
      </c>
      <c r="E80" s="1"/>
      <c r="F80" s="1"/>
      <c r="G80" s="11" t="s">
        <v>21</v>
      </c>
      <c r="H80" s="10" t="n">
        <v>3</v>
      </c>
      <c r="I80" s="39" t="s">
        <v>22</v>
      </c>
      <c r="J80" s="40" t="s">
        <v>22</v>
      </c>
      <c r="K80" s="13" t="n">
        <v>90</v>
      </c>
      <c r="L80" s="13" t="n">
        <v>100</v>
      </c>
      <c r="M80" s="30" t="str">
        <f aca="false">IF(AND(OR(I80="Participó",J80="Participó"),AND(K80&gt;59,K80&lt;&gt;"-")),"APROBADO","REPROBADO")</f>
        <v>APROBADO</v>
      </c>
      <c r="N80" s="1"/>
    </row>
    <row r="81" customFormat="false" ht="15.75" hidden="false" customHeight="false" outlineLevel="0" collapsed="false">
      <c r="A81" s="10" t="n">
        <v>20329083102</v>
      </c>
      <c r="B81" s="1" t="s">
        <v>2137</v>
      </c>
      <c r="C81" s="1" t="s">
        <v>2138</v>
      </c>
      <c r="D81" s="1" t="s">
        <v>2139</v>
      </c>
      <c r="E81" s="1"/>
      <c r="F81" s="1"/>
      <c r="G81" s="11" t="s">
        <v>21</v>
      </c>
      <c r="H81" s="10" t="n">
        <v>4</v>
      </c>
      <c r="I81" s="39" t="s">
        <v>22</v>
      </c>
      <c r="J81" s="40" t="s">
        <v>22</v>
      </c>
      <c r="K81" s="13" t="n">
        <v>100</v>
      </c>
      <c r="L81" s="13" t="n">
        <v>100</v>
      </c>
      <c r="M81" s="30" t="str">
        <f aca="false">IF(AND(OR(I81="Participó",J81="Participó"),AND(K81&gt;59,K81&lt;&gt;"-")),"APROBADO","REPROBADO")</f>
        <v>APROBADO</v>
      </c>
      <c r="N81" s="1"/>
    </row>
    <row r="82" customFormat="false" ht="15.75" hidden="false" customHeight="false" outlineLevel="0" collapsed="false">
      <c r="A82" s="10" t="n">
        <v>27352215789</v>
      </c>
      <c r="B82" s="1" t="s">
        <v>2140</v>
      </c>
      <c r="C82" s="1" t="s">
        <v>2141</v>
      </c>
      <c r="D82" s="1" t="s">
        <v>2142</v>
      </c>
      <c r="E82" s="1"/>
      <c r="F82" s="1"/>
      <c r="G82" s="11" t="s">
        <v>43</v>
      </c>
      <c r="H82" s="10" t="n">
        <v>3</v>
      </c>
      <c r="I82" s="39" t="s">
        <v>22</v>
      </c>
      <c r="J82" s="40" t="s">
        <v>22</v>
      </c>
      <c r="K82" s="13" t="n">
        <v>80</v>
      </c>
      <c r="L82" s="13" t="n">
        <v>100</v>
      </c>
      <c r="M82" s="30" t="str">
        <f aca="false">IF(AND(OR(I82="Participó",J82="Participó"),AND(K82&gt;59,K82&lt;&gt;"-")),"APROBADO","REPROBADO")</f>
        <v>APROBADO</v>
      </c>
      <c r="N82" s="1"/>
    </row>
    <row r="83" customFormat="false" ht="15.75" hidden="false" customHeight="false" outlineLevel="0" collapsed="false">
      <c r="A83" s="10" t="n">
        <v>23323761604</v>
      </c>
      <c r="B83" s="1" t="s">
        <v>2140</v>
      </c>
      <c r="C83" s="1" t="s">
        <v>2103</v>
      </c>
      <c r="D83" s="1" t="s">
        <v>2143</v>
      </c>
      <c r="E83" s="1"/>
      <c r="F83" s="1"/>
      <c r="G83" s="11" t="s">
        <v>43</v>
      </c>
      <c r="H83" s="10" t="n">
        <v>3</v>
      </c>
      <c r="I83" s="39" t="s">
        <v>22</v>
      </c>
      <c r="J83" s="40" t="s">
        <v>23</v>
      </c>
      <c r="K83" s="13" t="n">
        <v>100</v>
      </c>
      <c r="L83" s="13" t="n">
        <v>100</v>
      </c>
      <c r="M83" s="30" t="str">
        <f aca="false">IF(AND(OR(I83="Participó",J83="Participó"),AND(K83&gt;59,K83&lt;&gt;"-")),"APROBADO","REPROBADO")</f>
        <v>APROBADO</v>
      </c>
      <c r="N83" s="1"/>
    </row>
    <row r="84" customFormat="false" ht="15.75" hidden="false" customHeight="false" outlineLevel="0" collapsed="false">
      <c r="A84" s="10" t="n">
        <v>27354575456</v>
      </c>
      <c r="B84" s="1" t="s">
        <v>2144</v>
      </c>
      <c r="C84" s="1" t="s">
        <v>2145</v>
      </c>
      <c r="D84" s="1" t="s">
        <v>2146</v>
      </c>
      <c r="E84" s="1"/>
      <c r="F84" s="1"/>
      <c r="G84" s="11" t="s">
        <v>43</v>
      </c>
      <c r="H84" s="10" t="n">
        <v>4</v>
      </c>
      <c r="I84" s="39" t="s">
        <v>22</v>
      </c>
      <c r="J84" s="40" t="s">
        <v>22</v>
      </c>
      <c r="K84" s="13" t="n">
        <v>91.67</v>
      </c>
      <c r="L84" s="13" t="n">
        <v>100</v>
      </c>
      <c r="M84" s="30" t="str">
        <f aca="false">IF(AND(OR(I84="Participó",J84="Participó"),AND(K84&gt;59,K84&lt;&gt;"-")),"APROBADO","REPROBADO")</f>
        <v>APROBADO</v>
      </c>
      <c r="N84" s="1"/>
    </row>
    <row r="85" customFormat="false" ht="15.75" hidden="false" customHeight="false" outlineLevel="0" collapsed="false">
      <c r="A85" s="10" t="n">
        <v>23284420594</v>
      </c>
      <c r="B85" s="1" t="s">
        <v>2147</v>
      </c>
      <c r="C85" s="1" t="s">
        <v>2148</v>
      </c>
      <c r="D85" s="1" t="s">
        <v>2149</v>
      </c>
      <c r="E85" s="1"/>
      <c r="F85" s="1"/>
      <c r="G85" s="11" t="s">
        <v>43</v>
      </c>
      <c r="H85" s="10" t="n">
        <v>4</v>
      </c>
      <c r="I85" s="39" t="s">
        <v>22</v>
      </c>
      <c r="J85" s="40" t="s">
        <v>22</v>
      </c>
      <c r="K85" s="13" t="n">
        <v>100</v>
      </c>
      <c r="L85" s="13" t="n">
        <v>100</v>
      </c>
      <c r="M85" s="30" t="str">
        <f aca="false">IF(AND(OR(I85="Participó",J85="Participó"),AND(K85&gt;59,K85&lt;&gt;"-")),"APROBADO","REPROBADO")</f>
        <v>APROBADO</v>
      </c>
      <c r="N85" s="1"/>
    </row>
    <row r="86" customFormat="false" ht="15.75" hidden="false" customHeight="false" outlineLevel="0" collapsed="false">
      <c r="A86" s="10" t="n">
        <v>23284155009</v>
      </c>
      <c r="B86" s="1" t="s">
        <v>2150</v>
      </c>
      <c r="C86" s="1" t="s">
        <v>2151</v>
      </c>
      <c r="D86" s="1" t="s">
        <v>2152</v>
      </c>
      <c r="E86" s="1"/>
      <c r="F86" s="1"/>
      <c r="G86" s="11" t="s">
        <v>21</v>
      </c>
      <c r="H86" s="10" t="n">
        <v>4</v>
      </c>
      <c r="I86" s="39" t="s">
        <v>22</v>
      </c>
      <c r="J86" s="40" t="s">
        <v>22</v>
      </c>
      <c r="K86" s="13" t="n">
        <v>65</v>
      </c>
      <c r="L86" s="13" t="n">
        <v>100</v>
      </c>
      <c r="M86" s="30" t="str">
        <f aca="false">IF(AND(OR(I86="Participó",J86="Participó"),AND(K86&gt;59,K86&lt;&gt;"-")),"APROBADO","REPROBADO")</f>
        <v>APROBADO</v>
      </c>
      <c r="N86" s="1"/>
    </row>
    <row r="87" customFormat="false" ht="15.75" hidden="false" customHeight="false" outlineLevel="0" collapsed="false">
      <c r="A87" s="10" t="n">
        <v>20283319823</v>
      </c>
      <c r="B87" s="1" t="s">
        <v>2153</v>
      </c>
      <c r="C87" s="1" t="s">
        <v>2154</v>
      </c>
      <c r="D87" s="1" t="s">
        <v>2155</v>
      </c>
      <c r="E87" s="1"/>
      <c r="F87" s="1"/>
      <c r="G87" s="11" t="s">
        <v>21</v>
      </c>
      <c r="H87" s="10" t="n">
        <v>4</v>
      </c>
      <c r="I87" s="39" t="s">
        <v>22</v>
      </c>
      <c r="J87" s="40" t="s">
        <v>23</v>
      </c>
      <c r="K87" s="12" t="s">
        <v>23</v>
      </c>
      <c r="L87" s="12" t="s">
        <v>23</v>
      </c>
      <c r="M87" s="30" t="str">
        <f aca="false">IF(AND(OR(I87="Participó",J87="Participó"),AND(K87&gt;59,K87&lt;&gt;"-")),"APROBADO","REPROBADO")</f>
        <v>REPROBADO</v>
      </c>
      <c r="N87" s="1" t="s">
        <v>1047</v>
      </c>
    </row>
    <row r="88" customFormat="false" ht="15.75" hidden="false" customHeight="false" outlineLevel="0" collapsed="false">
      <c r="A88" s="10" t="n">
        <v>20326603865</v>
      </c>
      <c r="B88" s="1" t="s">
        <v>2156</v>
      </c>
      <c r="C88" s="1" t="s">
        <v>2157</v>
      </c>
      <c r="D88" s="1" t="s">
        <v>2158</v>
      </c>
      <c r="E88" s="1"/>
      <c r="F88" s="1"/>
      <c r="G88" s="11" t="s">
        <v>21</v>
      </c>
      <c r="H88" s="10" t="n">
        <v>4</v>
      </c>
      <c r="I88" s="39" t="s">
        <v>22</v>
      </c>
      <c r="J88" s="40" t="s">
        <v>22</v>
      </c>
      <c r="K88" s="13" t="n">
        <v>80</v>
      </c>
      <c r="L88" s="12" t="s">
        <v>23</v>
      </c>
      <c r="M88" s="30" t="str">
        <f aca="false">IF(AND(OR(I88="Participó",J88="Participó"),AND(K88&gt;59,K88&lt;&gt;"-")),"APROBADO","REPROBADO")</f>
        <v>APROBADO</v>
      </c>
      <c r="N88" s="1"/>
    </row>
    <row r="89" customFormat="false" ht="15.75" hidden="false" customHeight="false" outlineLevel="0" collapsed="false">
      <c r="A89" s="10" t="n">
        <v>27356515604</v>
      </c>
      <c r="B89" s="1" t="s">
        <v>2159</v>
      </c>
      <c r="C89" s="1" t="s">
        <v>2160</v>
      </c>
      <c r="D89" s="1" t="s">
        <v>2161</v>
      </c>
      <c r="E89" s="1"/>
      <c r="F89" s="1"/>
      <c r="G89" s="11" t="s">
        <v>43</v>
      </c>
      <c r="H89" s="10" t="n">
        <v>4</v>
      </c>
      <c r="I89" s="39" t="s">
        <v>22</v>
      </c>
      <c r="J89" s="40" t="s">
        <v>23</v>
      </c>
      <c r="K89" s="34" t="s">
        <v>23</v>
      </c>
      <c r="L89" s="12" t="s">
        <v>23</v>
      </c>
      <c r="M89" s="30" t="str">
        <f aca="false">IF(AND(OR(I89="Participó",J89="Participó"),AND(K89&gt;59,K89&lt;&gt;"-")),"APROBADO","REPROBADO")</f>
        <v>REPROBADO</v>
      </c>
      <c r="N89" s="1" t="s">
        <v>1047</v>
      </c>
    </row>
    <row r="90" customFormat="false" ht="15.75" hidden="false" customHeight="false" outlineLevel="0" collapsed="false">
      <c r="A90" s="10" t="n">
        <v>27346180582</v>
      </c>
      <c r="B90" s="1" t="s">
        <v>2162</v>
      </c>
      <c r="C90" s="1" t="s">
        <v>801</v>
      </c>
      <c r="D90" s="1" t="s">
        <v>2163</v>
      </c>
      <c r="E90" s="1"/>
      <c r="F90" s="1"/>
      <c r="G90" s="11" t="s">
        <v>43</v>
      </c>
      <c r="H90" s="10" t="n">
        <v>4</v>
      </c>
      <c r="I90" s="39" t="s">
        <v>23</v>
      </c>
      <c r="J90" s="40" t="s">
        <v>23</v>
      </c>
      <c r="K90" s="12" t="s">
        <v>23</v>
      </c>
      <c r="L90" s="12" t="s">
        <v>23</v>
      </c>
      <c r="M90" s="30" t="str">
        <f aca="false">IF(AND(OR(I90="Participó",J90="Participó"),AND(K90&gt;59,K90&lt;&gt;"-")),"APROBADO","REPROBADO")</f>
        <v>REPROBADO</v>
      </c>
      <c r="N90" s="1"/>
    </row>
    <row r="91" customFormat="false" ht="15.75" hidden="false" customHeight="false" outlineLevel="0" collapsed="false">
      <c r="A91" s="10" t="n">
        <v>27351598358</v>
      </c>
      <c r="B91" s="1" t="s">
        <v>2164</v>
      </c>
      <c r="C91" s="1" t="s">
        <v>2165</v>
      </c>
      <c r="D91" s="1" t="s">
        <v>2166</v>
      </c>
      <c r="E91" s="1"/>
      <c r="F91" s="1"/>
      <c r="G91" s="11" t="s">
        <v>43</v>
      </c>
      <c r="H91" s="10" t="n">
        <v>4</v>
      </c>
      <c r="I91" s="39" t="s">
        <v>22</v>
      </c>
      <c r="J91" s="40" t="s">
        <v>22</v>
      </c>
      <c r="K91" s="13" t="n">
        <v>80</v>
      </c>
      <c r="L91" s="13" t="n">
        <v>100</v>
      </c>
      <c r="M91" s="30" t="str">
        <f aca="false">IF(AND(OR(I91="Participó",J91="Participó"),AND(K91&gt;59,K91&lt;&gt;"-")),"APROBADO","REPROBADO")</f>
        <v>APROBADO</v>
      </c>
      <c r="N91" s="1"/>
    </row>
    <row r="92" customFormat="false" ht="15.75" hidden="false" customHeight="false" outlineLevel="0" collapsed="false">
      <c r="A92" s="10" t="n">
        <v>27352890621</v>
      </c>
      <c r="B92" s="1" t="s">
        <v>2167</v>
      </c>
      <c r="C92" s="1" t="s">
        <v>797</v>
      </c>
      <c r="D92" s="1" t="s">
        <v>2168</v>
      </c>
      <c r="E92" s="1"/>
      <c r="F92" s="1"/>
      <c r="G92" s="11" t="s">
        <v>43</v>
      </c>
      <c r="H92" s="10" t="n">
        <v>4</v>
      </c>
      <c r="I92" s="39" t="s">
        <v>22</v>
      </c>
      <c r="J92" s="40" t="s">
        <v>23</v>
      </c>
      <c r="K92" s="13" t="n">
        <v>100</v>
      </c>
      <c r="L92" s="13" t="n">
        <v>100</v>
      </c>
      <c r="M92" s="30" t="str">
        <f aca="false">IF(AND(OR(I92="Participó",J92="Participó"),AND(K92&gt;59,K92&lt;&gt;"-")),"APROBADO","REPROBADO")</f>
        <v>APROBADO</v>
      </c>
      <c r="N92" s="1"/>
    </row>
    <row r="93" customFormat="false" ht="15.75" hidden="false" customHeight="false" outlineLevel="0" collapsed="false">
      <c r="A93" s="10" t="n">
        <v>20234001079</v>
      </c>
      <c r="B93" s="1" t="s">
        <v>2169</v>
      </c>
      <c r="C93" s="1" t="s">
        <v>2170</v>
      </c>
      <c r="D93" s="1" t="s">
        <v>2171</v>
      </c>
      <c r="E93" s="1"/>
      <c r="F93" s="1"/>
      <c r="G93" s="11" t="s">
        <v>21</v>
      </c>
      <c r="H93" s="10" t="n">
        <v>4</v>
      </c>
      <c r="I93" s="39" t="s">
        <v>22</v>
      </c>
      <c r="J93" s="40" t="s">
        <v>23</v>
      </c>
      <c r="K93" s="13" t="n">
        <v>60</v>
      </c>
      <c r="L93" s="12" t="s">
        <v>23</v>
      </c>
      <c r="M93" s="30" t="str">
        <f aca="false">IF(AND(OR(I93="Participó",J93="Participó"),AND(K93&gt;59,K93&lt;&gt;"-")),"APROBADO","REPROBADO")</f>
        <v>APROBADO</v>
      </c>
      <c r="N93" s="1"/>
    </row>
    <row r="94" customFormat="false" ht="15.75" hidden="false" customHeight="false" outlineLevel="0" collapsed="false">
      <c r="A94" s="10" t="n">
        <v>20275349071</v>
      </c>
      <c r="B94" s="1" t="s">
        <v>1626</v>
      </c>
      <c r="C94" s="1" t="s">
        <v>1009</v>
      </c>
      <c r="D94" s="1" t="s">
        <v>2172</v>
      </c>
      <c r="E94" s="1"/>
      <c r="F94" s="1"/>
      <c r="G94" s="11" t="s">
        <v>21</v>
      </c>
      <c r="H94" s="10" t="n">
        <v>4</v>
      </c>
      <c r="I94" s="39" t="s">
        <v>22</v>
      </c>
      <c r="J94" s="40" t="s">
        <v>22</v>
      </c>
      <c r="K94" s="13" t="n">
        <v>70</v>
      </c>
      <c r="L94" s="13" t="n">
        <v>100</v>
      </c>
      <c r="M94" s="30" t="str">
        <f aca="false">IF(AND(OR(I94="Participó",J94="Participó"),AND(K94&gt;59,K94&lt;&gt;"-")),"APROBADO","REPROBADO")</f>
        <v>APROBADO</v>
      </c>
      <c r="N94" s="1"/>
    </row>
    <row r="95" customFormat="false" ht="15.75" hidden="false" customHeight="false" outlineLevel="0" collapsed="false">
      <c r="A95" s="10" t="n">
        <v>27348237808</v>
      </c>
      <c r="B95" s="1" t="s">
        <v>2173</v>
      </c>
      <c r="C95" s="1" t="s">
        <v>2174</v>
      </c>
      <c r="D95" s="1" t="s">
        <v>2175</v>
      </c>
      <c r="E95" s="1"/>
      <c r="F95" s="1"/>
      <c r="G95" s="11" t="s">
        <v>43</v>
      </c>
      <c r="H95" s="10" t="n">
        <v>4</v>
      </c>
      <c r="I95" s="39" t="s">
        <v>22</v>
      </c>
      <c r="J95" s="40" t="s">
        <v>22</v>
      </c>
      <c r="K95" s="13" t="n">
        <v>95</v>
      </c>
      <c r="L95" s="13" t="n">
        <v>100</v>
      </c>
      <c r="M95" s="30" t="str">
        <f aca="false">IF(AND(OR(I95="Participó",J95="Participó"),AND(K95&gt;59,K95&lt;&gt;"-")),"APROBADO","REPROBADO")</f>
        <v>APROBADO</v>
      </c>
      <c r="N95" s="1"/>
    </row>
    <row r="96" customFormat="false" ht="15.75" hidden="false" customHeight="false" outlineLevel="0" collapsed="false">
      <c r="A96" s="10" t="n">
        <v>20314572263</v>
      </c>
      <c r="B96" s="1" t="s">
        <v>2176</v>
      </c>
      <c r="C96" s="1" t="s">
        <v>30</v>
      </c>
      <c r="D96" s="1" t="s">
        <v>2177</v>
      </c>
      <c r="E96" s="1"/>
      <c r="F96" s="1"/>
      <c r="G96" s="11" t="s">
        <v>21</v>
      </c>
      <c r="H96" s="10" t="n">
        <v>4</v>
      </c>
      <c r="I96" s="39" t="s">
        <v>22</v>
      </c>
      <c r="J96" s="40" t="s">
        <v>22</v>
      </c>
      <c r="K96" s="12" t="s">
        <v>23</v>
      </c>
      <c r="L96" s="12" t="s">
        <v>23</v>
      </c>
      <c r="M96" s="30" t="str">
        <f aca="false">IF(AND(OR(I96="Participó",J96="Participó"),AND(K96&gt;59,K96&lt;&gt;"-")),"APROBADO","REPROBADO")</f>
        <v>REPROBADO</v>
      </c>
      <c r="N96" s="1" t="s">
        <v>1047</v>
      </c>
    </row>
    <row r="97" customFormat="false" ht="15.75" hidden="false" customHeight="false" outlineLevel="0" collapsed="false">
      <c r="A97" s="10" t="n">
        <v>27270078732</v>
      </c>
      <c r="B97" s="1" t="s">
        <v>1628</v>
      </c>
      <c r="C97" s="1" t="s">
        <v>1364</v>
      </c>
      <c r="D97" s="1" t="s">
        <v>2178</v>
      </c>
      <c r="E97" s="1"/>
      <c r="F97" s="1"/>
      <c r="G97" s="11" t="s">
        <v>43</v>
      </c>
      <c r="H97" s="10" t="n">
        <v>4</v>
      </c>
      <c r="I97" s="39" t="s">
        <v>22</v>
      </c>
      <c r="J97" s="40" t="s">
        <v>22</v>
      </c>
      <c r="K97" s="13" t="n">
        <v>85</v>
      </c>
      <c r="L97" s="13" t="n">
        <v>100</v>
      </c>
      <c r="M97" s="30" t="str">
        <f aca="false">IF(AND(OR(I97="Participó",J97="Participó"),AND(K97&gt;59,K97&lt;&gt;"-")),"APROBADO","REPROBADO")</f>
        <v>APROBADO</v>
      </c>
      <c r="N97" s="1"/>
    </row>
    <row r="98" customFormat="false" ht="15.75" hidden="false" customHeight="false" outlineLevel="0" collapsed="false">
      <c r="A98" s="10" t="n">
        <v>20344742929</v>
      </c>
      <c r="B98" s="1" t="s">
        <v>2179</v>
      </c>
      <c r="C98" s="1" t="s">
        <v>980</v>
      </c>
      <c r="D98" s="1" t="s">
        <v>2180</v>
      </c>
      <c r="E98" s="1"/>
      <c r="F98" s="1"/>
      <c r="G98" s="11" t="s">
        <v>21</v>
      </c>
      <c r="H98" s="10" t="n">
        <v>4</v>
      </c>
      <c r="I98" s="39" t="s">
        <v>22</v>
      </c>
      <c r="J98" s="40" t="s">
        <v>22</v>
      </c>
      <c r="K98" s="13" t="n">
        <v>66.67</v>
      </c>
      <c r="L98" s="12" t="s">
        <v>23</v>
      </c>
      <c r="M98" s="30" t="str">
        <f aca="false">IF(AND(OR(I98="Participó",J98="Participó"),AND(K98&gt;59,K98&lt;&gt;"-")),"APROBADO","REPROBADO")</f>
        <v>APROBADO</v>
      </c>
      <c r="N98" s="1"/>
    </row>
    <row r="99" customFormat="false" ht="15.75" hidden="false" customHeight="false" outlineLevel="0" collapsed="false">
      <c r="A99" s="10" t="n">
        <v>20347299139</v>
      </c>
      <c r="B99" s="1" t="s">
        <v>2181</v>
      </c>
      <c r="C99" s="1" t="s">
        <v>2182</v>
      </c>
      <c r="D99" s="1" t="s">
        <v>2183</v>
      </c>
      <c r="E99" s="1"/>
      <c r="F99" s="1"/>
      <c r="G99" s="11" t="s">
        <v>21</v>
      </c>
      <c r="H99" s="10" t="n">
        <v>4</v>
      </c>
      <c r="I99" s="39" t="s">
        <v>22</v>
      </c>
      <c r="J99" s="40" t="s">
        <v>22</v>
      </c>
      <c r="K99" s="13" t="n">
        <v>70</v>
      </c>
      <c r="L99" s="13" t="n">
        <v>100</v>
      </c>
      <c r="M99" s="30" t="str">
        <f aca="false">IF(AND(OR(I99="Participó",J99="Participó"),AND(K99&gt;59,K99&lt;&gt;"-")),"APROBADO","REPROBADO")</f>
        <v>APROBADO</v>
      </c>
      <c r="N99" s="1"/>
    </row>
    <row r="100" customFormat="false" ht="15.75" hidden="false" customHeight="false" outlineLevel="0" collapsed="false">
      <c r="A100" s="10" t="n">
        <v>20298693020</v>
      </c>
      <c r="B100" s="1" t="s">
        <v>2184</v>
      </c>
      <c r="C100" s="1" t="s">
        <v>2185</v>
      </c>
      <c r="D100" s="1" t="s">
        <v>2186</v>
      </c>
      <c r="E100" s="1"/>
      <c r="F100" s="1"/>
      <c r="G100" s="11" t="s">
        <v>21</v>
      </c>
      <c r="H100" s="10" t="n">
        <v>4</v>
      </c>
      <c r="I100" s="39" t="s">
        <v>22</v>
      </c>
      <c r="J100" s="40" t="s">
        <v>22</v>
      </c>
      <c r="K100" s="13" t="n">
        <v>70</v>
      </c>
      <c r="L100" s="13" t="n">
        <v>100</v>
      </c>
      <c r="M100" s="30" t="str">
        <f aca="false">IF(AND(OR(I100="Participó",J100="Participó"),AND(K100&gt;59,K100&lt;&gt;"-")),"APROBADO","REPROBADO")</f>
        <v>APROBADO</v>
      </c>
      <c r="N100" s="1"/>
    </row>
    <row r="101" customFormat="false" ht="15.75" hidden="false" customHeight="false" outlineLevel="0" collapsed="false">
      <c r="A101" s="10" t="n">
        <v>27306150346</v>
      </c>
      <c r="B101" s="1" t="s">
        <v>2187</v>
      </c>
      <c r="C101" s="1" t="s">
        <v>2188</v>
      </c>
      <c r="D101" s="1" t="s">
        <v>2189</v>
      </c>
      <c r="E101" s="1"/>
      <c r="F101" s="1"/>
      <c r="G101" s="11" t="s">
        <v>43</v>
      </c>
      <c r="H101" s="10" t="n">
        <v>4</v>
      </c>
      <c r="I101" s="39" t="s">
        <v>22</v>
      </c>
      <c r="J101" s="40" t="s">
        <v>22</v>
      </c>
      <c r="K101" s="13" t="n">
        <v>100</v>
      </c>
      <c r="L101" s="13" t="n">
        <v>100</v>
      </c>
      <c r="M101" s="30" t="str">
        <f aca="false">IF(AND(OR(I101="Participó",J101="Participó"),AND(K101&gt;59,K101&lt;&gt;"-")),"APROBADO","REPROBADO")</f>
        <v>APROBADO</v>
      </c>
      <c r="N101" s="1"/>
    </row>
    <row r="102" customFormat="false" ht="15.75" hidden="false" customHeight="false" outlineLevel="0" collapsed="false">
      <c r="A102" s="10" t="n">
        <v>20324322613</v>
      </c>
      <c r="B102" s="1" t="s">
        <v>1631</v>
      </c>
      <c r="C102" s="1" t="s">
        <v>790</v>
      </c>
      <c r="D102" s="1" t="s">
        <v>2190</v>
      </c>
      <c r="E102" s="1"/>
      <c r="F102" s="1"/>
      <c r="G102" s="11" t="s">
        <v>21</v>
      </c>
      <c r="H102" s="10" t="n">
        <v>4</v>
      </c>
      <c r="I102" s="39" t="s">
        <v>23</v>
      </c>
      <c r="J102" s="40" t="s">
        <v>23</v>
      </c>
      <c r="K102" s="12" t="s">
        <v>23</v>
      </c>
      <c r="L102" s="12" t="s">
        <v>23</v>
      </c>
      <c r="M102" s="30" t="str">
        <f aca="false">IF(AND(OR(I102="Participó",J102="Participó"),AND(K102&gt;59,K102&lt;&gt;"-")),"APROBADO","REPROBADO")</f>
        <v>REPROBADO</v>
      </c>
      <c r="N102" s="1"/>
    </row>
    <row r="103" customFormat="false" ht="15.75" hidden="false" customHeight="false" outlineLevel="0" collapsed="false">
      <c r="A103" s="10" t="n">
        <v>20367105616</v>
      </c>
      <c r="B103" s="1" t="s">
        <v>1631</v>
      </c>
      <c r="C103" s="1" t="s">
        <v>1317</v>
      </c>
      <c r="D103" s="1" t="s">
        <v>2191</v>
      </c>
      <c r="E103" s="1"/>
      <c r="F103" s="1"/>
      <c r="G103" s="11" t="s">
        <v>21</v>
      </c>
      <c r="H103" s="10" t="n">
        <v>4</v>
      </c>
      <c r="I103" s="39" t="s">
        <v>22</v>
      </c>
      <c r="J103" s="40" t="s">
        <v>22</v>
      </c>
      <c r="K103" s="13" t="n">
        <v>90</v>
      </c>
      <c r="L103" s="13" t="n">
        <v>100</v>
      </c>
      <c r="M103" s="30" t="str">
        <f aca="false">IF(AND(OR(I103="Participó",J103="Participó"),AND(K103&gt;59,K103&lt;&gt;"-")),"APROBADO","REPROBADO")</f>
        <v>APROBADO</v>
      </c>
      <c r="N103" s="1"/>
    </row>
    <row r="104" customFormat="false" ht="15.75" hidden="false" customHeight="false" outlineLevel="0" collapsed="false">
      <c r="A104" s="10" t="n">
        <v>20346507021</v>
      </c>
      <c r="B104" s="1" t="s">
        <v>1631</v>
      </c>
      <c r="C104" s="1" t="s">
        <v>611</v>
      </c>
      <c r="D104" s="1" t="s">
        <v>2192</v>
      </c>
      <c r="E104" s="1"/>
      <c r="F104" s="1"/>
      <c r="G104" s="11" t="s">
        <v>21</v>
      </c>
      <c r="H104" s="10" t="n">
        <v>4</v>
      </c>
      <c r="I104" s="39" t="s">
        <v>22</v>
      </c>
      <c r="J104" s="40" t="s">
        <v>22</v>
      </c>
      <c r="K104" s="13" t="n">
        <v>90</v>
      </c>
      <c r="L104" s="13" t="n">
        <v>100</v>
      </c>
      <c r="M104" s="30" t="str">
        <f aca="false">IF(AND(OR(I104="Participó",J104="Participó"),AND(K104&gt;59,K104&lt;&gt;"-")),"APROBADO","REPROBADO")</f>
        <v>APROBADO</v>
      </c>
      <c r="N104" s="1"/>
    </row>
    <row r="105" customFormat="false" ht="15.75" hidden="false" customHeight="false" outlineLevel="0" collapsed="false">
      <c r="A105" s="10" t="n">
        <v>20289471147</v>
      </c>
      <c r="B105" s="1" t="s">
        <v>1631</v>
      </c>
      <c r="C105" s="1" t="s">
        <v>2193</v>
      </c>
      <c r="D105" s="1" t="s">
        <v>2194</v>
      </c>
      <c r="E105" s="1"/>
      <c r="F105" s="1"/>
      <c r="G105" s="11" t="s">
        <v>21</v>
      </c>
      <c r="H105" s="10" t="n">
        <v>4</v>
      </c>
      <c r="I105" s="39" t="s">
        <v>22</v>
      </c>
      <c r="J105" s="40" t="s">
        <v>22</v>
      </c>
      <c r="K105" s="12" t="s">
        <v>23</v>
      </c>
      <c r="L105" s="13" t="n">
        <v>100</v>
      </c>
      <c r="M105" s="30" t="str">
        <f aca="false">IF(AND(OR(I105="Participó",J105="Participó"),AND(K105&gt;59,K105&lt;&gt;"-")),"APROBADO","REPROBADO")</f>
        <v>REPROBADO</v>
      </c>
      <c r="N105" s="1" t="s">
        <v>1047</v>
      </c>
    </row>
    <row r="106" customFormat="false" ht="15.75" hidden="false" customHeight="false" outlineLevel="0" collapsed="false">
      <c r="A106" s="10" t="n">
        <v>20225108618</v>
      </c>
      <c r="B106" s="1" t="s">
        <v>2195</v>
      </c>
      <c r="C106" s="1" t="s">
        <v>2196</v>
      </c>
      <c r="D106" s="1" t="s">
        <v>2197</v>
      </c>
      <c r="E106" s="1"/>
      <c r="F106" s="1"/>
      <c r="G106" s="11"/>
      <c r="H106" s="10" t="n">
        <v>1</v>
      </c>
      <c r="I106" s="39" t="s">
        <v>22</v>
      </c>
      <c r="J106" s="40" t="s">
        <v>23</v>
      </c>
      <c r="K106" s="13" t="n">
        <v>100</v>
      </c>
      <c r="L106" s="13" t="n">
        <v>100</v>
      </c>
      <c r="M106" s="30" t="str">
        <f aca="false">IF(AND(OR(I106="Participó",J106="Participó"),AND(K106&gt;59,K106&lt;&gt;"-")),"APROBADO","REPROBADO")</f>
        <v>APROBADO</v>
      </c>
      <c r="N106" s="1"/>
    </row>
    <row r="107" customFormat="false" ht="15.75" hidden="false" customHeight="false" outlineLevel="0" collapsed="false">
      <c r="A107" s="10" t="n">
        <v>20295254468</v>
      </c>
      <c r="B107" s="1" t="s">
        <v>2198</v>
      </c>
      <c r="C107" s="1" t="s">
        <v>611</v>
      </c>
      <c r="D107" s="1" t="s">
        <v>2199</v>
      </c>
      <c r="E107" s="1"/>
      <c r="F107" s="1"/>
      <c r="G107" s="11"/>
      <c r="H107" s="10" t="n">
        <v>1</v>
      </c>
      <c r="I107" s="39" t="s">
        <v>22</v>
      </c>
      <c r="J107" s="40" t="s">
        <v>22</v>
      </c>
      <c r="K107" s="13" t="n">
        <v>90</v>
      </c>
      <c r="L107" s="13" t="n">
        <v>100</v>
      </c>
      <c r="M107" s="30" t="str">
        <f aca="false">IF(AND(OR(I107="Participó",J107="Participó"),AND(K107&gt;59,K107&lt;&gt;"-")),"APROBADO","REPROBADO")</f>
        <v>APROBADO</v>
      </c>
      <c r="N107" s="1"/>
    </row>
    <row r="108" customFormat="false" ht="15.75" hidden="false" customHeight="false" outlineLevel="0" collapsed="false">
      <c r="A108" s="10" t="n">
        <v>20264266042</v>
      </c>
      <c r="B108" s="1" t="s">
        <v>2200</v>
      </c>
      <c r="C108" s="1" t="s">
        <v>2201</v>
      </c>
      <c r="D108" s="1" t="s">
        <v>2202</v>
      </c>
      <c r="E108" s="1"/>
      <c r="F108" s="1"/>
      <c r="G108" s="11"/>
      <c r="H108" s="10" t="n">
        <v>1</v>
      </c>
      <c r="I108" s="39" t="s">
        <v>22</v>
      </c>
      <c r="J108" s="40" t="s">
        <v>22</v>
      </c>
      <c r="K108" s="13" t="n">
        <v>86.67</v>
      </c>
      <c r="L108" s="13" t="n">
        <v>100</v>
      </c>
      <c r="M108" s="30" t="str">
        <f aca="false">IF(AND(OR(I108="Participó",J108="Participó"),AND(K108&gt;59,K108&lt;&gt;"-")),"APROBADO","REPROBADO")</f>
        <v>APROBADO</v>
      </c>
      <c r="N108" s="1"/>
    </row>
    <row r="109" customFormat="false" ht="15.75" hidden="false" customHeight="false" outlineLevel="0" collapsed="false">
      <c r="A109" s="10" t="n">
        <v>27347299060</v>
      </c>
      <c r="B109" s="1" t="s">
        <v>2203</v>
      </c>
      <c r="C109" s="1" t="s">
        <v>413</v>
      </c>
      <c r="D109" s="1" t="s">
        <v>2204</v>
      </c>
      <c r="E109" s="1"/>
      <c r="F109" s="1"/>
      <c r="G109" s="11"/>
      <c r="H109" s="10" t="n">
        <v>1</v>
      </c>
      <c r="I109" s="39" t="s">
        <v>23</v>
      </c>
      <c r="J109" s="40" t="s">
        <v>23</v>
      </c>
      <c r="K109" s="12" t="s">
        <v>23</v>
      </c>
      <c r="L109" s="12" t="s">
        <v>23</v>
      </c>
      <c r="M109" s="30" t="str">
        <f aca="false">IF(AND(OR(I109="Participó",J109="Participó"),AND(K109&gt;59,K109&lt;&gt;"-")),"APROBADO","REPROBADO")</f>
        <v>REPROBADO</v>
      </c>
      <c r="N109" s="1"/>
    </row>
    <row r="110" customFormat="false" ht="15.75" hidden="false" customHeight="false" outlineLevel="0" collapsed="false">
      <c r="A110" s="10" t="n">
        <v>20322077956</v>
      </c>
      <c r="B110" s="1" t="s">
        <v>2205</v>
      </c>
      <c r="C110" s="1" t="s">
        <v>2206</v>
      </c>
      <c r="D110" s="1" t="s">
        <v>2207</v>
      </c>
      <c r="E110" s="1"/>
      <c r="F110" s="1"/>
      <c r="G110" s="11"/>
      <c r="H110" s="10" t="n">
        <v>1</v>
      </c>
      <c r="I110" s="39" t="s">
        <v>22</v>
      </c>
      <c r="J110" s="40" t="s">
        <v>22</v>
      </c>
      <c r="K110" s="13" t="n">
        <v>65</v>
      </c>
      <c r="L110" s="13" t="n">
        <v>100</v>
      </c>
      <c r="M110" s="30" t="str">
        <f aca="false">IF(AND(OR(I110="Participó",J110="Participó"),AND(K110&gt;59,K110&lt;&gt;"-")),"APROBADO","REPROBADO")</f>
        <v>APROBADO</v>
      </c>
      <c r="N110" s="1" t="s">
        <v>1047</v>
      </c>
    </row>
    <row r="111" customFormat="false" ht="15.75" hidden="false" customHeight="false" outlineLevel="0" collapsed="false">
      <c r="A111" s="10" t="n">
        <v>20298693357</v>
      </c>
      <c r="B111" s="1" t="s">
        <v>2208</v>
      </c>
      <c r="C111" s="1" t="s">
        <v>2209</v>
      </c>
      <c r="D111" s="1" t="s">
        <v>2210</v>
      </c>
      <c r="E111" s="1"/>
      <c r="F111" s="1"/>
      <c r="G111" s="11"/>
      <c r="H111" s="10" t="n">
        <v>1</v>
      </c>
      <c r="I111" s="39" t="s">
        <v>22</v>
      </c>
      <c r="J111" s="40" t="s">
        <v>22</v>
      </c>
      <c r="K111" s="12" t="s">
        <v>23</v>
      </c>
      <c r="L111" s="13" t="n">
        <v>100</v>
      </c>
      <c r="M111" s="30" t="str">
        <f aca="false">IF(AND(OR(I111="Participó",J111="Participó"),AND(K111&gt;59,K111&lt;&gt;"-")),"APROBADO","REPROBADO")</f>
        <v>REPROBADO</v>
      </c>
      <c r="N111" s="1" t="s">
        <v>1047</v>
      </c>
    </row>
    <row r="112" customFormat="false" ht="15.75" hidden="false" customHeight="false" outlineLevel="0" collapsed="false">
      <c r="A112" s="10" t="n">
        <v>20314736134</v>
      </c>
      <c r="B112" s="1" t="s">
        <v>2211</v>
      </c>
      <c r="C112" s="1" t="s">
        <v>1053</v>
      </c>
      <c r="D112" s="1" t="s">
        <v>2212</v>
      </c>
      <c r="E112" s="1"/>
      <c r="F112" s="1"/>
      <c r="G112" s="11"/>
      <c r="H112" s="10" t="n">
        <v>1</v>
      </c>
      <c r="I112" s="39" t="s">
        <v>22</v>
      </c>
      <c r="J112" s="40" t="s">
        <v>22</v>
      </c>
      <c r="K112" s="13" t="n">
        <v>80</v>
      </c>
      <c r="L112" s="13" t="n">
        <v>100</v>
      </c>
      <c r="M112" s="30" t="str">
        <f aca="false">IF(AND(OR(I112="Participó",J112="Participó"),AND(K112&gt;59,K112&lt;&gt;"-")),"APROBADO","REPROBADO")</f>
        <v>APROBADO</v>
      </c>
      <c r="N112" s="1"/>
    </row>
    <row r="113" customFormat="false" ht="15.75" hidden="false" customHeight="false" outlineLevel="0" collapsed="false">
      <c r="A113" s="10" t="n">
        <v>27253224415</v>
      </c>
      <c r="B113" s="1" t="s">
        <v>2213</v>
      </c>
      <c r="C113" s="1" t="s">
        <v>644</v>
      </c>
      <c r="D113" s="1" t="s">
        <v>2214</v>
      </c>
      <c r="E113" s="1"/>
      <c r="F113" s="1"/>
      <c r="G113" s="11"/>
      <c r="H113" s="10" t="n">
        <v>1</v>
      </c>
      <c r="I113" s="39" t="s">
        <v>23</v>
      </c>
      <c r="J113" s="40" t="s">
        <v>23</v>
      </c>
      <c r="K113" s="12" t="s">
        <v>23</v>
      </c>
      <c r="L113" s="12" t="s">
        <v>23</v>
      </c>
      <c r="M113" s="30" t="str">
        <f aca="false">IF(AND(OR(I113="Participó",J113="Participó"),AND(K113&gt;59,K113&lt;&gt;"-")),"APROBADO","REPROBADO")</f>
        <v>REPROBADO</v>
      </c>
      <c r="N113" s="1"/>
    </row>
    <row r="114" customFormat="false" ht="15.75" hidden="false" customHeight="false" outlineLevel="0" collapsed="false">
      <c r="A114" s="10" t="n">
        <v>20343018259</v>
      </c>
      <c r="B114" s="1" t="s">
        <v>2215</v>
      </c>
      <c r="C114" s="1" t="s">
        <v>982</v>
      </c>
      <c r="D114" s="1" t="s">
        <v>2216</v>
      </c>
      <c r="E114" s="1"/>
      <c r="F114" s="1"/>
      <c r="G114" s="11"/>
      <c r="H114" s="10" t="n">
        <v>2</v>
      </c>
      <c r="I114" s="39" t="s">
        <v>22</v>
      </c>
      <c r="J114" s="40" t="s">
        <v>23</v>
      </c>
      <c r="K114" s="13" t="n">
        <v>95</v>
      </c>
      <c r="L114" s="12" t="s">
        <v>23</v>
      </c>
      <c r="M114" s="30" t="str">
        <f aca="false">IF(AND(OR(I114="Participó",J114="Participó"),AND(K114&gt;59,K114&lt;&gt;"-")),"APROBADO","REPROBADO")</f>
        <v>APROBADO</v>
      </c>
      <c r="N114" s="1"/>
    </row>
    <row r="115" customFormat="false" ht="15.75" hidden="false" customHeight="false" outlineLevel="0" collapsed="false">
      <c r="A115" s="10" t="n">
        <v>20347298418</v>
      </c>
      <c r="B115" s="1" t="s">
        <v>2217</v>
      </c>
      <c r="C115" s="1" t="s">
        <v>2218</v>
      </c>
      <c r="D115" s="1" t="s">
        <v>2219</v>
      </c>
      <c r="E115" s="1"/>
      <c r="F115" s="1"/>
      <c r="G115" s="11"/>
      <c r="H115" s="10" t="n">
        <v>2</v>
      </c>
      <c r="I115" s="39" t="s">
        <v>22</v>
      </c>
      <c r="J115" s="40" t="s">
        <v>23</v>
      </c>
      <c r="K115" s="12" t="s">
        <v>23</v>
      </c>
      <c r="L115" s="12" t="s">
        <v>23</v>
      </c>
      <c r="M115" s="30" t="str">
        <f aca="false">IF(AND(OR(I115="Participó",J115="Participó"),AND(K115&gt;59,K115&lt;&gt;"-")),"APROBADO","REPROBADO")</f>
        <v>REPROBADO</v>
      </c>
      <c r="N115" s="1" t="s">
        <v>1047</v>
      </c>
    </row>
    <row r="116" customFormat="false" ht="15.75" hidden="false" customHeight="false" outlineLevel="0" collapsed="false">
      <c r="A116" s="10" t="n">
        <v>20293483222</v>
      </c>
      <c r="B116" s="1" t="s">
        <v>2217</v>
      </c>
      <c r="C116" s="1" t="s">
        <v>792</v>
      </c>
      <c r="D116" s="1" t="s">
        <v>2220</v>
      </c>
      <c r="E116" s="1"/>
      <c r="F116" s="1"/>
      <c r="G116" s="11"/>
      <c r="H116" s="10" t="n">
        <v>2</v>
      </c>
      <c r="I116" s="39" t="s">
        <v>22</v>
      </c>
      <c r="J116" s="40" t="s">
        <v>22</v>
      </c>
      <c r="K116" s="13" t="n">
        <v>80</v>
      </c>
      <c r="L116" s="13" t="n">
        <v>100</v>
      </c>
      <c r="M116" s="30" t="str">
        <f aca="false">IF(AND(OR(I116="Participó",J116="Participó"),AND(K116&gt;59,K116&lt;&gt;"-")),"APROBADO","REPROBADO")</f>
        <v>APROBADO</v>
      </c>
      <c r="N116" s="1"/>
    </row>
    <row r="117" customFormat="false" ht="15.75" hidden="false" customHeight="false" outlineLevel="0" collapsed="false">
      <c r="A117" s="10" t="n">
        <v>20257201407</v>
      </c>
      <c r="B117" s="1" t="s">
        <v>2217</v>
      </c>
      <c r="C117" s="1" t="s">
        <v>2221</v>
      </c>
      <c r="D117" s="1" t="s">
        <v>2222</v>
      </c>
      <c r="E117" s="1"/>
      <c r="F117" s="1"/>
      <c r="G117" s="11"/>
      <c r="H117" s="10" t="n">
        <v>2</v>
      </c>
      <c r="I117" s="39" t="s">
        <v>23</v>
      </c>
      <c r="J117" s="40" t="s">
        <v>23</v>
      </c>
      <c r="K117" s="12" t="s">
        <v>23</v>
      </c>
      <c r="L117" s="12" t="s">
        <v>23</v>
      </c>
      <c r="M117" s="30" t="str">
        <f aca="false">IF(AND(OR(I117="Participó",J117="Participó"),AND(K117&gt;59,K117&lt;&gt;"-")),"APROBADO","REPROBADO")</f>
        <v>REPROBADO</v>
      </c>
      <c r="N117" s="1"/>
    </row>
    <row r="118" customFormat="false" ht="15.75" hidden="false" customHeight="false" outlineLevel="0" collapsed="false">
      <c r="A118" s="10" t="n">
        <v>27291852993</v>
      </c>
      <c r="B118" s="1" t="s">
        <v>2217</v>
      </c>
      <c r="C118" s="1" t="s">
        <v>2223</v>
      </c>
      <c r="D118" s="1" t="s">
        <v>2224</v>
      </c>
      <c r="E118" s="1"/>
      <c r="F118" s="1"/>
      <c r="G118" s="11"/>
      <c r="H118" s="10" t="n">
        <v>2</v>
      </c>
      <c r="I118" s="39" t="s">
        <v>22</v>
      </c>
      <c r="J118" s="40" t="s">
        <v>23</v>
      </c>
      <c r="K118" s="12" t="s">
        <v>23</v>
      </c>
      <c r="L118" s="13" t="n">
        <v>100</v>
      </c>
      <c r="M118" s="30" t="str">
        <f aca="false">IF(AND(OR(I118="Participó",J118="Participó"),AND(K118&gt;59,K118&lt;&gt;"-")),"APROBADO","REPROBADO")</f>
        <v>REPROBADO</v>
      </c>
      <c r="N118" s="1" t="s">
        <v>1047</v>
      </c>
    </row>
    <row r="119" customFormat="false" ht="15.75" hidden="false" customHeight="false" outlineLevel="0" collapsed="false">
      <c r="A119" s="10" t="n">
        <v>20305616320</v>
      </c>
      <c r="B119" s="1" t="s">
        <v>2217</v>
      </c>
      <c r="C119" s="1" t="s">
        <v>2225</v>
      </c>
      <c r="D119" s="1" t="s">
        <v>2226</v>
      </c>
      <c r="E119" s="1"/>
      <c r="F119" s="1"/>
      <c r="G119" s="11"/>
      <c r="H119" s="10" t="n">
        <v>2</v>
      </c>
      <c r="I119" s="39" t="s">
        <v>22</v>
      </c>
      <c r="J119" s="40" t="s">
        <v>22</v>
      </c>
      <c r="K119" s="13" t="n">
        <v>90</v>
      </c>
      <c r="L119" s="13" t="n">
        <v>100</v>
      </c>
      <c r="M119" s="30" t="str">
        <f aca="false">IF(AND(OR(I119="Participó",J119="Participó"),AND(K119&gt;59,K119&lt;&gt;"-")),"APROBADO","REPROBADO")</f>
        <v>APROBADO</v>
      </c>
      <c r="N119" s="1"/>
    </row>
    <row r="120" customFormat="false" ht="15.75" hidden="false" customHeight="false" outlineLevel="0" collapsed="false">
      <c r="A120" s="10" t="n">
        <v>20295666995</v>
      </c>
      <c r="B120" s="1" t="s">
        <v>2217</v>
      </c>
      <c r="C120" s="1" t="s">
        <v>2227</v>
      </c>
      <c r="D120" s="1" t="s">
        <v>2228</v>
      </c>
      <c r="E120" s="1"/>
      <c r="F120" s="1"/>
      <c r="G120" s="11"/>
      <c r="H120" s="10" t="n">
        <v>2</v>
      </c>
      <c r="I120" s="39" t="s">
        <v>22</v>
      </c>
      <c r="J120" s="40" t="s">
        <v>22</v>
      </c>
      <c r="K120" s="13" t="n">
        <v>80</v>
      </c>
      <c r="L120" s="13" t="n">
        <v>100</v>
      </c>
      <c r="M120" s="30" t="str">
        <f aca="false">IF(AND(OR(I120="Participó",J120="Participó"),AND(K120&gt;59,K120&lt;&gt;"-")),"APROBADO","REPROBADO")</f>
        <v>APROBADO</v>
      </c>
      <c r="N120" s="1"/>
    </row>
    <row r="121" customFormat="false" ht="15.75" hidden="false" customHeight="false" outlineLevel="0" collapsed="false">
      <c r="A121" s="10" t="n">
        <v>20360045480</v>
      </c>
      <c r="B121" s="1" t="s">
        <v>2229</v>
      </c>
      <c r="C121" s="1" t="s">
        <v>2230</v>
      </c>
      <c r="D121" s="1" t="s">
        <v>2231</v>
      </c>
      <c r="E121" s="1"/>
      <c r="F121" s="1"/>
      <c r="G121" s="11"/>
      <c r="H121" s="10" t="n">
        <v>2</v>
      </c>
      <c r="I121" s="39" t="s">
        <v>22</v>
      </c>
      <c r="J121" s="40" t="s">
        <v>22</v>
      </c>
      <c r="K121" s="13" t="n">
        <v>80</v>
      </c>
      <c r="L121" s="13" t="n">
        <v>100</v>
      </c>
      <c r="M121" s="30" t="str">
        <f aca="false">IF(AND(OR(I121="Participó",J121="Participó"),AND(K121&gt;59,K121&lt;&gt;"-")),"APROBADO","REPROBADO")</f>
        <v>APROBADO</v>
      </c>
      <c r="N121" s="1"/>
    </row>
    <row r="122" customFormat="false" ht="15.75" hidden="false" customHeight="false" outlineLevel="0" collapsed="false">
      <c r="A122" s="10" t="n">
        <v>27298698981</v>
      </c>
      <c r="B122" s="1" t="s">
        <v>2232</v>
      </c>
      <c r="C122" s="1" t="s">
        <v>2233</v>
      </c>
      <c r="D122" s="1" t="s">
        <v>2234</v>
      </c>
      <c r="E122" s="1"/>
      <c r="F122" s="1"/>
      <c r="G122" s="11"/>
      <c r="H122" s="10" t="n">
        <v>3</v>
      </c>
      <c r="I122" s="39" t="s">
        <v>22</v>
      </c>
      <c r="J122" s="40" t="s">
        <v>22</v>
      </c>
      <c r="K122" s="13" t="n">
        <v>90</v>
      </c>
      <c r="L122" s="13" t="n">
        <v>100</v>
      </c>
      <c r="M122" s="30" t="str">
        <f aca="false">IF(AND(OR(I122="Participó",J122="Participó"),AND(K122&gt;59,K122&lt;&gt;"-")),"APROBADO","REPROBADO")</f>
        <v>APROBADO</v>
      </c>
      <c r="N122" s="1"/>
    </row>
    <row r="123" customFormat="false" ht="15.75" hidden="false" customHeight="false" outlineLevel="0" collapsed="false">
      <c r="A123" s="10" t="n">
        <v>20342670378</v>
      </c>
      <c r="B123" s="1" t="s">
        <v>2235</v>
      </c>
      <c r="C123" s="1" t="s">
        <v>1742</v>
      </c>
      <c r="D123" s="1" t="s">
        <v>2236</v>
      </c>
      <c r="E123" s="1"/>
      <c r="F123" s="1"/>
      <c r="G123" s="11"/>
      <c r="H123" s="10" t="n">
        <v>3</v>
      </c>
      <c r="I123" s="39" t="s">
        <v>22</v>
      </c>
      <c r="J123" s="40" t="s">
        <v>22</v>
      </c>
      <c r="K123" s="13" t="n">
        <v>90</v>
      </c>
      <c r="L123" s="13" t="n">
        <v>100</v>
      </c>
      <c r="M123" s="30" t="str">
        <f aca="false">IF(AND(OR(I123="Participó",J123="Participó"),AND(K123&gt;59,K123&lt;&gt;"-")),"APROBADO","REPROBADO")</f>
        <v>APROBADO</v>
      </c>
      <c r="N123" s="1"/>
    </row>
    <row r="124" customFormat="false" ht="15.75" hidden="false" customHeight="false" outlineLevel="0" collapsed="false">
      <c r="A124" s="10" t="n">
        <v>20232282720</v>
      </c>
      <c r="B124" s="1" t="s">
        <v>2237</v>
      </c>
      <c r="C124" s="1" t="s">
        <v>2238</v>
      </c>
      <c r="D124" s="1" t="s">
        <v>2239</v>
      </c>
      <c r="E124" s="1"/>
      <c r="F124" s="1"/>
      <c r="G124" s="11"/>
      <c r="H124" s="10" t="n">
        <v>3</v>
      </c>
      <c r="I124" s="39" t="s">
        <v>22</v>
      </c>
      <c r="J124" s="40" t="s">
        <v>22</v>
      </c>
      <c r="K124" s="13" t="n">
        <v>80</v>
      </c>
      <c r="L124" s="12" t="s">
        <v>23</v>
      </c>
      <c r="M124" s="30" t="str">
        <f aca="false">IF(AND(OR(I124="Participó",J124="Participó"),AND(K124&gt;59,K124&lt;&gt;"-")),"APROBADO","REPROBADO")</f>
        <v>APROBADO</v>
      </c>
      <c r="N124" s="1"/>
    </row>
    <row r="125" customFormat="false" ht="15.75" hidden="false" customHeight="false" outlineLevel="0" collapsed="false">
      <c r="A125" s="10" t="n">
        <v>20357722404</v>
      </c>
      <c r="B125" s="1" t="s">
        <v>2237</v>
      </c>
      <c r="C125" s="1" t="s">
        <v>2240</v>
      </c>
      <c r="D125" s="1" t="s">
        <v>2241</v>
      </c>
      <c r="E125" s="1"/>
      <c r="F125" s="1"/>
      <c r="G125" s="11"/>
      <c r="H125" s="10" t="n">
        <v>3</v>
      </c>
      <c r="I125" s="39" t="s">
        <v>23</v>
      </c>
      <c r="J125" s="40" t="s">
        <v>23</v>
      </c>
      <c r="K125" s="12" t="s">
        <v>23</v>
      </c>
      <c r="L125" s="12" t="s">
        <v>23</v>
      </c>
      <c r="M125" s="30" t="str">
        <f aca="false">IF(AND(OR(I125="Participó",J125="Participó"),AND(K125&gt;59,K125&lt;&gt;"-")),"APROBADO","REPROBADO")</f>
        <v>REPROBADO</v>
      </c>
      <c r="N125" s="1"/>
    </row>
    <row r="126" customFormat="false" ht="15.75" hidden="false" customHeight="false" outlineLevel="0" collapsed="false">
      <c r="A126" s="10" t="n">
        <v>20314192800</v>
      </c>
      <c r="B126" s="1" t="s">
        <v>2242</v>
      </c>
      <c r="C126" s="1" t="s">
        <v>980</v>
      </c>
      <c r="D126" s="1" t="s">
        <v>2243</v>
      </c>
      <c r="E126" s="1"/>
      <c r="F126" s="1"/>
      <c r="G126" s="11"/>
      <c r="H126" s="10" t="n">
        <v>3</v>
      </c>
      <c r="I126" s="39" t="s">
        <v>22</v>
      </c>
      <c r="J126" s="40" t="s">
        <v>23</v>
      </c>
      <c r="K126" s="13" t="n">
        <v>90</v>
      </c>
      <c r="L126" s="13" t="n">
        <v>100</v>
      </c>
      <c r="M126" s="30" t="str">
        <f aca="false">IF(AND(OR(I126="Participó",J126="Participó"),AND(K126&gt;59,K126&lt;&gt;"-")),"APROBADO","REPROBADO")</f>
        <v>APROBADO</v>
      </c>
      <c r="N126" s="1"/>
    </row>
    <row r="127" customFormat="false" ht="15.75" hidden="false" customHeight="false" outlineLevel="0" collapsed="false">
      <c r="A127" s="10" t="n">
        <v>20259309736</v>
      </c>
      <c r="B127" s="1" t="s">
        <v>2244</v>
      </c>
      <c r="C127" s="1" t="s">
        <v>278</v>
      </c>
      <c r="D127" s="1" t="s">
        <v>2245</v>
      </c>
      <c r="E127" s="1"/>
      <c r="F127" s="1"/>
      <c r="G127" s="11"/>
      <c r="H127" s="10" t="n">
        <v>3</v>
      </c>
      <c r="I127" s="39" t="s">
        <v>22</v>
      </c>
      <c r="J127" s="40" t="s">
        <v>22</v>
      </c>
      <c r="K127" s="13" t="n">
        <v>71.67</v>
      </c>
      <c r="L127" s="13" t="n">
        <v>100</v>
      </c>
      <c r="M127" s="30" t="str">
        <f aca="false">IF(AND(OR(I127="Participó",J127="Participó"),AND(K127&gt;59,K127&lt;&gt;"-")),"APROBADO","REPROBADO")</f>
        <v>APROBADO</v>
      </c>
      <c r="N127" s="1"/>
    </row>
    <row r="128" customFormat="false" ht="15.75" hidden="false" customHeight="false" outlineLevel="0" collapsed="false">
      <c r="A128" s="10" t="n">
        <v>20216921365</v>
      </c>
      <c r="B128" s="1" t="s">
        <v>2244</v>
      </c>
      <c r="C128" s="1" t="s">
        <v>2246</v>
      </c>
      <c r="D128" s="1" t="s">
        <v>2247</v>
      </c>
      <c r="E128" s="1"/>
      <c r="F128" s="1"/>
      <c r="G128" s="11"/>
      <c r="H128" s="10" t="n">
        <v>3</v>
      </c>
      <c r="I128" s="39" t="s">
        <v>23</v>
      </c>
      <c r="J128" s="40" t="s">
        <v>23</v>
      </c>
      <c r="K128" s="12" t="s">
        <v>23</v>
      </c>
      <c r="L128" s="12" t="s">
        <v>23</v>
      </c>
      <c r="M128" s="30" t="str">
        <f aca="false">IF(AND(OR(I128="Participó",J128="Participó"),AND(K128&gt;59,K128&lt;&gt;"-")),"APROBADO","REPROBADO")</f>
        <v>REPROBADO</v>
      </c>
      <c r="N128" s="1"/>
    </row>
    <row r="129" customFormat="false" ht="15.75" hidden="false" customHeight="false" outlineLevel="0" collapsed="false">
      <c r="A129" s="10" t="n">
        <v>27362627937</v>
      </c>
      <c r="B129" s="1" t="s">
        <v>2244</v>
      </c>
      <c r="C129" s="1" t="s">
        <v>1469</v>
      </c>
      <c r="D129" s="1" t="s">
        <v>2248</v>
      </c>
      <c r="E129" s="1"/>
      <c r="F129" s="1"/>
      <c r="G129" s="11"/>
      <c r="H129" s="10" t="n">
        <v>3</v>
      </c>
      <c r="I129" s="39" t="s">
        <v>22</v>
      </c>
      <c r="J129" s="40" t="s">
        <v>22</v>
      </c>
      <c r="K129" s="13" t="n">
        <v>81.67</v>
      </c>
      <c r="L129" s="13" t="n">
        <v>100</v>
      </c>
      <c r="M129" s="30" t="str">
        <f aca="false">IF(AND(OR(I129="Participó",J129="Participó"),AND(K129&gt;59,K129&lt;&gt;"-")),"APROBADO","REPROBADO")</f>
        <v>APROBADO</v>
      </c>
      <c r="N129" s="1"/>
    </row>
    <row r="130" customFormat="false" ht="15.75" hidden="false" customHeight="false" outlineLevel="0" collapsed="false">
      <c r="A130" s="10" t="n">
        <v>24299916207</v>
      </c>
      <c r="B130" s="1" t="s">
        <v>2244</v>
      </c>
      <c r="C130" s="1" t="s">
        <v>2249</v>
      </c>
      <c r="D130" s="1" t="s">
        <v>2250</v>
      </c>
      <c r="E130" s="1"/>
      <c r="F130" s="1"/>
      <c r="G130" s="11"/>
      <c r="H130" s="10" t="n">
        <v>4</v>
      </c>
      <c r="I130" s="39" t="s">
        <v>22</v>
      </c>
      <c r="J130" s="40" t="s">
        <v>22</v>
      </c>
      <c r="K130" s="13" t="n">
        <v>71.67</v>
      </c>
      <c r="L130" s="13" t="n">
        <v>100</v>
      </c>
      <c r="M130" s="30" t="str">
        <f aca="false">IF(AND(OR(I130="Participó",J130="Participó"),AND(K130&gt;59,K130&lt;&gt;"-")),"APROBADO","REPROBADO")</f>
        <v>APROBADO</v>
      </c>
      <c r="N130" s="1"/>
    </row>
    <row r="131" customFormat="false" ht="15.75" hidden="false" customHeight="false" outlineLevel="0" collapsed="false">
      <c r="A131" s="10" t="n">
        <v>20347879208</v>
      </c>
      <c r="B131" s="1" t="s">
        <v>2244</v>
      </c>
      <c r="C131" s="1" t="s">
        <v>2251</v>
      </c>
      <c r="D131" s="1" t="s">
        <v>2252</v>
      </c>
      <c r="E131" s="1"/>
      <c r="F131" s="1"/>
      <c r="G131" s="11"/>
      <c r="H131" s="10" t="n">
        <v>4</v>
      </c>
      <c r="I131" s="39" t="s">
        <v>23</v>
      </c>
      <c r="J131" s="40" t="s">
        <v>23</v>
      </c>
      <c r="K131" s="12" t="s">
        <v>23</v>
      </c>
      <c r="L131" s="12" t="s">
        <v>23</v>
      </c>
      <c r="M131" s="30" t="str">
        <f aca="false">IF(AND(OR(I131="Participó",J131="Participó"),AND(K131&gt;59,K131&lt;&gt;"-")),"APROBADO","REPROBADO")</f>
        <v>REPROBADO</v>
      </c>
      <c r="N131" s="1"/>
    </row>
    <row r="132" customFormat="false" ht="15.75" hidden="false" customHeight="false" outlineLevel="0" collapsed="false">
      <c r="A132" s="10" t="n">
        <v>24261132865</v>
      </c>
      <c r="B132" s="1" t="s">
        <v>2253</v>
      </c>
      <c r="C132" s="1" t="s">
        <v>2254</v>
      </c>
      <c r="D132" s="1" t="s">
        <v>2255</v>
      </c>
      <c r="E132" s="1"/>
      <c r="F132" s="1"/>
      <c r="G132" s="11"/>
      <c r="H132" s="10" t="n">
        <v>4</v>
      </c>
      <c r="I132" s="39" t="s">
        <v>22</v>
      </c>
      <c r="J132" s="40" t="s">
        <v>22</v>
      </c>
      <c r="K132" s="13" t="n">
        <v>100</v>
      </c>
      <c r="L132" s="13" t="n">
        <v>100</v>
      </c>
      <c r="M132" s="30" t="str">
        <f aca="false">IF(AND(OR(I132="Participó",J132="Participó"),AND(K132&gt;59,K132&lt;&gt;"-")),"APROBADO","REPROBADO")</f>
        <v>APROBADO</v>
      </c>
      <c r="N132" s="1"/>
    </row>
    <row r="133" customFormat="false" ht="15.75" hidden="false" customHeight="false" outlineLevel="0" collapsed="false">
      <c r="A133" s="10" t="n">
        <v>23334691624</v>
      </c>
      <c r="B133" s="1" t="s">
        <v>2256</v>
      </c>
      <c r="C133" s="1" t="s">
        <v>2257</v>
      </c>
      <c r="D133" s="1" t="s">
        <v>2258</v>
      </c>
      <c r="E133" s="1"/>
      <c r="F133" s="1"/>
      <c r="G133" s="11"/>
      <c r="H133" s="10" t="n">
        <v>4</v>
      </c>
      <c r="I133" s="39" t="s">
        <v>22</v>
      </c>
      <c r="J133" s="40" t="s">
        <v>22</v>
      </c>
      <c r="K133" s="13" t="n">
        <v>81.67</v>
      </c>
      <c r="L133" s="13" t="n">
        <v>100</v>
      </c>
      <c r="M133" s="30" t="str">
        <f aca="false">IF(AND(OR(I133="Participó",J133="Participó"),AND(K133&gt;59,K133&lt;&gt;"-")),"APROBADO","REPROBADO")</f>
        <v>APROBADO</v>
      </c>
      <c r="N133" s="1"/>
    </row>
    <row r="134" customFormat="false" ht="15.75" hidden="false" customHeight="false" outlineLevel="0" collapsed="false">
      <c r="A134" s="10" t="n">
        <v>27293791592</v>
      </c>
      <c r="B134" s="1" t="s">
        <v>2259</v>
      </c>
      <c r="C134" s="1" t="s">
        <v>2260</v>
      </c>
      <c r="D134" s="1" t="s">
        <v>2261</v>
      </c>
      <c r="E134" s="1"/>
      <c r="F134" s="1"/>
      <c r="G134" s="11"/>
      <c r="H134" s="10" t="n">
        <v>4</v>
      </c>
      <c r="I134" s="39" t="s">
        <v>22</v>
      </c>
      <c r="J134" s="40" t="s">
        <v>22</v>
      </c>
      <c r="K134" s="13" t="n">
        <v>100</v>
      </c>
      <c r="L134" s="13" t="n">
        <v>100</v>
      </c>
      <c r="M134" s="30" t="str">
        <f aca="false">IF(AND(OR(I134="Participó",J134="Participó"),AND(K134&gt;59,K134&lt;&gt;"-")),"APROBADO","REPROBADO")</f>
        <v>APROBADO</v>
      </c>
      <c r="N134" s="1"/>
    </row>
    <row r="135" customFormat="false" ht="15.75" hidden="false" customHeight="false" outlineLevel="0" collapsed="false">
      <c r="A135" s="10" t="n">
        <v>27331094647</v>
      </c>
      <c r="B135" s="1" t="s">
        <v>2262</v>
      </c>
      <c r="C135" s="1" t="s">
        <v>2263</v>
      </c>
      <c r="D135" s="1" t="s">
        <v>2264</v>
      </c>
      <c r="E135" s="1"/>
      <c r="F135" s="1"/>
      <c r="G135" s="11"/>
      <c r="H135" s="10" t="n">
        <v>4</v>
      </c>
      <c r="I135" s="39" t="s">
        <v>23</v>
      </c>
      <c r="J135" s="40" t="s">
        <v>23</v>
      </c>
      <c r="K135" s="13" t="n">
        <v>45</v>
      </c>
      <c r="L135" s="12" t="s">
        <v>23</v>
      </c>
      <c r="M135" s="30" t="str">
        <f aca="false">IF(AND(OR(I135="Participó",J135="Participó"),AND(K135&gt;59,K135&lt;&gt;"-")),"APROBADO","REPROBADO")</f>
        <v>REPROBADO</v>
      </c>
      <c r="N135" s="1"/>
    </row>
    <row r="136" customFormat="false" ht="15.75" hidden="false" customHeight="false" outlineLevel="0" collapsed="false">
      <c r="A136" s="10" t="n">
        <v>20337338977</v>
      </c>
      <c r="B136" s="1" t="s">
        <v>2265</v>
      </c>
      <c r="C136" s="1" t="s">
        <v>2170</v>
      </c>
      <c r="D136" s="1" t="s">
        <v>2266</v>
      </c>
      <c r="E136" s="1"/>
      <c r="F136" s="1"/>
      <c r="G136" s="11"/>
      <c r="H136" s="10" t="n">
        <v>4</v>
      </c>
      <c r="I136" s="39" t="s">
        <v>22</v>
      </c>
      <c r="J136" s="40" t="s">
        <v>23</v>
      </c>
      <c r="K136" s="13" t="n">
        <v>100</v>
      </c>
      <c r="L136" s="13" t="n">
        <v>100</v>
      </c>
      <c r="M136" s="30" t="str">
        <f aca="false">IF(AND(OR(I136="Participó",J136="Participó"),AND(K136&gt;59,K136&lt;&gt;"-")),"APROBADO","REPROBADO")</f>
        <v>APROBADO</v>
      </c>
      <c r="N136" s="1"/>
    </row>
    <row r="137" customFormat="false" ht="15.75" hidden="false" customHeight="false" outlineLevel="0" collapsed="false">
      <c r="A137" s="10" t="n">
        <v>27221444405</v>
      </c>
      <c r="B137" s="1" t="s">
        <v>2267</v>
      </c>
      <c r="C137" s="1" t="s">
        <v>2268</v>
      </c>
      <c r="D137" s="1" t="s">
        <v>2269</v>
      </c>
      <c r="E137" s="1"/>
      <c r="F137" s="1"/>
      <c r="G137" s="11"/>
      <c r="H137" s="10" t="n">
        <v>4</v>
      </c>
      <c r="I137" s="39" t="s">
        <v>22</v>
      </c>
      <c r="J137" s="40" t="s">
        <v>22</v>
      </c>
      <c r="K137" s="13" t="n">
        <v>95</v>
      </c>
      <c r="L137" s="13" t="n">
        <v>100</v>
      </c>
      <c r="M137" s="30" t="str">
        <f aca="false">IF(AND(OR(I137="Participó",J137="Participó"),AND(K137&gt;59,K137&lt;&gt;"-")),"APROBADO","REPROBADO")</f>
        <v>APROBADO</v>
      </c>
      <c r="N137" s="1"/>
    </row>
    <row r="138" customFormat="false" ht="15.75" hidden="false" customHeight="false" outlineLevel="0" collapsed="false">
      <c r="A138" s="10" t="n">
        <v>20252665294</v>
      </c>
      <c r="B138" s="1" t="s">
        <v>2270</v>
      </c>
      <c r="C138" s="1" t="s">
        <v>2271</v>
      </c>
      <c r="D138" s="1" t="s">
        <v>2272</v>
      </c>
      <c r="E138" s="1"/>
      <c r="F138" s="1"/>
      <c r="G138" s="11" t="s">
        <v>21</v>
      </c>
      <c r="H138" s="10" t="n">
        <v>4</v>
      </c>
      <c r="I138" s="39" t="s">
        <v>22</v>
      </c>
      <c r="J138" s="40" t="s">
        <v>23</v>
      </c>
      <c r="K138" s="13" t="n">
        <v>90</v>
      </c>
      <c r="L138" s="12" t="s">
        <v>23</v>
      </c>
      <c r="M138" s="30" t="str">
        <f aca="false">IF(AND(OR(I138="Participó",J138="Participó"),AND(K138&gt;59,K138&lt;&gt;"-")),"APROBADO","REPROBADO")</f>
        <v>APROBADO</v>
      </c>
      <c r="N138" s="1"/>
    </row>
    <row r="139" customFormat="false" ht="15.75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customFormat="false" ht="15.75" hidden="false" customHeight="false" outlineLevel="0" collapsed="false">
      <c r="A140" s="1"/>
      <c r="B140" s="1"/>
      <c r="C140" s="1"/>
      <c r="D140" s="17" t="s">
        <v>364</v>
      </c>
      <c r="E140" s="17" t="n">
        <f aca="false">COUNTIF(E5:E102,"NO")</f>
        <v>0</v>
      </c>
      <c r="F140" s="1"/>
      <c r="G140" s="17" t="n">
        <f aca="false">COUNTIF(G5:G138,"M")</f>
        <v>62</v>
      </c>
      <c r="H140" s="17"/>
      <c r="I140" s="17" t="n">
        <f aca="false">COUNTIF(I5:I102,"Participó")</f>
        <v>79</v>
      </c>
      <c r="J140" s="17" t="n">
        <f aca="false">COUNTIF(J5:J102,"Participó")</f>
        <v>66</v>
      </c>
      <c r="K140" s="17" t="n">
        <f aca="false">COUNTIF(K5:K102,"&gt;=70")</f>
        <v>72</v>
      </c>
      <c r="L140" s="17" t="n">
        <f aca="false">COUNTIF(L5:L102,"100")</f>
        <v>67</v>
      </c>
      <c r="M140" s="17" t="n">
        <f aca="false">COUNTIF(M5:M138,"APROBADO")</f>
        <v>99</v>
      </c>
      <c r="N140" s="17" t="n">
        <f aca="false">COUNTIF(N26:N102,"Sancionar")</f>
        <v>0</v>
      </c>
    </row>
    <row r="141" customFormat="false" ht="15.75" hidden="false" customHeight="false" outlineLevel="0" collapsed="false">
      <c r="A141" s="1"/>
      <c r="B141" s="1"/>
      <c r="C141" s="1"/>
      <c r="D141" s="10" t="n">
        <f aca="false">COUNTA(D5:D138)</f>
        <v>134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customFormat="false" ht="15.75" hidden="false" customHeight="false" outlineLevel="0" collapsed="false">
      <c r="A142" s="1"/>
      <c r="B142" s="18" t="s">
        <v>365</v>
      </c>
      <c r="C142" s="1"/>
      <c r="D142" s="1"/>
      <c r="E142" s="1"/>
      <c r="F142" s="1"/>
      <c r="G142" s="1" t="s">
        <v>6</v>
      </c>
      <c r="H142" s="1" t="s">
        <v>733</v>
      </c>
      <c r="I142" s="1"/>
      <c r="J142" s="1"/>
      <c r="K142" s="1"/>
      <c r="L142" s="1"/>
      <c r="M142" s="1" t="s">
        <v>367</v>
      </c>
      <c r="N142" s="1"/>
    </row>
    <row r="143" customFormat="false" ht="15.75" hidden="false" customHeight="false" outlineLevel="0" collapsed="false">
      <c r="A143" s="1"/>
      <c r="B143" s="1" t="s">
        <v>368</v>
      </c>
      <c r="C143" s="1" t="s">
        <v>369</v>
      </c>
      <c r="D143" s="1"/>
      <c r="E143" s="1"/>
      <c r="F143" s="1"/>
      <c r="G143" s="1" t="n">
        <v>1</v>
      </c>
      <c r="H143" s="1" t="n">
        <f aca="false">COUNTIF($H$5:$H$138,G143)</f>
        <v>34</v>
      </c>
      <c r="I143" s="1"/>
      <c r="J143" s="1"/>
      <c r="K143" s="1"/>
      <c r="L143" s="20" t="s">
        <v>371</v>
      </c>
      <c r="M143" s="10" t="n">
        <f aca="false">COUNTIF(M5:M102,"APROBADO")/99*100</f>
        <v>74.7474747474748</v>
      </c>
      <c r="N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 t="n">
        <v>2</v>
      </c>
      <c r="H144" s="1" t="n">
        <f aca="false">COUNTIF($H$5:$H$138,G144)</f>
        <v>33</v>
      </c>
      <c r="I144" s="1"/>
      <c r="J144" s="1"/>
      <c r="K144" s="1"/>
      <c r="L144" s="21" t="s">
        <v>373</v>
      </c>
      <c r="M144" s="10" t="n">
        <f aca="false">COUNTIF(M5:M102,"REPROBADO")/99*100</f>
        <v>24.2424242424242</v>
      </c>
      <c r="N144" s="1"/>
    </row>
    <row r="145" customFormat="false" ht="15.75" hidden="false" customHeight="false" outlineLevel="0" collapsed="false">
      <c r="A145" s="18"/>
      <c r="B145" s="1"/>
      <c r="C145" s="1"/>
      <c r="D145" s="1"/>
      <c r="E145" s="1"/>
      <c r="F145" s="1"/>
      <c r="G145" s="1" t="n">
        <v>3</v>
      </c>
      <c r="H145" s="1" t="n">
        <f aca="false">COUNTIF($H$5:$H$138,G145)</f>
        <v>33</v>
      </c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375</v>
      </c>
      <c r="B146" s="1"/>
      <c r="C146" s="1"/>
      <c r="D146" s="1"/>
      <c r="E146" s="1"/>
      <c r="F146" s="1"/>
      <c r="G146" s="1" t="n">
        <v>4</v>
      </c>
      <c r="H146" s="1" t="n">
        <f aca="false">COUNTIF($H$5:$H$138,G146)</f>
        <v>34</v>
      </c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false" outlineLevel="0" collapsed="false">
      <c r="A149" s="18" t="s">
        <v>379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customFormat="false" ht="15.75" hidden="false" customHeight="false" outlineLevel="0" collapsed="false">
      <c r="A150" s="18" t="s">
        <v>380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8"/>
      <c r="M150" s="1"/>
      <c r="N150" s="1"/>
    </row>
    <row r="151" customFormat="false" ht="15.75" hidden="false" customHeight="false" outlineLevel="0" collapsed="false">
      <c r="A151" s="1"/>
      <c r="B151" s="1" t="s">
        <v>381</v>
      </c>
      <c r="C151" s="1"/>
      <c r="D151" s="1"/>
      <c r="E151" s="1"/>
      <c r="F151" s="1"/>
      <c r="G151" s="1"/>
      <c r="H151" s="1"/>
      <c r="I151" s="1"/>
      <c r="J151" s="1"/>
      <c r="K151" s="18"/>
      <c r="L151" s="22" t="s">
        <v>382</v>
      </c>
      <c r="M151" s="1"/>
      <c r="N151" s="1"/>
    </row>
    <row r="152" customFormat="false" ht="15.75" hidden="false" customHeight="false" outlineLevel="0" collapsed="false">
      <c r="A152" s="1"/>
      <c r="B152" s="1" t="s">
        <v>383</v>
      </c>
      <c r="C152" s="1" t="s">
        <v>384</v>
      </c>
      <c r="D152" s="1"/>
      <c r="E152" s="1"/>
      <c r="F152" s="1"/>
      <c r="G152" s="1"/>
      <c r="H152" s="1"/>
      <c r="I152" s="1"/>
      <c r="J152" s="1"/>
      <c r="K152" s="18"/>
      <c r="L152" s="23" t="s">
        <v>385</v>
      </c>
      <c r="M152" s="11" t="e">
        <f aca="false">#REF!/COUNTIF(M26:M102,"REPROBADO")*100</f>
        <v>#REF!</v>
      </c>
      <c r="N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8"/>
      <c r="L153" s="23" t="s">
        <v>386</v>
      </c>
      <c r="M153" s="10" t="n">
        <f aca="false">COUNTIF(N26:N102,"Justifico")/COUNTIF(M27:M139,"REPROBADO")*100</f>
        <v>0</v>
      </c>
      <c r="N153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8">
    <cfRule type="cellIs" priority="2" operator="equal" aboveAverage="0" equalAverage="0" bottom="0" percent="0" rank="0" text="" dxfId="0">
      <formula>"Participó"</formula>
    </cfRule>
  </conditionalFormatting>
  <conditionalFormatting sqref="I5:L138">
    <cfRule type="cellIs" priority="3" operator="equal" aboveAverage="0" equalAverage="0" bottom="0" percent="0" rank="0" text="" dxfId="1">
      <formula>"-"</formula>
    </cfRule>
  </conditionalFormatting>
  <conditionalFormatting sqref="K5:L138">
    <cfRule type="cellIs" priority="4" operator="greaterThan" aboveAverage="0" equalAverage="0" bottom="0" percent="0" rank="0" text="" dxfId="0">
      <formula>69</formula>
    </cfRule>
  </conditionalFormatting>
  <conditionalFormatting sqref="K5:L138">
    <cfRule type="cellIs" priority="5" operator="lessThanOrEqual" aboveAverage="0" equalAverage="0" bottom="0" percent="0" rank="0" text="" dxfId="1">
      <formula>59</formula>
    </cfRule>
  </conditionalFormatting>
  <conditionalFormatting sqref="M5:M138">
    <cfRule type="cellIs" priority="6" operator="equal" aboveAverage="0" equalAverage="0" bottom="0" percent="0" rank="0" text="" dxfId="0">
      <formula>"APROBADO"</formula>
    </cfRule>
  </conditionalFormatting>
  <conditionalFormatting sqref="M5:M138">
    <cfRule type="cellIs" priority="7" operator="equal" aboveAverage="0" equalAverage="0" bottom="0" percent="0" rank="0" text="" dxfId="1">
      <formula>"REPROBADO"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4"/>
      <c r="C2" s="4"/>
      <c r="D2" s="4"/>
      <c r="E2" s="5" t="s">
        <v>1043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</row>
    <row r="5" customFormat="false" ht="15.75" hidden="false" customHeight="false" outlineLevel="0" collapsed="false">
      <c r="A5" s="10" t="n">
        <v>20366275941</v>
      </c>
      <c r="B5" s="1" t="s">
        <v>1631</v>
      </c>
      <c r="C5" s="1" t="s">
        <v>2273</v>
      </c>
      <c r="D5" s="1" t="s">
        <v>2274</v>
      </c>
      <c r="E5" s="1"/>
      <c r="F5" s="1"/>
      <c r="G5" s="11" t="s">
        <v>21</v>
      </c>
      <c r="H5" s="10" t="n">
        <v>1</v>
      </c>
      <c r="I5" s="32" t="s">
        <v>22</v>
      </c>
      <c r="J5" s="40" t="s">
        <v>23</v>
      </c>
      <c r="K5" s="13" t="n">
        <v>80</v>
      </c>
      <c r="L5" s="13" t="n">
        <v>100</v>
      </c>
      <c r="M5" s="30" t="str">
        <f aca="false">IF(AND(OR(I5="Participó",J5="Participó"),AND(K5&gt;59,K5&lt;&gt;"-")),"APROBADO","REPROBADO")</f>
        <v>APROBADO</v>
      </c>
      <c r="N5" s="1"/>
    </row>
    <row r="6" customFormat="false" ht="15.75" hidden="false" customHeight="false" outlineLevel="0" collapsed="false">
      <c r="A6" s="10" t="n">
        <v>20291423311</v>
      </c>
      <c r="B6" s="1" t="s">
        <v>1631</v>
      </c>
      <c r="C6" s="1" t="s">
        <v>2275</v>
      </c>
      <c r="D6" s="1" t="s">
        <v>2276</v>
      </c>
      <c r="E6" s="1"/>
      <c r="F6" s="1"/>
      <c r="G6" s="11" t="s">
        <v>21</v>
      </c>
      <c r="H6" s="10" t="n">
        <v>1</v>
      </c>
      <c r="I6" s="32" t="s">
        <v>23</v>
      </c>
      <c r="J6" s="40" t="s">
        <v>23</v>
      </c>
      <c r="K6" s="12" t="s">
        <v>23</v>
      </c>
      <c r="L6" s="12" t="s">
        <v>23</v>
      </c>
      <c r="M6" s="30" t="str">
        <f aca="false">IF(AND(OR(I6="Participó",J6="Participó"),AND(K6&gt;59,K6&lt;&gt;"-")),"APROBADO","REPROBADO")</f>
        <v>REPROBADO</v>
      </c>
      <c r="N6" s="1"/>
    </row>
    <row r="7" customFormat="false" ht="15.75" hidden="false" customHeight="false" outlineLevel="0" collapsed="false">
      <c r="A7" s="10" t="n">
        <v>23341713374</v>
      </c>
      <c r="B7" s="1" t="s">
        <v>2277</v>
      </c>
      <c r="C7" s="1" t="s">
        <v>2278</v>
      </c>
      <c r="D7" s="12" t="s">
        <v>2279</v>
      </c>
      <c r="E7" s="1"/>
      <c r="F7" s="1"/>
      <c r="G7" s="11"/>
      <c r="H7" s="10" t="n">
        <v>1</v>
      </c>
      <c r="I7" s="32" t="s">
        <v>22</v>
      </c>
      <c r="J7" s="40" t="s">
        <v>22</v>
      </c>
      <c r="K7" s="13" t="n">
        <v>75</v>
      </c>
      <c r="L7" s="12" t="s">
        <v>23</v>
      </c>
      <c r="M7" s="30" t="str">
        <f aca="false">IF(AND(OR(I7="Participó",J7="Participó"),AND(K7&gt;59,K7&lt;&gt;"-")),"APROBADO","REPROBADO")</f>
        <v>APROBADO</v>
      </c>
      <c r="N7" s="1"/>
    </row>
    <row r="8" customFormat="false" ht="15.75" hidden="false" customHeight="false" outlineLevel="0" collapsed="false">
      <c r="A8" s="10" t="n">
        <v>20334689299</v>
      </c>
      <c r="B8" s="1" t="s">
        <v>1636</v>
      </c>
      <c r="C8" s="1" t="s">
        <v>2280</v>
      </c>
      <c r="D8" s="1" t="s">
        <v>2281</v>
      </c>
      <c r="E8" s="1"/>
      <c r="F8" s="1"/>
      <c r="G8" s="11" t="s">
        <v>21</v>
      </c>
      <c r="H8" s="10" t="n">
        <v>4</v>
      </c>
      <c r="I8" s="32" t="s">
        <v>22</v>
      </c>
      <c r="J8" s="40" t="s">
        <v>23</v>
      </c>
      <c r="K8" s="13" t="n">
        <v>75</v>
      </c>
      <c r="L8" s="13" t="n">
        <v>100</v>
      </c>
      <c r="M8" s="30" t="str">
        <f aca="false">IF(AND(OR(I8="Participó",J8="Participó"),AND(K8&gt;59,K8&lt;&gt;"-")),"APROBADO","REPROBADO")</f>
        <v>APROBADO</v>
      </c>
      <c r="N8" s="1"/>
    </row>
    <row r="9" customFormat="false" ht="15.75" hidden="false" customHeight="false" outlineLevel="0" collapsed="false">
      <c r="A9" s="10" t="n">
        <v>27282408703</v>
      </c>
      <c r="B9" s="1" t="s">
        <v>1636</v>
      </c>
      <c r="C9" s="1" t="s">
        <v>2282</v>
      </c>
      <c r="D9" s="1" t="s">
        <v>2283</v>
      </c>
      <c r="E9" s="1"/>
      <c r="F9" s="1"/>
      <c r="G9" s="11" t="s">
        <v>43</v>
      </c>
      <c r="H9" s="10" t="n">
        <v>1</v>
      </c>
      <c r="I9" s="32" t="s">
        <v>22</v>
      </c>
      <c r="J9" s="40" t="s">
        <v>22</v>
      </c>
      <c r="K9" s="13" t="n">
        <v>86.67</v>
      </c>
      <c r="L9" s="13" t="n">
        <v>100</v>
      </c>
      <c r="M9" s="30" t="str">
        <f aca="false">IF(AND(OR(I9="Participó",J9="Participó"),AND(K9&gt;59,K9&lt;&gt;"-")),"APROBADO","REPROBADO")</f>
        <v>APROBADO</v>
      </c>
      <c r="N9" s="1"/>
    </row>
    <row r="10" customFormat="false" ht="15.75" hidden="false" customHeight="false" outlineLevel="0" collapsed="false">
      <c r="A10" s="10" t="n">
        <v>20343928700</v>
      </c>
      <c r="B10" s="1" t="s">
        <v>1636</v>
      </c>
      <c r="C10" s="1" t="s">
        <v>2284</v>
      </c>
      <c r="D10" s="1" t="s">
        <v>2285</v>
      </c>
      <c r="E10" s="1"/>
      <c r="F10" s="1"/>
      <c r="G10" s="11" t="s">
        <v>21</v>
      </c>
      <c r="H10" s="10" t="n">
        <v>1</v>
      </c>
      <c r="I10" s="32" t="s">
        <v>22</v>
      </c>
      <c r="J10" s="40" t="s">
        <v>23</v>
      </c>
      <c r="K10" s="13" t="n">
        <v>90</v>
      </c>
      <c r="L10" s="12" t="s">
        <v>23</v>
      </c>
      <c r="M10" s="30" t="str">
        <f aca="false">IF(AND(OR(I10="Participó",J10="Participó"),AND(K10&gt;59,K10&lt;&gt;"-")),"APROBADO","REPROBADO")</f>
        <v>APROBADO</v>
      </c>
      <c r="N10" s="1"/>
    </row>
    <row r="11" customFormat="false" ht="15.75" hidden="false" customHeight="false" outlineLevel="0" collapsed="false">
      <c r="A11" s="10" t="n">
        <v>20301095091</v>
      </c>
      <c r="B11" s="1" t="s">
        <v>2286</v>
      </c>
      <c r="C11" s="1" t="s">
        <v>2287</v>
      </c>
      <c r="D11" s="1" t="s">
        <v>2288</v>
      </c>
      <c r="E11" s="1"/>
      <c r="F11" s="1"/>
      <c r="G11" s="11" t="s">
        <v>21</v>
      </c>
      <c r="H11" s="10" t="n">
        <v>1</v>
      </c>
      <c r="I11" s="32" t="s">
        <v>23</v>
      </c>
      <c r="J11" s="40" t="s">
        <v>23</v>
      </c>
      <c r="K11" s="12" t="s">
        <v>23</v>
      </c>
      <c r="L11" s="12" t="s">
        <v>23</v>
      </c>
      <c r="M11" s="30" t="str">
        <f aca="false">IF(AND(OR(I11="Participó",J11="Participó"),AND(K11&gt;59,K11&lt;&gt;"-")),"APROBADO","REPROBADO")</f>
        <v>REPROBADO</v>
      </c>
      <c r="N11" s="1"/>
    </row>
    <row r="12" customFormat="false" ht="15.75" hidden="false" customHeight="false" outlineLevel="0" collapsed="false">
      <c r="A12" s="10" t="n">
        <v>27356534250</v>
      </c>
      <c r="B12" s="1" t="s">
        <v>2289</v>
      </c>
      <c r="C12" s="1" t="s">
        <v>2290</v>
      </c>
      <c r="D12" s="1" t="s">
        <v>2291</v>
      </c>
      <c r="E12" s="1"/>
      <c r="F12" s="1"/>
      <c r="G12" s="11" t="s">
        <v>43</v>
      </c>
      <c r="H12" s="10" t="n">
        <v>1</v>
      </c>
      <c r="I12" s="32" t="s">
        <v>22</v>
      </c>
      <c r="J12" s="40" t="s">
        <v>22</v>
      </c>
      <c r="K12" s="13" t="n">
        <v>90</v>
      </c>
      <c r="L12" s="13" t="n">
        <v>100</v>
      </c>
      <c r="M12" s="30" t="str">
        <f aca="false">IF(AND(OR(I12="Participó",J12="Participó"),AND(K12&gt;59,K12&lt;&gt;"-")),"APROBADO","REPROBADO")</f>
        <v>APROBADO</v>
      </c>
      <c r="N12" s="1"/>
    </row>
    <row r="13" customFormat="false" ht="15.75" hidden="false" customHeight="false" outlineLevel="0" collapsed="false">
      <c r="A13" s="10" t="n">
        <v>27308515473</v>
      </c>
      <c r="B13" s="1" t="s">
        <v>1639</v>
      </c>
      <c r="C13" s="1" t="s">
        <v>2292</v>
      </c>
      <c r="D13" s="1" t="s">
        <v>2293</v>
      </c>
      <c r="E13" s="1"/>
      <c r="F13" s="1"/>
      <c r="G13" s="11" t="s">
        <v>43</v>
      </c>
      <c r="H13" s="10" t="n">
        <v>1</v>
      </c>
      <c r="I13" s="32" t="s">
        <v>22</v>
      </c>
      <c r="J13" s="40" t="s">
        <v>22</v>
      </c>
      <c r="K13" s="13" t="n">
        <v>80</v>
      </c>
      <c r="L13" s="13" t="n">
        <v>100</v>
      </c>
      <c r="M13" s="30" t="str">
        <f aca="false">IF(AND(OR(I13="Participó",J13="Participó"),AND(K13&gt;59,K13&lt;&gt;"-")),"APROBADO","REPROBADO")</f>
        <v>APROBADO</v>
      </c>
      <c r="N13" s="1"/>
    </row>
    <row r="14" customFormat="false" ht="15.75" hidden="false" customHeight="false" outlineLevel="0" collapsed="false">
      <c r="A14" s="10" t="n">
        <v>20311039300</v>
      </c>
      <c r="B14" s="1" t="s">
        <v>1639</v>
      </c>
      <c r="C14" s="1" t="s">
        <v>2294</v>
      </c>
      <c r="D14" s="1" t="s">
        <v>2295</v>
      </c>
      <c r="E14" s="1"/>
      <c r="F14" s="1"/>
      <c r="G14" s="11" t="s">
        <v>21</v>
      </c>
      <c r="H14" s="10" t="n">
        <v>1</v>
      </c>
      <c r="I14" s="32" t="s">
        <v>23</v>
      </c>
      <c r="J14" s="40" t="s">
        <v>23</v>
      </c>
      <c r="K14" s="12" t="s">
        <v>23</v>
      </c>
      <c r="L14" s="12" t="s">
        <v>23</v>
      </c>
      <c r="M14" s="30" t="str">
        <f aca="false">IF(AND(OR(I14="Participó",J14="Participó"),AND(K14&gt;59,K14&lt;&gt;"-")),"APROBADO","REPROBADO")</f>
        <v>REPROBADO</v>
      </c>
      <c r="N14" s="1"/>
    </row>
    <row r="15" customFormat="false" ht="15.75" hidden="false" customHeight="false" outlineLevel="0" collapsed="false">
      <c r="A15" s="10" t="n">
        <v>23333618524</v>
      </c>
      <c r="B15" s="1" t="s">
        <v>1639</v>
      </c>
      <c r="C15" s="1" t="s">
        <v>2296</v>
      </c>
      <c r="D15" s="1" t="s">
        <v>2297</v>
      </c>
      <c r="E15" s="1"/>
      <c r="F15" s="1"/>
      <c r="G15" s="11" t="s">
        <v>43</v>
      </c>
      <c r="H15" s="10" t="n">
        <v>1</v>
      </c>
      <c r="I15" s="32" t="s">
        <v>22</v>
      </c>
      <c r="J15" s="40" t="s">
        <v>22</v>
      </c>
      <c r="K15" s="13" t="n">
        <v>81.67</v>
      </c>
      <c r="L15" s="13" t="n">
        <v>100</v>
      </c>
      <c r="M15" s="30" t="str">
        <f aca="false">IF(AND(OR(I15="Participó",J15="Participó"),AND(K15&gt;59,K15&lt;&gt;"-")),"APROBADO","REPROBADO")</f>
        <v>APROBADO</v>
      </c>
      <c r="N15" s="1"/>
    </row>
    <row r="16" customFormat="false" ht="15.75" hidden="false" customHeight="false" outlineLevel="0" collapsed="false">
      <c r="A16" s="10" t="n">
        <v>20215314031</v>
      </c>
      <c r="B16" s="1" t="s">
        <v>1644</v>
      </c>
      <c r="C16" s="1" t="s">
        <v>2298</v>
      </c>
      <c r="D16" s="1" t="s">
        <v>2299</v>
      </c>
      <c r="E16" s="1"/>
      <c r="F16" s="1"/>
      <c r="G16" s="11" t="s">
        <v>21</v>
      </c>
      <c r="H16" s="10" t="n">
        <v>1</v>
      </c>
      <c r="I16" s="32" t="s">
        <v>22</v>
      </c>
      <c r="J16" s="40" t="s">
        <v>23</v>
      </c>
      <c r="K16" s="13" t="n">
        <v>70</v>
      </c>
      <c r="L16" s="12" t="s">
        <v>23</v>
      </c>
      <c r="M16" s="30" t="str">
        <f aca="false">IF(AND(OR(I16="Participó",J16="Participó"),AND(K16&gt;59,K16&lt;&gt;"-")),"APROBADO","REPROBADO")</f>
        <v>APROBADO</v>
      </c>
      <c r="N16" s="1"/>
    </row>
    <row r="17" customFormat="false" ht="15.75" hidden="false" customHeight="false" outlineLevel="0" collapsed="false">
      <c r="A17" s="10" t="n">
        <v>23342992609</v>
      </c>
      <c r="B17" s="1" t="s">
        <v>1644</v>
      </c>
      <c r="C17" s="1" t="s">
        <v>2300</v>
      </c>
      <c r="D17" s="1" t="s">
        <v>2301</v>
      </c>
      <c r="E17" s="1"/>
      <c r="F17" s="1"/>
      <c r="G17" s="11" t="s">
        <v>43</v>
      </c>
      <c r="H17" s="10" t="n">
        <v>1</v>
      </c>
      <c r="I17" s="32" t="s">
        <v>23</v>
      </c>
      <c r="J17" s="40" t="s">
        <v>23</v>
      </c>
      <c r="K17" s="12" t="s">
        <v>23</v>
      </c>
      <c r="L17" s="12" t="s">
        <v>23</v>
      </c>
      <c r="M17" s="30" t="str">
        <f aca="false">IF(AND(OR(I17="Participó",J17="Participó"),AND(K17&gt;59,K17&lt;&gt;"-")),"APROBADO","REPROBADO")</f>
        <v>REPROBADO</v>
      </c>
      <c r="N17" s="1"/>
    </row>
    <row r="18" customFormat="false" ht="15.75" hidden="false" customHeight="false" outlineLevel="0" collapsed="false">
      <c r="A18" s="10" t="n">
        <v>20331050793</v>
      </c>
      <c r="B18" s="1" t="s">
        <v>1647</v>
      </c>
      <c r="C18" s="1" t="s">
        <v>2302</v>
      </c>
      <c r="D18" s="1" t="s">
        <v>2303</v>
      </c>
      <c r="E18" s="1"/>
      <c r="F18" s="1"/>
      <c r="G18" s="11" t="s">
        <v>43</v>
      </c>
      <c r="H18" s="10" t="n">
        <v>1</v>
      </c>
      <c r="I18" s="32" t="s">
        <v>23</v>
      </c>
      <c r="J18" s="40" t="s">
        <v>23</v>
      </c>
      <c r="K18" s="12" t="s">
        <v>23</v>
      </c>
      <c r="L18" s="12" t="s">
        <v>23</v>
      </c>
      <c r="M18" s="30" t="str">
        <f aca="false">IF(AND(OR(I18="Participó",J18="Participó"),AND(K18&gt;59,K18&lt;&gt;"-")),"APROBADO","REPROBADO")</f>
        <v>REPROBADO</v>
      </c>
      <c r="N18" s="1"/>
    </row>
    <row r="19" customFormat="false" ht="15.75" hidden="false" customHeight="false" outlineLevel="0" collapsed="false">
      <c r="A19" s="10" t="n">
        <v>23259102014</v>
      </c>
      <c r="B19" s="1" t="s">
        <v>2304</v>
      </c>
      <c r="C19" s="1" t="s">
        <v>2305</v>
      </c>
      <c r="D19" s="1" t="s">
        <v>2306</v>
      </c>
      <c r="E19" s="1"/>
      <c r="F19" s="1"/>
      <c r="G19" s="11" t="s">
        <v>43</v>
      </c>
      <c r="H19" s="10" t="n">
        <v>1</v>
      </c>
      <c r="I19" s="32" t="s">
        <v>22</v>
      </c>
      <c r="J19" s="40" t="s">
        <v>22</v>
      </c>
      <c r="K19" s="13" t="n">
        <v>90</v>
      </c>
      <c r="L19" s="13" t="n">
        <v>100</v>
      </c>
      <c r="M19" s="30" t="str">
        <f aca="false">IF(AND(OR(I19="Participó",J19="Participó"),AND(K19&gt;59,K19&lt;&gt;"-")),"APROBADO","REPROBADO")</f>
        <v>APROBADO</v>
      </c>
      <c r="N19" s="1"/>
    </row>
    <row r="20" customFormat="false" ht="15.75" hidden="false" customHeight="false" outlineLevel="0" collapsed="false">
      <c r="A20" s="10" t="n">
        <v>23328862719</v>
      </c>
      <c r="B20" s="1" t="s">
        <v>2307</v>
      </c>
      <c r="C20" s="1" t="s">
        <v>439</v>
      </c>
      <c r="D20" s="1" t="s">
        <v>2308</v>
      </c>
      <c r="E20" s="1"/>
      <c r="F20" s="1"/>
      <c r="G20" s="11" t="s">
        <v>21</v>
      </c>
      <c r="H20" s="10" t="n">
        <v>1</v>
      </c>
      <c r="I20" s="32" t="s">
        <v>23</v>
      </c>
      <c r="J20" s="40" t="s">
        <v>23</v>
      </c>
      <c r="K20" s="12" t="s">
        <v>23</v>
      </c>
      <c r="L20" s="12" t="s">
        <v>23</v>
      </c>
      <c r="M20" s="30" t="str">
        <f aca="false">IF(AND(OR(I20="Participó",J20="Participó"),AND(K20&gt;59,K20&lt;&gt;"-")),"APROBADO","REPROBADO")</f>
        <v>REPROBADO</v>
      </c>
      <c r="N20" s="1"/>
    </row>
    <row r="21" customFormat="false" ht="15.75" hidden="false" customHeight="false" outlineLevel="0" collapsed="false">
      <c r="A21" s="10" t="n">
        <v>20298695317</v>
      </c>
      <c r="B21" s="1" t="s">
        <v>2307</v>
      </c>
      <c r="C21" s="1" t="s">
        <v>2309</v>
      </c>
      <c r="D21" s="1" t="s">
        <v>2310</v>
      </c>
      <c r="E21" s="1"/>
      <c r="F21" s="1"/>
      <c r="G21" s="11" t="s">
        <v>21</v>
      </c>
      <c r="H21" s="10" t="n">
        <v>1</v>
      </c>
      <c r="I21" s="32" t="s">
        <v>22</v>
      </c>
      <c r="J21" s="40" t="s">
        <v>22</v>
      </c>
      <c r="K21" s="13" t="n">
        <v>65</v>
      </c>
      <c r="L21" s="12" t="s">
        <v>23</v>
      </c>
      <c r="M21" s="30" t="str">
        <f aca="false">IF(AND(OR(I21="Participó",J21="Participó"),AND(K21&gt;59,K21&lt;&gt;"-")),"APROBADO","REPROBADO")</f>
        <v>APROBADO</v>
      </c>
      <c r="N21" s="1"/>
    </row>
    <row r="22" customFormat="false" ht="15.75" hidden="false" customHeight="false" outlineLevel="0" collapsed="false">
      <c r="A22" s="10" t="n">
        <v>27378324055</v>
      </c>
      <c r="B22" s="1" t="s">
        <v>2311</v>
      </c>
      <c r="C22" s="1" t="s">
        <v>2312</v>
      </c>
      <c r="D22" s="1" t="s">
        <v>2313</v>
      </c>
      <c r="E22" s="1"/>
      <c r="F22" s="1"/>
      <c r="G22" s="11" t="s">
        <v>43</v>
      </c>
      <c r="H22" s="10" t="n">
        <v>1</v>
      </c>
      <c r="I22" s="32" t="s">
        <v>22</v>
      </c>
      <c r="J22" s="40" t="s">
        <v>22</v>
      </c>
      <c r="K22" s="13" t="n">
        <v>90</v>
      </c>
      <c r="L22" s="13" t="n">
        <v>100</v>
      </c>
      <c r="M22" s="30" t="str">
        <f aca="false">IF(AND(OR(I22="Participó",J22="Participó"),AND(K22&gt;59,K22&lt;&gt;"-")),"APROBADO","REPROBADO")</f>
        <v>APROBADO</v>
      </c>
      <c r="N22" s="1"/>
    </row>
    <row r="23" customFormat="false" ht="15.75" hidden="false" customHeight="false" outlineLevel="0" collapsed="false">
      <c r="A23" s="10" t="n">
        <v>27290733354</v>
      </c>
      <c r="B23" s="1" t="s">
        <v>2314</v>
      </c>
      <c r="C23" s="1" t="s">
        <v>628</v>
      </c>
      <c r="D23" s="1" t="s">
        <v>2315</v>
      </c>
      <c r="E23" s="1"/>
      <c r="F23" s="1"/>
      <c r="G23" s="11" t="s">
        <v>43</v>
      </c>
      <c r="H23" s="10" t="n">
        <v>1</v>
      </c>
      <c r="I23" s="32" t="s">
        <v>22</v>
      </c>
      <c r="J23" s="40" t="s">
        <v>22</v>
      </c>
      <c r="K23" s="13" t="n">
        <v>71.67</v>
      </c>
      <c r="L23" s="13" t="n">
        <v>100</v>
      </c>
      <c r="M23" s="30" t="str">
        <f aca="false">IF(AND(OR(I23="Participó",J23="Participó"),AND(K23&gt;59,K23&lt;&gt;"-")),"APROBADO","REPROBADO")</f>
        <v>APROBADO</v>
      </c>
      <c r="N23" s="1"/>
    </row>
    <row r="24" customFormat="false" ht="15.75" hidden="false" customHeight="false" outlineLevel="0" collapsed="false">
      <c r="A24" s="10" t="n">
        <v>27372635121</v>
      </c>
      <c r="B24" s="1" t="s">
        <v>2316</v>
      </c>
      <c r="C24" s="1" t="s">
        <v>2317</v>
      </c>
      <c r="D24" s="1" t="s">
        <v>2318</v>
      </c>
      <c r="E24" s="1"/>
      <c r="F24" s="1"/>
      <c r="G24" s="11" t="s">
        <v>21</v>
      </c>
      <c r="H24" s="10" t="n">
        <v>1</v>
      </c>
      <c r="I24" s="32" t="s">
        <v>22</v>
      </c>
      <c r="J24" s="40" t="s">
        <v>22</v>
      </c>
      <c r="K24" s="13" t="n">
        <v>80</v>
      </c>
      <c r="L24" s="12" t="s">
        <v>23</v>
      </c>
      <c r="M24" s="30" t="str">
        <f aca="false">IF(AND(OR(I24="Participó",J24="Participó"),AND(K24&gt;59,K24&lt;&gt;"-")),"APROBADO","REPROBADO")</f>
        <v>APROBADO</v>
      </c>
      <c r="N24" s="1"/>
    </row>
    <row r="25" customFormat="false" ht="15.75" hidden="false" customHeight="false" outlineLevel="0" collapsed="false">
      <c r="A25" s="10" t="n">
        <v>20326449157</v>
      </c>
      <c r="B25" s="1" t="s">
        <v>2319</v>
      </c>
      <c r="C25" s="1" t="s">
        <v>2320</v>
      </c>
      <c r="D25" s="1" t="s">
        <v>2321</v>
      </c>
      <c r="E25" s="1"/>
      <c r="F25" s="1" t="s">
        <v>2321</v>
      </c>
      <c r="G25" s="11" t="s">
        <v>21</v>
      </c>
      <c r="H25" s="10" t="n">
        <v>1</v>
      </c>
      <c r="I25" s="32" t="s">
        <v>22</v>
      </c>
      <c r="J25" s="40" t="s">
        <v>23</v>
      </c>
      <c r="K25" s="13" t="n">
        <v>60</v>
      </c>
      <c r="L25" s="12" t="s">
        <v>23</v>
      </c>
      <c r="M25" s="30" t="str">
        <f aca="false">IF(AND(OR(I25="Participó",J25="Participó"),AND(K25&gt;59,K25&lt;&gt;"-")),"APROBADO","REPROBADO")</f>
        <v>APROBADO</v>
      </c>
      <c r="N25" s="1"/>
    </row>
    <row r="26" customFormat="false" ht="15.75" hidden="false" customHeight="false" outlineLevel="0" collapsed="false">
      <c r="A26" s="10" t="n">
        <v>20322078936</v>
      </c>
      <c r="B26" s="1" t="s">
        <v>2322</v>
      </c>
      <c r="C26" s="1" t="s">
        <v>1592</v>
      </c>
      <c r="D26" s="1" t="s">
        <v>2323</v>
      </c>
      <c r="E26" s="1"/>
      <c r="F26" s="1"/>
      <c r="G26" s="11" t="s">
        <v>21</v>
      </c>
      <c r="H26" s="10" t="n">
        <v>1</v>
      </c>
      <c r="I26" s="32" t="s">
        <v>23</v>
      </c>
      <c r="J26" s="40" t="s">
        <v>23</v>
      </c>
      <c r="K26" s="12" t="s">
        <v>23</v>
      </c>
      <c r="L26" s="12" t="s">
        <v>23</v>
      </c>
      <c r="M26" s="30" t="str">
        <f aca="false">IF(AND(OR(I26="Participó",J26="Participó"),AND(K26&gt;59,K26&lt;&gt;"-")),"APROBADO","REPROBADO")</f>
        <v>REPROBADO</v>
      </c>
      <c r="N26" s="1"/>
    </row>
    <row r="27" customFormat="false" ht="15.75" hidden="false" customHeight="false" outlineLevel="0" collapsed="false">
      <c r="A27" s="10" t="n">
        <v>23273973699</v>
      </c>
      <c r="B27" s="1" t="s">
        <v>2324</v>
      </c>
      <c r="C27" s="1" t="s">
        <v>996</v>
      </c>
      <c r="D27" s="1" t="s">
        <v>2325</v>
      </c>
      <c r="E27" s="1"/>
      <c r="F27" s="1"/>
      <c r="G27" s="11" t="s">
        <v>21</v>
      </c>
      <c r="H27" s="10" t="n">
        <v>1</v>
      </c>
      <c r="I27" s="32" t="s">
        <v>22</v>
      </c>
      <c r="J27" s="40" t="s">
        <v>22</v>
      </c>
      <c r="K27" s="13" t="n">
        <v>90</v>
      </c>
      <c r="L27" s="13" t="n">
        <v>100</v>
      </c>
      <c r="M27" s="30" t="str">
        <f aca="false">IF(AND(OR(I27="Participó",J27="Participó"),AND(K27&gt;59,K27&lt;&gt;"-")),"APROBADO","REPROBADO")</f>
        <v>APROBADO</v>
      </c>
      <c r="N27" s="1"/>
    </row>
    <row r="28" customFormat="false" ht="15.75" hidden="false" customHeight="false" outlineLevel="0" collapsed="false">
      <c r="A28" s="10" t="n">
        <v>20269855445</v>
      </c>
      <c r="B28" s="1" t="s">
        <v>2324</v>
      </c>
      <c r="C28" s="1" t="s">
        <v>2326</v>
      </c>
      <c r="D28" s="1" t="s">
        <v>2327</v>
      </c>
      <c r="E28" s="1"/>
      <c r="F28" s="1"/>
      <c r="G28" s="11" t="s">
        <v>21</v>
      </c>
      <c r="H28" s="10" t="n">
        <v>1</v>
      </c>
      <c r="I28" s="32" t="s">
        <v>22</v>
      </c>
      <c r="J28" s="40" t="s">
        <v>22</v>
      </c>
      <c r="K28" s="13" t="n">
        <v>100</v>
      </c>
      <c r="L28" s="13" t="n">
        <v>100</v>
      </c>
      <c r="M28" s="30" t="str">
        <f aca="false">IF(AND(OR(I28="Participó",J28="Participó"),AND(K28&gt;59,K28&lt;&gt;"-")),"APROBADO","REPROBADO")</f>
        <v>APROBADO</v>
      </c>
      <c r="N28" s="1"/>
    </row>
    <row r="29" customFormat="false" ht="15.75" hidden="false" customHeight="false" outlineLevel="0" collapsed="false">
      <c r="A29" s="10" t="n">
        <v>27338919633</v>
      </c>
      <c r="B29" s="1" t="s">
        <v>2328</v>
      </c>
      <c r="C29" s="1" t="s">
        <v>2329</v>
      </c>
      <c r="D29" s="1" t="s">
        <v>2330</v>
      </c>
      <c r="E29" s="1"/>
      <c r="F29" s="1"/>
      <c r="G29" s="11" t="s">
        <v>43</v>
      </c>
      <c r="H29" s="10" t="n">
        <v>1</v>
      </c>
      <c r="I29" s="32" t="s">
        <v>22</v>
      </c>
      <c r="J29" s="40" t="s">
        <v>22</v>
      </c>
      <c r="K29" s="13" t="n">
        <v>100</v>
      </c>
      <c r="L29" s="13" t="n">
        <v>100</v>
      </c>
      <c r="M29" s="30" t="str">
        <f aca="false">IF(AND(OR(I29="Participó",J29="Participó"),AND(K29&gt;59,K29&lt;&gt;"-")),"APROBADO","REPROBADO")</f>
        <v>APROBADO</v>
      </c>
      <c r="N29" s="1"/>
    </row>
    <row r="30" customFormat="false" ht="15.75" hidden="false" customHeight="false" outlineLevel="0" collapsed="false">
      <c r="A30" s="10" t="n">
        <v>27325579841</v>
      </c>
      <c r="B30" s="1" t="s">
        <v>2331</v>
      </c>
      <c r="C30" s="1" t="s">
        <v>96</v>
      </c>
      <c r="D30" s="1" t="s">
        <v>2332</v>
      </c>
      <c r="E30" s="1"/>
      <c r="F30" s="1"/>
      <c r="G30" s="11" t="s">
        <v>43</v>
      </c>
      <c r="H30" s="10" t="n">
        <v>2</v>
      </c>
      <c r="I30" s="32" t="s">
        <v>22</v>
      </c>
      <c r="J30" s="40" t="s">
        <v>23</v>
      </c>
      <c r="K30" s="12" t="s">
        <v>23</v>
      </c>
      <c r="L30" s="12" t="s">
        <v>23</v>
      </c>
      <c r="M30" s="30" t="str">
        <f aca="false">IF(AND(OR(I30="Participó",J30="Participó"),AND(K30&gt;59,K30&lt;&gt;"-")),"APROBADO","REPROBADO")</f>
        <v>REPROBADO</v>
      </c>
      <c r="N30" s="1" t="s">
        <v>1047</v>
      </c>
    </row>
    <row r="31" customFormat="false" ht="15.75" hidden="false" customHeight="false" outlineLevel="0" collapsed="false">
      <c r="A31" s="10" t="n">
        <v>20312577357</v>
      </c>
      <c r="B31" s="1" t="s">
        <v>1654</v>
      </c>
      <c r="C31" s="1" t="s">
        <v>2333</v>
      </c>
      <c r="D31" s="1" t="s">
        <v>2334</v>
      </c>
      <c r="E31" s="1"/>
      <c r="F31" s="1"/>
      <c r="G31" s="11" t="s">
        <v>21</v>
      </c>
      <c r="H31" s="10" t="n">
        <v>1</v>
      </c>
      <c r="I31" s="32" t="s">
        <v>22</v>
      </c>
      <c r="J31" s="40" t="s">
        <v>22</v>
      </c>
      <c r="K31" s="13" t="n">
        <v>70</v>
      </c>
      <c r="L31" s="12" t="s">
        <v>23</v>
      </c>
      <c r="M31" s="30" t="str">
        <f aca="false">IF(AND(OR(I31="Participó",J31="Participó"),AND(K31&gt;59,K31&lt;&gt;"-")),"APROBADO","REPROBADO")</f>
        <v>APROBADO</v>
      </c>
      <c r="N31" s="1"/>
    </row>
    <row r="32" customFormat="false" ht="15.75" hidden="false" customHeight="false" outlineLevel="0" collapsed="false">
      <c r="A32" s="10" t="n">
        <v>23367247134</v>
      </c>
      <c r="B32" s="1" t="s">
        <v>1654</v>
      </c>
      <c r="C32" s="1" t="s">
        <v>1578</v>
      </c>
      <c r="D32" s="1" t="s">
        <v>2335</v>
      </c>
      <c r="E32" s="1"/>
      <c r="F32" s="1"/>
      <c r="G32" s="11" t="s">
        <v>43</v>
      </c>
      <c r="H32" s="10" t="n">
        <v>2</v>
      </c>
      <c r="I32" s="32" t="s">
        <v>23</v>
      </c>
      <c r="J32" s="40" t="s">
        <v>23</v>
      </c>
      <c r="K32" s="12" t="s">
        <v>23</v>
      </c>
      <c r="L32" s="12" t="s">
        <v>23</v>
      </c>
      <c r="M32" s="30" t="str">
        <f aca="false">IF(AND(OR(I32="Participó",J32="Participó"),AND(K32&gt;59,K32&lt;&gt;"-")),"APROBADO","REPROBADO")</f>
        <v>REPROBADO</v>
      </c>
      <c r="N32" s="1"/>
    </row>
    <row r="33" customFormat="false" ht="15.75" hidden="false" customHeight="false" outlineLevel="0" collapsed="false">
      <c r="A33" s="10" t="n">
        <v>20240500427</v>
      </c>
      <c r="B33" s="1" t="s">
        <v>1654</v>
      </c>
      <c r="C33" s="1" t="s">
        <v>2336</v>
      </c>
      <c r="D33" s="1" t="s">
        <v>2337</v>
      </c>
      <c r="E33" s="1"/>
      <c r="F33" s="1"/>
      <c r="G33" s="11" t="s">
        <v>21</v>
      </c>
      <c r="H33" s="10" t="n">
        <v>1</v>
      </c>
      <c r="I33" s="32" t="s">
        <v>22</v>
      </c>
      <c r="J33" s="40" t="s">
        <v>22</v>
      </c>
      <c r="K33" s="13" t="n">
        <v>90</v>
      </c>
      <c r="L33" s="13" t="n">
        <v>100</v>
      </c>
      <c r="M33" s="30" t="str">
        <f aca="false">IF(AND(OR(I33="Participó",J33="Participó"),AND(K33&gt;59,K33&lt;&gt;"-")),"APROBADO","REPROBADO")</f>
        <v>APROBADO</v>
      </c>
      <c r="N33" s="1"/>
    </row>
    <row r="34" customFormat="false" ht="15.75" hidden="false" customHeight="false" outlineLevel="0" collapsed="false">
      <c r="A34" s="10" t="n">
        <v>27317086631</v>
      </c>
      <c r="B34" s="1" t="s">
        <v>1654</v>
      </c>
      <c r="C34" s="1" t="s">
        <v>2338</v>
      </c>
      <c r="D34" s="1" t="s">
        <v>2339</v>
      </c>
      <c r="E34" s="1"/>
      <c r="F34" s="1"/>
      <c r="G34" s="11" t="s">
        <v>43</v>
      </c>
      <c r="H34" s="10" t="n">
        <v>2</v>
      </c>
      <c r="I34" s="32" t="s">
        <v>23</v>
      </c>
      <c r="J34" s="40" t="s">
        <v>23</v>
      </c>
      <c r="K34" s="12" t="s">
        <v>23</v>
      </c>
      <c r="L34" s="12" t="s">
        <v>23</v>
      </c>
      <c r="M34" s="30" t="str">
        <f aca="false">IF(AND(OR(I34="Participó",J34="Participó"),AND(K34&gt;59,K34&lt;&gt;"-")),"APROBADO","REPROBADO")</f>
        <v>REPROBADO</v>
      </c>
      <c r="N34" s="1"/>
    </row>
    <row r="35" customFormat="false" ht="15.75" hidden="false" customHeight="false" outlineLevel="0" collapsed="false">
      <c r="A35" s="10" t="n">
        <v>20266150866</v>
      </c>
      <c r="B35" s="1" t="s">
        <v>1654</v>
      </c>
      <c r="C35" s="1" t="s">
        <v>2340</v>
      </c>
      <c r="D35" s="1" t="s">
        <v>2341</v>
      </c>
      <c r="E35" s="1"/>
      <c r="F35" s="1"/>
      <c r="G35" s="11" t="s">
        <v>21</v>
      </c>
      <c r="H35" s="10" t="n">
        <v>2</v>
      </c>
      <c r="I35" s="32" t="s">
        <v>22</v>
      </c>
      <c r="J35" s="40" t="s">
        <v>22</v>
      </c>
      <c r="K35" s="13" t="n">
        <v>90</v>
      </c>
      <c r="L35" s="12" t="s">
        <v>23</v>
      </c>
      <c r="M35" s="30" t="str">
        <f aca="false">IF(AND(OR(I35="Participó",J35="Participó"),AND(K35&gt;59,K35&lt;&gt;"-")),"APROBADO","REPROBADO")</f>
        <v>APROBADO</v>
      </c>
      <c r="N35" s="1"/>
    </row>
    <row r="36" customFormat="false" ht="15.75" hidden="false" customHeight="false" outlineLevel="0" collapsed="false">
      <c r="A36" s="10" t="n">
        <v>20232749807</v>
      </c>
      <c r="B36" s="1" t="s">
        <v>1654</v>
      </c>
      <c r="C36" s="1" t="s">
        <v>2342</v>
      </c>
      <c r="D36" s="1" t="s">
        <v>2343</v>
      </c>
      <c r="E36" s="1"/>
      <c r="F36" s="1"/>
      <c r="G36" s="11" t="s">
        <v>21</v>
      </c>
      <c r="H36" s="10" t="n">
        <v>2</v>
      </c>
      <c r="I36" s="32" t="s">
        <v>23</v>
      </c>
      <c r="J36" s="40" t="s">
        <v>23</v>
      </c>
      <c r="K36" s="12" t="s">
        <v>23</v>
      </c>
      <c r="L36" s="12" t="s">
        <v>23</v>
      </c>
      <c r="M36" s="30" t="str">
        <f aca="false">IF(AND(OR(I36="Participó",J36="Participó"),AND(K36&gt;59,K36&lt;&gt;"-")),"APROBADO","REPROBADO")</f>
        <v>REPROBADO</v>
      </c>
      <c r="N36" s="1"/>
    </row>
    <row r="37" customFormat="false" ht="15.75" hidden="false" customHeight="false" outlineLevel="0" collapsed="false">
      <c r="A37" s="10" t="n">
        <v>20381355005</v>
      </c>
      <c r="B37" s="1" t="s">
        <v>1654</v>
      </c>
      <c r="C37" s="1" t="s">
        <v>2344</v>
      </c>
      <c r="D37" s="1" t="s">
        <v>2345</v>
      </c>
      <c r="E37" s="1"/>
      <c r="F37" s="1"/>
      <c r="G37" s="11" t="s">
        <v>21</v>
      </c>
      <c r="H37" s="10" t="n">
        <v>2</v>
      </c>
      <c r="I37" s="32" t="s">
        <v>22</v>
      </c>
      <c r="J37" s="40" t="s">
        <v>22</v>
      </c>
      <c r="K37" s="13" t="n">
        <v>85</v>
      </c>
      <c r="L37" s="13" t="n">
        <v>100</v>
      </c>
      <c r="M37" s="30" t="str">
        <f aca="false">IF(AND(OR(I37="Participó",J37="Participó"),AND(K37&gt;59,K37&lt;&gt;"-")),"APROBADO","REPROBADO")</f>
        <v>APROBADO</v>
      </c>
      <c r="N37" s="1"/>
    </row>
    <row r="38" customFormat="false" ht="15.75" hidden="false" customHeight="false" outlineLevel="0" collapsed="false">
      <c r="A38" s="10" t="n">
        <v>20258178646</v>
      </c>
      <c r="B38" s="1" t="s">
        <v>1654</v>
      </c>
      <c r="C38" s="1" t="s">
        <v>2346</v>
      </c>
      <c r="D38" s="1" t="s">
        <v>2347</v>
      </c>
      <c r="E38" s="1"/>
      <c r="F38" s="1"/>
      <c r="G38" s="11" t="s">
        <v>21</v>
      </c>
      <c r="H38" s="10" t="n">
        <v>2</v>
      </c>
      <c r="I38" s="32" t="s">
        <v>22</v>
      </c>
      <c r="J38" s="40" t="s">
        <v>22</v>
      </c>
      <c r="K38" s="13" t="n">
        <v>71.67</v>
      </c>
      <c r="L38" s="13" t="n">
        <v>100</v>
      </c>
      <c r="M38" s="30" t="str">
        <f aca="false">IF(AND(OR(I38="Participó",J38="Participó"),AND(K38&gt;59,K38&lt;&gt;"-")),"APROBADO","REPROBADO")</f>
        <v>APROBADO</v>
      </c>
      <c r="N38" s="1"/>
    </row>
    <row r="39" customFormat="false" ht="15.75" hidden="false" customHeight="false" outlineLevel="0" collapsed="false">
      <c r="A39" s="10" t="n">
        <v>23325474599</v>
      </c>
      <c r="B39" s="1" t="s">
        <v>1654</v>
      </c>
      <c r="C39" s="1" t="s">
        <v>2348</v>
      </c>
      <c r="D39" s="1" t="s">
        <v>2349</v>
      </c>
      <c r="E39" s="1"/>
      <c r="F39" s="1"/>
      <c r="G39" s="11" t="s">
        <v>21</v>
      </c>
      <c r="H39" s="10" t="n">
        <v>2</v>
      </c>
      <c r="I39" s="32" t="s">
        <v>22</v>
      </c>
      <c r="J39" s="40" t="s">
        <v>23</v>
      </c>
      <c r="K39" s="12" t="s">
        <v>23</v>
      </c>
      <c r="L39" s="12" t="s">
        <v>23</v>
      </c>
      <c r="M39" s="30" t="str">
        <f aca="false">IF(AND(OR(I39="Participó",J39="Participó"),AND(K39&gt;59,K39&lt;&gt;"-")),"APROBADO","REPROBADO")</f>
        <v>REPROBADO</v>
      </c>
      <c r="N39" s="1" t="s">
        <v>1047</v>
      </c>
    </row>
    <row r="40" customFormat="false" ht="15.75" hidden="false" customHeight="false" outlineLevel="0" collapsed="false">
      <c r="A40" s="10" t="n">
        <v>20281347234</v>
      </c>
      <c r="B40" s="1" t="s">
        <v>2350</v>
      </c>
      <c r="C40" s="1" t="s">
        <v>2351</v>
      </c>
      <c r="D40" s="1" t="s">
        <v>2352</v>
      </c>
      <c r="E40" s="1"/>
      <c r="F40" s="1"/>
      <c r="G40" s="11" t="s">
        <v>21</v>
      </c>
      <c r="H40" s="10" t="n">
        <v>2</v>
      </c>
      <c r="I40" s="32" t="s">
        <v>22</v>
      </c>
      <c r="J40" s="40" t="s">
        <v>23</v>
      </c>
      <c r="K40" s="13" t="n">
        <v>45</v>
      </c>
      <c r="L40" s="13" t="n">
        <v>100</v>
      </c>
      <c r="M40" s="30" t="str">
        <f aca="false">IF(AND(OR(I40="Participó",J40="Participó"),AND(K40&gt;59,K40&lt;&gt;"-")),"APROBADO","REPROBADO")</f>
        <v>REPROBADO</v>
      </c>
      <c r="N40" s="1" t="s">
        <v>1047</v>
      </c>
    </row>
    <row r="41" customFormat="false" ht="15.75" hidden="false" customHeight="false" outlineLevel="0" collapsed="false">
      <c r="A41" s="10" t="n">
        <v>23332960784</v>
      </c>
      <c r="B41" s="1" t="s">
        <v>384</v>
      </c>
      <c r="C41" s="1" t="s">
        <v>2353</v>
      </c>
      <c r="D41" s="1" t="s">
        <v>2354</v>
      </c>
      <c r="E41" s="1"/>
      <c r="F41" s="1"/>
      <c r="G41" s="11" t="s">
        <v>43</v>
      </c>
      <c r="H41" s="10" t="n">
        <v>2</v>
      </c>
      <c r="I41" s="32" t="s">
        <v>22</v>
      </c>
      <c r="J41" s="40" t="s">
        <v>22</v>
      </c>
      <c r="K41" s="13" t="n">
        <v>90</v>
      </c>
      <c r="L41" s="13" t="n">
        <v>100</v>
      </c>
      <c r="M41" s="30" t="str">
        <f aca="false">IF(AND(OR(I41="Participó",J41="Participó"),AND(K41&gt;59,K41&lt;&gt;"-")),"APROBADO","REPROBADO")</f>
        <v>APROBADO</v>
      </c>
      <c r="N41" s="1"/>
    </row>
    <row r="42" customFormat="false" ht="15.75" hidden="false" customHeight="false" outlineLevel="0" collapsed="false">
      <c r="A42" s="10" t="n">
        <v>20253284243</v>
      </c>
      <c r="B42" s="1" t="s">
        <v>384</v>
      </c>
      <c r="C42" s="1" t="s">
        <v>2355</v>
      </c>
      <c r="D42" s="1" t="s">
        <v>2356</v>
      </c>
      <c r="E42" s="1"/>
      <c r="F42" s="1"/>
      <c r="G42" s="11" t="s">
        <v>21</v>
      </c>
      <c r="H42" s="10" t="n">
        <v>2</v>
      </c>
      <c r="I42" s="32" t="s">
        <v>22</v>
      </c>
      <c r="J42" s="40" t="s">
        <v>22</v>
      </c>
      <c r="K42" s="13" t="n">
        <v>80</v>
      </c>
      <c r="L42" s="13" t="n">
        <v>100</v>
      </c>
      <c r="M42" s="30" t="str">
        <f aca="false">IF(AND(OR(I42="Participó",J42="Participó"),AND(K42&gt;59,K42&lt;&gt;"-")),"APROBADO","REPROBADO")</f>
        <v>APROBADO</v>
      </c>
      <c r="N42" s="1"/>
    </row>
    <row r="43" customFormat="false" ht="15.75" hidden="false" customHeight="false" outlineLevel="0" collapsed="false">
      <c r="A43" s="10" t="n">
        <v>20337286012</v>
      </c>
      <c r="B43" s="1" t="s">
        <v>384</v>
      </c>
      <c r="C43" s="1" t="s">
        <v>982</v>
      </c>
      <c r="D43" s="1" t="s">
        <v>2357</v>
      </c>
      <c r="E43" s="1"/>
      <c r="F43" s="1"/>
      <c r="G43" s="11" t="s">
        <v>21</v>
      </c>
      <c r="H43" s="10" t="n">
        <v>2</v>
      </c>
      <c r="I43" s="32" t="s">
        <v>23</v>
      </c>
      <c r="J43" s="40" t="s">
        <v>23</v>
      </c>
      <c r="K43" s="12" t="s">
        <v>23</v>
      </c>
      <c r="L43" s="12" t="s">
        <v>23</v>
      </c>
      <c r="M43" s="30" t="str">
        <f aca="false">IF(AND(OR(I43="Participó",J43="Participó"),AND(K43&gt;59,K43&lt;&gt;"-")),"APROBADO","REPROBADO")</f>
        <v>REPROBADO</v>
      </c>
      <c r="N43" s="1"/>
    </row>
    <row r="44" customFormat="false" ht="15.75" hidden="false" customHeight="false" outlineLevel="0" collapsed="false">
      <c r="A44" s="10" t="n">
        <v>20323710776</v>
      </c>
      <c r="B44" s="1" t="s">
        <v>2358</v>
      </c>
      <c r="C44" s="1" t="s">
        <v>2359</v>
      </c>
      <c r="D44" s="1" t="s">
        <v>2360</v>
      </c>
      <c r="E44" s="1"/>
      <c r="F44" s="1"/>
      <c r="G44" s="11" t="s">
        <v>21</v>
      </c>
      <c r="H44" s="10" t="n">
        <v>2</v>
      </c>
      <c r="I44" s="32" t="s">
        <v>22</v>
      </c>
      <c r="J44" s="40" t="s">
        <v>22</v>
      </c>
      <c r="K44" s="13" t="n">
        <v>90</v>
      </c>
      <c r="L44" s="13" t="n">
        <v>100</v>
      </c>
      <c r="M44" s="30" t="str">
        <f aca="false">IF(AND(OR(I44="Participó",J44="Participó"),AND(K44&gt;59,K44&lt;&gt;"-")),"APROBADO","REPROBADO")</f>
        <v>APROBADO</v>
      </c>
      <c r="N44" s="1"/>
    </row>
    <row r="45" customFormat="false" ht="15.75" hidden="false" customHeight="false" outlineLevel="0" collapsed="false">
      <c r="A45" s="10" t="n">
        <v>20253240041</v>
      </c>
      <c r="B45" s="1" t="s">
        <v>2361</v>
      </c>
      <c r="C45" s="1" t="s">
        <v>2362</v>
      </c>
      <c r="D45" s="1" t="s">
        <v>2363</v>
      </c>
      <c r="E45" s="1"/>
      <c r="F45" s="1"/>
      <c r="G45" s="11" t="s">
        <v>21</v>
      </c>
      <c r="H45" s="10" t="n">
        <v>2</v>
      </c>
      <c r="I45" s="32" t="s">
        <v>22</v>
      </c>
      <c r="J45" s="40" t="s">
        <v>22</v>
      </c>
      <c r="K45" s="13" t="n">
        <v>100</v>
      </c>
      <c r="L45" s="12" t="s">
        <v>23</v>
      </c>
      <c r="M45" s="30" t="str">
        <f aca="false">IF(AND(OR(I45="Participó",J45="Participó"),AND(K45&gt;59,K45&lt;&gt;"-")),"APROBADO","REPROBADO")</f>
        <v>APROBADO</v>
      </c>
      <c r="N45" s="1"/>
    </row>
    <row r="46" customFormat="false" ht="15.75" hidden="false" customHeight="false" outlineLevel="0" collapsed="false">
      <c r="A46" s="10" t="n">
        <v>20356499922</v>
      </c>
      <c r="B46" s="1" t="s">
        <v>2364</v>
      </c>
      <c r="C46" s="1" t="s">
        <v>274</v>
      </c>
      <c r="D46" s="1" t="s">
        <v>2365</v>
      </c>
      <c r="E46" s="1"/>
      <c r="F46" s="1"/>
      <c r="G46" s="11" t="s">
        <v>21</v>
      </c>
      <c r="H46" s="10" t="n">
        <v>2</v>
      </c>
      <c r="I46" s="32" t="s">
        <v>22</v>
      </c>
      <c r="J46" s="40" t="s">
        <v>22</v>
      </c>
      <c r="K46" s="13" t="n">
        <v>80</v>
      </c>
      <c r="L46" s="13" t="n">
        <v>100</v>
      </c>
      <c r="M46" s="30" t="str">
        <f aca="false">IF(AND(OR(I46="Participó",J46="Participó"),AND(K46&gt;59,K46&lt;&gt;"-")),"APROBADO","REPROBADO")</f>
        <v>APROBADO</v>
      </c>
      <c r="N46" s="1"/>
    </row>
    <row r="47" customFormat="false" ht="15.75" hidden="false" customHeight="false" outlineLevel="0" collapsed="false">
      <c r="A47" s="1"/>
      <c r="B47" s="1" t="s">
        <v>2366</v>
      </c>
      <c r="C47" s="1" t="s">
        <v>551</v>
      </c>
      <c r="D47" s="12" t="s">
        <v>2367</v>
      </c>
      <c r="E47" s="1"/>
      <c r="F47" s="1"/>
      <c r="G47" s="11" t="s">
        <v>21</v>
      </c>
      <c r="H47" s="10" t="n">
        <v>3</v>
      </c>
      <c r="I47" s="32" t="s">
        <v>22</v>
      </c>
      <c r="J47" s="40" t="s">
        <v>22</v>
      </c>
      <c r="K47" s="13" t="n">
        <v>71.67</v>
      </c>
      <c r="L47" s="13" t="n">
        <v>100</v>
      </c>
      <c r="M47" s="30" t="str">
        <f aca="false">IF(AND(OR(I47="Participó",J47="Participó"),AND(K47&gt;59,K47&lt;&gt;"-")),"APROBADO","REPROBADO")</f>
        <v>APROBADO</v>
      </c>
      <c r="N47" s="1" t="s">
        <v>1047</v>
      </c>
    </row>
    <row r="48" customFormat="false" ht="15.75" hidden="false" customHeight="false" outlineLevel="0" collapsed="false">
      <c r="A48" s="10" t="n">
        <v>27261602321</v>
      </c>
      <c r="B48" s="1" t="s">
        <v>2368</v>
      </c>
      <c r="C48" s="1" t="s">
        <v>454</v>
      </c>
      <c r="D48" s="1" t="s">
        <v>2369</v>
      </c>
      <c r="E48" s="1"/>
      <c r="F48" s="1"/>
      <c r="G48" s="11" t="s">
        <v>43</v>
      </c>
      <c r="H48" s="10" t="n">
        <v>2</v>
      </c>
      <c r="I48" s="32" t="s">
        <v>23</v>
      </c>
      <c r="J48" s="40" t="s">
        <v>23</v>
      </c>
      <c r="K48" s="12" t="s">
        <v>23</v>
      </c>
      <c r="L48" s="12" t="s">
        <v>23</v>
      </c>
      <c r="M48" s="30" t="str">
        <f aca="false">IF(AND(OR(I48="Participó",J48="Participó"),AND(K48&gt;59,K48&lt;&gt;"-")),"APROBADO","REPROBADO")</f>
        <v>REPROBADO</v>
      </c>
      <c r="N48" s="1"/>
    </row>
    <row r="49" customFormat="false" ht="15.75" hidden="false" customHeight="false" outlineLevel="0" collapsed="false">
      <c r="A49" s="10" t="n">
        <v>20343793767</v>
      </c>
      <c r="B49" s="1" t="s">
        <v>2368</v>
      </c>
      <c r="C49" s="1" t="s">
        <v>2370</v>
      </c>
      <c r="D49" s="1" t="s">
        <v>2371</v>
      </c>
      <c r="E49" s="1"/>
      <c r="F49" s="1"/>
      <c r="G49" s="11" t="s">
        <v>21</v>
      </c>
      <c r="H49" s="10" t="n">
        <v>2</v>
      </c>
      <c r="I49" s="32" t="s">
        <v>23</v>
      </c>
      <c r="J49" s="40" t="s">
        <v>23</v>
      </c>
      <c r="K49" s="12" t="s">
        <v>23</v>
      </c>
      <c r="L49" s="12" t="s">
        <v>23</v>
      </c>
      <c r="M49" s="30" t="str">
        <f aca="false">IF(AND(OR(I49="Participó",J49="Participó"),AND(K49&gt;59,K49&lt;&gt;"-")),"APROBADO","REPROBADO")</f>
        <v>REPROBADO</v>
      </c>
      <c r="N49" s="1"/>
    </row>
    <row r="50" customFormat="false" ht="15.75" hidden="false" customHeight="false" outlineLevel="0" collapsed="false">
      <c r="A50" s="10" t="n">
        <v>27264604015</v>
      </c>
      <c r="B50" s="1" t="s">
        <v>1895</v>
      </c>
      <c r="C50" s="1" t="s">
        <v>2372</v>
      </c>
      <c r="D50" s="1" t="s">
        <v>2373</v>
      </c>
      <c r="E50" s="1"/>
      <c r="F50" s="1"/>
      <c r="G50" s="11" t="s">
        <v>43</v>
      </c>
      <c r="H50" s="10" t="n">
        <v>2</v>
      </c>
      <c r="I50" s="32" t="s">
        <v>22</v>
      </c>
      <c r="J50" s="40" t="s">
        <v>23</v>
      </c>
      <c r="K50" s="13" t="n">
        <v>80</v>
      </c>
      <c r="L50" s="12" t="s">
        <v>23</v>
      </c>
      <c r="M50" s="30" t="str">
        <f aca="false">IF(AND(OR(I50="Participó",J50="Participó"),AND(K50&gt;59,K50&lt;&gt;"-")),"APROBADO","REPROBADO")</f>
        <v>APROBADO</v>
      </c>
      <c r="N50" s="1" t="s">
        <v>1047</v>
      </c>
    </row>
    <row r="51" customFormat="false" ht="15.75" hidden="false" customHeight="false" outlineLevel="0" collapsed="false">
      <c r="A51" s="10" t="n">
        <v>20316710124</v>
      </c>
      <c r="B51" s="1" t="s">
        <v>1895</v>
      </c>
      <c r="C51" s="1" t="s">
        <v>225</v>
      </c>
      <c r="D51" s="1" t="s">
        <v>2374</v>
      </c>
      <c r="E51" s="1"/>
      <c r="F51" s="1"/>
      <c r="G51" s="11" t="s">
        <v>21</v>
      </c>
      <c r="H51" s="10" t="n">
        <v>2</v>
      </c>
      <c r="I51" s="32" t="s">
        <v>22</v>
      </c>
      <c r="J51" s="40" t="s">
        <v>22</v>
      </c>
      <c r="K51" s="13" t="n">
        <v>75</v>
      </c>
      <c r="L51" s="12" t="s">
        <v>23</v>
      </c>
      <c r="M51" s="30" t="str">
        <f aca="false">IF(AND(OR(I51="Participó",J51="Participó"),AND(K51&gt;59,K51&lt;&gt;"-")),"APROBADO","REPROBADO")</f>
        <v>APROBADO</v>
      </c>
      <c r="N51" s="1"/>
    </row>
    <row r="52" customFormat="false" ht="15.75" hidden="false" customHeight="false" outlineLevel="0" collapsed="false">
      <c r="A52" s="10" t="n">
        <v>20220506143</v>
      </c>
      <c r="B52" s="1" t="s">
        <v>2375</v>
      </c>
      <c r="C52" s="1" t="s">
        <v>2376</v>
      </c>
      <c r="D52" s="1" t="s">
        <v>2377</v>
      </c>
      <c r="E52" s="1"/>
      <c r="F52" s="1"/>
      <c r="G52" s="11" t="s">
        <v>21</v>
      </c>
      <c r="H52" s="10" t="n">
        <v>2</v>
      </c>
      <c r="I52" s="32" t="s">
        <v>22</v>
      </c>
      <c r="J52" s="40" t="s">
        <v>22</v>
      </c>
      <c r="K52" s="13" t="n">
        <v>90</v>
      </c>
      <c r="L52" s="12" t="s">
        <v>23</v>
      </c>
      <c r="M52" s="30" t="str">
        <f aca="false">IF(AND(OR(I52="Participó",J52="Participó"),AND(K52&gt;59,K52&lt;&gt;"-")),"APROBADO","REPROBADO")</f>
        <v>APROBADO</v>
      </c>
      <c r="N52" s="1"/>
    </row>
    <row r="53" customFormat="false" ht="15.75" hidden="false" customHeight="false" outlineLevel="0" collapsed="false">
      <c r="A53" s="10" t="n">
        <v>27251474481</v>
      </c>
      <c r="B53" s="1" t="s">
        <v>2378</v>
      </c>
      <c r="C53" s="1" t="s">
        <v>2379</v>
      </c>
      <c r="D53" s="1" t="s">
        <v>2380</v>
      </c>
      <c r="E53" s="1"/>
      <c r="F53" s="1"/>
      <c r="G53" s="11" t="s">
        <v>43</v>
      </c>
      <c r="H53" s="10" t="n">
        <v>2</v>
      </c>
      <c r="I53" s="32" t="s">
        <v>22</v>
      </c>
      <c r="J53" s="40" t="s">
        <v>22</v>
      </c>
      <c r="K53" s="13" t="n">
        <v>90</v>
      </c>
      <c r="L53" s="13" t="n">
        <v>100</v>
      </c>
      <c r="M53" s="30" t="str">
        <f aca="false">IF(AND(OR(I53="Participó",J53="Participó"),AND(K53&gt;59,K53&lt;&gt;"-")),"APROBADO","REPROBADO")</f>
        <v>APROBADO</v>
      </c>
      <c r="N53" s="1"/>
    </row>
    <row r="54" customFormat="false" ht="15.75" hidden="false" customHeight="false" outlineLevel="0" collapsed="false">
      <c r="A54" s="10" t="n">
        <v>27391236521</v>
      </c>
      <c r="B54" s="1" t="s">
        <v>2378</v>
      </c>
      <c r="C54" s="1" t="s">
        <v>2381</v>
      </c>
      <c r="D54" s="1" t="s">
        <v>2382</v>
      </c>
      <c r="E54" s="1"/>
      <c r="F54" s="1"/>
      <c r="G54" s="11" t="s">
        <v>21</v>
      </c>
      <c r="H54" s="10" t="n">
        <v>2</v>
      </c>
      <c r="I54" s="32" t="s">
        <v>22</v>
      </c>
      <c r="J54" s="40" t="s">
        <v>22</v>
      </c>
      <c r="K54" s="13" t="n">
        <v>100</v>
      </c>
      <c r="L54" s="13" t="n">
        <v>100</v>
      </c>
      <c r="M54" s="30" t="str">
        <f aca="false">IF(AND(OR(I54="Participó",J54="Participó"),AND(K54&gt;59,K54&lt;&gt;"-")),"APROBADO","REPROBADO")</f>
        <v>APROBADO</v>
      </c>
      <c r="N54" s="1"/>
    </row>
    <row r="55" customFormat="false" ht="15.75" hidden="false" customHeight="false" outlineLevel="0" collapsed="false">
      <c r="A55" s="10" t="n">
        <v>23297227149</v>
      </c>
      <c r="B55" s="1" t="s">
        <v>2378</v>
      </c>
      <c r="C55" s="1" t="s">
        <v>2383</v>
      </c>
      <c r="D55" s="1" t="s">
        <v>2384</v>
      </c>
      <c r="E55" s="1"/>
      <c r="F55" s="1"/>
      <c r="G55" s="11" t="s">
        <v>21</v>
      </c>
      <c r="H55" s="10" t="n">
        <v>3</v>
      </c>
      <c r="I55" s="32" t="s">
        <v>22</v>
      </c>
      <c r="J55" s="40" t="s">
        <v>22</v>
      </c>
      <c r="K55" s="13" t="n">
        <v>60</v>
      </c>
      <c r="L55" s="13" t="n">
        <v>100</v>
      </c>
      <c r="M55" s="30" t="str">
        <f aca="false">IF(AND(OR(I55="Participó",J55="Participó"),AND(K55&gt;59,K55&lt;&gt;"-")),"APROBADO","REPROBADO")</f>
        <v>APROBADO</v>
      </c>
      <c r="N55" s="1"/>
    </row>
    <row r="56" customFormat="false" ht="15.75" hidden="false" customHeight="false" outlineLevel="0" collapsed="false">
      <c r="A56" s="10" t="n">
        <v>27374209367</v>
      </c>
      <c r="B56" s="1" t="s">
        <v>2378</v>
      </c>
      <c r="C56" s="1" t="s">
        <v>2385</v>
      </c>
      <c r="D56" s="1" t="s">
        <v>2386</v>
      </c>
      <c r="E56" s="1"/>
      <c r="F56" s="1"/>
      <c r="G56" s="11" t="s">
        <v>43</v>
      </c>
      <c r="H56" s="10" t="n">
        <v>2</v>
      </c>
      <c r="I56" s="32" t="s">
        <v>22</v>
      </c>
      <c r="J56" s="40" t="s">
        <v>23</v>
      </c>
      <c r="K56" s="13" t="n">
        <v>70</v>
      </c>
      <c r="L56" s="13" t="n">
        <v>100</v>
      </c>
      <c r="M56" s="30" t="str">
        <f aca="false">IF(AND(OR(I56="Participó",J56="Participó"),AND(K56&gt;59,K56&lt;&gt;"-")),"APROBADO","REPROBADO")</f>
        <v>APROBADO</v>
      </c>
      <c r="N56" s="1"/>
    </row>
    <row r="57" customFormat="false" ht="15.75" hidden="false" customHeight="false" outlineLevel="0" collapsed="false">
      <c r="A57" s="10" t="n">
        <v>27370719093</v>
      </c>
      <c r="B57" s="1" t="s">
        <v>1908</v>
      </c>
      <c r="C57" s="1" t="s">
        <v>2387</v>
      </c>
      <c r="D57" s="1" t="s">
        <v>2388</v>
      </c>
      <c r="E57" s="1"/>
      <c r="F57" s="1"/>
      <c r="G57" s="11" t="s">
        <v>43</v>
      </c>
      <c r="H57" s="10" t="n">
        <v>2</v>
      </c>
      <c r="I57" s="32" t="s">
        <v>22</v>
      </c>
      <c r="J57" s="40" t="s">
        <v>22</v>
      </c>
      <c r="K57" s="13" t="n">
        <v>91.67</v>
      </c>
      <c r="L57" s="13" t="n">
        <v>100</v>
      </c>
      <c r="M57" s="30" t="str">
        <f aca="false">IF(AND(OR(I57="Participó",J57="Participó"),AND(K57&gt;59,K57&lt;&gt;"-")),"APROBADO","REPROBADO")</f>
        <v>APROBADO</v>
      </c>
      <c r="N57" s="1"/>
    </row>
    <row r="58" customFormat="false" ht="15.75" hidden="false" customHeight="false" outlineLevel="0" collapsed="false">
      <c r="A58" s="10" t="n">
        <v>27329891920</v>
      </c>
      <c r="B58" s="1" t="s">
        <v>2389</v>
      </c>
      <c r="C58" s="1" t="s">
        <v>2390</v>
      </c>
      <c r="D58" s="1" t="s">
        <v>2391</v>
      </c>
      <c r="E58" s="1"/>
      <c r="F58" s="1"/>
      <c r="G58" s="11" t="s">
        <v>43</v>
      </c>
      <c r="H58" s="10" t="n">
        <v>2</v>
      </c>
      <c r="I58" s="32" t="s">
        <v>23</v>
      </c>
      <c r="J58" s="40" t="s">
        <v>23</v>
      </c>
      <c r="K58" s="12" t="s">
        <v>23</v>
      </c>
      <c r="L58" s="12" t="s">
        <v>23</v>
      </c>
      <c r="M58" s="30" t="str">
        <f aca="false">IF(AND(OR(I58="Participó",J58="Participó"),AND(K58&gt;59,K58&lt;&gt;"-")),"APROBADO","REPROBADO")</f>
        <v>REPROBADO</v>
      </c>
      <c r="N58" s="1"/>
    </row>
    <row r="59" customFormat="false" ht="15.75" hidden="false" customHeight="false" outlineLevel="0" collapsed="false">
      <c r="A59" s="10" t="n">
        <v>23185361799</v>
      </c>
      <c r="B59" s="1" t="s">
        <v>2389</v>
      </c>
      <c r="C59" s="1" t="s">
        <v>191</v>
      </c>
      <c r="D59" s="1" t="s">
        <v>2392</v>
      </c>
      <c r="E59" s="1"/>
      <c r="F59" s="1"/>
      <c r="G59" s="11" t="s">
        <v>21</v>
      </c>
      <c r="H59" s="10" t="n">
        <v>3</v>
      </c>
      <c r="I59" s="32" t="s">
        <v>22</v>
      </c>
      <c r="J59" s="40" t="s">
        <v>22</v>
      </c>
      <c r="K59" s="13" t="n">
        <v>80</v>
      </c>
      <c r="L59" s="13" t="n">
        <v>100</v>
      </c>
      <c r="M59" s="30" t="str">
        <f aca="false">IF(AND(OR(I59="Participó",J59="Participó"),AND(K59&gt;59,K59&lt;&gt;"-")),"APROBADO","REPROBADO")</f>
        <v>APROBADO</v>
      </c>
      <c r="N59" s="1"/>
    </row>
    <row r="60" customFormat="false" ht="15.75" hidden="false" customHeight="false" outlineLevel="0" collapsed="false">
      <c r="A60" s="10" t="n">
        <v>27253189830</v>
      </c>
      <c r="B60" s="1" t="s">
        <v>2389</v>
      </c>
      <c r="C60" s="1" t="s">
        <v>2393</v>
      </c>
      <c r="D60" s="1" t="s">
        <v>2394</v>
      </c>
      <c r="E60" s="1"/>
      <c r="F60" s="1"/>
      <c r="G60" s="11" t="s">
        <v>43</v>
      </c>
      <c r="H60" s="10" t="n">
        <v>3</v>
      </c>
      <c r="I60" s="32" t="s">
        <v>22</v>
      </c>
      <c r="J60" s="40" t="s">
        <v>22</v>
      </c>
      <c r="K60" s="13" t="n">
        <v>80</v>
      </c>
      <c r="L60" s="12" t="s">
        <v>23</v>
      </c>
      <c r="M60" s="30" t="str">
        <f aca="false">IF(AND(OR(I60="Participó",J60="Participó"),AND(K60&gt;59,K60&lt;&gt;"-")),"APROBADO","REPROBADO")</f>
        <v>APROBADO</v>
      </c>
      <c r="N60" s="1"/>
    </row>
    <row r="61" customFormat="false" ht="15.75" hidden="false" customHeight="false" outlineLevel="0" collapsed="false">
      <c r="A61" s="10" t="n">
        <v>23413419999</v>
      </c>
      <c r="B61" s="1" t="s">
        <v>2389</v>
      </c>
      <c r="C61" s="1" t="s">
        <v>2395</v>
      </c>
      <c r="D61" s="1" t="s">
        <v>2396</v>
      </c>
      <c r="E61" s="1"/>
      <c r="F61" s="1"/>
      <c r="G61" s="11" t="s">
        <v>21</v>
      </c>
      <c r="H61" s="10" t="n">
        <v>3</v>
      </c>
      <c r="I61" s="32" t="s">
        <v>22</v>
      </c>
      <c r="J61" s="40" t="s">
        <v>22</v>
      </c>
      <c r="K61" s="13" t="n">
        <v>90</v>
      </c>
      <c r="L61" s="13" t="n">
        <v>100</v>
      </c>
      <c r="M61" s="30" t="str">
        <f aca="false">IF(AND(OR(I61="Participó",J61="Participó"),AND(K61&gt;59,K61&lt;&gt;"-")),"APROBADO","REPROBADO")</f>
        <v>APROBADO</v>
      </c>
      <c r="N61" s="1"/>
    </row>
    <row r="62" customFormat="false" ht="15.75" hidden="false" customHeight="false" outlineLevel="0" collapsed="false">
      <c r="A62" s="10" t="n">
        <v>20315745196</v>
      </c>
      <c r="B62" s="1" t="s">
        <v>2397</v>
      </c>
      <c r="C62" s="1" t="s">
        <v>2135</v>
      </c>
      <c r="D62" s="1" t="s">
        <v>2398</v>
      </c>
      <c r="E62" s="1"/>
      <c r="F62" s="1"/>
      <c r="G62" s="11" t="s">
        <v>21</v>
      </c>
      <c r="H62" s="10" t="n">
        <v>3</v>
      </c>
      <c r="I62" s="32" t="s">
        <v>23</v>
      </c>
      <c r="J62" s="40" t="s">
        <v>23</v>
      </c>
      <c r="K62" s="12" t="s">
        <v>23</v>
      </c>
      <c r="L62" s="12" t="s">
        <v>23</v>
      </c>
      <c r="M62" s="30" t="str">
        <f aca="false">IF(AND(OR(I62="Participó",J62="Participó"),AND(K62&gt;59,K62&lt;&gt;"-")),"APROBADO","REPROBADO")</f>
        <v>REPROBADO</v>
      </c>
      <c r="N62" s="1"/>
    </row>
    <row r="63" customFormat="false" ht="15.75" hidden="false" customHeight="false" outlineLevel="0" collapsed="false">
      <c r="A63" s="10" t="n">
        <v>23372115564</v>
      </c>
      <c r="B63" s="1" t="s">
        <v>1916</v>
      </c>
      <c r="C63" s="1" t="s">
        <v>2399</v>
      </c>
      <c r="D63" s="1" t="s">
        <v>2400</v>
      </c>
      <c r="E63" s="1"/>
      <c r="F63" s="1"/>
      <c r="G63" s="11" t="s">
        <v>43</v>
      </c>
      <c r="H63" s="10" t="n">
        <v>3</v>
      </c>
      <c r="I63" s="32" t="s">
        <v>22</v>
      </c>
      <c r="J63" s="40" t="s">
        <v>23</v>
      </c>
      <c r="K63" s="13" t="n">
        <v>70</v>
      </c>
      <c r="L63" s="12" t="s">
        <v>23</v>
      </c>
      <c r="M63" s="30" t="str">
        <f aca="false">IF(AND(OR(I63="Participó",J63="Participó"),AND(K63&gt;59,K63&lt;&gt;"-")),"APROBADO","REPROBADO")</f>
        <v>APROBADO</v>
      </c>
      <c r="N63" s="1"/>
    </row>
    <row r="64" customFormat="false" ht="15.75" hidden="false" customHeight="false" outlineLevel="0" collapsed="false">
      <c r="A64" s="10" t="n">
        <v>23314375874</v>
      </c>
      <c r="B64" s="1" t="s">
        <v>2401</v>
      </c>
      <c r="C64" s="1" t="s">
        <v>1477</v>
      </c>
      <c r="D64" s="1" t="s">
        <v>2402</v>
      </c>
      <c r="E64" s="1"/>
      <c r="F64" s="1"/>
      <c r="G64" s="11" t="s">
        <v>43</v>
      </c>
      <c r="H64" s="10" t="n">
        <v>3</v>
      </c>
      <c r="I64" s="32" t="s">
        <v>22</v>
      </c>
      <c r="J64" s="40" t="s">
        <v>23</v>
      </c>
      <c r="K64" s="13" t="n">
        <v>75</v>
      </c>
      <c r="L64" s="12" t="s">
        <v>23</v>
      </c>
      <c r="M64" s="30" t="str">
        <f aca="false">IF(AND(OR(I64="Participó",J64="Participó"),AND(K64&gt;59,K64&lt;&gt;"-")),"APROBADO","REPROBADO")</f>
        <v>APROBADO</v>
      </c>
      <c r="N64" s="1"/>
    </row>
    <row r="65" customFormat="false" ht="15.75" hidden="false" customHeight="false" outlineLevel="0" collapsed="false">
      <c r="A65" s="10" t="n">
        <v>23319608494</v>
      </c>
      <c r="B65" s="1" t="s">
        <v>2401</v>
      </c>
      <c r="C65" s="1" t="s">
        <v>2403</v>
      </c>
      <c r="D65" s="1" t="s">
        <v>2404</v>
      </c>
      <c r="E65" s="1"/>
      <c r="F65" s="1"/>
      <c r="G65" s="11" t="s">
        <v>43</v>
      </c>
      <c r="H65" s="10" t="n">
        <v>3</v>
      </c>
      <c r="I65" s="32" t="s">
        <v>22</v>
      </c>
      <c r="J65" s="40" t="s">
        <v>23</v>
      </c>
      <c r="K65" s="13" t="n">
        <v>60</v>
      </c>
      <c r="L65" s="12" t="s">
        <v>23</v>
      </c>
      <c r="M65" s="30" t="str">
        <f aca="false">IF(AND(OR(I65="Participó",J65="Participó"),AND(K65&gt;59,K65&lt;&gt;"-")),"APROBADO","REPROBADO")</f>
        <v>APROBADO</v>
      </c>
      <c r="N65" s="1"/>
    </row>
    <row r="66" customFormat="false" ht="15.75" hidden="false" customHeight="false" outlineLevel="0" collapsed="false">
      <c r="A66" s="10" t="n">
        <v>27370754026</v>
      </c>
      <c r="B66" s="1" t="s">
        <v>2405</v>
      </c>
      <c r="C66" s="1" t="s">
        <v>1323</v>
      </c>
      <c r="D66" s="1" t="s">
        <v>2406</v>
      </c>
      <c r="E66" s="1"/>
      <c r="F66" s="1"/>
      <c r="G66" s="11" t="s">
        <v>43</v>
      </c>
      <c r="H66" s="10" t="n">
        <v>3</v>
      </c>
      <c r="I66" s="32" t="s">
        <v>22</v>
      </c>
      <c r="J66" s="40" t="s">
        <v>22</v>
      </c>
      <c r="K66" s="13" t="n">
        <v>90</v>
      </c>
      <c r="L66" s="13" t="n">
        <v>100</v>
      </c>
      <c r="M66" s="30" t="str">
        <f aca="false">IF(AND(OR(I66="Participó",J66="Participó"),AND(K66&gt;59,K66&lt;&gt;"-")),"APROBADO","REPROBADO")</f>
        <v>APROBADO</v>
      </c>
      <c r="N66" s="1"/>
    </row>
    <row r="67" customFormat="false" ht="15.75" hidden="false" customHeight="false" outlineLevel="0" collapsed="false">
      <c r="A67" s="10" t="n">
        <v>27381337818</v>
      </c>
      <c r="B67" s="1" t="s">
        <v>1921</v>
      </c>
      <c r="C67" s="1" t="s">
        <v>2407</v>
      </c>
      <c r="D67" s="1" t="s">
        <v>2408</v>
      </c>
      <c r="E67" s="1"/>
      <c r="F67" s="1"/>
      <c r="G67" s="11" t="s">
        <v>43</v>
      </c>
      <c r="H67" s="10" t="n">
        <v>3</v>
      </c>
      <c r="I67" s="32" t="s">
        <v>23</v>
      </c>
      <c r="J67" s="40" t="s">
        <v>23</v>
      </c>
      <c r="K67" s="12" t="s">
        <v>23</v>
      </c>
      <c r="L67" s="12" t="s">
        <v>23</v>
      </c>
      <c r="M67" s="30" t="str">
        <f aca="false">IF(AND(OR(I67="Participó",J67="Participó"),AND(K67&gt;59,K67&lt;&gt;"-")),"APROBADO","REPROBADO")</f>
        <v>REPROBADO</v>
      </c>
      <c r="N67" s="1"/>
    </row>
    <row r="68" customFormat="false" ht="15.75" hidden="false" customHeight="false" outlineLevel="0" collapsed="false">
      <c r="A68" s="10" t="n">
        <v>27350921082</v>
      </c>
      <c r="B68" s="1" t="s">
        <v>1921</v>
      </c>
      <c r="C68" s="1" t="s">
        <v>454</v>
      </c>
      <c r="D68" s="1" t="s">
        <v>2409</v>
      </c>
      <c r="E68" s="1"/>
      <c r="F68" s="1"/>
      <c r="G68" s="11" t="s">
        <v>43</v>
      </c>
      <c r="H68" s="10" t="n">
        <v>3</v>
      </c>
      <c r="I68" s="32" t="s">
        <v>22</v>
      </c>
      <c r="J68" s="40" t="s">
        <v>23</v>
      </c>
      <c r="K68" s="13" t="n">
        <v>70</v>
      </c>
      <c r="L68" s="13" t="n">
        <v>100</v>
      </c>
      <c r="M68" s="30" t="str">
        <f aca="false">IF(AND(OR(I68="Participó",J68="Participó"),AND(K68&gt;59,K68&lt;&gt;"-")),"APROBADO","REPROBADO")</f>
        <v>APROBADO</v>
      </c>
      <c r="N68" s="1"/>
    </row>
    <row r="69" customFormat="false" ht="15.75" hidden="false" customHeight="false" outlineLevel="0" collapsed="false">
      <c r="A69" s="10" t="n">
        <v>20323708186</v>
      </c>
      <c r="B69" s="1" t="s">
        <v>1921</v>
      </c>
      <c r="C69" s="1" t="s">
        <v>2410</v>
      </c>
      <c r="D69" s="1" t="s">
        <v>2411</v>
      </c>
      <c r="E69" s="1"/>
      <c r="F69" s="1"/>
      <c r="G69" s="11" t="s">
        <v>21</v>
      </c>
      <c r="H69" s="10" t="n">
        <v>3</v>
      </c>
      <c r="I69" s="32" t="s">
        <v>22</v>
      </c>
      <c r="J69" s="40" t="s">
        <v>22</v>
      </c>
      <c r="K69" s="13" t="n">
        <v>90</v>
      </c>
      <c r="L69" s="12" t="s">
        <v>23</v>
      </c>
      <c r="M69" s="30" t="str">
        <f aca="false">IF(AND(OR(I69="Participó",J69="Participó"),AND(K69&gt;59,K69&lt;&gt;"-")),"APROBADO","REPROBADO")</f>
        <v>APROBADO</v>
      </c>
      <c r="N69" s="1" t="s">
        <v>1047</v>
      </c>
    </row>
    <row r="70" customFormat="false" ht="15.75" hidden="false" customHeight="false" outlineLevel="0" collapsed="false">
      <c r="A70" s="10" t="n">
        <v>20354467993</v>
      </c>
      <c r="B70" s="1" t="s">
        <v>2412</v>
      </c>
      <c r="C70" s="1" t="s">
        <v>2413</v>
      </c>
      <c r="D70" s="1" t="s">
        <v>2414</v>
      </c>
      <c r="E70" s="1"/>
      <c r="F70" s="1"/>
      <c r="G70" s="11" t="s">
        <v>21</v>
      </c>
      <c r="H70" s="10" t="n">
        <v>3</v>
      </c>
      <c r="I70" s="32" t="s">
        <v>22</v>
      </c>
      <c r="J70" s="40" t="s">
        <v>22</v>
      </c>
      <c r="K70" s="13" t="n">
        <v>76.67</v>
      </c>
      <c r="L70" s="13" t="n">
        <v>100</v>
      </c>
      <c r="M70" s="30" t="str">
        <f aca="false">IF(AND(OR(I70="Participó",J70="Participó"),AND(K70&gt;59,K70&lt;&gt;"-")),"APROBADO","REPROBADO")</f>
        <v>APROBADO</v>
      </c>
      <c r="N70" s="1"/>
    </row>
    <row r="71" customFormat="false" ht="15.75" hidden="false" customHeight="false" outlineLevel="0" collapsed="false">
      <c r="A71" s="10" t="n">
        <v>20356520182</v>
      </c>
      <c r="B71" s="1" t="s">
        <v>2415</v>
      </c>
      <c r="C71" s="1" t="s">
        <v>2416</v>
      </c>
      <c r="D71" s="1" t="s">
        <v>2417</v>
      </c>
      <c r="E71" s="1"/>
      <c r="F71" s="1"/>
      <c r="G71" s="11" t="s">
        <v>21</v>
      </c>
      <c r="H71" s="10" t="n">
        <v>3</v>
      </c>
      <c r="I71" s="32" t="s">
        <v>22</v>
      </c>
      <c r="J71" s="40" t="s">
        <v>22</v>
      </c>
      <c r="K71" s="13" t="n">
        <v>71.67</v>
      </c>
      <c r="L71" s="13" t="n">
        <v>100</v>
      </c>
      <c r="M71" s="30" t="str">
        <f aca="false">IF(AND(OR(I71="Participó",J71="Participó"),AND(K71&gt;59,K71&lt;&gt;"-")),"APROBADO","REPROBADO")</f>
        <v>APROBADO</v>
      </c>
      <c r="N71" s="1"/>
    </row>
    <row r="72" customFormat="false" ht="15.75" hidden="false" customHeight="false" outlineLevel="0" collapsed="false">
      <c r="A72" s="10" t="n">
        <v>20350792792</v>
      </c>
      <c r="B72" s="1" t="s">
        <v>1925</v>
      </c>
      <c r="C72" s="1" t="s">
        <v>2418</v>
      </c>
      <c r="D72" s="1" t="s">
        <v>2419</v>
      </c>
      <c r="E72" s="1"/>
      <c r="F72" s="1"/>
      <c r="G72" s="11" t="s">
        <v>21</v>
      </c>
      <c r="H72" s="10" t="n">
        <v>3</v>
      </c>
      <c r="I72" s="32" t="s">
        <v>22</v>
      </c>
      <c r="J72" s="40" t="s">
        <v>23</v>
      </c>
      <c r="K72" s="13" t="n">
        <v>65</v>
      </c>
      <c r="L72" s="13" t="n">
        <v>100</v>
      </c>
      <c r="M72" s="30" t="str">
        <f aca="false">IF(AND(OR(I72="Participó",J72="Participó"),AND(K72&gt;59,K72&lt;&gt;"-")),"APROBADO","REPROBADO")</f>
        <v>APROBADO</v>
      </c>
      <c r="N72" s="1"/>
    </row>
    <row r="73" customFormat="false" ht="15.75" hidden="false" customHeight="false" outlineLevel="0" collapsed="false">
      <c r="A73" s="10" t="n">
        <v>20260158741</v>
      </c>
      <c r="B73" s="1" t="s">
        <v>1925</v>
      </c>
      <c r="C73" s="1" t="s">
        <v>2420</v>
      </c>
      <c r="D73" s="1" t="s">
        <v>2421</v>
      </c>
      <c r="E73" s="1"/>
      <c r="F73" s="1"/>
      <c r="G73" s="11" t="s">
        <v>21</v>
      </c>
      <c r="H73" s="10" t="n">
        <v>3</v>
      </c>
      <c r="I73" s="32" t="s">
        <v>22</v>
      </c>
      <c r="J73" s="40" t="s">
        <v>23</v>
      </c>
      <c r="K73" s="13" t="n">
        <v>75</v>
      </c>
      <c r="L73" s="13" t="n">
        <v>100</v>
      </c>
      <c r="M73" s="30" t="str">
        <f aca="false">IF(AND(OR(I73="Participó",J73="Participó"),AND(K73&gt;59,K73&lt;&gt;"-")),"APROBADO","REPROBADO")</f>
        <v>APROBADO</v>
      </c>
      <c r="N73" s="1"/>
    </row>
    <row r="74" customFormat="false" ht="15.75" hidden="false" customHeight="false" outlineLevel="0" collapsed="false">
      <c r="A74" s="10" t="n">
        <v>27263765899</v>
      </c>
      <c r="B74" s="1" t="s">
        <v>1925</v>
      </c>
      <c r="C74" s="1" t="s">
        <v>2422</v>
      </c>
      <c r="D74" s="1" t="s">
        <v>2423</v>
      </c>
      <c r="E74" s="1"/>
      <c r="F74" s="1"/>
      <c r="G74" s="11" t="s">
        <v>43</v>
      </c>
      <c r="H74" s="10" t="n">
        <v>3</v>
      </c>
      <c r="I74" s="32" t="s">
        <v>23</v>
      </c>
      <c r="J74" s="40" t="s">
        <v>23</v>
      </c>
      <c r="K74" s="12" t="s">
        <v>23</v>
      </c>
      <c r="L74" s="12" t="s">
        <v>23</v>
      </c>
      <c r="M74" s="30" t="str">
        <f aca="false">IF(AND(OR(I74="Participó",J74="Participó"),AND(K74&gt;59,K74&lt;&gt;"-")),"APROBADO","REPROBADO")</f>
        <v>REPROBADO</v>
      </c>
      <c r="N74" s="1"/>
    </row>
    <row r="75" customFormat="false" ht="15.75" hidden="false" customHeight="false" outlineLevel="0" collapsed="false">
      <c r="A75" s="10" t="n">
        <v>20395683668</v>
      </c>
      <c r="B75" s="1" t="s">
        <v>1925</v>
      </c>
      <c r="C75" s="1" t="s">
        <v>646</v>
      </c>
      <c r="D75" s="1" t="s">
        <v>2424</v>
      </c>
      <c r="E75" s="1"/>
      <c r="F75" s="1"/>
      <c r="G75" s="11" t="s">
        <v>21</v>
      </c>
      <c r="H75" s="10" t="n">
        <v>3</v>
      </c>
      <c r="I75" s="32" t="s">
        <v>23</v>
      </c>
      <c r="J75" s="40" t="s">
        <v>23</v>
      </c>
      <c r="K75" s="13" t="n">
        <v>80</v>
      </c>
      <c r="L75" s="13" t="n">
        <v>100</v>
      </c>
      <c r="M75" s="30" t="str">
        <f aca="false">IF(AND(OR(I75="Participó",J75="Participó"),AND(K75&gt;59,K75&lt;&gt;"-")),"APROBADO","REPROBADO")</f>
        <v>REPROBADO</v>
      </c>
      <c r="N75" s="1"/>
    </row>
    <row r="76" customFormat="false" ht="15.75" hidden="false" customHeight="false" outlineLevel="0" collapsed="false">
      <c r="A76" s="10" t="n">
        <v>27328609105</v>
      </c>
      <c r="B76" s="1" t="s">
        <v>2425</v>
      </c>
      <c r="C76" s="1" t="s">
        <v>2426</v>
      </c>
      <c r="D76" s="1" t="s">
        <v>2427</v>
      </c>
      <c r="E76" s="1"/>
      <c r="F76" s="1"/>
      <c r="G76" s="11" t="s">
        <v>43</v>
      </c>
      <c r="H76" s="10" t="n">
        <v>3</v>
      </c>
      <c r="I76" s="32" t="s">
        <v>22</v>
      </c>
      <c r="J76" s="40" t="s">
        <v>23</v>
      </c>
      <c r="K76" s="13" t="n">
        <v>85</v>
      </c>
      <c r="L76" s="13" t="n">
        <v>100</v>
      </c>
      <c r="M76" s="30" t="str">
        <f aca="false">IF(AND(OR(I76="Participó",J76="Participó"),AND(K76&gt;59,K76&lt;&gt;"-")),"APROBADO","REPROBADO")</f>
        <v>APROBADO</v>
      </c>
      <c r="N76" s="1"/>
    </row>
    <row r="77" customFormat="false" ht="15.75" hidden="false" customHeight="false" outlineLevel="0" collapsed="false">
      <c r="A77" s="10" t="n">
        <v>20312576164</v>
      </c>
      <c r="B77" s="1" t="s">
        <v>2428</v>
      </c>
      <c r="C77" s="1" t="s">
        <v>486</v>
      </c>
      <c r="D77" s="1" t="s">
        <v>2429</v>
      </c>
      <c r="E77" s="1"/>
      <c r="F77" s="1"/>
      <c r="G77" s="11" t="s">
        <v>21</v>
      </c>
      <c r="H77" s="10" t="n">
        <v>3</v>
      </c>
      <c r="I77" s="32" t="s">
        <v>23</v>
      </c>
      <c r="J77" s="40" t="s">
        <v>23</v>
      </c>
      <c r="K77" s="12" t="s">
        <v>23</v>
      </c>
      <c r="L77" s="12" t="s">
        <v>23</v>
      </c>
      <c r="M77" s="30" t="str">
        <f aca="false">IF(AND(OR(I77="Participó",J77="Participó"),AND(K77&gt;59,K77&lt;&gt;"-")),"APROBADO","REPROBADO")</f>
        <v>REPROBADO</v>
      </c>
      <c r="N77" s="1"/>
    </row>
    <row r="78" customFormat="false" ht="15.75" hidden="false" customHeight="false" outlineLevel="0" collapsed="false">
      <c r="A78" s="10" t="n">
        <v>20367248816</v>
      </c>
      <c r="B78" s="1" t="s">
        <v>2430</v>
      </c>
      <c r="C78" s="1" t="s">
        <v>2431</v>
      </c>
      <c r="D78" s="1" t="s">
        <v>2432</v>
      </c>
      <c r="E78" s="1"/>
      <c r="F78" s="1"/>
      <c r="G78" s="11" t="s">
        <v>21</v>
      </c>
      <c r="H78" s="10" t="n">
        <v>3</v>
      </c>
      <c r="I78" s="32" t="s">
        <v>22</v>
      </c>
      <c r="J78" s="40" t="s">
        <v>22</v>
      </c>
      <c r="K78" s="13" t="n">
        <v>70</v>
      </c>
      <c r="L78" s="12" t="s">
        <v>23</v>
      </c>
      <c r="M78" s="30" t="str">
        <f aca="false">IF(AND(OR(I78="Participó",J78="Participó"),AND(K78&gt;59,K78&lt;&gt;"-")),"APROBADO","REPROBADO")</f>
        <v>APROBADO</v>
      </c>
      <c r="N78" s="1"/>
    </row>
    <row r="79" customFormat="false" ht="15.75" hidden="false" customHeight="false" outlineLevel="0" collapsed="false">
      <c r="A79" s="10" t="n">
        <v>27242391530</v>
      </c>
      <c r="B79" s="1" t="s">
        <v>2433</v>
      </c>
      <c r="C79" s="1" t="s">
        <v>2434</v>
      </c>
      <c r="D79" s="1" t="s">
        <v>2435</v>
      </c>
      <c r="E79" s="1"/>
      <c r="F79" s="1"/>
      <c r="G79" s="11" t="s">
        <v>43</v>
      </c>
      <c r="H79" s="10" t="n">
        <v>4</v>
      </c>
      <c r="I79" s="32" t="s">
        <v>22</v>
      </c>
      <c r="J79" s="40" t="s">
        <v>22</v>
      </c>
      <c r="K79" s="13" t="n">
        <v>100</v>
      </c>
      <c r="L79" s="13" t="n">
        <v>100</v>
      </c>
      <c r="M79" s="30" t="str">
        <f aca="false">IF(AND(OR(I79="Participó",J79="Participó"),AND(K79&gt;59,K79&lt;&gt;"-")),"APROBADO","REPROBADO")</f>
        <v>APROBADO</v>
      </c>
      <c r="N79" s="1"/>
    </row>
    <row r="80" customFormat="false" ht="15.75" hidden="false" customHeight="false" outlineLevel="0" collapsed="false">
      <c r="A80" s="10" t="n">
        <v>27343605620</v>
      </c>
      <c r="B80" s="1" t="s">
        <v>1935</v>
      </c>
      <c r="C80" s="1" t="s">
        <v>2436</v>
      </c>
      <c r="D80" s="1" t="s">
        <v>2437</v>
      </c>
      <c r="E80" s="1"/>
      <c r="F80" s="1"/>
      <c r="G80" s="11" t="s">
        <v>43</v>
      </c>
      <c r="H80" s="10" t="n">
        <v>4</v>
      </c>
      <c r="I80" s="32" t="s">
        <v>22</v>
      </c>
      <c r="J80" s="40" t="s">
        <v>23</v>
      </c>
      <c r="K80" s="12" t="s">
        <v>23</v>
      </c>
      <c r="L80" s="12" t="s">
        <v>23</v>
      </c>
      <c r="M80" s="30" t="str">
        <f aca="false">IF(AND(OR(I80="Participó",J80="Participó"),AND(K80&gt;59,K80&lt;&gt;"-")),"APROBADO","REPROBADO")</f>
        <v>REPROBADO</v>
      </c>
      <c r="N80" s="1" t="s">
        <v>1047</v>
      </c>
    </row>
    <row r="81" customFormat="false" ht="15.75" hidden="false" customHeight="false" outlineLevel="0" collapsed="false">
      <c r="A81" s="10" t="n">
        <v>20297225864</v>
      </c>
      <c r="B81" s="1" t="s">
        <v>1935</v>
      </c>
      <c r="C81" s="1" t="s">
        <v>2438</v>
      </c>
      <c r="D81" s="1" t="s">
        <v>2439</v>
      </c>
      <c r="E81" s="1"/>
      <c r="F81" s="1"/>
      <c r="G81" s="11" t="s">
        <v>21</v>
      </c>
      <c r="H81" s="10" t="n">
        <v>3</v>
      </c>
      <c r="I81" s="32" t="s">
        <v>22</v>
      </c>
      <c r="J81" s="40" t="s">
        <v>22</v>
      </c>
      <c r="K81" s="13" t="n">
        <v>85</v>
      </c>
      <c r="L81" s="13" t="n">
        <v>100</v>
      </c>
      <c r="M81" s="30" t="str">
        <f aca="false">IF(AND(OR(I81="Participó",J81="Participó"),AND(K81&gt;59,K81&lt;&gt;"-")),"APROBADO","REPROBADO")</f>
        <v>APROBADO</v>
      </c>
      <c r="N81" s="1"/>
    </row>
    <row r="82" customFormat="false" ht="15.75" hidden="false" customHeight="false" outlineLevel="0" collapsed="false">
      <c r="A82" s="10" t="n">
        <v>23362631114</v>
      </c>
      <c r="B82" s="1" t="s">
        <v>1935</v>
      </c>
      <c r="C82" s="1" t="s">
        <v>478</v>
      </c>
      <c r="D82" s="1" t="s">
        <v>2440</v>
      </c>
      <c r="E82" s="1"/>
      <c r="F82" s="1"/>
      <c r="G82" s="11" t="s">
        <v>43</v>
      </c>
      <c r="H82" s="10" t="n">
        <v>4</v>
      </c>
      <c r="I82" s="32" t="s">
        <v>22</v>
      </c>
      <c r="J82" s="40" t="s">
        <v>22</v>
      </c>
      <c r="K82" s="13" t="n">
        <v>90</v>
      </c>
      <c r="L82" s="13" t="n">
        <v>100</v>
      </c>
      <c r="M82" s="30" t="str">
        <f aca="false">IF(AND(OR(I82="Participó",J82="Participó"),AND(K82&gt;59,K82&lt;&gt;"-")),"APROBADO","REPROBADO")</f>
        <v>APROBADO</v>
      </c>
      <c r="N82" s="1"/>
    </row>
    <row r="83" customFormat="false" ht="15.75" hidden="false" customHeight="false" outlineLevel="0" collapsed="false">
      <c r="A83" s="10" t="n">
        <v>27259162853</v>
      </c>
      <c r="B83" s="1" t="s">
        <v>2441</v>
      </c>
      <c r="C83" s="1" t="s">
        <v>2442</v>
      </c>
      <c r="D83" s="1" t="s">
        <v>2443</v>
      </c>
      <c r="E83" s="1"/>
      <c r="F83" s="1"/>
      <c r="G83" s="11" t="s">
        <v>43</v>
      </c>
      <c r="H83" s="10" t="n">
        <v>4</v>
      </c>
      <c r="I83" s="32" t="s">
        <v>23</v>
      </c>
      <c r="J83" s="40" t="s">
        <v>23</v>
      </c>
      <c r="K83" s="12" t="s">
        <v>23</v>
      </c>
      <c r="L83" s="12" t="s">
        <v>23</v>
      </c>
      <c r="M83" s="30" t="str">
        <f aca="false">IF(AND(OR(I83="Participó",J83="Participó"),AND(K83&gt;59,K83&lt;&gt;"-")),"APROBADO","REPROBADO")</f>
        <v>REPROBADO</v>
      </c>
      <c r="N83" s="1"/>
    </row>
    <row r="84" customFormat="false" ht="15.75" hidden="false" customHeight="false" outlineLevel="0" collapsed="false">
      <c r="A84" s="10" t="n">
        <v>20310588408</v>
      </c>
      <c r="B84" s="1" t="s">
        <v>1939</v>
      </c>
      <c r="C84" s="1" t="s">
        <v>2444</v>
      </c>
      <c r="D84" s="1" t="s">
        <v>2445</v>
      </c>
      <c r="E84" s="1"/>
      <c r="F84" s="1"/>
      <c r="G84" s="11" t="s">
        <v>21</v>
      </c>
      <c r="H84" s="10" t="n">
        <v>3</v>
      </c>
      <c r="I84" s="32" t="s">
        <v>22</v>
      </c>
      <c r="J84" s="40" t="s">
        <v>23</v>
      </c>
      <c r="K84" s="13" t="n">
        <v>80</v>
      </c>
      <c r="L84" s="13" t="n">
        <v>100</v>
      </c>
      <c r="M84" s="30" t="str">
        <f aca="false">IF(AND(OR(I84="Participó",J84="Participó"),AND(K84&gt;59,K84&lt;&gt;"-")),"APROBADO","REPROBADO")</f>
        <v>APROBADO</v>
      </c>
      <c r="N84" s="1"/>
    </row>
    <row r="85" customFormat="false" ht="15.75" hidden="false" customHeight="false" outlineLevel="0" collapsed="false">
      <c r="A85" s="10" t="n">
        <v>20356541988</v>
      </c>
      <c r="B85" s="1" t="s">
        <v>1939</v>
      </c>
      <c r="C85" s="1" t="s">
        <v>2446</v>
      </c>
      <c r="D85" s="1" t="s">
        <v>2447</v>
      </c>
      <c r="E85" s="1"/>
      <c r="F85" s="1"/>
      <c r="G85" s="11" t="s">
        <v>21</v>
      </c>
      <c r="H85" s="10" t="n">
        <v>3</v>
      </c>
      <c r="I85" s="32" t="s">
        <v>23</v>
      </c>
      <c r="J85" s="40" t="s">
        <v>23</v>
      </c>
      <c r="K85" s="12" t="s">
        <v>23</v>
      </c>
      <c r="L85" s="12" t="s">
        <v>23</v>
      </c>
      <c r="M85" s="30" t="str">
        <f aca="false">IF(AND(OR(I85="Participó",J85="Participó"),AND(K85&gt;59,K85&lt;&gt;"-")),"APROBADO","REPROBADO")</f>
        <v>REPROBADO</v>
      </c>
      <c r="N85" s="1"/>
    </row>
    <row r="86" customFormat="false" ht="15.75" hidden="false" customHeight="false" outlineLevel="0" collapsed="false">
      <c r="A86" s="10" t="n">
        <v>27221529893</v>
      </c>
      <c r="B86" s="1" t="s">
        <v>2448</v>
      </c>
      <c r="C86" s="1" t="s">
        <v>2449</v>
      </c>
      <c r="D86" s="1" t="s">
        <v>2450</v>
      </c>
      <c r="E86" s="1"/>
      <c r="F86" s="1"/>
      <c r="G86" s="11" t="s">
        <v>43</v>
      </c>
      <c r="H86" s="10" t="n">
        <v>4</v>
      </c>
      <c r="I86" s="32" t="s">
        <v>22</v>
      </c>
      <c r="J86" s="40" t="s">
        <v>22</v>
      </c>
      <c r="K86" s="13" t="n">
        <v>90</v>
      </c>
      <c r="L86" s="13" t="n">
        <v>100</v>
      </c>
      <c r="M86" s="30" t="str">
        <f aca="false">IF(AND(OR(I86="Participó",J86="Participó"),AND(K86&gt;59,K86&lt;&gt;"-")),"APROBADO","REPROBADO")</f>
        <v>APROBADO</v>
      </c>
      <c r="N86" s="1"/>
    </row>
    <row r="87" customFormat="false" ht="15.75" hidden="false" customHeight="false" outlineLevel="0" collapsed="false">
      <c r="A87" s="10" t="n">
        <v>20279786670</v>
      </c>
      <c r="B87" s="1" t="s">
        <v>2451</v>
      </c>
      <c r="C87" s="1" t="s">
        <v>980</v>
      </c>
      <c r="D87" s="1" t="s">
        <v>2452</v>
      </c>
      <c r="E87" s="1"/>
      <c r="F87" s="1"/>
      <c r="G87" s="11" t="s">
        <v>21</v>
      </c>
      <c r="H87" s="10" t="n">
        <v>4</v>
      </c>
      <c r="I87" s="32" t="s">
        <v>22</v>
      </c>
      <c r="J87" s="40" t="s">
        <v>22</v>
      </c>
      <c r="K87" s="13" t="n">
        <v>90</v>
      </c>
      <c r="L87" s="13" t="n">
        <v>100</v>
      </c>
      <c r="M87" s="30" t="str">
        <f aca="false">IF(AND(OR(I87="Participó",J87="Participó"),AND(K87&gt;59,K87&lt;&gt;"-")),"APROBADO","REPROBADO")</f>
        <v>APROBADO</v>
      </c>
      <c r="N87" s="1"/>
    </row>
    <row r="88" customFormat="false" ht="15.75" hidden="false" customHeight="false" outlineLevel="0" collapsed="false">
      <c r="A88" s="10" t="n">
        <v>20249022129</v>
      </c>
      <c r="B88" s="1" t="s">
        <v>2453</v>
      </c>
      <c r="C88" s="1" t="s">
        <v>30</v>
      </c>
      <c r="D88" s="1" t="s">
        <v>2454</v>
      </c>
      <c r="E88" s="1"/>
      <c r="F88" s="1"/>
      <c r="G88" s="11" t="s">
        <v>21</v>
      </c>
      <c r="H88" s="10" t="n">
        <v>4</v>
      </c>
      <c r="I88" s="32" t="s">
        <v>22</v>
      </c>
      <c r="J88" s="40" t="s">
        <v>22</v>
      </c>
      <c r="K88" s="13" t="n">
        <v>90</v>
      </c>
      <c r="L88" s="13" t="n">
        <v>100</v>
      </c>
      <c r="M88" s="30" t="str">
        <f aca="false">IF(AND(OR(I88="Participó",J88="Participó"),AND(K88&gt;59,K88&lt;&gt;"-")),"APROBADO","REPROBADO")</f>
        <v>APROBADO</v>
      </c>
      <c r="N88" s="1"/>
    </row>
    <row r="89" customFormat="false" ht="15.75" hidden="false" customHeight="false" outlineLevel="0" collapsed="false">
      <c r="A89" s="10" t="n">
        <v>27341149148</v>
      </c>
      <c r="B89" s="1" t="s">
        <v>2455</v>
      </c>
      <c r="C89" s="1" t="s">
        <v>2456</v>
      </c>
      <c r="D89" s="1" t="s">
        <v>2457</v>
      </c>
      <c r="E89" s="1"/>
      <c r="F89" s="1"/>
      <c r="G89" s="11" t="s">
        <v>43</v>
      </c>
      <c r="H89" s="10" t="n">
        <v>4</v>
      </c>
      <c r="I89" s="32" t="s">
        <v>22</v>
      </c>
      <c r="J89" s="40" t="s">
        <v>22</v>
      </c>
      <c r="K89" s="15" t="n">
        <v>70</v>
      </c>
      <c r="L89" s="13" t="n">
        <v>100</v>
      </c>
      <c r="M89" s="30" t="str">
        <f aca="false">IF(AND(OR(I89="Participó",J89="Participó"),AND(K89&gt;59,K89&lt;&gt;"-")),"APROBADO","REPROBADO")</f>
        <v>APROBADO</v>
      </c>
      <c r="N89" s="1"/>
    </row>
    <row r="90" customFormat="false" ht="15.75" hidden="false" customHeight="false" outlineLevel="0" collapsed="false">
      <c r="A90" s="10" t="n">
        <v>23372116994</v>
      </c>
      <c r="B90" s="1" t="s">
        <v>2458</v>
      </c>
      <c r="C90" s="1" t="s">
        <v>2459</v>
      </c>
      <c r="D90" s="1" t="s">
        <v>2460</v>
      </c>
      <c r="E90" s="1"/>
      <c r="F90" s="1"/>
      <c r="G90" s="11" t="s">
        <v>43</v>
      </c>
      <c r="H90" s="10" t="n">
        <v>4</v>
      </c>
      <c r="I90" s="32" t="s">
        <v>23</v>
      </c>
      <c r="J90" s="40" t="s">
        <v>23</v>
      </c>
      <c r="K90" s="12" t="s">
        <v>23</v>
      </c>
      <c r="L90" s="12" t="s">
        <v>23</v>
      </c>
      <c r="M90" s="30" t="str">
        <f aca="false">IF(AND(OR(I90="Participó",J90="Participó"),AND(K90&gt;59,K90&lt;&gt;"-")),"APROBADO","REPROBADO")</f>
        <v>REPROBADO</v>
      </c>
      <c r="N90" s="1"/>
    </row>
    <row r="91" customFormat="false" ht="15.75" hidden="false" customHeight="false" outlineLevel="0" collapsed="false">
      <c r="A91" s="10" t="n">
        <v>23288820929</v>
      </c>
      <c r="B91" s="1" t="s">
        <v>2461</v>
      </c>
      <c r="C91" s="1" t="s">
        <v>1822</v>
      </c>
      <c r="D91" s="1" t="s">
        <v>2462</v>
      </c>
      <c r="E91" s="1"/>
      <c r="F91" s="1"/>
      <c r="G91" s="11" t="s">
        <v>21</v>
      </c>
      <c r="H91" s="10" t="n">
        <v>4</v>
      </c>
      <c r="I91" s="32" t="s">
        <v>22</v>
      </c>
      <c r="J91" s="40" t="s">
        <v>22</v>
      </c>
      <c r="K91" s="13" t="n">
        <v>76.67</v>
      </c>
      <c r="L91" s="13" t="n">
        <v>100</v>
      </c>
      <c r="M91" s="30" t="str">
        <f aca="false">IF(AND(OR(I91="Participó",J91="Participó"),AND(K91&gt;59,K91&lt;&gt;"-")),"APROBADO","REPROBADO")</f>
        <v>APROBADO</v>
      </c>
      <c r="N91" s="1"/>
    </row>
    <row r="92" customFormat="false" ht="15.75" hidden="false" customHeight="false" outlineLevel="0" collapsed="false">
      <c r="A92" s="10" t="n">
        <v>23328036169</v>
      </c>
      <c r="B92" s="1" t="s">
        <v>1953</v>
      </c>
      <c r="C92" s="1" t="s">
        <v>2463</v>
      </c>
      <c r="D92" s="1" t="s">
        <v>2464</v>
      </c>
      <c r="E92" s="1"/>
      <c r="F92" s="1"/>
      <c r="G92" s="11" t="s">
        <v>21</v>
      </c>
      <c r="H92" s="10" t="n">
        <v>4</v>
      </c>
      <c r="I92" s="32" t="s">
        <v>22</v>
      </c>
      <c r="J92" s="40" t="s">
        <v>22</v>
      </c>
      <c r="K92" s="13" t="n">
        <v>90</v>
      </c>
      <c r="L92" s="12" t="s">
        <v>23</v>
      </c>
      <c r="M92" s="30" t="str">
        <f aca="false">IF(AND(OR(I92="Participó",J92="Participó"),AND(K92&gt;59,K92&lt;&gt;"-")),"APROBADO","REPROBADO")</f>
        <v>APROBADO</v>
      </c>
      <c r="N92" s="1"/>
    </row>
    <row r="93" customFormat="false" ht="15.75" hidden="false" customHeight="false" outlineLevel="0" collapsed="false">
      <c r="A93" s="10" t="n">
        <v>20311150392</v>
      </c>
      <c r="B93" s="1" t="s">
        <v>2465</v>
      </c>
      <c r="C93" s="1" t="s">
        <v>2466</v>
      </c>
      <c r="D93" s="1" t="s">
        <v>2467</v>
      </c>
      <c r="E93" s="1"/>
      <c r="F93" s="1"/>
      <c r="G93" s="11" t="s">
        <v>21</v>
      </c>
      <c r="H93" s="10" t="n">
        <v>4</v>
      </c>
      <c r="I93" s="32" t="s">
        <v>22</v>
      </c>
      <c r="J93" s="40" t="s">
        <v>22</v>
      </c>
      <c r="K93" s="13" t="n">
        <v>100</v>
      </c>
      <c r="L93" s="13" t="n">
        <v>100</v>
      </c>
      <c r="M93" s="30" t="str">
        <f aca="false">IF(AND(OR(I93="Participó",J93="Participó"),AND(K93&gt;59,K93&lt;&gt;"-")),"APROBADO","REPROBADO")</f>
        <v>APROBADO</v>
      </c>
      <c r="N93" s="1"/>
    </row>
    <row r="94" customFormat="false" ht="15.75" hidden="false" customHeight="false" outlineLevel="0" collapsed="false">
      <c r="A94" s="10" t="n">
        <v>27362678388</v>
      </c>
      <c r="B94" s="1" t="s">
        <v>2468</v>
      </c>
      <c r="C94" s="1" t="s">
        <v>2469</v>
      </c>
      <c r="D94" s="1" t="s">
        <v>2470</v>
      </c>
      <c r="E94" s="1"/>
      <c r="F94" s="1"/>
      <c r="G94" s="11" t="s">
        <v>43</v>
      </c>
      <c r="H94" s="10" t="n">
        <v>4</v>
      </c>
      <c r="I94" s="32" t="s">
        <v>22</v>
      </c>
      <c r="J94" s="40" t="s">
        <v>22</v>
      </c>
      <c r="K94" s="13" t="n">
        <v>90</v>
      </c>
      <c r="L94" s="13" t="n">
        <v>100</v>
      </c>
      <c r="M94" s="30" t="str">
        <f aca="false">IF(AND(OR(I94="Participó",J94="Participó"),AND(K94&gt;59,K94&lt;&gt;"-")),"APROBADO","REPROBADO")</f>
        <v>APROBADO</v>
      </c>
      <c r="N94" s="1"/>
    </row>
    <row r="95" customFormat="false" ht="15.75" hidden="false" customHeight="false" outlineLevel="0" collapsed="false">
      <c r="A95" s="10" t="n">
        <v>20259760004</v>
      </c>
      <c r="B95" s="1" t="s">
        <v>1956</v>
      </c>
      <c r="C95" s="1" t="s">
        <v>2471</v>
      </c>
      <c r="D95" s="1" t="s">
        <v>2472</v>
      </c>
      <c r="E95" s="1"/>
      <c r="F95" s="1"/>
      <c r="G95" s="11" t="s">
        <v>21</v>
      </c>
      <c r="H95" s="10" t="n">
        <v>4</v>
      </c>
      <c r="I95" s="32" t="s">
        <v>22</v>
      </c>
      <c r="J95" s="40" t="s">
        <v>22</v>
      </c>
      <c r="K95" s="13" t="n">
        <v>100</v>
      </c>
      <c r="L95" s="13" t="n">
        <v>100</v>
      </c>
      <c r="M95" s="30" t="str">
        <f aca="false">IF(AND(OR(I95="Participó",J95="Participó"),AND(K95&gt;59,K95&lt;&gt;"-")),"APROBADO","REPROBADO")</f>
        <v>APROBADO</v>
      </c>
      <c r="N95" s="1"/>
    </row>
    <row r="96" customFormat="false" ht="15.75" hidden="false" customHeight="false" outlineLevel="0" collapsed="false">
      <c r="A96" s="10" t="n">
        <v>20291091726</v>
      </c>
      <c r="B96" s="1" t="s">
        <v>1956</v>
      </c>
      <c r="C96" s="1" t="s">
        <v>554</v>
      </c>
      <c r="D96" s="1" t="s">
        <v>2473</v>
      </c>
      <c r="E96" s="1"/>
      <c r="F96" s="1"/>
      <c r="G96" s="11" t="s">
        <v>21</v>
      </c>
      <c r="H96" s="10" t="n">
        <v>4</v>
      </c>
      <c r="I96" s="32" t="s">
        <v>22</v>
      </c>
      <c r="J96" s="40" t="s">
        <v>23</v>
      </c>
      <c r="K96" s="13" t="n">
        <v>80</v>
      </c>
      <c r="L96" s="13" t="n">
        <v>100</v>
      </c>
      <c r="M96" s="30" t="str">
        <f aca="false">IF(AND(OR(I96="Participó",J96="Participó"),AND(K96&gt;59,K96&lt;&gt;"-")),"APROBADO","REPROBADO")</f>
        <v>APROBADO</v>
      </c>
      <c r="N96" s="1"/>
    </row>
    <row r="97" customFormat="false" ht="15.75" hidden="false" customHeight="false" outlineLevel="0" collapsed="false">
      <c r="A97" s="10" t="n">
        <v>20328952719</v>
      </c>
      <c r="B97" s="1" t="s">
        <v>1956</v>
      </c>
      <c r="C97" s="1" t="s">
        <v>36</v>
      </c>
      <c r="D97" s="1" t="s">
        <v>2474</v>
      </c>
      <c r="E97" s="1"/>
      <c r="F97" s="1"/>
      <c r="G97" s="11" t="s">
        <v>21</v>
      </c>
      <c r="H97" s="10" t="n">
        <v>4</v>
      </c>
      <c r="I97" s="32" t="s">
        <v>22</v>
      </c>
      <c r="J97" s="40" t="s">
        <v>22</v>
      </c>
      <c r="K97" s="13" t="n">
        <v>90</v>
      </c>
      <c r="L97" s="13" t="n">
        <v>100</v>
      </c>
      <c r="M97" s="30" t="str">
        <f aca="false">IF(AND(OR(I97="Participó",J97="Participó"),AND(K97&gt;59,K97&lt;&gt;"-")),"APROBADO","REPROBADO")</f>
        <v>APROBADO</v>
      </c>
      <c r="N97" s="1"/>
    </row>
    <row r="98" customFormat="false" ht="15.75" hidden="false" customHeight="false" outlineLevel="0" collapsed="false">
      <c r="A98" s="10" t="n">
        <v>20354682606</v>
      </c>
      <c r="B98" s="1" t="s">
        <v>1956</v>
      </c>
      <c r="C98" s="1" t="s">
        <v>2475</v>
      </c>
      <c r="D98" s="1" t="s">
        <v>2476</v>
      </c>
      <c r="E98" s="1"/>
      <c r="F98" s="1"/>
      <c r="G98" s="11" t="s">
        <v>21</v>
      </c>
      <c r="H98" s="10" t="n">
        <v>4</v>
      </c>
      <c r="I98" s="32" t="s">
        <v>22</v>
      </c>
      <c r="J98" s="40" t="s">
        <v>23</v>
      </c>
      <c r="K98" s="12" t="s">
        <v>23</v>
      </c>
      <c r="L98" s="12" t="s">
        <v>23</v>
      </c>
      <c r="M98" s="30" t="str">
        <f aca="false">IF(AND(OR(I98="Participó",J98="Participó"),AND(K98&gt;59,K98&lt;&gt;"-")),"APROBADO","REPROBADO")</f>
        <v>REPROBADO</v>
      </c>
      <c r="N98" s="1" t="s">
        <v>1047</v>
      </c>
    </row>
    <row r="99" customFormat="false" ht="15.75" hidden="false" customHeight="false" outlineLevel="0" collapsed="false">
      <c r="A99" s="10" t="n">
        <v>20304522284</v>
      </c>
      <c r="B99" s="1" t="s">
        <v>2477</v>
      </c>
      <c r="C99" s="1" t="s">
        <v>2478</v>
      </c>
      <c r="D99" s="1" t="s">
        <v>2479</v>
      </c>
      <c r="E99" s="1"/>
      <c r="F99" s="1"/>
      <c r="G99" s="11" t="s">
        <v>21</v>
      </c>
      <c r="H99" s="10" t="n">
        <v>4</v>
      </c>
      <c r="I99" s="32" t="s">
        <v>22</v>
      </c>
      <c r="J99" s="40" t="s">
        <v>22</v>
      </c>
      <c r="K99" s="13" t="n">
        <v>90</v>
      </c>
      <c r="L99" s="13" t="n">
        <v>100</v>
      </c>
      <c r="M99" s="30" t="str">
        <f aca="false">IF(AND(OR(I99="Participó",J99="Participó"),AND(K99&gt;59,K99&lt;&gt;"-")),"APROBADO","REPROBADO")</f>
        <v>APROBADO</v>
      </c>
      <c r="N99" s="1"/>
    </row>
    <row r="100" customFormat="false" ht="15.75" hidden="false" customHeight="false" outlineLevel="0" collapsed="false">
      <c r="A100" s="10" t="n">
        <v>20354620953</v>
      </c>
      <c r="B100" s="1" t="s">
        <v>2480</v>
      </c>
      <c r="C100" s="1" t="s">
        <v>301</v>
      </c>
      <c r="D100" s="26" t="s">
        <v>2481</v>
      </c>
      <c r="E100" s="1"/>
      <c r="G100" s="11" t="s">
        <v>21</v>
      </c>
      <c r="H100" s="10" t="n">
        <v>4</v>
      </c>
      <c r="I100" s="32" t="s">
        <v>23</v>
      </c>
      <c r="J100" s="40" t="s">
        <v>23</v>
      </c>
      <c r="K100" s="12" t="s">
        <v>23</v>
      </c>
      <c r="L100" s="12" t="s">
        <v>23</v>
      </c>
      <c r="M100" s="30" t="str">
        <f aca="false">IF(AND(OR(I100="Participó",J100="Participó"),AND(K100&gt;59,K100&lt;&gt;"-")),"APROBADO","REPROBADO")</f>
        <v>REPROBADO</v>
      </c>
      <c r="N100" s="1"/>
    </row>
    <row r="101" customFormat="false" ht="15.75" hidden="false" customHeight="false" outlineLevel="0" collapsed="false">
      <c r="A101" s="10" t="n">
        <v>20214135222</v>
      </c>
      <c r="B101" s="1" t="s">
        <v>2482</v>
      </c>
      <c r="C101" s="1" t="s">
        <v>2483</v>
      </c>
      <c r="D101" s="1" t="s">
        <v>2484</v>
      </c>
      <c r="E101" s="1"/>
      <c r="F101" s="1"/>
      <c r="G101" s="11" t="s">
        <v>21</v>
      </c>
      <c r="H101" s="10" t="n">
        <v>4</v>
      </c>
      <c r="I101" s="32" t="s">
        <v>23</v>
      </c>
      <c r="J101" s="40" t="s">
        <v>23</v>
      </c>
      <c r="K101" s="12" t="s">
        <v>23</v>
      </c>
      <c r="L101" s="12" t="s">
        <v>23</v>
      </c>
      <c r="M101" s="30" t="str">
        <f aca="false">IF(AND(OR(I101="Participó",J101="Participó"),AND(K101&gt;59,K101&lt;&gt;"-")),"APROBADO","REPROBADO")</f>
        <v>REPROBADO</v>
      </c>
      <c r="N101" s="1"/>
    </row>
    <row r="102" customFormat="false" ht="15.75" hidden="false" customHeight="false" outlineLevel="0" collapsed="false">
      <c r="A102" s="10" t="n">
        <v>27264608665</v>
      </c>
      <c r="B102" s="1" t="s">
        <v>2485</v>
      </c>
      <c r="C102" s="1" t="s">
        <v>2486</v>
      </c>
      <c r="D102" s="1" t="s">
        <v>2487</v>
      </c>
      <c r="E102" s="1"/>
      <c r="F102" s="1"/>
      <c r="G102" s="11" t="s">
        <v>43</v>
      </c>
      <c r="H102" s="10" t="n">
        <v>4</v>
      </c>
      <c r="I102" s="32" t="s">
        <v>22</v>
      </c>
      <c r="J102" s="40" t="s">
        <v>23</v>
      </c>
      <c r="K102" s="13" t="n">
        <v>100</v>
      </c>
      <c r="L102" s="13" t="n">
        <v>100</v>
      </c>
      <c r="M102" s="30" t="str">
        <f aca="false">IF(AND(OR(I102="Participó",J102="Participó"),AND(K102&gt;59,K102&lt;&gt;"-")),"APROBADO","REPROBADO")</f>
        <v>APROBADO</v>
      </c>
      <c r="N102" s="1"/>
    </row>
    <row r="103" customFormat="false" ht="15.75" hidden="false" customHeight="false" outlineLevel="0" collapsed="false">
      <c r="A103" s="10" t="n">
        <v>20348564790</v>
      </c>
      <c r="B103" s="1" t="s">
        <v>2488</v>
      </c>
      <c r="C103" s="1" t="s">
        <v>68</v>
      </c>
      <c r="D103" s="1" t="s">
        <v>2489</v>
      </c>
      <c r="E103" s="1"/>
      <c r="F103" s="1"/>
      <c r="G103" s="11" t="s">
        <v>21</v>
      </c>
      <c r="H103" s="10" t="n">
        <v>4</v>
      </c>
      <c r="I103" s="32" t="s">
        <v>22</v>
      </c>
      <c r="J103" s="40" t="s">
        <v>22</v>
      </c>
      <c r="K103" s="13" t="n">
        <v>90</v>
      </c>
      <c r="L103" s="13" t="n">
        <v>100</v>
      </c>
      <c r="M103" s="30" t="str">
        <f aca="false">IF(AND(OR(I103="Participó",J103="Participó"),AND(K103&gt;59,K103&lt;&gt;"-")),"APROBADO","REPROBADO")</f>
        <v>APROBADO</v>
      </c>
      <c r="N103" s="1"/>
    </row>
    <row r="104" customFormat="false" ht="15.75" hidden="false" customHeight="false" outlineLevel="0" collapsed="false">
      <c r="A104" s="10" t="n">
        <v>20351470810</v>
      </c>
      <c r="B104" s="1" t="s">
        <v>2490</v>
      </c>
      <c r="C104" s="1" t="s">
        <v>2491</v>
      </c>
      <c r="D104" s="1" t="s">
        <v>2492</v>
      </c>
      <c r="E104" s="1"/>
      <c r="F104" s="1"/>
      <c r="G104" s="11" t="s">
        <v>21</v>
      </c>
      <c r="H104" s="10" t="n">
        <v>4</v>
      </c>
      <c r="I104" s="32" t="s">
        <v>22</v>
      </c>
      <c r="J104" s="40" t="s">
        <v>22</v>
      </c>
      <c r="K104" s="13" t="n">
        <v>100</v>
      </c>
      <c r="L104" s="13" t="n">
        <v>100</v>
      </c>
      <c r="M104" s="30" t="str">
        <f aca="false">IF(AND(OR(I104="Participó",J104="Participó"),AND(K104&gt;59,K104&lt;&gt;"-")),"APROBADO","REPROBADO")</f>
        <v>APROBADO</v>
      </c>
      <c r="N104" s="1"/>
    </row>
    <row r="105" customFormat="false" ht="15.75" hidden="false" customHeight="false" outlineLevel="0" collapsed="false">
      <c r="A105" s="10" t="n">
        <v>20359564474</v>
      </c>
      <c r="B105" s="1" t="s">
        <v>2493</v>
      </c>
      <c r="C105" s="1" t="s">
        <v>2494</v>
      </c>
      <c r="D105" s="1" t="s">
        <v>2495</v>
      </c>
      <c r="E105" s="1"/>
      <c r="F105" s="1"/>
      <c r="G105" s="11" t="s">
        <v>21</v>
      </c>
      <c r="H105" s="10" t="n">
        <v>4</v>
      </c>
      <c r="I105" s="32" t="s">
        <v>22</v>
      </c>
      <c r="J105" s="40" t="s">
        <v>22</v>
      </c>
      <c r="K105" s="13" t="n">
        <v>100</v>
      </c>
      <c r="L105" s="13" t="n">
        <v>100</v>
      </c>
      <c r="M105" s="30" t="str">
        <f aca="false">IF(AND(OR(I105="Participó",J105="Participó"),AND(K105&gt;59,K105&lt;&gt;"-")),"APROBADO","REPROBADO")</f>
        <v>APROBADO</v>
      </c>
      <c r="N105" s="1"/>
    </row>
    <row r="106" customFormat="false" ht="15.75" hidden="false" customHeight="false" outlineLevel="0" collapsed="false">
      <c r="A106" s="10" t="n">
        <v>27249438427</v>
      </c>
      <c r="B106" s="1" t="s">
        <v>2496</v>
      </c>
      <c r="C106" s="1" t="s">
        <v>2497</v>
      </c>
      <c r="D106" s="1" t="s">
        <v>2498</v>
      </c>
      <c r="E106" s="1"/>
      <c r="F106" s="1"/>
      <c r="G106" s="11"/>
      <c r="H106" s="10" t="n">
        <v>1</v>
      </c>
      <c r="I106" s="32" t="s">
        <v>22</v>
      </c>
      <c r="J106" s="40" t="s">
        <v>22</v>
      </c>
      <c r="K106" s="13" t="n">
        <v>96.67</v>
      </c>
      <c r="L106" s="12" t="s">
        <v>23</v>
      </c>
      <c r="M106" s="30" t="str">
        <f aca="false">IF(AND(OR(I106="Participó",J106="Participó"),AND(K106&gt;59,K106&lt;&gt;"-")),"APROBADO","REPROBADO")</f>
        <v>APROBADO</v>
      </c>
      <c r="N106" s="1"/>
    </row>
    <row r="107" customFormat="false" ht="15.75" hidden="false" customHeight="false" outlineLevel="0" collapsed="false">
      <c r="A107" s="10" t="n">
        <v>20354488044</v>
      </c>
      <c r="B107" s="1" t="s">
        <v>2499</v>
      </c>
      <c r="C107" s="1" t="s">
        <v>439</v>
      </c>
      <c r="D107" s="1" t="s">
        <v>2500</v>
      </c>
      <c r="E107" s="1"/>
      <c r="F107" s="1"/>
      <c r="G107" s="11"/>
      <c r="H107" s="10" t="n">
        <v>1</v>
      </c>
      <c r="I107" s="32" t="s">
        <v>22</v>
      </c>
      <c r="J107" s="40" t="s">
        <v>22</v>
      </c>
      <c r="K107" s="13" t="n">
        <v>90</v>
      </c>
      <c r="L107" s="13" t="n">
        <v>100</v>
      </c>
      <c r="M107" s="30" t="str">
        <f aca="false">IF(AND(OR(I107="Participó",J107="Participó"),AND(K107&gt;59,K107&lt;&gt;"-")),"APROBADO","REPROBADO")</f>
        <v>APROBADO</v>
      </c>
      <c r="N107" s="1"/>
    </row>
    <row r="108" customFormat="false" ht="15.75" hidden="false" customHeight="false" outlineLevel="0" collapsed="false">
      <c r="A108" s="10" t="n">
        <v>20341716870</v>
      </c>
      <c r="B108" s="1" t="s">
        <v>2499</v>
      </c>
      <c r="C108" s="1" t="s">
        <v>2501</v>
      </c>
      <c r="D108" s="1" t="s">
        <v>2502</v>
      </c>
      <c r="E108" s="1"/>
      <c r="F108" s="1"/>
      <c r="G108" s="11"/>
      <c r="H108" s="10" t="n">
        <v>1</v>
      </c>
      <c r="I108" s="32" t="s">
        <v>22</v>
      </c>
      <c r="J108" s="40" t="s">
        <v>22</v>
      </c>
      <c r="K108" s="13" t="n">
        <v>75</v>
      </c>
      <c r="L108" s="13" t="n">
        <v>100</v>
      </c>
      <c r="M108" s="30" t="str">
        <f aca="false">IF(AND(OR(I108="Participó",J108="Participó"),AND(K108&gt;59,K108&lt;&gt;"-")),"APROBADO","REPROBADO")</f>
        <v>APROBADO</v>
      </c>
      <c r="N108" s="1"/>
    </row>
    <row r="109" customFormat="false" ht="15.75" hidden="false" customHeight="false" outlineLevel="0" collapsed="false">
      <c r="A109" s="10" t="n">
        <v>20222806470</v>
      </c>
      <c r="B109" s="1" t="s">
        <v>2499</v>
      </c>
      <c r="C109" s="1" t="s">
        <v>2503</v>
      </c>
      <c r="D109" s="1" t="s">
        <v>2504</v>
      </c>
      <c r="E109" s="1"/>
      <c r="F109" s="1"/>
      <c r="G109" s="11"/>
      <c r="H109" s="10" t="n">
        <v>1</v>
      </c>
      <c r="I109" s="32" t="s">
        <v>23</v>
      </c>
      <c r="J109" s="40" t="s">
        <v>22</v>
      </c>
      <c r="K109" s="13" t="n">
        <v>95</v>
      </c>
      <c r="L109" s="13" t="n">
        <v>100</v>
      </c>
      <c r="M109" s="30" t="str">
        <f aca="false">IF(AND(OR(I109="Participó",J109="Participó"),AND(K109&gt;59,K109&lt;&gt;"-")),"APROBADO","REPROBADO")</f>
        <v>APROBADO</v>
      </c>
      <c r="N109" s="1"/>
    </row>
    <row r="110" customFormat="false" ht="15.75" hidden="false" customHeight="false" outlineLevel="0" collapsed="false">
      <c r="A110" s="10" t="n">
        <v>27286060841</v>
      </c>
      <c r="B110" s="1" t="s">
        <v>2499</v>
      </c>
      <c r="C110" s="1" t="s">
        <v>915</v>
      </c>
      <c r="D110" s="1" t="s">
        <v>2505</v>
      </c>
      <c r="E110" s="1"/>
      <c r="F110" s="1"/>
      <c r="G110" s="11"/>
      <c r="H110" s="10" t="n">
        <v>1</v>
      </c>
      <c r="I110" s="32" t="s">
        <v>22</v>
      </c>
      <c r="J110" s="40" t="s">
        <v>22</v>
      </c>
      <c r="K110" s="13" t="n">
        <v>80</v>
      </c>
      <c r="L110" s="13" t="n">
        <v>100</v>
      </c>
      <c r="M110" s="30" t="str">
        <f aca="false">IF(AND(OR(I110="Participó",J110="Participó"),AND(K110&gt;59,K110&lt;&gt;"-")),"APROBADO","REPROBADO")</f>
        <v>APROBADO</v>
      </c>
      <c r="N110" s="1"/>
    </row>
    <row r="111" customFormat="false" ht="15.75" hidden="false" customHeight="false" outlineLevel="0" collapsed="false">
      <c r="A111" s="10" t="n">
        <v>27322307719</v>
      </c>
      <c r="B111" s="1" t="s">
        <v>2499</v>
      </c>
      <c r="C111" s="1" t="s">
        <v>2506</v>
      </c>
      <c r="D111" s="1" t="s">
        <v>2507</v>
      </c>
      <c r="E111" s="1"/>
      <c r="F111" s="1"/>
      <c r="G111" s="11"/>
      <c r="H111" s="10" t="n">
        <v>1</v>
      </c>
      <c r="I111" s="32" t="s">
        <v>23</v>
      </c>
      <c r="J111" s="40" t="s">
        <v>23</v>
      </c>
      <c r="K111" s="12" t="s">
        <v>23</v>
      </c>
      <c r="L111" s="12" t="s">
        <v>23</v>
      </c>
      <c r="M111" s="30" t="str">
        <f aca="false">IF(AND(OR(I111="Participó",J111="Participó"),AND(K111&gt;59,K111&lt;&gt;"-")),"APROBADO","REPROBADO")</f>
        <v>REPROBADO</v>
      </c>
      <c r="N111" s="1"/>
    </row>
    <row r="112" customFormat="false" ht="15.75" hidden="false" customHeight="false" outlineLevel="0" collapsed="false">
      <c r="A112" s="10" t="n">
        <v>27372816797</v>
      </c>
      <c r="B112" s="1" t="s">
        <v>2508</v>
      </c>
      <c r="C112" s="1" t="s">
        <v>934</v>
      </c>
      <c r="D112" s="1" t="s">
        <v>2509</v>
      </c>
      <c r="E112" s="1"/>
      <c r="F112" s="1"/>
      <c r="G112" s="11"/>
      <c r="H112" s="10" t="n">
        <v>1</v>
      </c>
      <c r="I112" s="32" t="s">
        <v>23</v>
      </c>
      <c r="J112" s="40" t="s">
        <v>23</v>
      </c>
      <c r="K112" s="13" t="n">
        <v>71.67</v>
      </c>
      <c r="L112" s="13" t="n">
        <v>100</v>
      </c>
      <c r="M112" s="30" t="str">
        <f aca="false">IF(AND(OR(I112="Participó",J112="Participó"),AND(K112&gt;59,K112&lt;&gt;"-")),"APROBADO","REPROBADO")</f>
        <v>REPROBADO</v>
      </c>
      <c r="N112" s="1"/>
    </row>
    <row r="113" customFormat="false" ht="15.75" hidden="false" customHeight="false" outlineLevel="0" collapsed="false">
      <c r="A113" s="10" t="n">
        <v>20365787191</v>
      </c>
      <c r="B113" s="1" t="s">
        <v>2510</v>
      </c>
      <c r="C113" s="1" t="s">
        <v>2511</v>
      </c>
      <c r="D113" s="1" t="s">
        <v>2512</v>
      </c>
      <c r="E113" s="1"/>
      <c r="F113" s="1"/>
      <c r="G113" s="11"/>
      <c r="H113" s="10" t="n">
        <v>1</v>
      </c>
      <c r="I113" s="32" t="s">
        <v>22</v>
      </c>
      <c r="J113" s="40" t="s">
        <v>22</v>
      </c>
      <c r="K113" s="13" t="n">
        <v>70</v>
      </c>
      <c r="L113" s="13" t="n">
        <v>100</v>
      </c>
      <c r="M113" s="30" t="str">
        <f aca="false">IF(AND(OR(I113="Participó",J113="Participó"),AND(K113&gt;59,K113&lt;&gt;"-")),"APROBADO","REPROBADO")</f>
        <v>APROBADO</v>
      </c>
      <c r="N113" s="1"/>
    </row>
    <row r="114" customFormat="false" ht="15.75" hidden="false" customHeight="false" outlineLevel="0" collapsed="false">
      <c r="A114" s="10" t="n">
        <v>20258405782</v>
      </c>
      <c r="B114" s="1" t="s">
        <v>2513</v>
      </c>
      <c r="C114" s="1" t="s">
        <v>94</v>
      </c>
      <c r="D114" s="1" t="s">
        <v>2514</v>
      </c>
      <c r="E114" s="1"/>
      <c r="F114" s="1"/>
      <c r="G114" s="11"/>
      <c r="H114" s="10" t="n">
        <v>2</v>
      </c>
      <c r="I114" s="32" t="s">
        <v>22</v>
      </c>
      <c r="J114" s="40" t="s">
        <v>22</v>
      </c>
      <c r="K114" s="13" t="n">
        <v>90</v>
      </c>
      <c r="L114" s="13" t="n">
        <v>100</v>
      </c>
      <c r="M114" s="30" t="str">
        <f aca="false">IF(AND(OR(I114="Participó",J114="Participó"),AND(K114&gt;59,K114&lt;&gt;"-")),"APROBADO","REPROBADO")</f>
        <v>APROBADO</v>
      </c>
      <c r="N114" s="1"/>
    </row>
    <row r="115" customFormat="false" ht="15.75" hidden="false" customHeight="false" outlineLevel="0" collapsed="false">
      <c r="A115" s="10" t="n">
        <v>27303241774</v>
      </c>
      <c r="B115" s="1" t="s">
        <v>2515</v>
      </c>
      <c r="C115" s="1" t="s">
        <v>2516</v>
      </c>
      <c r="D115" s="1" t="s">
        <v>2517</v>
      </c>
      <c r="E115" s="1"/>
      <c r="F115" s="1"/>
      <c r="G115" s="11"/>
      <c r="H115" s="10" t="n">
        <v>2</v>
      </c>
      <c r="I115" s="32" t="s">
        <v>22</v>
      </c>
      <c r="J115" s="40" t="s">
        <v>22</v>
      </c>
      <c r="K115" s="13" t="n">
        <v>85</v>
      </c>
      <c r="L115" s="13" t="n">
        <v>100</v>
      </c>
      <c r="M115" s="30" t="str">
        <f aca="false">IF(AND(OR(I115="Participó",J115="Participó"),AND(K115&gt;59,K115&lt;&gt;"-")),"APROBADO","REPROBADO")</f>
        <v>APROBADO</v>
      </c>
      <c r="N115" s="1"/>
    </row>
    <row r="116" customFormat="false" ht="15.75" hidden="false" customHeight="false" outlineLevel="0" collapsed="false">
      <c r="A116" s="10" t="n">
        <v>20301092165</v>
      </c>
      <c r="B116" s="1" t="s">
        <v>2515</v>
      </c>
      <c r="C116" s="1" t="s">
        <v>48</v>
      </c>
      <c r="D116" s="1" t="s">
        <v>2518</v>
      </c>
      <c r="E116" s="1"/>
      <c r="F116" s="1"/>
      <c r="G116" s="11"/>
      <c r="H116" s="10" t="n">
        <v>2</v>
      </c>
      <c r="I116" s="32" t="s">
        <v>22</v>
      </c>
      <c r="J116" s="40" t="s">
        <v>22</v>
      </c>
      <c r="K116" s="13" t="n">
        <v>100</v>
      </c>
      <c r="L116" s="12" t="s">
        <v>23</v>
      </c>
      <c r="M116" s="30" t="str">
        <f aca="false">IF(AND(OR(I116="Participó",J116="Participó"),AND(K116&gt;59,K116&lt;&gt;"-")),"APROBADO","REPROBADO")</f>
        <v>APROBADO</v>
      </c>
      <c r="N116" s="1"/>
    </row>
    <row r="117" customFormat="false" ht="15.75" hidden="false" customHeight="false" outlineLevel="0" collapsed="false">
      <c r="A117" s="10" t="n">
        <v>27220175729</v>
      </c>
      <c r="B117" s="1" t="s">
        <v>2515</v>
      </c>
      <c r="C117" s="1" t="s">
        <v>2519</v>
      </c>
      <c r="D117" s="1" t="s">
        <v>2520</v>
      </c>
      <c r="E117" s="1"/>
      <c r="F117" s="1"/>
      <c r="G117" s="11"/>
      <c r="H117" s="10" t="n">
        <v>2</v>
      </c>
      <c r="I117" s="32" t="s">
        <v>22</v>
      </c>
      <c r="J117" s="40" t="s">
        <v>22</v>
      </c>
      <c r="K117" s="13" t="n">
        <v>91.67</v>
      </c>
      <c r="L117" s="12" t="s">
        <v>23</v>
      </c>
      <c r="M117" s="30" t="str">
        <f aca="false">IF(AND(OR(I117="Participó",J117="Participó"),AND(K117&gt;59,K117&lt;&gt;"-")),"APROBADO","REPROBADO")</f>
        <v>APROBADO</v>
      </c>
      <c r="N117" s="1"/>
    </row>
    <row r="118" customFormat="false" ht="15.75" hidden="false" customHeight="false" outlineLevel="0" collapsed="false">
      <c r="A118" s="10" t="n">
        <v>20201917167</v>
      </c>
      <c r="B118" s="1" t="s">
        <v>2515</v>
      </c>
      <c r="C118" s="1" t="s">
        <v>489</v>
      </c>
      <c r="D118" s="1" t="s">
        <v>2521</v>
      </c>
      <c r="E118" s="1"/>
      <c r="F118" s="1"/>
      <c r="G118" s="11"/>
      <c r="H118" s="10" t="n">
        <v>2</v>
      </c>
      <c r="I118" s="32" t="s">
        <v>22</v>
      </c>
      <c r="J118" s="40" t="s">
        <v>22</v>
      </c>
      <c r="K118" s="13" t="n">
        <v>90</v>
      </c>
      <c r="L118" s="12" t="s">
        <v>23</v>
      </c>
      <c r="M118" s="30" t="str">
        <f aca="false">IF(AND(OR(I118="Participó",J118="Participó"),AND(K118&gt;59,K118&lt;&gt;"-")),"APROBADO","REPROBADO")</f>
        <v>APROBADO</v>
      </c>
      <c r="N118" s="1"/>
    </row>
    <row r="119" customFormat="false" ht="15.75" hidden="false" customHeight="false" outlineLevel="0" collapsed="false">
      <c r="A119" s="10" t="n">
        <v>20378022992</v>
      </c>
      <c r="B119" s="1" t="s">
        <v>2515</v>
      </c>
      <c r="C119" s="1" t="s">
        <v>2522</v>
      </c>
      <c r="D119" s="1" t="s">
        <v>2523</v>
      </c>
      <c r="E119" s="1"/>
      <c r="F119" s="1"/>
      <c r="G119" s="11"/>
      <c r="H119" s="10" t="n">
        <v>2</v>
      </c>
      <c r="I119" s="32" t="s">
        <v>23</v>
      </c>
      <c r="J119" s="40" t="s">
        <v>23</v>
      </c>
      <c r="K119" s="12" t="s">
        <v>23</v>
      </c>
      <c r="L119" s="12" t="s">
        <v>23</v>
      </c>
      <c r="M119" s="30" t="str">
        <f aca="false">IF(AND(OR(I119="Participó",J119="Participó"),AND(K119&gt;59,K119&lt;&gt;"-")),"APROBADO","REPROBADO")</f>
        <v>REPROBADO</v>
      </c>
      <c r="N119" s="1"/>
    </row>
    <row r="120" customFormat="false" ht="15.75" hidden="false" customHeight="false" outlineLevel="0" collapsed="false">
      <c r="A120" s="10" t="n">
        <v>20285140278</v>
      </c>
      <c r="B120" s="1" t="s">
        <v>2524</v>
      </c>
      <c r="C120" s="1" t="s">
        <v>787</v>
      </c>
      <c r="D120" s="1" t="s">
        <v>2525</v>
      </c>
      <c r="E120" s="1"/>
      <c r="F120" s="1"/>
      <c r="G120" s="11"/>
      <c r="H120" s="10" t="n">
        <v>2</v>
      </c>
      <c r="I120" s="32" t="s">
        <v>22</v>
      </c>
      <c r="J120" s="40" t="s">
        <v>22</v>
      </c>
      <c r="K120" s="13" t="n">
        <v>90</v>
      </c>
      <c r="L120" s="13" t="n">
        <v>100</v>
      </c>
      <c r="M120" s="30" t="str">
        <f aca="false">IF(AND(OR(I120="Participó",J120="Participó"),AND(K120&gt;59,K120&lt;&gt;"-")),"APROBADO","REPROBADO")</f>
        <v>APROBADO</v>
      </c>
      <c r="N120" s="1"/>
    </row>
    <row r="121" customFormat="false" ht="15.75" hidden="false" customHeight="false" outlineLevel="0" collapsed="false">
      <c r="A121" s="10" t="n">
        <v>20344667676</v>
      </c>
      <c r="B121" s="1" t="s">
        <v>2526</v>
      </c>
      <c r="C121" s="1" t="s">
        <v>2527</v>
      </c>
      <c r="D121" s="1" t="s">
        <v>2528</v>
      </c>
      <c r="E121" s="1"/>
      <c r="F121" s="1"/>
      <c r="G121" s="11"/>
      <c r="H121" s="10" t="n">
        <v>2</v>
      </c>
      <c r="I121" s="32" t="s">
        <v>22</v>
      </c>
      <c r="J121" s="40" t="s">
        <v>22</v>
      </c>
      <c r="K121" s="13" t="n">
        <v>81.67</v>
      </c>
      <c r="L121" s="13" t="n">
        <v>100</v>
      </c>
      <c r="M121" s="30" t="str">
        <f aca="false">IF(AND(OR(I121="Participó",J121="Participó"),AND(K121&gt;59,K121&lt;&gt;"-")),"APROBADO","REPROBADO")</f>
        <v>APROBADO</v>
      </c>
      <c r="N121" s="1"/>
    </row>
    <row r="122" customFormat="false" ht="15.75" hidden="false" customHeight="false" outlineLevel="0" collapsed="false">
      <c r="A122" s="10" t="n">
        <v>20278914047</v>
      </c>
      <c r="B122" s="1" t="s">
        <v>2526</v>
      </c>
      <c r="C122" s="1" t="s">
        <v>1053</v>
      </c>
      <c r="D122" s="1" t="s">
        <v>2529</v>
      </c>
      <c r="E122" s="1"/>
      <c r="F122" s="1"/>
      <c r="G122" s="11"/>
      <c r="H122" s="10" t="n">
        <v>3</v>
      </c>
      <c r="I122" s="32" t="s">
        <v>22</v>
      </c>
      <c r="J122" s="40" t="s">
        <v>22</v>
      </c>
      <c r="K122" s="13" t="n">
        <v>80</v>
      </c>
      <c r="L122" s="13" t="n">
        <v>100</v>
      </c>
      <c r="M122" s="30" t="str">
        <f aca="false">IF(AND(OR(I122="Participó",J122="Participó"),AND(K122&gt;59,K122&lt;&gt;"-")),"APROBADO","REPROBADO")</f>
        <v>APROBADO</v>
      </c>
      <c r="N122" s="1"/>
    </row>
    <row r="123" customFormat="false" ht="15.75" hidden="false" customHeight="false" outlineLevel="0" collapsed="false">
      <c r="A123" s="10" t="n">
        <v>20321847871</v>
      </c>
      <c r="B123" s="1" t="s">
        <v>2530</v>
      </c>
      <c r="C123" s="1" t="s">
        <v>2531</v>
      </c>
      <c r="D123" s="1" t="s">
        <v>2532</v>
      </c>
      <c r="E123" s="1"/>
      <c r="F123" s="1"/>
      <c r="G123" s="11"/>
      <c r="H123" s="10" t="n">
        <v>3</v>
      </c>
      <c r="I123" s="32" t="s">
        <v>22</v>
      </c>
      <c r="J123" s="40" t="s">
        <v>22</v>
      </c>
      <c r="K123" s="13" t="n">
        <v>100</v>
      </c>
      <c r="L123" s="13" t="n">
        <v>100</v>
      </c>
      <c r="M123" s="30" t="str">
        <f aca="false">IF(AND(OR(I123="Participó",J123="Participó"),AND(K123&gt;59,K123&lt;&gt;"-")),"APROBADO","REPROBADO")</f>
        <v>APROBADO</v>
      </c>
      <c r="N123" s="1"/>
    </row>
    <row r="124" customFormat="false" ht="15.75" hidden="false" customHeight="false" outlineLevel="0" collapsed="false">
      <c r="A124" s="10" t="n">
        <v>27382882453</v>
      </c>
      <c r="B124" s="1" t="s">
        <v>2533</v>
      </c>
      <c r="C124" s="1" t="s">
        <v>1314</v>
      </c>
      <c r="D124" s="1" t="s">
        <v>2534</v>
      </c>
      <c r="E124" s="1"/>
      <c r="F124" s="1"/>
      <c r="G124" s="11"/>
      <c r="H124" s="10" t="n">
        <v>3</v>
      </c>
      <c r="I124" s="32" t="s">
        <v>22</v>
      </c>
      <c r="J124" s="40" t="s">
        <v>22</v>
      </c>
      <c r="K124" s="13" t="n">
        <v>60</v>
      </c>
      <c r="L124" s="13" t="n">
        <v>100</v>
      </c>
      <c r="M124" s="30" t="str">
        <f aca="false">IF(AND(OR(I124="Participó",J124="Participó"),AND(K124&gt;59,K124&lt;&gt;"-")),"APROBADO","REPROBADO")</f>
        <v>APROBADO</v>
      </c>
      <c r="N124" s="1"/>
    </row>
    <row r="125" customFormat="false" ht="15.75" hidden="false" customHeight="false" outlineLevel="0" collapsed="false">
      <c r="A125" s="10" t="n">
        <v>23266336349</v>
      </c>
      <c r="B125" s="1" t="s">
        <v>2535</v>
      </c>
      <c r="C125" s="1" t="s">
        <v>2536</v>
      </c>
      <c r="D125" s="1" t="s">
        <v>2537</v>
      </c>
      <c r="E125" s="1"/>
      <c r="F125" s="1"/>
      <c r="G125" s="11"/>
      <c r="H125" s="10" t="n">
        <v>3</v>
      </c>
      <c r="I125" s="32" t="s">
        <v>22</v>
      </c>
      <c r="J125" s="40" t="s">
        <v>22</v>
      </c>
      <c r="K125" s="13" t="n">
        <v>91.67</v>
      </c>
      <c r="L125" s="13" t="n">
        <v>100</v>
      </c>
      <c r="M125" s="30" t="str">
        <f aca="false">IF(AND(OR(I125="Participó",J125="Participó"),AND(K125&gt;59,K125&lt;&gt;"-")),"APROBADO","REPROBADO")</f>
        <v>APROBADO</v>
      </c>
      <c r="N125" s="1"/>
    </row>
    <row r="126" customFormat="false" ht="15.75" hidden="false" customHeight="false" outlineLevel="0" collapsed="false">
      <c r="A126" s="10" t="n">
        <v>27309455997</v>
      </c>
      <c r="B126" s="1" t="s">
        <v>2535</v>
      </c>
      <c r="C126" s="1" t="s">
        <v>2538</v>
      </c>
      <c r="D126" s="1" t="s">
        <v>2539</v>
      </c>
      <c r="E126" s="1"/>
      <c r="F126" s="1"/>
      <c r="G126" s="11"/>
      <c r="H126" s="10" t="n">
        <v>3</v>
      </c>
      <c r="I126" s="32" t="s">
        <v>22</v>
      </c>
      <c r="J126" s="40" t="s">
        <v>22</v>
      </c>
      <c r="K126" s="13" t="n">
        <v>100</v>
      </c>
      <c r="L126" s="12" t="s">
        <v>23</v>
      </c>
      <c r="M126" s="30" t="str">
        <f aca="false">IF(AND(OR(I126="Participó",J126="Participó"),AND(K126&gt;59,K126&lt;&gt;"-")),"APROBADO","REPROBADO")</f>
        <v>APROBADO</v>
      </c>
      <c r="N126" s="1"/>
    </row>
    <row r="127" customFormat="false" ht="15.75" hidden="false" customHeight="false" outlineLevel="0" collapsed="false">
      <c r="A127" s="10" t="n">
        <v>27319553415</v>
      </c>
      <c r="B127" s="1" t="s">
        <v>2540</v>
      </c>
      <c r="C127" s="1" t="s">
        <v>58</v>
      </c>
      <c r="D127" s="1" t="s">
        <v>2541</v>
      </c>
      <c r="E127" s="1"/>
      <c r="F127" s="1"/>
      <c r="G127" s="11"/>
      <c r="H127" s="10" t="n">
        <v>3</v>
      </c>
      <c r="I127" s="32" t="s">
        <v>22</v>
      </c>
      <c r="J127" s="40" t="s">
        <v>22</v>
      </c>
      <c r="K127" s="13" t="n">
        <v>75</v>
      </c>
      <c r="L127" s="13" t="n">
        <v>100</v>
      </c>
      <c r="M127" s="30" t="str">
        <f aca="false">IF(AND(OR(I127="Participó",J127="Participó"),AND(K127&gt;59,K127&lt;&gt;"-")),"APROBADO","REPROBADO")</f>
        <v>APROBADO</v>
      </c>
      <c r="N127" s="1"/>
    </row>
    <row r="128" customFormat="false" ht="15.75" hidden="false" customHeight="false" outlineLevel="0" collapsed="false">
      <c r="A128" s="10" t="n">
        <v>20339492574</v>
      </c>
      <c r="B128" s="1" t="s">
        <v>2542</v>
      </c>
      <c r="C128" s="1" t="s">
        <v>521</v>
      </c>
      <c r="D128" s="1" t="s">
        <v>2543</v>
      </c>
      <c r="E128" s="1"/>
      <c r="F128" s="1"/>
      <c r="G128" s="11"/>
      <c r="H128" s="10" t="n">
        <v>3</v>
      </c>
      <c r="I128" s="32" t="s">
        <v>22</v>
      </c>
      <c r="J128" s="40" t="s">
        <v>22</v>
      </c>
      <c r="K128" s="13" t="n">
        <v>90</v>
      </c>
      <c r="L128" s="13" t="n">
        <v>100</v>
      </c>
      <c r="M128" s="30" t="str">
        <f aca="false">IF(AND(OR(I128="Participó",J128="Participó"),AND(K128&gt;59,K128&lt;&gt;"-")),"APROBADO","REPROBADO")</f>
        <v>APROBADO</v>
      </c>
      <c r="N128" s="1"/>
    </row>
    <row r="129" customFormat="false" ht="15.75" hidden="false" customHeight="false" outlineLevel="0" collapsed="false">
      <c r="A129" s="10" t="n">
        <v>27315650602</v>
      </c>
      <c r="B129" s="1" t="s">
        <v>2544</v>
      </c>
      <c r="C129" s="1" t="s">
        <v>2545</v>
      </c>
      <c r="D129" s="1" t="s">
        <v>2546</v>
      </c>
      <c r="E129" s="1"/>
      <c r="F129" s="1"/>
      <c r="G129" s="11"/>
      <c r="H129" s="10" t="n">
        <v>3</v>
      </c>
      <c r="I129" s="32" t="s">
        <v>22</v>
      </c>
      <c r="J129" s="40" t="s">
        <v>22</v>
      </c>
      <c r="K129" s="13" t="n">
        <v>70</v>
      </c>
      <c r="L129" s="13" t="n">
        <v>100</v>
      </c>
      <c r="M129" s="30" t="str">
        <f aca="false">IF(AND(OR(I129="Participó",J129="Participó"),AND(K129&gt;59,K129&lt;&gt;"-")),"APROBADO","REPROBADO")</f>
        <v>APROBADO</v>
      </c>
      <c r="N129" s="1"/>
    </row>
    <row r="130" customFormat="false" ht="15.75" hidden="false" customHeight="false" outlineLevel="0" collapsed="false">
      <c r="A130" s="10" t="n">
        <v>20279711034</v>
      </c>
      <c r="B130" s="1" t="s">
        <v>2544</v>
      </c>
      <c r="C130" s="1" t="s">
        <v>962</v>
      </c>
      <c r="D130" s="1" t="s">
        <v>2547</v>
      </c>
      <c r="E130" s="1"/>
      <c r="F130" s="1"/>
      <c r="G130" s="11"/>
      <c r="H130" s="10" t="n">
        <v>4</v>
      </c>
      <c r="I130" s="32" t="s">
        <v>22</v>
      </c>
      <c r="J130" s="40" t="s">
        <v>22</v>
      </c>
      <c r="K130" s="13" t="n">
        <v>90</v>
      </c>
      <c r="L130" s="13" t="n">
        <v>100</v>
      </c>
      <c r="M130" s="30" t="str">
        <f aca="false">IF(AND(OR(I130="Participó",J130="Participó"),AND(K130&gt;59,K130&lt;&gt;"-")),"APROBADO","REPROBADO")</f>
        <v>APROBADO</v>
      </c>
      <c r="N130" s="1"/>
    </row>
    <row r="131" customFormat="false" ht="15.75" hidden="false" customHeight="false" outlineLevel="0" collapsed="false">
      <c r="A131" s="10" t="n">
        <v>23252973729</v>
      </c>
      <c r="B131" s="1" t="s">
        <v>2544</v>
      </c>
      <c r="C131" s="1" t="s">
        <v>2133</v>
      </c>
      <c r="D131" s="1" t="s">
        <v>2548</v>
      </c>
      <c r="E131" s="1"/>
      <c r="F131" s="1"/>
      <c r="G131" s="11"/>
      <c r="H131" s="10" t="n">
        <v>4</v>
      </c>
      <c r="I131" s="32" t="s">
        <v>22</v>
      </c>
      <c r="J131" s="40" t="s">
        <v>22</v>
      </c>
      <c r="K131" s="13" t="n">
        <v>100</v>
      </c>
      <c r="L131" s="13" t="n">
        <v>100</v>
      </c>
      <c r="M131" s="30" t="str">
        <f aca="false">IF(AND(OR(I131="Participó",J131="Participó"),AND(K131&gt;59,K131&lt;&gt;"-")),"APROBADO","REPROBADO")</f>
        <v>APROBADO</v>
      </c>
      <c r="N131" s="1"/>
    </row>
    <row r="132" customFormat="false" ht="15.75" hidden="false" customHeight="false" outlineLevel="0" collapsed="false">
      <c r="A132" s="10" t="n">
        <v>20330697653</v>
      </c>
      <c r="B132" s="1" t="s">
        <v>2549</v>
      </c>
      <c r="C132" s="1" t="s">
        <v>2550</v>
      </c>
      <c r="D132" s="1" t="s">
        <v>2551</v>
      </c>
      <c r="E132" s="1"/>
      <c r="F132" s="1"/>
      <c r="G132" s="11"/>
      <c r="H132" s="10" t="n">
        <v>4</v>
      </c>
      <c r="I132" s="32" t="s">
        <v>22</v>
      </c>
      <c r="J132" s="40" t="s">
        <v>22</v>
      </c>
      <c r="K132" s="13" t="n">
        <v>100</v>
      </c>
      <c r="L132" s="13" t="n">
        <v>100</v>
      </c>
      <c r="M132" s="30" t="str">
        <f aca="false">IF(AND(OR(I132="Participó",J132="Participó"),AND(K132&gt;59,K132&lt;&gt;"-")),"APROBADO","REPROBADO")</f>
        <v>APROBADO</v>
      </c>
      <c r="N132" s="1"/>
    </row>
    <row r="133" customFormat="false" ht="15.75" hidden="false" customHeight="false" outlineLevel="0" collapsed="false">
      <c r="A133" s="10" t="n">
        <v>27392549701</v>
      </c>
      <c r="B133" s="1" t="s">
        <v>2552</v>
      </c>
      <c r="C133" s="1" t="s">
        <v>2553</v>
      </c>
      <c r="D133" s="1" t="s">
        <v>2554</v>
      </c>
      <c r="E133" s="1"/>
      <c r="F133" s="1"/>
      <c r="G133" s="11"/>
      <c r="H133" s="10" t="n">
        <v>4</v>
      </c>
      <c r="I133" s="32" t="s">
        <v>22</v>
      </c>
      <c r="J133" s="40" t="s">
        <v>23</v>
      </c>
      <c r="K133" s="12" t="s">
        <v>23</v>
      </c>
      <c r="L133" s="12" t="s">
        <v>23</v>
      </c>
      <c r="M133" s="30" t="str">
        <f aca="false">IF(AND(OR(I133="Participó",J133="Participó"),AND(K133&gt;59,K133&lt;&gt;"-")),"APROBADO","REPROBADO")</f>
        <v>REPROBADO</v>
      </c>
      <c r="N133" s="1" t="s">
        <v>1047</v>
      </c>
    </row>
    <row r="134" customFormat="false" ht="15.75" hidden="false" customHeight="false" outlineLevel="0" collapsed="false">
      <c r="A134" s="10" t="n">
        <v>20254544842</v>
      </c>
      <c r="B134" s="1" t="s">
        <v>2555</v>
      </c>
      <c r="C134" s="1" t="s">
        <v>2556</v>
      </c>
      <c r="D134" s="1" t="s">
        <v>2557</v>
      </c>
      <c r="E134" s="1"/>
      <c r="F134" s="1"/>
      <c r="G134" s="11"/>
      <c r="H134" s="10" t="n">
        <v>4</v>
      </c>
      <c r="I134" s="32" t="s">
        <v>22</v>
      </c>
      <c r="J134" s="40" t="s">
        <v>22</v>
      </c>
      <c r="K134" s="13" t="n">
        <v>95</v>
      </c>
      <c r="L134" s="13" t="n">
        <v>100</v>
      </c>
      <c r="M134" s="30" t="str">
        <f aca="false">IF(AND(OR(I134="Participó",J134="Participó"),AND(K134&gt;59,K134&lt;&gt;"-")),"APROBADO","REPROBADO")</f>
        <v>APROBADO</v>
      </c>
      <c r="N134" s="1"/>
    </row>
    <row r="135" customFormat="false" ht="15.75" hidden="false" customHeight="false" outlineLevel="0" collapsed="false">
      <c r="A135" s="10" t="n">
        <v>23266685084</v>
      </c>
      <c r="B135" s="1" t="s">
        <v>2558</v>
      </c>
      <c r="C135" s="1" t="s">
        <v>2559</v>
      </c>
      <c r="D135" s="1" t="s">
        <v>2560</v>
      </c>
      <c r="E135" s="1"/>
      <c r="F135" s="1"/>
      <c r="G135" s="11"/>
      <c r="H135" s="10" t="n">
        <v>4</v>
      </c>
      <c r="I135" s="32" t="s">
        <v>22</v>
      </c>
      <c r="J135" s="40" t="s">
        <v>23</v>
      </c>
      <c r="K135" s="13" t="n">
        <v>90</v>
      </c>
      <c r="L135" s="12" t="s">
        <v>23</v>
      </c>
      <c r="M135" s="30" t="str">
        <f aca="false">IF(AND(OR(I135="Participó",J135="Participó"),AND(K135&gt;59,K135&lt;&gt;"-")),"APROBADO","REPROBADO")</f>
        <v>APROBADO</v>
      </c>
      <c r="N135" s="1"/>
    </row>
    <row r="136" customFormat="false" ht="15.75" hidden="false" customHeight="false" outlineLevel="0" collapsed="false">
      <c r="A136" s="10" t="n">
        <v>20308920829</v>
      </c>
      <c r="B136" s="1" t="s">
        <v>2561</v>
      </c>
      <c r="C136" s="1" t="s">
        <v>611</v>
      </c>
      <c r="D136" s="1" t="s">
        <v>2562</v>
      </c>
      <c r="E136" s="1"/>
      <c r="F136" s="1"/>
      <c r="G136" s="11"/>
      <c r="H136" s="10" t="n">
        <v>4</v>
      </c>
      <c r="I136" s="32" t="s">
        <v>22</v>
      </c>
      <c r="J136" s="40" t="s">
        <v>23</v>
      </c>
      <c r="K136" s="13" t="n">
        <v>90</v>
      </c>
      <c r="L136" s="12" t="s">
        <v>23</v>
      </c>
      <c r="M136" s="30" t="str">
        <f aca="false">IF(AND(OR(I136="Participó",J136="Participó"),AND(K136&gt;59,K136&lt;&gt;"-")),"APROBADO","REPROBADO")</f>
        <v>APROBADO</v>
      </c>
      <c r="N136" s="1"/>
    </row>
    <row r="137" customFormat="false" ht="15.75" hidden="false" customHeight="false" outlineLevel="0" collapsed="false">
      <c r="A137" s="10" t="n">
        <v>20270755411</v>
      </c>
      <c r="B137" s="1" t="s">
        <v>2563</v>
      </c>
      <c r="C137" s="1" t="s">
        <v>2564</v>
      </c>
      <c r="D137" s="1" t="s">
        <v>2565</v>
      </c>
      <c r="E137" s="1"/>
      <c r="F137" s="1"/>
      <c r="G137" s="11"/>
      <c r="H137" s="10" t="n">
        <v>4</v>
      </c>
      <c r="I137" s="32" t="s">
        <v>23</v>
      </c>
      <c r="J137" s="40" t="s">
        <v>23</v>
      </c>
      <c r="K137" s="12" t="s">
        <v>23</v>
      </c>
      <c r="L137" s="12" t="s">
        <v>23</v>
      </c>
      <c r="M137" s="30" t="str">
        <f aca="false">IF(AND(OR(I137="Participó",J137="Participó"),AND(K137&gt;59,K137&lt;&gt;"-")),"APROBADO","REPROBADO")</f>
        <v>REPROBADO</v>
      </c>
      <c r="N137" s="1"/>
    </row>
    <row r="138" customFormat="false" ht="15.75" hidden="false" customHeight="false" outlineLevel="0" collapsed="false">
      <c r="A138" s="10" t="n">
        <v>20250078189</v>
      </c>
      <c r="B138" s="1" t="s">
        <v>2563</v>
      </c>
      <c r="C138" s="1" t="s">
        <v>718</v>
      </c>
      <c r="D138" s="1" t="s">
        <v>2566</v>
      </c>
      <c r="E138" s="1"/>
      <c r="F138" s="1"/>
      <c r="G138" s="11" t="s">
        <v>21</v>
      </c>
      <c r="H138" s="10" t="n">
        <v>4</v>
      </c>
      <c r="I138" s="32" t="s">
        <v>22</v>
      </c>
      <c r="J138" s="40" t="s">
        <v>22</v>
      </c>
      <c r="K138" s="13" t="n">
        <v>90</v>
      </c>
      <c r="L138" s="13" t="n">
        <v>100</v>
      </c>
      <c r="M138" s="30" t="str">
        <f aca="false">IF(AND(OR(I138="Participó",J138="Participó"),AND(K138&gt;59,K138&lt;&gt;"-")),"APROBADO","REPROBADO")</f>
        <v>APROBADO</v>
      </c>
      <c r="N138" s="1"/>
    </row>
    <row r="139" customFormat="false" ht="15.75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customFormat="false" ht="15.75" hidden="false" customHeight="false" outlineLevel="0" collapsed="false">
      <c r="A140" s="1"/>
      <c r="B140" s="1"/>
      <c r="C140" s="1"/>
      <c r="D140" s="17" t="s">
        <v>364</v>
      </c>
      <c r="E140" s="17" t="n">
        <f aca="false">COUNTIF(E5:E102,"NO")</f>
        <v>0</v>
      </c>
      <c r="F140" s="1"/>
      <c r="G140" s="17" t="n">
        <f aca="false">COUNTIF(G5:G138,"M")</f>
        <v>63</v>
      </c>
      <c r="H140" s="17"/>
      <c r="I140" s="17" t="n">
        <f aca="false">COUNTIF(I5:I102,"Participó")</f>
        <v>74</v>
      </c>
      <c r="J140" s="17" t="n">
        <f aca="false">COUNTIF(J5:J102,"Participó")</f>
        <v>52</v>
      </c>
      <c r="K140" s="17" t="n">
        <f aca="false">COUNTIF(K5:K102,"&gt;=70")</f>
        <v>65</v>
      </c>
      <c r="L140" s="17" t="n">
        <f aca="false">COUNTIF(L5:L102,"100")</f>
        <v>52</v>
      </c>
      <c r="M140" s="17" t="n">
        <f aca="false">COUNTIF(M5:M138,"APROBADO")</f>
        <v>100</v>
      </c>
      <c r="N140" s="17" t="n">
        <f aca="false">COUNTIF(N26:N102,"Sancionar")</f>
        <v>0</v>
      </c>
    </row>
    <row r="141" customFormat="false" ht="15.75" hidden="false" customHeight="false" outlineLevel="0" collapsed="false">
      <c r="A141" s="1"/>
      <c r="B141" s="1"/>
      <c r="C141" s="1"/>
      <c r="D141" s="10" t="n">
        <f aca="false">COUNTA(D5:D138)</f>
        <v>134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customFormat="false" ht="15.75" hidden="false" customHeight="false" outlineLevel="0" collapsed="false">
      <c r="A142" s="1"/>
      <c r="B142" s="18" t="s">
        <v>365</v>
      </c>
      <c r="C142" s="1"/>
      <c r="D142" s="1"/>
      <c r="E142" s="1"/>
      <c r="F142" s="1"/>
      <c r="G142" s="1" t="s">
        <v>6</v>
      </c>
      <c r="H142" s="1" t="s">
        <v>733</v>
      </c>
      <c r="I142" s="1"/>
      <c r="J142" s="1"/>
      <c r="K142" s="1"/>
      <c r="L142" s="1"/>
      <c r="M142" s="1" t="s">
        <v>367</v>
      </c>
      <c r="N142" s="1"/>
    </row>
    <row r="143" customFormat="false" ht="15.75" hidden="false" customHeight="false" outlineLevel="0" collapsed="false">
      <c r="A143" s="1"/>
      <c r="B143" s="1" t="s">
        <v>368</v>
      </c>
      <c r="C143" s="1" t="s">
        <v>369</v>
      </c>
      <c r="D143" s="1"/>
      <c r="E143" s="1"/>
      <c r="F143" s="1"/>
      <c r="G143" s="1" t="n">
        <v>1</v>
      </c>
      <c r="H143" s="1" t="n">
        <f aca="false">COUNTIF($H$5:$H$138,G143)</f>
        <v>34</v>
      </c>
      <c r="I143" s="1"/>
      <c r="J143" s="1"/>
      <c r="K143" s="1"/>
      <c r="L143" s="20" t="s">
        <v>371</v>
      </c>
      <c r="M143" s="10" t="n">
        <f aca="false">COUNTIF(M5:M102,"APROBADO")/99*100</f>
        <v>69.6969696969697</v>
      </c>
      <c r="N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 t="n">
        <v>2</v>
      </c>
      <c r="H144" s="1" t="n">
        <f aca="false">COUNTIF($H$5:$H$138,G144)</f>
        <v>33</v>
      </c>
      <c r="I144" s="1"/>
      <c r="J144" s="1"/>
      <c r="K144" s="1"/>
      <c r="L144" s="21" t="s">
        <v>373</v>
      </c>
      <c r="M144" s="10" t="n">
        <f aca="false">COUNTIF(M5:M102,"REPROBADO")/99*100</f>
        <v>29.2929292929293</v>
      </c>
      <c r="N144" s="1"/>
    </row>
    <row r="145" customFormat="false" ht="15.75" hidden="false" customHeight="false" outlineLevel="0" collapsed="false">
      <c r="A145" s="18"/>
      <c r="B145" s="1"/>
      <c r="C145" s="1"/>
      <c r="D145" s="1"/>
      <c r="E145" s="1"/>
      <c r="F145" s="1"/>
      <c r="G145" s="1" t="n">
        <v>3</v>
      </c>
      <c r="H145" s="1" t="n">
        <f aca="false">COUNTIF($H$5:$H$138,G145)</f>
        <v>33</v>
      </c>
      <c r="I145" s="1"/>
      <c r="J145" s="1"/>
      <c r="K145" s="1"/>
      <c r="L145" s="1"/>
      <c r="M145" s="1"/>
      <c r="N145" s="1"/>
    </row>
    <row r="146" customFormat="false" ht="15.75" hidden="false" customHeight="false" outlineLevel="0" collapsed="false">
      <c r="A146" s="18" t="s">
        <v>375</v>
      </c>
      <c r="B146" s="1"/>
      <c r="C146" s="1"/>
      <c r="D146" s="1"/>
      <c r="E146" s="1"/>
      <c r="F146" s="1"/>
      <c r="G146" s="1" t="n">
        <v>4</v>
      </c>
      <c r="H146" s="1" t="n">
        <f aca="false">COUNTIF($H$5:$H$138,G146)</f>
        <v>34</v>
      </c>
      <c r="I146" s="1"/>
      <c r="J146" s="1"/>
      <c r="K146" s="1"/>
      <c r="L146" s="1"/>
      <c r="M146" s="1"/>
      <c r="N146" s="1"/>
    </row>
    <row r="147" customFormat="false" ht="15.75" hidden="false" customHeight="false" outlineLevel="0" collapsed="false">
      <c r="A147" s="18" t="s">
        <v>377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false" outlineLevel="0" collapsed="false">
      <c r="A148" s="18" t="s">
        <v>378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false" outlineLevel="0" collapsed="false">
      <c r="A149" s="18" t="s">
        <v>379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customFormat="false" ht="15.75" hidden="false" customHeight="false" outlineLevel="0" collapsed="false">
      <c r="A150" s="18" t="s">
        <v>380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8"/>
      <c r="M150" s="1"/>
      <c r="N150" s="1"/>
    </row>
    <row r="151" customFormat="false" ht="15.75" hidden="false" customHeight="false" outlineLevel="0" collapsed="false">
      <c r="A151" s="1"/>
      <c r="B151" s="1" t="s">
        <v>381</v>
      </c>
      <c r="C151" s="1"/>
      <c r="D151" s="1"/>
      <c r="E151" s="1"/>
      <c r="F151" s="1"/>
      <c r="G151" s="1"/>
      <c r="H151" s="1"/>
      <c r="I151" s="1"/>
      <c r="J151" s="1"/>
      <c r="K151" s="18"/>
      <c r="L151" s="22" t="s">
        <v>382</v>
      </c>
      <c r="M151" s="1"/>
      <c r="N151" s="1"/>
    </row>
    <row r="152" customFormat="false" ht="15.75" hidden="false" customHeight="false" outlineLevel="0" collapsed="false">
      <c r="A152" s="1"/>
      <c r="B152" s="1" t="s">
        <v>383</v>
      </c>
      <c r="C152" s="1" t="s">
        <v>384</v>
      </c>
      <c r="D152" s="1"/>
      <c r="E152" s="1"/>
      <c r="F152" s="1"/>
      <c r="G152" s="1"/>
      <c r="H152" s="1"/>
      <c r="I152" s="1"/>
      <c r="J152" s="1"/>
      <c r="K152" s="18"/>
      <c r="L152" s="23" t="s">
        <v>385</v>
      </c>
      <c r="M152" s="11" t="e">
        <f aca="false">#REF!/COUNTIF(M26:M102,"REPROBADO")*100</f>
        <v>#REF!</v>
      </c>
      <c r="N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8"/>
      <c r="L153" s="23" t="s">
        <v>386</v>
      </c>
      <c r="M153" s="10" t="n">
        <f aca="false">COUNTIF(N26:N102,"Justifico")/COUNTIF(M27:M139,"REPROBADO")*100</f>
        <v>0</v>
      </c>
      <c r="N153" s="1"/>
    </row>
  </sheetData>
  <mergeCells count="14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</mergeCells>
  <conditionalFormatting sqref="I5:J138">
    <cfRule type="cellIs" priority="2" operator="equal" aboveAverage="0" equalAverage="0" bottom="0" percent="0" rank="0" text="" dxfId="0">
      <formula>"Participó"</formula>
    </cfRule>
  </conditionalFormatting>
  <conditionalFormatting sqref="I5:L138">
    <cfRule type="cellIs" priority="3" operator="equal" aboveAverage="0" equalAverage="0" bottom="0" percent="0" rank="0" text="" dxfId="1">
      <formula>"-"</formula>
    </cfRule>
  </conditionalFormatting>
  <conditionalFormatting sqref="K5:L138">
    <cfRule type="cellIs" priority="4" operator="greaterThan" aboveAverage="0" equalAverage="0" bottom="0" percent="0" rank="0" text="" dxfId="0">
      <formula>69</formula>
    </cfRule>
  </conditionalFormatting>
  <conditionalFormatting sqref="K5:L138">
    <cfRule type="cellIs" priority="5" operator="lessThanOrEqual" aboveAverage="0" equalAverage="0" bottom="0" percent="0" rank="0" text="" dxfId="1">
      <formula>59</formula>
    </cfRule>
  </conditionalFormatting>
  <conditionalFormatting sqref="M5:M138">
    <cfRule type="cellIs" priority="6" operator="equal" aboveAverage="0" equalAverage="0" bottom="0" percent="0" rank="0" text="" dxfId="0">
      <formula>"APROBADO"</formula>
    </cfRule>
  </conditionalFormatting>
  <conditionalFormatting sqref="M5:M138">
    <cfRule type="cellIs" priority="7" operator="equal" aboveAverage="0" equalAverage="0" bottom="0" percent="0" rank="0" text="" dxfId="1">
      <formula>"REPROBADO"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12.6328125" defaultRowHeight="15.75" zeroHeight="false" outlineLevelRow="0" outlineLevelCol="0"/>
  <cols>
    <col collapsed="false" customWidth="true" hidden="false" outlineLevel="0" max="6" min="5" style="0" width="8.13"/>
    <col collapsed="false" customWidth="true" hidden="false" outlineLevel="0" max="8" min="7" style="0" width="6.51"/>
    <col collapsed="false" customWidth="true" hidden="false" outlineLevel="0" max="12" min="11" style="0" width="9.88"/>
  </cols>
  <sheetData>
    <row r="1" customFormat="false" ht="15.75" hidden="false" customHeight="fals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41"/>
    </row>
    <row r="2" customFormat="false" ht="15.75" hidden="false" customHeight="false" outlineLevel="0" collapsed="false">
      <c r="A2" s="1"/>
      <c r="B2" s="4"/>
      <c r="C2" s="4"/>
      <c r="D2" s="4"/>
      <c r="E2" s="5" t="s">
        <v>2567</v>
      </c>
      <c r="F2" s="5"/>
      <c r="G2" s="5"/>
      <c r="H2" s="5"/>
      <c r="I2" s="5"/>
      <c r="J2" s="5"/>
      <c r="K2" s="5"/>
      <c r="L2" s="5"/>
      <c r="M2" s="5"/>
      <c r="N2" s="5"/>
      <c r="O2" s="16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 t="s">
        <v>3</v>
      </c>
      <c r="F3" s="6" t="s">
        <v>4</v>
      </c>
      <c r="G3" s="7" t="s">
        <v>5</v>
      </c>
      <c r="H3" s="7" t="s">
        <v>6</v>
      </c>
      <c r="I3" s="8" t="s">
        <v>7</v>
      </c>
      <c r="J3" s="8"/>
      <c r="K3" s="9" t="s">
        <v>8</v>
      </c>
      <c r="L3" s="6" t="s">
        <v>9</v>
      </c>
      <c r="M3" s="8" t="s">
        <v>10</v>
      </c>
      <c r="N3" s="6" t="s">
        <v>11</v>
      </c>
      <c r="O3" s="42" t="s">
        <v>2568</v>
      </c>
    </row>
    <row r="4" customFormat="false" ht="15.75" hidden="false" customHeight="false" outlineLevel="0" collapsed="false">
      <c r="A4" s="6" t="s">
        <v>12</v>
      </c>
      <c r="B4" s="6" t="s">
        <v>13</v>
      </c>
      <c r="C4" s="6" t="s">
        <v>14</v>
      </c>
      <c r="D4" s="6" t="s">
        <v>15</v>
      </c>
      <c r="E4" s="6"/>
      <c r="F4" s="6"/>
      <c r="G4" s="6"/>
      <c r="H4" s="6"/>
      <c r="I4" s="8" t="s">
        <v>16</v>
      </c>
      <c r="J4" s="8" t="s">
        <v>17</v>
      </c>
      <c r="K4" s="9"/>
      <c r="L4" s="9"/>
      <c r="M4" s="9"/>
      <c r="N4" s="9"/>
      <c r="O4" s="42"/>
    </row>
    <row r="5" customFormat="false" ht="15.75" hidden="false" customHeight="false" outlineLevel="0" collapsed="false">
      <c r="A5" s="43" t="n">
        <v>27259502220</v>
      </c>
      <c r="B5" s="44" t="s">
        <v>2569</v>
      </c>
      <c r="C5" s="44" t="s">
        <v>2148</v>
      </c>
      <c r="D5" s="44" t="s">
        <v>2570</v>
      </c>
      <c r="E5" s="12"/>
      <c r="F5" s="12"/>
      <c r="G5" s="12" t="s">
        <v>43</v>
      </c>
      <c r="H5" s="43" t="n">
        <v>1</v>
      </c>
      <c r="I5" s="12" t="s">
        <v>23</v>
      </c>
      <c r="J5" s="12" t="s">
        <v>23</v>
      </c>
      <c r="K5" s="12" t="s">
        <v>23</v>
      </c>
      <c r="L5" s="12" t="s">
        <v>23</v>
      </c>
      <c r="M5" s="45" t="str">
        <f aca="false">IF(AND(OR(I5="Participó",J5="Participó"),AND(K5&gt;64,K5&lt;&gt;"-")),"APROBADO","REPROBADO")</f>
        <v>REPROBADO</v>
      </c>
      <c r="N5" s="1"/>
      <c r="O5" s="1"/>
    </row>
    <row r="6" customFormat="false" ht="15.75" hidden="false" customHeight="false" outlineLevel="0" collapsed="false">
      <c r="A6" s="43" t="n">
        <v>27322078264</v>
      </c>
      <c r="B6" s="44" t="s">
        <v>2205</v>
      </c>
      <c r="C6" s="44" t="s">
        <v>2571</v>
      </c>
      <c r="D6" s="44" t="s">
        <v>2572</v>
      </c>
      <c r="E6" s="12"/>
      <c r="F6" s="12"/>
      <c r="G6" s="44" t="s">
        <v>43</v>
      </c>
      <c r="H6" s="43" t="n">
        <v>1</v>
      </c>
      <c r="I6" s="12" t="s">
        <v>23</v>
      </c>
      <c r="J6" s="12" t="s">
        <v>23</v>
      </c>
      <c r="K6" s="12" t="s">
        <v>23</v>
      </c>
      <c r="L6" s="12" t="s">
        <v>23</v>
      </c>
      <c r="M6" s="45" t="str">
        <f aca="false">IF(AND(OR(I6="Participó",J6="Participó"),AND(K6&gt;64,K6&lt;&gt;"-")),"APROBADO","REPROBADO")</f>
        <v>REPROBADO</v>
      </c>
      <c r="N6" s="1"/>
      <c r="O6" s="1"/>
    </row>
    <row r="7" customFormat="false" ht="15.75" hidden="false" customHeight="false" outlineLevel="0" collapsed="false">
      <c r="A7" s="43" t="n">
        <v>27366701791</v>
      </c>
      <c r="B7" s="44" t="s">
        <v>2573</v>
      </c>
      <c r="C7" s="44" t="s">
        <v>2574</v>
      </c>
      <c r="D7" s="44" t="s">
        <v>2575</v>
      </c>
      <c r="E7" s="12"/>
      <c r="F7" s="12"/>
      <c r="G7" s="44" t="s">
        <v>43</v>
      </c>
      <c r="H7" s="43" t="n">
        <v>1</v>
      </c>
      <c r="I7" s="12" t="s">
        <v>23</v>
      </c>
      <c r="J7" s="12" t="s">
        <v>23</v>
      </c>
      <c r="K7" s="12" t="s">
        <v>23</v>
      </c>
      <c r="L7" s="12" t="s">
        <v>23</v>
      </c>
      <c r="M7" s="45" t="str">
        <f aca="false">IF(AND(OR(I7="Participó",J7="Participó"),AND(K7&gt;64,K7&lt;&gt;"-")),"APROBADO","REPROBADO")</f>
        <v>REPROBADO</v>
      </c>
      <c r="N7" s="1"/>
      <c r="O7" s="1"/>
    </row>
    <row r="8" customFormat="false" ht="15.75" hidden="false" customHeight="false" outlineLevel="0" collapsed="false">
      <c r="A8" s="43" t="n">
        <v>20297291565</v>
      </c>
      <c r="B8" s="44" t="s">
        <v>2213</v>
      </c>
      <c r="C8" s="44" t="s">
        <v>2576</v>
      </c>
      <c r="D8" s="44" t="s">
        <v>2577</v>
      </c>
      <c r="E8" s="12"/>
      <c r="F8" s="12"/>
      <c r="G8" s="44" t="s">
        <v>21</v>
      </c>
      <c r="H8" s="43" t="n">
        <v>1</v>
      </c>
      <c r="I8" s="12" t="s">
        <v>23</v>
      </c>
      <c r="J8" s="12" t="s">
        <v>23</v>
      </c>
      <c r="K8" s="12" t="s">
        <v>23</v>
      </c>
      <c r="L8" s="12" t="s">
        <v>23</v>
      </c>
      <c r="M8" s="45" t="str">
        <f aca="false">IF(AND(OR(I8="Participó",J8="Participó"),AND(K8&gt;64,K8&lt;&gt;"-")),"APROBADO","REPROBADO")</f>
        <v>REPROBADO</v>
      </c>
      <c r="N8" s="1"/>
      <c r="O8" s="1"/>
    </row>
    <row r="9" customFormat="false" ht="15.75" hidden="false" customHeight="false" outlineLevel="0" collapsed="false">
      <c r="A9" s="43" t="n">
        <v>23315677424</v>
      </c>
      <c r="B9" s="44" t="s">
        <v>2215</v>
      </c>
      <c r="C9" s="12" t="s">
        <v>2578</v>
      </c>
      <c r="D9" s="44" t="s">
        <v>2579</v>
      </c>
      <c r="E9" s="12"/>
      <c r="F9" s="12"/>
      <c r="G9" s="44" t="s">
        <v>43</v>
      </c>
      <c r="H9" s="43" t="n">
        <v>1</v>
      </c>
      <c r="I9" s="12" t="s">
        <v>22</v>
      </c>
      <c r="J9" s="12" t="s">
        <v>23</v>
      </c>
      <c r="K9" s="12" t="s">
        <v>23</v>
      </c>
      <c r="L9" s="12" t="s">
        <v>23</v>
      </c>
      <c r="M9" s="45" t="str">
        <f aca="false">IF(AND(OR(I9="Participó",J9="Participó"),AND(K9&gt;64,K9&lt;&gt;"-")),"APROBADO","REPROBADO")</f>
        <v>REPROBADO</v>
      </c>
      <c r="N9" s="1"/>
      <c r="O9" s="1"/>
    </row>
    <row r="10" customFormat="false" ht="15.75" hidden="false" customHeight="false" outlineLevel="0" collapsed="false">
      <c r="A10" s="43" t="n">
        <v>20376889476</v>
      </c>
      <c r="B10" s="44" t="s">
        <v>2580</v>
      </c>
      <c r="C10" s="44" t="s">
        <v>980</v>
      </c>
      <c r="D10" s="44" t="s">
        <v>2581</v>
      </c>
      <c r="E10" s="12"/>
      <c r="F10" s="12"/>
      <c r="G10" s="44" t="s">
        <v>21</v>
      </c>
      <c r="H10" s="43" t="n">
        <v>1</v>
      </c>
      <c r="I10" s="12" t="s">
        <v>22</v>
      </c>
      <c r="J10" s="12" t="s">
        <v>22</v>
      </c>
      <c r="K10" s="13" t="n">
        <v>75</v>
      </c>
      <c r="L10" s="13" t="n">
        <v>100</v>
      </c>
      <c r="M10" s="45" t="str">
        <f aca="false">IF(AND(OR(I10="Participó",J10="Participó"),AND(K10&gt;64,K10&lt;&gt;"-")),"APROBADO","REPROBADO")</f>
        <v>APROBADO</v>
      </c>
      <c r="N10" s="1"/>
      <c r="O10" s="1"/>
    </row>
    <row r="11" customFormat="false" ht="15.75" hidden="false" customHeight="false" outlineLevel="0" collapsed="false">
      <c r="A11" s="43" t="n">
        <v>24312806866</v>
      </c>
      <c r="B11" s="44" t="s">
        <v>718</v>
      </c>
      <c r="C11" s="44" t="s">
        <v>2582</v>
      </c>
      <c r="D11" s="44" t="s">
        <v>2583</v>
      </c>
      <c r="E11" s="12"/>
      <c r="F11" s="12"/>
      <c r="G11" s="44" t="s">
        <v>43</v>
      </c>
      <c r="H11" s="43" t="n">
        <v>1</v>
      </c>
      <c r="I11" s="12" t="s">
        <v>23</v>
      </c>
      <c r="J11" s="12" t="s">
        <v>23</v>
      </c>
      <c r="K11" s="12" t="s">
        <v>23</v>
      </c>
      <c r="L11" s="12" t="s">
        <v>23</v>
      </c>
      <c r="M11" s="45" t="str">
        <f aca="false">IF(AND(OR(I11="Participó",J11="Participó"),AND(K11&gt;64,K11&lt;&gt;"-")),"APROBADO","REPROBADO")</f>
        <v>REPROBADO</v>
      </c>
      <c r="N11" s="1"/>
      <c r="O11" s="1"/>
    </row>
    <row r="12" customFormat="false" ht="15.75" hidden="false" customHeight="false" outlineLevel="0" collapsed="false">
      <c r="A12" s="43" t="n">
        <v>20305016617</v>
      </c>
      <c r="B12" s="44" t="s">
        <v>2584</v>
      </c>
      <c r="C12" s="44" t="s">
        <v>2133</v>
      </c>
      <c r="D12" s="44" t="s">
        <v>2585</v>
      </c>
      <c r="E12" s="12"/>
      <c r="F12" s="12"/>
      <c r="G12" s="44" t="s">
        <v>21</v>
      </c>
      <c r="H12" s="43" t="n">
        <v>1</v>
      </c>
      <c r="I12" s="12" t="s">
        <v>22</v>
      </c>
      <c r="J12" s="12" t="s">
        <v>22</v>
      </c>
      <c r="K12" s="13" t="n">
        <v>96.67</v>
      </c>
      <c r="L12" s="12" t="s">
        <v>23</v>
      </c>
      <c r="M12" s="45" t="str">
        <f aca="false">IF(AND(OR(I12="Participó",J12="Participó"),AND(K12&gt;64,K12&lt;&gt;"-")),"APROBADO","REPROBADO")</f>
        <v>APROBADO</v>
      </c>
      <c r="N12" s="1"/>
      <c r="O12" s="1"/>
    </row>
    <row r="13" customFormat="false" ht="15.75" hidden="false" customHeight="false" outlineLevel="0" collapsed="false">
      <c r="A13" s="43" t="n">
        <v>20348278852</v>
      </c>
      <c r="B13" s="44" t="s">
        <v>2217</v>
      </c>
      <c r="C13" s="44" t="s">
        <v>126</v>
      </c>
      <c r="D13" s="44" t="s">
        <v>2586</v>
      </c>
      <c r="E13" s="12"/>
      <c r="F13" s="12"/>
      <c r="G13" s="44" t="s">
        <v>21</v>
      </c>
      <c r="H13" s="43" t="n">
        <v>1</v>
      </c>
      <c r="I13" s="12" t="s">
        <v>23</v>
      </c>
      <c r="J13" s="12" t="s">
        <v>22</v>
      </c>
      <c r="K13" s="13" t="n">
        <v>100</v>
      </c>
      <c r="L13" s="12" t="s">
        <v>23</v>
      </c>
      <c r="M13" s="45" t="str">
        <f aca="false">IF(AND(OR(I13="Participó",J13="Participó"),AND(K13&gt;64,K13&lt;&gt;"-")),"APROBADO","REPROBADO")</f>
        <v>APROBADO</v>
      </c>
      <c r="N13" s="1"/>
      <c r="O13" s="1"/>
    </row>
    <row r="14" customFormat="false" ht="15.75" hidden="false" customHeight="false" outlineLevel="0" collapsed="false">
      <c r="A14" s="43" t="n">
        <v>27318792181</v>
      </c>
      <c r="B14" s="44" t="s">
        <v>2217</v>
      </c>
      <c r="C14" s="44" t="s">
        <v>2587</v>
      </c>
      <c r="D14" s="44" t="s">
        <v>2588</v>
      </c>
      <c r="E14" s="12"/>
      <c r="F14" s="12"/>
      <c r="G14" s="44" t="s">
        <v>43</v>
      </c>
      <c r="H14" s="43" t="n">
        <v>1</v>
      </c>
      <c r="I14" s="12" t="s">
        <v>23</v>
      </c>
      <c r="J14" s="12" t="s">
        <v>22</v>
      </c>
      <c r="K14" s="13" t="n">
        <v>70</v>
      </c>
      <c r="L14" s="13" t="n">
        <v>100</v>
      </c>
      <c r="M14" s="45" t="str">
        <f aca="false">IF(AND(OR(I14="Participó",J14="Participó"),AND(K14&gt;64,K14&lt;&gt;"-")),"APROBADO","REPROBADO")</f>
        <v>APROBADO</v>
      </c>
      <c r="N14" s="1"/>
      <c r="O14" s="1"/>
    </row>
    <row r="15" customFormat="false" ht="15.75" hidden="false" customHeight="false" outlineLevel="0" collapsed="false">
      <c r="A15" s="43" t="n">
        <v>20313842372</v>
      </c>
      <c r="B15" s="44" t="s">
        <v>2217</v>
      </c>
      <c r="C15" s="44" t="s">
        <v>596</v>
      </c>
      <c r="D15" s="44" t="s">
        <v>2589</v>
      </c>
      <c r="E15" s="12"/>
      <c r="F15" s="12"/>
      <c r="G15" s="44" t="s">
        <v>21</v>
      </c>
      <c r="H15" s="43" t="n">
        <v>1</v>
      </c>
      <c r="I15" s="12" t="s">
        <v>22</v>
      </c>
      <c r="J15" s="12" t="s">
        <v>22</v>
      </c>
      <c r="K15" s="13" t="n">
        <v>90</v>
      </c>
      <c r="L15" s="13" t="n">
        <v>100</v>
      </c>
      <c r="M15" s="45" t="str">
        <f aca="false">IF(AND(OR(I15="Participó",J15="Participó"),AND(K15&gt;64,K15&lt;&gt;"-")),"APROBADO","REPROBADO")</f>
        <v>APROBADO</v>
      </c>
      <c r="N15" s="1"/>
      <c r="O15" s="1"/>
    </row>
    <row r="16" customFormat="false" ht="15.75" hidden="false" customHeight="false" outlineLevel="0" collapsed="false">
      <c r="A16" s="43" t="n">
        <v>27258536326</v>
      </c>
      <c r="B16" s="44" t="s">
        <v>2217</v>
      </c>
      <c r="C16" s="44" t="s">
        <v>2590</v>
      </c>
      <c r="D16" s="44" t="s">
        <v>2591</v>
      </c>
      <c r="E16" s="12"/>
      <c r="F16" s="12"/>
      <c r="G16" s="44" t="s">
        <v>43</v>
      </c>
      <c r="H16" s="43" t="n">
        <v>1</v>
      </c>
      <c r="I16" s="12" t="s">
        <v>22</v>
      </c>
      <c r="J16" s="12" t="s">
        <v>23</v>
      </c>
      <c r="K16" s="13" t="n">
        <v>45</v>
      </c>
      <c r="L16" s="12" t="s">
        <v>23</v>
      </c>
      <c r="M16" s="45" t="str">
        <f aca="false">IF(AND(OR(I16="Participó",J16="Participó"),AND(K16&gt;64,K16&lt;&gt;"-")),"APROBADO","REPROBADO")</f>
        <v>REPROBADO</v>
      </c>
      <c r="N16" s="1"/>
      <c r="O16" s="1" t="s">
        <v>2592</v>
      </c>
    </row>
    <row r="17" customFormat="false" ht="15.75" hidden="false" customHeight="false" outlineLevel="0" collapsed="false">
      <c r="A17" s="43" t="n">
        <v>27311190429</v>
      </c>
      <c r="B17" s="44" t="s">
        <v>2217</v>
      </c>
      <c r="C17" s="44" t="s">
        <v>2593</v>
      </c>
      <c r="D17" s="44" t="s">
        <v>2594</v>
      </c>
      <c r="E17" s="12"/>
      <c r="F17" s="12"/>
      <c r="G17" s="44" t="s">
        <v>43</v>
      </c>
      <c r="H17" s="43" t="n">
        <v>1</v>
      </c>
      <c r="I17" s="12" t="s">
        <v>22</v>
      </c>
      <c r="J17" s="12" t="s">
        <v>23</v>
      </c>
      <c r="K17" s="12" t="s">
        <v>23</v>
      </c>
      <c r="L17" s="12" t="s">
        <v>23</v>
      </c>
      <c r="M17" s="45" t="str">
        <f aca="false">IF(AND(OR(I17="Participó",J17="Participó"),AND(K17&gt;64,K17&lt;&gt;"-")),"APROBADO","REPROBADO")</f>
        <v>REPROBADO</v>
      </c>
      <c r="N17" s="1"/>
      <c r="O17" s="1" t="s">
        <v>2592</v>
      </c>
    </row>
    <row r="18" customFormat="false" ht="15.75" hidden="false" customHeight="false" outlineLevel="0" collapsed="false">
      <c r="A18" s="43" t="n">
        <v>20263479522</v>
      </c>
      <c r="B18" s="44" t="s">
        <v>2217</v>
      </c>
      <c r="C18" s="44" t="s">
        <v>278</v>
      </c>
      <c r="D18" s="44" t="s">
        <v>2595</v>
      </c>
      <c r="E18" s="12"/>
      <c r="F18" s="12"/>
      <c r="G18" s="44" t="s">
        <v>21</v>
      </c>
      <c r="H18" s="43" t="n">
        <v>1</v>
      </c>
      <c r="I18" s="12" t="s">
        <v>22</v>
      </c>
      <c r="J18" s="12" t="s">
        <v>22</v>
      </c>
      <c r="K18" s="13" t="n">
        <v>95</v>
      </c>
      <c r="L18" s="13" t="n">
        <v>100</v>
      </c>
      <c r="M18" s="45" t="str">
        <f aca="false">IF(AND(OR(I18="Participó",J18="Participó"),AND(K18&gt;64,K18&lt;&gt;"-")),"APROBADO","REPROBADO")</f>
        <v>APROBADO</v>
      </c>
      <c r="N18" s="1"/>
      <c r="O18" s="1"/>
    </row>
    <row r="19" customFormat="false" ht="15.75" hidden="false" customHeight="false" outlineLevel="0" collapsed="false">
      <c r="A19" s="43" t="n">
        <v>27360131373</v>
      </c>
      <c r="B19" s="44" t="s">
        <v>2217</v>
      </c>
      <c r="C19" s="44" t="s">
        <v>1752</v>
      </c>
      <c r="D19" s="44" t="s">
        <v>2596</v>
      </c>
      <c r="E19" s="12"/>
      <c r="F19" s="12"/>
      <c r="G19" s="44" t="s">
        <v>43</v>
      </c>
      <c r="H19" s="43" t="n">
        <v>1</v>
      </c>
      <c r="I19" s="12" t="s">
        <v>23</v>
      </c>
      <c r="J19" s="12" t="s">
        <v>23</v>
      </c>
      <c r="K19" s="12" t="s">
        <v>23</v>
      </c>
      <c r="L19" s="12" t="s">
        <v>23</v>
      </c>
      <c r="M19" s="45" t="str">
        <f aca="false">IF(AND(OR(I19="Participó",J19="Participó"),AND(K19&gt;64,K19&lt;&gt;"-")),"APROBADO","REPROBADO")</f>
        <v>REPROBADO</v>
      </c>
      <c r="N19" s="1"/>
      <c r="O19" s="1"/>
    </row>
    <row r="20" customFormat="false" ht="15.75" hidden="false" customHeight="false" outlineLevel="0" collapsed="false">
      <c r="A20" s="43" t="n">
        <v>27238149938</v>
      </c>
      <c r="B20" s="44" t="s">
        <v>2217</v>
      </c>
      <c r="C20" s="44" t="s">
        <v>2597</v>
      </c>
      <c r="D20" s="44" t="s">
        <v>2598</v>
      </c>
      <c r="E20" s="12"/>
      <c r="F20" s="12"/>
      <c r="G20" s="44" t="s">
        <v>43</v>
      </c>
      <c r="H20" s="43" t="n">
        <v>1</v>
      </c>
      <c r="I20" s="12" t="s">
        <v>22</v>
      </c>
      <c r="J20" s="12" t="s">
        <v>22</v>
      </c>
      <c r="K20" s="13" t="n">
        <v>70</v>
      </c>
      <c r="L20" s="13" t="n">
        <v>100</v>
      </c>
      <c r="M20" s="45" t="str">
        <f aca="false">IF(AND(OR(I20="Participó",J20="Participó"),AND(K20&gt;64,K20&lt;&gt;"-")),"APROBADO","REPROBADO")</f>
        <v>APROBADO</v>
      </c>
      <c r="N20" s="1"/>
      <c r="O20" s="1"/>
    </row>
    <row r="21" customFormat="false" ht="15.75" hidden="false" customHeight="false" outlineLevel="0" collapsed="false">
      <c r="A21" s="43" t="n">
        <v>20313413692</v>
      </c>
      <c r="B21" s="44" t="s">
        <v>2217</v>
      </c>
      <c r="C21" s="44" t="s">
        <v>2599</v>
      </c>
      <c r="D21" s="44" t="s">
        <v>2600</v>
      </c>
      <c r="E21" s="12"/>
      <c r="F21" s="12"/>
      <c r="G21" s="44" t="s">
        <v>21</v>
      </c>
      <c r="H21" s="43" t="n">
        <v>1</v>
      </c>
      <c r="I21" s="12" t="s">
        <v>22</v>
      </c>
      <c r="J21" s="12" t="s">
        <v>23</v>
      </c>
      <c r="K21" s="13" t="n">
        <v>80</v>
      </c>
      <c r="L21" s="12" t="s">
        <v>23</v>
      </c>
      <c r="M21" s="45" t="str">
        <f aca="false">IF(AND(OR(I21="Participó",J21="Participó"),AND(K21&gt;64,K21&lt;&gt;"-")),"APROBADO","REPROBADO")</f>
        <v>APROBADO</v>
      </c>
      <c r="N21" s="1"/>
      <c r="O21" s="1"/>
    </row>
    <row r="22" customFormat="false" ht="15.75" hidden="false" customHeight="false" outlineLevel="0" collapsed="false">
      <c r="A22" s="43" t="n">
        <v>24400382650</v>
      </c>
      <c r="B22" s="44" t="s">
        <v>2217</v>
      </c>
      <c r="C22" s="44" t="s">
        <v>2601</v>
      </c>
      <c r="D22" s="44" t="s">
        <v>2602</v>
      </c>
      <c r="E22" s="12"/>
      <c r="F22" s="12"/>
      <c r="G22" s="44" t="s">
        <v>21</v>
      </c>
      <c r="H22" s="43" t="n">
        <v>1</v>
      </c>
      <c r="I22" s="12" t="s">
        <v>22</v>
      </c>
      <c r="J22" s="12" t="s">
        <v>23</v>
      </c>
      <c r="K22" s="13" t="n">
        <v>75</v>
      </c>
      <c r="L22" s="12" t="s">
        <v>23</v>
      </c>
      <c r="M22" s="45" t="str">
        <f aca="false">IF(AND(OR(I22="Participó",J22="Participó"),AND(K22&gt;64,K22&lt;&gt;"-")),"APROBADO","REPROBADO")</f>
        <v>APROBADO</v>
      </c>
      <c r="N22" s="1"/>
      <c r="O22" s="1"/>
    </row>
    <row r="23" customFormat="false" ht="15.75" hidden="false" customHeight="false" outlineLevel="0" collapsed="false">
      <c r="A23" s="43" t="n">
        <v>20269777452</v>
      </c>
      <c r="B23" s="44" t="s">
        <v>2217</v>
      </c>
      <c r="C23" s="44" t="s">
        <v>94</v>
      </c>
      <c r="D23" s="44" t="s">
        <v>2603</v>
      </c>
      <c r="E23" s="12"/>
      <c r="F23" s="12"/>
      <c r="G23" s="44" t="s">
        <v>21</v>
      </c>
      <c r="H23" s="43" t="n">
        <v>1</v>
      </c>
      <c r="I23" s="12" t="s">
        <v>22</v>
      </c>
      <c r="J23" s="12" t="s">
        <v>23</v>
      </c>
      <c r="K23" s="13" t="n">
        <v>81.67</v>
      </c>
      <c r="L23" s="13" t="n">
        <v>100</v>
      </c>
      <c r="M23" s="45" t="str">
        <f aca="false">IF(AND(OR(I23="Participó",J23="Participó"),AND(K23&gt;64,K23&lt;&gt;"-")),"APROBADO","REPROBADO")</f>
        <v>APROBADO</v>
      </c>
      <c r="N23" s="1"/>
      <c r="O23" s="1"/>
    </row>
    <row r="24" customFormat="false" ht="15.75" hidden="false" customHeight="false" outlineLevel="0" collapsed="false">
      <c r="A24" s="43" t="n">
        <v>20331236145</v>
      </c>
      <c r="B24" s="44" t="s">
        <v>2217</v>
      </c>
      <c r="C24" s="44" t="s">
        <v>2604</v>
      </c>
      <c r="D24" s="44" t="s">
        <v>2605</v>
      </c>
      <c r="E24" s="12"/>
      <c r="F24" s="12"/>
      <c r="G24" s="44" t="s">
        <v>21</v>
      </c>
      <c r="H24" s="43" t="n">
        <v>1</v>
      </c>
      <c r="I24" s="12" t="s">
        <v>22</v>
      </c>
      <c r="J24" s="12" t="s">
        <v>23</v>
      </c>
      <c r="K24" s="13" t="n">
        <v>80</v>
      </c>
      <c r="L24" s="13" t="n">
        <v>100</v>
      </c>
      <c r="M24" s="45" t="str">
        <f aca="false">IF(AND(OR(I24="Participó",J24="Participó"),AND(K24&gt;64,K24&lt;&gt;"-")),"APROBADO","REPROBADO")</f>
        <v>APROBADO</v>
      </c>
      <c r="N24" s="1"/>
      <c r="O24" s="1" t="s">
        <v>2592</v>
      </c>
    </row>
    <row r="25" customFormat="false" ht="15.75" hidden="false" customHeight="false" outlineLevel="0" collapsed="false">
      <c r="A25" s="43" t="n">
        <v>20288916676</v>
      </c>
      <c r="B25" s="44" t="s">
        <v>2217</v>
      </c>
      <c r="C25" s="44" t="s">
        <v>2606</v>
      </c>
      <c r="D25" s="44" t="s">
        <v>2607</v>
      </c>
      <c r="E25" s="12"/>
      <c r="F25" s="12"/>
      <c r="G25" s="44" t="s">
        <v>21</v>
      </c>
      <c r="H25" s="43" t="n">
        <v>1</v>
      </c>
      <c r="I25" s="12" t="s">
        <v>23</v>
      </c>
      <c r="J25" s="12" t="s">
        <v>23</v>
      </c>
      <c r="K25" s="13" t="n">
        <v>80</v>
      </c>
      <c r="L25" s="13" t="n">
        <v>100</v>
      </c>
      <c r="M25" s="45" t="str">
        <f aca="false">IF(AND(OR(I25="Participó",J25="Participó"),AND(K25&gt;64,K25&lt;&gt;"-")),"APROBADO","REPROBADO")</f>
        <v>REPROBADO</v>
      </c>
      <c r="N25" s="1"/>
      <c r="O25" s="1"/>
    </row>
    <row r="26" customFormat="false" ht="15.75" hidden="false" customHeight="false" outlineLevel="0" collapsed="false">
      <c r="A26" s="43" t="n">
        <v>27276366683</v>
      </c>
      <c r="B26" s="44" t="s">
        <v>2217</v>
      </c>
      <c r="C26" s="44" t="s">
        <v>2608</v>
      </c>
      <c r="D26" s="44" t="s">
        <v>2609</v>
      </c>
      <c r="E26" s="12"/>
      <c r="F26" s="12"/>
      <c r="G26" s="44" t="s">
        <v>43</v>
      </c>
      <c r="H26" s="43" t="n">
        <v>2</v>
      </c>
      <c r="I26" s="12" t="s">
        <v>22</v>
      </c>
      <c r="J26" s="12" t="s">
        <v>22</v>
      </c>
      <c r="K26" s="13" t="n">
        <v>70</v>
      </c>
      <c r="L26" s="13" t="n">
        <v>100</v>
      </c>
      <c r="M26" s="45" t="str">
        <f aca="false">IF(AND(OR(I26="Participó",J26="Participó"),AND(K26&gt;64,K26&lt;&gt;"-")),"APROBADO","REPROBADO")</f>
        <v>APROBADO</v>
      </c>
      <c r="N26" s="1"/>
      <c r="O26" s="1"/>
    </row>
    <row r="27" customFormat="false" ht="15.75" hidden="false" customHeight="false" outlineLevel="0" collapsed="false">
      <c r="A27" s="43" t="n">
        <v>27362653709</v>
      </c>
      <c r="B27" s="44" t="s">
        <v>2610</v>
      </c>
      <c r="C27" s="44" t="s">
        <v>2611</v>
      </c>
      <c r="D27" s="44" t="s">
        <v>2612</v>
      </c>
      <c r="E27" s="12"/>
      <c r="F27" s="12"/>
      <c r="G27" s="44" t="s">
        <v>43</v>
      </c>
      <c r="H27" s="43" t="n">
        <v>2</v>
      </c>
      <c r="I27" s="12" t="s">
        <v>22</v>
      </c>
      <c r="J27" s="12" t="s">
        <v>23</v>
      </c>
      <c r="K27" s="13" t="n">
        <v>75</v>
      </c>
      <c r="L27" s="12" t="s">
        <v>23</v>
      </c>
      <c r="M27" s="45" t="str">
        <f aca="false">IF(AND(OR(I27="Participó",J27="Participó"),AND(K27&gt;64,K27&lt;&gt;"-")),"APROBADO","REPROBADO")</f>
        <v>APROBADO</v>
      </c>
      <c r="N27" s="1"/>
      <c r="O27" s="1"/>
    </row>
    <row r="28" customFormat="false" ht="15.75" hidden="false" customHeight="false" outlineLevel="0" collapsed="false">
      <c r="A28" s="46" t="n">
        <v>20263706359</v>
      </c>
      <c r="B28" s="47" t="s">
        <v>2613</v>
      </c>
      <c r="C28" s="47" t="s">
        <v>2614</v>
      </c>
      <c r="D28" s="47" t="s">
        <v>2615</v>
      </c>
      <c r="E28" s="48"/>
      <c r="F28" s="48"/>
      <c r="G28" s="47" t="s">
        <v>21</v>
      </c>
      <c r="H28" s="46" t="n">
        <v>1</v>
      </c>
      <c r="I28" s="48" t="s">
        <v>22</v>
      </c>
      <c r="J28" s="48" t="s">
        <v>22</v>
      </c>
      <c r="K28" s="49" t="n">
        <v>91.67</v>
      </c>
      <c r="L28" s="49" t="n">
        <v>100</v>
      </c>
      <c r="M28" s="50" t="str">
        <f aca="false">IF(AND(OR(I28="Participó",J28="Participó"),AND(K28&gt;64,K28&lt;&gt;"-")),"APROBADO","REPROBADO")</f>
        <v>APROBADO</v>
      </c>
      <c r="N28" s="51"/>
      <c r="O28" s="51"/>
    </row>
    <row r="29" customFormat="false" ht="15.75" hidden="false" customHeight="false" outlineLevel="0" collapsed="false">
      <c r="A29" s="43" t="n">
        <v>23338045069</v>
      </c>
      <c r="B29" s="44" t="s">
        <v>2616</v>
      </c>
      <c r="C29" s="12" t="s">
        <v>2617</v>
      </c>
      <c r="D29" s="44" t="s">
        <v>2618</v>
      </c>
      <c r="E29" s="12"/>
      <c r="F29" s="12"/>
      <c r="G29" s="44" t="s">
        <v>21</v>
      </c>
      <c r="H29" s="43" t="n">
        <v>1</v>
      </c>
      <c r="I29" s="12" t="s">
        <v>22</v>
      </c>
      <c r="J29" s="12" t="s">
        <v>22</v>
      </c>
      <c r="K29" s="13" t="n">
        <v>90</v>
      </c>
      <c r="L29" s="13" t="n">
        <v>100</v>
      </c>
      <c r="M29" s="45" t="str">
        <f aca="false">IF(AND(OR(I29="Participó",J29="Participó"),AND(K29&gt;64,K29&lt;&gt;"-")),"APROBADO","REPROBADO")</f>
        <v>APROBADO</v>
      </c>
      <c r="N29" s="1"/>
      <c r="O29" s="1"/>
    </row>
    <row r="30" customFormat="false" ht="15.75" hidden="false" customHeight="false" outlineLevel="0" collapsed="false">
      <c r="A30" s="43" t="n">
        <v>20289129546</v>
      </c>
      <c r="B30" s="44" t="s">
        <v>2619</v>
      </c>
      <c r="C30" s="44" t="s">
        <v>1890</v>
      </c>
      <c r="D30" s="44" t="s">
        <v>2620</v>
      </c>
      <c r="E30" s="12"/>
      <c r="F30" s="12"/>
      <c r="G30" s="44" t="s">
        <v>21</v>
      </c>
      <c r="H30" s="43" t="n">
        <v>1</v>
      </c>
      <c r="I30" s="12" t="s">
        <v>22</v>
      </c>
      <c r="J30" s="12" t="s">
        <v>22</v>
      </c>
      <c r="K30" s="13" t="n">
        <v>100</v>
      </c>
      <c r="L30" s="12" t="s">
        <v>23</v>
      </c>
      <c r="M30" s="45" t="str">
        <f aca="false">IF(AND(OR(I30="Participó",J30="Participó"),AND(K30&gt;64,K30&lt;&gt;"-")),"APROBADO","REPROBADO")</f>
        <v>APROBADO</v>
      </c>
      <c r="N30" s="1"/>
      <c r="O30" s="1"/>
    </row>
    <row r="31" customFormat="false" ht="15.75" hidden="false" customHeight="false" outlineLevel="0" collapsed="false">
      <c r="A31" s="43" t="n">
        <v>20231172662</v>
      </c>
      <c r="B31" s="44" t="s">
        <v>2621</v>
      </c>
      <c r="C31" s="44" t="s">
        <v>978</v>
      </c>
      <c r="D31" s="44" t="s">
        <v>2622</v>
      </c>
      <c r="E31" s="12"/>
      <c r="F31" s="12"/>
      <c r="G31" s="44" t="s">
        <v>21</v>
      </c>
      <c r="H31" s="43" t="n">
        <v>1</v>
      </c>
      <c r="I31" s="12" t="s">
        <v>22</v>
      </c>
      <c r="J31" s="12" t="s">
        <v>22</v>
      </c>
      <c r="K31" s="13" t="n">
        <v>90</v>
      </c>
      <c r="L31" s="13" t="n">
        <v>100</v>
      </c>
      <c r="M31" s="45" t="str">
        <f aca="false">IF(AND(OR(I31="Participó",J31="Participó"),AND(K31&gt;64,K31&lt;&gt;"-")),"APROBADO","REPROBADO")</f>
        <v>APROBADO</v>
      </c>
      <c r="N31" s="1"/>
      <c r="O31" s="1"/>
    </row>
    <row r="32" customFormat="false" ht="15.75" hidden="false" customHeight="false" outlineLevel="0" collapsed="false">
      <c r="A32" s="43" t="n">
        <v>20378174652</v>
      </c>
      <c r="B32" s="44" t="s">
        <v>2623</v>
      </c>
      <c r="C32" s="44" t="s">
        <v>2624</v>
      </c>
      <c r="D32" s="44" t="s">
        <v>2625</v>
      </c>
      <c r="E32" s="12"/>
      <c r="F32" s="12"/>
      <c r="G32" s="44" t="s">
        <v>21</v>
      </c>
      <c r="H32" s="43" t="n">
        <v>2</v>
      </c>
      <c r="I32" s="12" t="s">
        <v>22</v>
      </c>
      <c r="J32" s="12" t="s">
        <v>22</v>
      </c>
      <c r="K32" s="13" t="n">
        <v>70</v>
      </c>
      <c r="L32" s="13" t="n">
        <v>100</v>
      </c>
      <c r="M32" s="45" t="str">
        <f aca="false">IF(AND(OR(I32="Participó",J32="Participó"),AND(K32&gt;64,K32&lt;&gt;"-")),"APROBADO","REPROBADO")</f>
        <v>APROBADO</v>
      </c>
      <c r="N32" s="1"/>
      <c r="O32" s="1"/>
    </row>
    <row r="33" customFormat="false" ht="15.75" hidden="false" customHeight="false" outlineLevel="0" collapsed="false">
      <c r="A33" s="43" t="n">
        <v>27284160962</v>
      </c>
      <c r="B33" s="44" t="s">
        <v>2626</v>
      </c>
      <c r="C33" s="44" t="s">
        <v>2538</v>
      </c>
      <c r="D33" s="44" t="s">
        <v>2627</v>
      </c>
      <c r="E33" s="12"/>
      <c r="F33" s="12"/>
      <c r="G33" s="44" t="s">
        <v>43</v>
      </c>
      <c r="H33" s="43" t="n">
        <v>2</v>
      </c>
      <c r="I33" s="12" t="s">
        <v>23</v>
      </c>
      <c r="J33" s="12" t="s">
        <v>23</v>
      </c>
      <c r="K33" s="13" t="n">
        <v>60</v>
      </c>
      <c r="L33" s="13" t="n">
        <v>100</v>
      </c>
      <c r="M33" s="45" t="s">
        <v>2628</v>
      </c>
      <c r="N33" s="1"/>
      <c r="O33" s="1"/>
    </row>
    <row r="34" customFormat="false" ht="15.75" hidden="false" customHeight="false" outlineLevel="0" collapsed="false">
      <c r="A34" s="43" t="n">
        <v>20246736791</v>
      </c>
      <c r="B34" s="44" t="s">
        <v>2237</v>
      </c>
      <c r="C34" s="44" t="s">
        <v>2629</v>
      </c>
      <c r="D34" s="44" t="s">
        <v>2630</v>
      </c>
      <c r="E34" s="12"/>
      <c r="F34" s="12"/>
      <c r="G34" s="44" t="s">
        <v>21</v>
      </c>
      <c r="H34" s="43" t="n">
        <v>2</v>
      </c>
      <c r="I34" s="12" t="s">
        <v>22</v>
      </c>
      <c r="J34" s="12" t="s">
        <v>23</v>
      </c>
      <c r="K34" s="13" t="n">
        <v>100</v>
      </c>
      <c r="L34" s="13" t="n">
        <v>100</v>
      </c>
      <c r="M34" s="45" t="str">
        <f aca="false">IF(AND(OR(I34="Participó",J34="Participó"),AND(K34&gt;64,K34&lt;&gt;"-")),"APROBADO","REPROBADO")</f>
        <v>APROBADO</v>
      </c>
      <c r="N34" s="1"/>
      <c r="O34" s="1"/>
    </row>
    <row r="35" customFormat="false" ht="15.75" hidden="false" customHeight="false" outlineLevel="0" collapsed="false">
      <c r="A35" s="43" t="n">
        <v>23299603423</v>
      </c>
      <c r="B35" s="44" t="s">
        <v>2237</v>
      </c>
      <c r="C35" s="44" t="s">
        <v>962</v>
      </c>
      <c r="D35" s="44" t="s">
        <v>2631</v>
      </c>
      <c r="E35" s="12"/>
      <c r="F35" s="12"/>
      <c r="G35" s="44" t="s">
        <v>21</v>
      </c>
      <c r="H35" s="43" t="n">
        <v>2</v>
      </c>
      <c r="I35" s="12" t="s">
        <v>23</v>
      </c>
      <c r="J35" s="12" t="s">
        <v>23</v>
      </c>
      <c r="K35" s="13" t="n">
        <v>70</v>
      </c>
      <c r="L35" s="13" t="n">
        <v>100</v>
      </c>
      <c r="M35" s="45" t="str">
        <f aca="false">IF(AND(OR(I35="Participó",J35="Participó"),AND(K35&gt;64,K35&lt;&gt;"-")),"APROBADO","REPROBADO")</f>
        <v>REPROBADO</v>
      </c>
      <c r="N35" s="1"/>
      <c r="O35" s="1"/>
    </row>
    <row r="36" customFormat="false" ht="15.75" hidden="false" customHeight="false" outlineLevel="0" collapsed="false">
      <c r="A36" s="43" t="n">
        <v>27320040847</v>
      </c>
      <c r="B36" s="44" t="s">
        <v>2237</v>
      </c>
      <c r="C36" s="44" t="s">
        <v>1367</v>
      </c>
      <c r="D36" s="44" t="s">
        <v>2632</v>
      </c>
      <c r="E36" s="12"/>
      <c r="F36" s="12"/>
      <c r="G36" s="44" t="s">
        <v>43</v>
      </c>
      <c r="H36" s="43" t="n">
        <v>2</v>
      </c>
      <c r="I36" s="12" t="s">
        <v>22</v>
      </c>
      <c r="J36" s="12" t="s">
        <v>22</v>
      </c>
      <c r="K36" s="13" t="n">
        <v>70</v>
      </c>
      <c r="L36" s="13" t="n">
        <v>100</v>
      </c>
      <c r="M36" s="45" t="str">
        <f aca="false">IF(AND(OR(I36="Participó",J36="Participó"),AND(K36&gt;64,K36&lt;&gt;"-")),"APROBADO","REPROBADO")</f>
        <v>APROBADO</v>
      </c>
      <c r="N36" s="1"/>
      <c r="O36" s="1"/>
    </row>
    <row r="37" customFormat="false" ht="15.75" hidden="false" customHeight="false" outlineLevel="0" collapsed="false">
      <c r="A37" s="43" t="n">
        <v>20352137945</v>
      </c>
      <c r="B37" s="44" t="s">
        <v>2237</v>
      </c>
      <c r="C37" s="44" t="s">
        <v>2633</v>
      </c>
      <c r="D37" s="44" t="s">
        <v>2634</v>
      </c>
      <c r="E37" s="12"/>
      <c r="F37" s="12"/>
      <c r="G37" s="44" t="s">
        <v>21</v>
      </c>
      <c r="H37" s="43" t="n">
        <v>2</v>
      </c>
      <c r="I37" s="12" t="s">
        <v>22</v>
      </c>
      <c r="J37" s="12" t="s">
        <v>22</v>
      </c>
      <c r="K37" s="13" t="n">
        <v>70</v>
      </c>
      <c r="L37" s="13" t="n">
        <v>100</v>
      </c>
      <c r="M37" s="45" t="str">
        <f aca="false">IF(AND(OR(I37="Participó",J37="Participó"),AND(K37&gt;64,K37&lt;&gt;"-")),"APROBADO","REPROBADO")</f>
        <v>APROBADO</v>
      </c>
      <c r="N37" s="1"/>
      <c r="O37" s="1"/>
    </row>
    <row r="38" customFormat="false" ht="15.75" hidden="false" customHeight="false" outlineLevel="0" collapsed="false">
      <c r="A38" s="43" t="n">
        <v>27310191987</v>
      </c>
      <c r="B38" s="44" t="s">
        <v>2237</v>
      </c>
      <c r="C38" s="44" t="s">
        <v>2635</v>
      </c>
      <c r="D38" s="44" t="s">
        <v>2636</v>
      </c>
      <c r="E38" s="12"/>
      <c r="F38" s="12"/>
      <c r="G38" s="44" t="s">
        <v>43</v>
      </c>
      <c r="H38" s="43" t="n">
        <v>2</v>
      </c>
      <c r="I38" s="12" t="s">
        <v>22</v>
      </c>
      <c r="J38" s="12" t="s">
        <v>22</v>
      </c>
      <c r="K38" s="13" t="n">
        <v>80</v>
      </c>
      <c r="L38" s="13" t="n">
        <v>100</v>
      </c>
      <c r="M38" s="45" t="str">
        <f aca="false">IF(AND(OR(I38="Participó",J38="Participó"),AND(K38&gt;64,K38&lt;&gt;"-")),"APROBADO","REPROBADO")</f>
        <v>APROBADO</v>
      </c>
      <c r="N38" s="1"/>
      <c r="O38" s="1"/>
    </row>
    <row r="39" customFormat="false" ht="15.75" hidden="false" customHeight="false" outlineLevel="0" collapsed="false">
      <c r="A39" s="43" t="n">
        <v>27357697668</v>
      </c>
      <c r="B39" s="44" t="s">
        <v>2237</v>
      </c>
      <c r="C39" s="44" t="s">
        <v>1655</v>
      </c>
      <c r="D39" s="44" t="s">
        <v>2637</v>
      </c>
      <c r="E39" s="12"/>
      <c r="F39" s="12"/>
      <c r="G39" s="44" t="s">
        <v>43</v>
      </c>
      <c r="H39" s="43" t="n">
        <v>2</v>
      </c>
      <c r="I39" s="12" t="s">
        <v>22</v>
      </c>
      <c r="J39" s="12" t="s">
        <v>23</v>
      </c>
      <c r="K39" s="12" t="s">
        <v>23</v>
      </c>
      <c r="L39" s="12" t="s">
        <v>23</v>
      </c>
      <c r="M39" s="45" t="str">
        <f aca="false">IF(AND(OR(I39="Participó",J39="Participó"),AND(K39&gt;64,K39&lt;&gt;"-")),"APROBADO","REPROBADO")</f>
        <v>REPROBADO</v>
      </c>
      <c r="N39" s="1"/>
      <c r="O39" s="1" t="s">
        <v>2592</v>
      </c>
    </row>
    <row r="40" customFormat="false" ht="15.75" hidden="false" customHeight="false" outlineLevel="0" collapsed="false">
      <c r="A40" s="43" t="n">
        <v>27310696205</v>
      </c>
      <c r="B40" s="44" t="s">
        <v>2638</v>
      </c>
      <c r="C40" s="44" t="s">
        <v>2571</v>
      </c>
      <c r="D40" s="44" t="s">
        <v>2639</v>
      </c>
      <c r="E40" s="12"/>
      <c r="F40" s="12"/>
      <c r="G40" s="44" t="s">
        <v>43</v>
      </c>
      <c r="H40" s="43" t="n">
        <v>2</v>
      </c>
      <c r="I40" s="12" t="s">
        <v>23</v>
      </c>
      <c r="J40" s="12" t="s">
        <v>23</v>
      </c>
      <c r="K40" s="12" t="s">
        <v>23</v>
      </c>
      <c r="L40" s="12" t="s">
        <v>23</v>
      </c>
      <c r="M40" s="45" t="str">
        <f aca="false">IF(AND(OR(I40="Participó",J40="Participó"),AND(K40&gt;64,K40&lt;&gt;"-")),"APROBADO","REPROBADO")</f>
        <v>REPROBADO</v>
      </c>
      <c r="N40" s="1"/>
      <c r="O40" s="1"/>
    </row>
    <row r="41" customFormat="false" ht="15.75" hidden="false" customHeight="false" outlineLevel="0" collapsed="false">
      <c r="A41" s="43" t="n">
        <v>23255665014</v>
      </c>
      <c r="B41" s="44" t="s">
        <v>2638</v>
      </c>
      <c r="C41" s="12" t="s">
        <v>2640</v>
      </c>
      <c r="D41" s="44" t="s">
        <v>2641</v>
      </c>
      <c r="E41" s="12"/>
      <c r="F41" s="12"/>
      <c r="G41" s="44" t="s">
        <v>43</v>
      </c>
      <c r="H41" s="43" t="n">
        <v>2</v>
      </c>
      <c r="I41" s="12" t="s">
        <v>22</v>
      </c>
      <c r="J41" s="12" t="s">
        <v>23</v>
      </c>
      <c r="K41" s="12" t="s">
        <v>23</v>
      </c>
      <c r="L41" s="12" t="s">
        <v>23</v>
      </c>
      <c r="M41" s="45" t="str">
        <f aca="false">IF(AND(OR(I41="Participó",J41="Participó"),AND(K41&gt;64,K41&lt;&gt;"-")),"APROBADO","REPROBADO")</f>
        <v>REPROBADO</v>
      </c>
      <c r="N41" s="1"/>
      <c r="O41" s="1" t="s">
        <v>2592</v>
      </c>
    </row>
    <row r="42" customFormat="false" ht="15.75" hidden="false" customHeight="false" outlineLevel="0" collapsed="false">
      <c r="A42" s="43" t="n">
        <v>27320898485</v>
      </c>
      <c r="B42" s="44" t="s">
        <v>2638</v>
      </c>
      <c r="C42" s="12" t="s">
        <v>2642</v>
      </c>
      <c r="D42" s="44" t="s">
        <v>2643</v>
      </c>
      <c r="E42" s="12"/>
      <c r="F42" s="12"/>
      <c r="G42" s="44" t="s">
        <v>43</v>
      </c>
      <c r="H42" s="43" t="n">
        <v>2</v>
      </c>
      <c r="I42" s="12" t="s">
        <v>22</v>
      </c>
      <c r="J42" s="12" t="s">
        <v>22</v>
      </c>
      <c r="K42" s="13" t="n">
        <v>80</v>
      </c>
      <c r="L42" s="13" t="n">
        <v>100</v>
      </c>
      <c r="M42" s="45" t="str">
        <f aca="false">IF(AND(OR(I42="Participó",J42="Participó"),AND(K42&gt;64,K42&lt;&gt;"-")),"APROBADO","REPROBADO")</f>
        <v>APROBADO</v>
      </c>
      <c r="N42" s="1"/>
      <c r="O42" s="1"/>
    </row>
    <row r="43" customFormat="false" ht="15.75" hidden="false" customHeight="false" outlineLevel="0" collapsed="false">
      <c r="A43" s="43" t="n">
        <v>20372850907</v>
      </c>
      <c r="B43" s="44" t="s">
        <v>2644</v>
      </c>
      <c r="C43" s="44" t="s">
        <v>2645</v>
      </c>
      <c r="D43" s="44" t="s">
        <v>2646</v>
      </c>
      <c r="E43" s="12"/>
      <c r="F43" s="12"/>
      <c r="G43" s="44" t="s">
        <v>21</v>
      </c>
      <c r="H43" s="43" t="n">
        <v>2</v>
      </c>
      <c r="I43" s="12" t="s">
        <v>22</v>
      </c>
      <c r="J43" s="12" t="s">
        <v>22</v>
      </c>
      <c r="K43" s="13" t="n">
        <v>100</v>
      </c>
      <c r="L43" s="12" t="s">
        <v>23</v>
      </c>
      <c r="M43" s="45" t="str">
        <f aca="false">IF(AND(OR(I43="Participó",J43="Participó"),AND(K43&gt;64,K43&lt;&gt;"-")),"APROBADO","REPROBADO")</f>
        <v>APROBADO</v>
      </c>
      <c r="N43" s="1"/>
      <c r="O43" s="1"/>
    </row>
    <row r="44" customFormat="false" ht="15.75" hidden="false" customHeight="false" outlineLevel="0" collapsed="false">
      <c r="A44" s="43" t="n">
        <v>20304890739</v>
      </c>
      <c r="B44" s="44" t="s">
        <v>2647</v>
      </c>
      <c r="C44" s="12" t="s">
        <v>2648</v>
      </c>
      <c r="D44" s="44" t="s">
        <v>2649</v>
      </c>
      <c r="E44" s="12"/>
      <c r="F44" s="12"/>
      <c r="G44" s="44" t="s">
        <v>21</v>
      </c>
      <c r="H44" s="43" t="n">
        <v>2</v>
      </c>
      <c r="I44" s="12" t="s">
        <v>23</v>
      </c>
      <c r="J44" s="12" t="s">
        <v>23</v>
      </c>
      <c r="K44" s="13" t="n">
        <v>90</v>
      </c>
      <c r="L44" s="13" t="n">
        <v>100</v>
      </c>
      <c r="M44" s="45" t="str">
        <f aca="false">IF(AND(OR(I44="Participó",J44="Participó"),AND(K44&gt;64,K44&lt;&gt;"-")),"APROBADO","REPROBADO")</f>
        <v>REPROBADO</v>
      </c>
      <c r="N44" s="1"/>
      <c r="O44" s="1"/>
    </row>
    <row r="45" customFormat="false" ht="15.75" hidden="false" customHeight="false" outlineLevel="0" collapsed="false">
      <c r="A45" s="43" t="n">
        <v>27203201856</v>
      </c>
      <c r="B45" s="44" t="s">
        <v>2650</v>
      </c>
      <c r="C45" s="44" t="s">
        <v>2651</v>
      </c>
      <c r="D45" s="44" t="s">
        <v>2652</v>
      </c>
      <c r="E45" s="12"/>
      <c r="F45" s="12"/>
      <c r="G45" s="44" t="s">
        <v>43</v>
      </c>
      <c r="H45" s="43" t="n">
        <v>3</v>
      </c>
      <c r="I45" s="12" t="s">
        <v>22</v>
      </c>
      <c r="J45" s="12" t="s">
        <v>22</v>
      </c>
      <c r="K45" s="13" t="n">
        <v>100</v>
      </c>
      <c r="L45" s="13" t="n">
        <v>100</v>
      </c>
      <c r="M45" s="45" t="str">
        <f aca="false">IF(AND(OR(I45="Participó",J45="Participó"),AND(K45&gt;64,K45&lt;&gt;"-")),"APROBADO","REPROBADO")</f>
        <v>APROBADO</v>
      </c>
      <c r="N45" s="1"/>
      <c r="O45" s="1"/>
    </row>
    <row r="46" customFormat="false" ht="15.75" hidden="false" customHeight="false" outlineLevel="0" collapsed="false">
      <c r="A46" s="43" t="n">
        <v>23270010709</v>
      </c>
      <c r="B46" s="44" t="s">
        <v>2650</v>
      </c>
      <c r="C46" s="44" t="s">
        <v>2653</v>
      </c>
      <c r="D46" s="44" t="s">
        <v>2654</v>
      </c>
      <c r="E46" s="12"/>
      <c r="F46" s="12"/>
      <c r="G46" s="44" t="s">
        <v>21</v>
      </c>
      <c r="H46" s="43" t="n">
        <v>2</v>
      </c>
      <c r="I46" s="12" t="s">
        <v>23</v>
      </c>
      <c r="J46" s="12" t="s">
        <v>23</v>
      </c>
      <c r="K46" s="12" t="s">
        <v>23</v>
      </c>
      <c r="L46" s="12" t="s">
        <v>23</v>
      </c>
      <c r="M46" s="45" t="str">
        <f aca="false">IF(AND(OR(I46="Participó",J46="Participó"),AND(K46&gt;64,K46&lt;&gt;"-")),"APROBADO","REPROBADO")</f>
        <v>REPROBADO</v>
      </c>
      <c r="N46" s="1"/>
      <c r="O46" s="1"/>
    </row>
    <row r="47" customFormat="false" ht="15.75" hidden="false" customHeight="false" outlineLevel="0" collapsed="false">
      <c r="A47" s="43" t="n">
        <v>20274861771</v>
      </c>
      <c r="B47" s="44" t="s">
        <v>2655</v>
      </c>
      <c r="C47" s="44" t="s">
        <v>2656</v>
      </c>
      <c r="D47" s="44" t="s">
        <v>2657</v>
      </c>
      <c r="E47" s="12"/>
      <c r="F47" s="12"/>
      <c r="G47" s="44" t="s">
        <v>21</v>
      </c>
      <c r="H47" s="43" t="n">
        <v>2</v>
      </c>
      <c r="I47" s="12" t="s">
        <v>22</v>
      </c>
      <c r="J47" s="12" t="s">
        <v>22</v>
      </c>
      <c r="K47" s="13" t="n">
        <v>100</v>
      </c>
      <c r="L47" s="13" t="n">
        <v>100</v>
      </c>
      <c r="M47" s="45" t="str">
        <f aca="false">IF(AND(OR(I47="Participó",J47="Participó"),AND(K47&gt;64,K47&lt;&gt;"-")),"APROBADO","REPROBADO")</f>
        <v>APROBADO</v>
      </c>
      <c r="N47" s="1"/>
      <c r="O47" s="1"/>
    </row>
    <row r="48" customFormat="false" ht="15.75" hidden="false" customHeight="false" outlineLevel="0" collapsed="false">
      <c r="A48" s="43" t="n">
        <v>27322514307</v>
      </c>
      <c r="B48" s="44" t="s">
        <v>2655</v>
      </c>
      <c r="C48" s="44" t="s">
        <v>156</v>
      </c>
      <c r="D48" s="44" t="s">
        <v>2658</v>
      </c>
      <c r="E48" s="12"/>
      <c r="F48" s="12"/>
      <c r="G48" s="44" t="s">
        <v>43</v>
      </c>
      <c r="H48" s="43" t="n">
        <v>3</v>
      </c>
      <c r="I48" s="12" t="s">
        <v>22</v>
      </c>
      <c r="J48" s="12" t="s">
        <v>22</v>
      </c>
      <c r="K48" s="13" t="n">
        <v>90</v>
      </c>
      <c r="L48" s="13" t="n">
        <v>100</v>
      </c>
      <c r="M48" s="45" t="str">
        <f aca="false">IF(AND(OR(I48="Participó",J48="Participó"),AND(K48&gt;64,K48&lt;&gt;"-")),"APROBADO","REPROBADO")</f>
        <v>APROBADO</v>
      </c>
      <c r="N48" s="1"/>
      <c r="O48" s="1"/>
    </row>
    <row r="49" customFormat="false" ht="15.75" hidden="false" customHeight="false" outlineLevel="0" collapsed="false">
      <c r="A49" s="43" t="n">
        <v>27281330743</v>
      </c>
      <c r="B49" s="44" t="s">
        <v>2659</v>
      </c>
      <c r="C49" s="44" t="s">
        <v>2660</v>
      </c>
      <c r="D49" s="44" t="s">
        <v>2661</v>
      </c>
      <c r="E49" s="12"/>
      <c r="F49" s="12"/>
      <c r="G49" s="44" t="s">
        <v>43</v>
      </c>
      <c r="H49" s="43" t="n">
        <v>3</v>
      </c>
      <c r="I49" s="12" t="s">
        <v>22</v>
      </c>
      <c r="J49" s="12" t="s">
        <v>23</v>
      </c>
      <c r="K49" s="13" t="n">
        <v>60</v>
      </c>
      <c r="L49" s="13" t="n">
        <v>100</v>
      </c>
      <c r="M49" s="45" t="s">
        <v>50</v>
      </c>
      <c r="N49" s="1"/>
      <c r="O49" s="1"/>
    </row>
    <row r="50" customFormat="false" ht="15.75" hidden="false" customHeight="false" outlineLevel="0" collapsed="false">
      <c r="A50" s="43" t="n">
        <v>27406468947</v>
      </c>
      <c r="B50" s="44" t="s">
        <v>2659</v>
      </c>
      <c r="C50" s="44" t="s">
        <v>156</v>
      </c>
      <c r="D50" s="44" t="s">
        <v>2662</v>
      </c>
      <c r="E50" s="12"/>
      <c r="F50" s="12"/>
      <c r="G50" s="44" t="s">
        <v>43</v>
      </c>
      <c r="H50" s="43" t="n">
        <v>3</v>
      </c>
      <c r="I50" s="12" t="s">
        <v>22</v>
      </c>
      <c r="J50" s="12" t="s">
        <v>22</v>
      </c>
      <c r="K50" s="13" t="n">
        <v>65</v>
      </c>
      <c r="L50" s="13" t="n">
        <v>100</v>
      </c>
      <c r="M50" s="45" t="str">
        <f aca="false">IF(AND(OR(I50="Participó",J50="Participó"),AND(K50&gt;64,K50&lt;&gt;"-")),"APROBADO","REPROBADO")</f>
        <v>APROBADO</v>
      </c>
      <c r="N50" s="1"/>
      <c r="O50" s="1"/>
    </row>
    <row r="51" customFormat="false" ht="15.75" hidden="false" customHeight="false" outlineLevel="0" collapsed="false">
      <c r="A51" s="43" t="n">
        <v>23331053899</v>
      </c>
      <c r="B51" s="44" t="s">
        <v>2663</v>
      </c>
      <c r="C51" s="12" t="s">
        <v>1617</v>
      </c>
      <c r="D51" s="44" t="s">
        <v>2664</v>
      </c>
      <c r="E51" s="12"/>
      <c r="F51" s="12"/>
      <c r="G51" s="44" t="s">
        <v>21</v>
      </c>
      <c r="H51" s="43" t="n">
        <v>2</v>
      </c>
      <c r="I51" s="12" t="s">
        <v>23</v>
      </c>
      <c r="J51" s="12" t="s">
        <v>22</v>
      </c>
      <c r="K51" s="13" t="n">
        <v>85</v>
      </c>
      <c r="L51" s="13" t="n">
        <v>100</v>
      </c>
      <c r="M51" s="45" t="str">
        <f aca="false">IF(AND(OR(I51="Participó",J51="Participó"),AND(K51&gt;64,K51&lt;&gt;"-")),"APROBADO","REPROBADO")</f>
        <v>APROBADO</v>
      </c>
      <c r="N51" s="1"/>
      <c r="O51" s="1"/>
    </row>
    <row r="52" customFormat="false" ht="15.75" hidden="false" customHeight="false" outlineLevel="0" collapsed="false">
      <c r="A52" s="43" t="n">
        <v>20360007058</v>
      </c>
      <c r="B52" s="44" t="s">
        <v>2244</v>
      </c>
      <c r="C52" s="44" t="s">
        <v>646</v>
      </c>
      <c r="D52" s="44" t="s">
        <v>2665</v>
      </c>
      <c r="E52" s="12"/>
      <c r="F52" s="12"/>
      <c r="G52" s="44" t="s">
        <v>21</v>
      </c>
      <c r="H52" s="43" t="n">
        <v>2</v>
      </c>
      <c r="I52" s="12" t="s">
        <v>22</v>
      </c>
      <c r="J52" s="12" t="s">
        <v>22</v>
      </c>
      <c r="K52" s="13" t="n">
        <v>90</v>
      </c>
      <c r="L52" s="12" t="s">
        <v>23</v>
      </c>
      <c r="M52" s="45" t="str">
        <f aca="false">IF(AND(OR(I52="Participó",J52="Participó"),AND(K52&gt;64,K52&lt;&gt;"-")),"APROBADO","REPROBADO")</f>
        <v>APROBADO</v>
      </c>
      <c r="N52" s="1"/>
      <c r="O52" s="1"/>
    </row>
    <row r="53" customFormat="false" ht="15.75" hidden="false" customHeight="false" outlineLevel="0" collapsed="false">
      <c r="A53" s="43" t="n">
        <v>20298343712</v>
      </c>
      <c r="B53" s="44" t="s">
        <v>2244</v>
      </c>
      <c r="C53" s="44" t="s">
        <v>2666</v>
      </c>
      <c r="D53" s="44" t="s">
        <v>2667</v>
      </c>
      <c r="E53" s="12"/>
      <c r="F53" s="12"/>
      <c r="G53" s="44" t="s">
        <v>21</v>
      </c>
      <c r="H53" s="43" t="n">
        <v>2</v>
      </c>
      <c r="I53" s="12" t="s">
        <v>22</v>
      </c>
      <c r="J53" s="12" t="s">
        <v>23</v>
      </c>
      <c r="K53" s="13" t="n">
        <v>70</v>
      </c>
      <c r="L53" s="12" t="s">
        <v>23</v>
      </c>
      <c r="M53" s="45" t="str">
        <f aca="false">IF(AND(OR(I53="Participó",J53="Participó"),AND(K53&gt;64,K53&lt;&gt;"-")),"APROBADO","REPROBADO")</f>
        <v>APROBADO</v>
      </c>
      <c r="N53" s="1"/>
      <c r="O53" s="1"/>
    </row>
    <row r="54" customFormat="false" ht="15.75" hidden="false" customHeight="false" outlineLevel="0" collapsed="false">
      <c r="A54" s="43" t="n">
        <v>23313737144</v>
      </c>
      <c r="B54" s="44" t="s">
        <v>2244</v>
      </c>
      <c r="C54" s="44" t="s">
        <v>2668</v>
      </c>
      <c r="D54" s="44" t="s">
        <v>2669</v>
      </c>
      <c r="E54" s="12"/>
      <c r="F54" s="12"/>
      <c r="G54" s="44" t="s">
        <v>43</v>
      </c>
      <c r="H54" s="43" t="n">
        <v>3</v>
      </c>
      <c r="I54" s="12" t="s">
        <v>23</v>
      </c>
      <c r="J54" s="12" t="s">
        <v>23</v>
      </c>
      <c r="K54" s="12" t="s">
        <v>23</v>
      </c>
      <c r="L54" s="12" t="s">
        <v>23</v>
      </c>
      <c r="M54" s="45" t="str">
        <f aca="false">IF(AND(OR(I54="Participó",J54="Participó"),AND(K54&gt;64,K54&lt;&gt;"-")),"APROBADO","REPROBADO")</f>
        <v>REPROBADO</v>
      </c>
      <c r="N54" s="1"/>
      <c r="O54" s="1"/>
    </row>
    <row r="55" customFormat="false" ht="15.75" hidden="false" customHeight="false" outlineLevel="0" collapsed="false">
      <c r="A55" s="43" t="n">
        <v>23324450424</v>
      </c>
      <c r="B55" s="44" t="s">
        <v>2244</v>
      </c>
      <c r="C55" s="44" t="s">
        <v>2670</v>
      </c>
      <c r="D55" s="44" t="s">
        <v>2671</v>
      </c>
      <c r="E55" s="12"/>
      <c r="F55" s="12"/>
      <c r="G55" s="44" t="s">
        <v>43</v>
      </c>
      <c r="H55" s="43" t="n">
        <v>3</v>
      </c>
      <c r="I55" s="12" t="s">
        <v>23</v>
      </c>
      <c r="J55" s="12" t="s">
        <v>23</v>
      </c>
      <c r="K55" s="12" t="s">
        <v>23</v>
      </c>
      <c r="L55" s="12" t="s">
        <v>23</v>
      </c>
      <c r="M55" s="45" t="str">
        <f aca="false">IF(AND(OR(I55="Participó",J55="Participó"),AND(K55&gt;64,K55&lt;&gt;"-")),"APROBADO","REPROBADO")</f>
        <v>REPROBADO</v>
      </c>
      <c r="N55" s="1"/>
      <c r="O55" s="1"/>
    </row>
    <row r="56" customFormat="false" ht="15.75" hidden="false" customHeight="false" outlineLevel="0" collapsed="false">
      <c r="A56" s="43" t="n">
        <v>20226871552</v>
      </c>
      <c r="B56" s="44" t="s">
        <v>2672</v>
      </c>
      <c r="C56" s="44" t="s">
        <v>2673</v>
      </c>
      <c r="D56" s="44" t="s">
        <v>2674</v>
      </c>
      <c r="E56" s="12"/>
      <c r="F56" s="12"/>
      <c r="G56" s="44" t="s">
        <v>21</v>
      </c>
      <c r="H56" s="43" t="n">
        <v>2</v>
      </c>
      <c r="I56" s="12" t="s">
        <v>22</v>
      </c>
      <c r="J56" s="12" t="s">
        <v>22</v>
      </c>
      <c r="K56" s="13" t="n">
        <v>90</v>
      </c>
      <c r="L56" s="13" t="n">
        <v>100</v>
      </c>
      <c r="M56" s="45" t="str">
        <f aca="false">IF(AND(OR(I56="Participó",J56="Participó"),AND(K56&gt;64,K56&lt;&gt;"-")),"APROBADO","REPROBADO")</f>
        <v>APROBADO</v>
      </c>
      <c r="N56" s="1"/>
      <c r="O56" s="1"/>
    </row>
    <row r="57" customFormat="false" ht="15.75" hidden="false" customHeight="false" outlineLevel="0" collapsed="false">
      <c r="A57" s="43" t="n">
        <v>20327025555</v>
      </c>
      <c r="B57" s="44" t="s">
        <v>2675</v>
      </c>
      <c r="C57" s="44" t="s">
        <v>326</v>
      </c>
      <c r="D57" s="44" t="s">
        <v>2676</v>
      </c>
      <c r="E57" s="12"/>
      <c r="F57" s="12"/>
      <c r="G57" s="44" t="s">
        <v>21</v>
      </c>
      <c r="H57" s="43" t="n">
        <v>2</v>
      </c>
      <c r="I57" s="12" t="s">
        <v>23</v>
      </c>
      <c r="J57" s="12" t="s">
        <v>23</v>
      </c>
      <c r="K57" s="13" t="n">
        <v>76.67</v>
      </c>
      <c r="L57" s="13" t="n">
        <v>100</v>
      </c>
      <c r="M57" s="45" t="str">
        <f aca="false">IF(AND(OR(I57="Participó",J57="Participó"),AND(K57&gt;64,K57&lt;&gt;"-")),"APROBADO","REPROBADO")</f>
        <v>REPROBADO</v>
      </c>
      <c r="N57" s="1"/>
      <c r="O57" s="1"/>
    </row>
    <row r="58" customFormat="false" ht="15.75" hidden="false" customHeight="false" outlineLevel="0" collapsed="false">
      <c r="A58" s="43" t="n">
        <v>20254976920</v>
      </c>
      <c r="B58" s="44" t="s">
        <v>2677</v>
      </c>
      <c r="C58" s="44" t="s">
        <v>2678</v>
      </c>
      <c r="D58" s="44" t="s">
        <v>2679</v>
      </c>
      <c r="E58" s="12"/>
      <c r="F58" s="12"/>
      <c r="G58" s="44" t="s">
        <v>21</v>
      </c>
      <c r="H58" s="43" t="n">
        <v>2</v>
      </c>
      <c r="I58" s="12" t="s">
        <v>22</v>
      </c>
      <c r="J58" s="12" t="s">
        <v>22</v>
      </c>
      <c r="K58" s="13" t="n">
        <v>70</v>
      </c>
      <c r="L58" s="13" t="n">
        <v>100</v>
      </c>
      <c r="M58" s="45" t="str">
        <f aca="false">IF(AND(OR(I58="Participó",J58="Participó"),AND(K58&gt;64,K58&lt;&gt;"-")),"APROBADO","REPROBADO")</f>
        <v>APROBADO</v>
      </c>
      <c r="N58" s="1"/>
      <c r="O58" s="1"/>
    </row>
    <row r="59" customFormat="false" ht="15.75" hidden="false" customHeight="false" outlineLevel="0" collapsed="false">
      <c r="A59" s="43" t="n">
        <v>23293484759</v>
      </c>
      <c r="B59" s="44" t="s">
        <v>2680</v>
      </c>
      <c r="C59" s="12" t="s">
        <v>2681</v>
      </c>
      <c r="D59" s="44" t="s">
        <v>2682</v>
      </c>
      <c r="E59" s="12"/>
      <c r="F59" s="12"/>
      <c r="G59" s="44" t="s">
        <v>21</v>
      </c>
      <c r="H59" s="43" t="n">
        <v>2</v>
      </c>
      <c r="I59" s="12" t="s">
        <v>22</v>
      </c>
      <c r="J59" s="12" t="s">
        <v>22</v>
      </c>
      <c r="K59" s="13" t="n">
        <v>65</v>
      </c>
      <c r="L59" s="12" t="s">
        <v>23</v>
      </c>
      <c r="M59" s="45" t="str">
        <f aca="false">IF(AND(OR(I59="Participó",J59="Participó"),AND(K59&gt;64,K59&lt;&gt;"-")),"APROBADO","REPROBADO")</f>
        <v>APROBADO</v>
      </c>
      <c r="N59" s="1"/>
      <c r="O59" s="1"/>
    </row>
    <row r="60" customFormat="false" ht="15.75" hidden="false" customHeight="false" outlineLevel="0" collapsed="false">
      <c r="A60" s="43" t="n">
        <v>20262641083</v>
      </c>
      <c r="B60" s="44" t="s">
        <v>2683</v>
      </c>
      <c r="C60" s="44" t="s">
        <v>2684</v>
      </c>
      <c r="D60" s="44" t="s">
        <v>2685</v>
      </c>
      <c r="E60" s="12"/>
      <c r="F60" s="12"/>
      <c r="G60" s="44" t="s">
        <v>21</v>
      </c>
      <c r="H60" s="43" t="n">
        <v>3</v>
      </c>
      <c r="I60" s="12" t="s">
        <v>22</v>
      </c>
      <c r="J60" s="12" t="s">
        <v>23</v>
      </c>
      <c r="K60" s="13" t="n">
        <v>80</v>
      </c>
      <c r="L60" s="13" t="n">
        <v>100</v>
      </c>
      <c r="M60" s="45" t="str">
        <f aca="false">IF(AND(OR(I60="Participó",J60="Participó"),AND(K60&gt;64,K60&lt;&gt;"-")),"APROBADO","REPROBADO")</f>
        <v>APROBADO</v>
      </c>
      <c r="N60" s="1"/>
      <c r="O60" s="1"/>
    </row>
    <row r="61" customFormat="false" ht="15.75" hidden="false" customHeight="false" outlineLevel="0" collapsed="false">
      <c r="A61" s="43" t="n">
        <v>20184839955</v>
      </c>
      <c r="B61" s="44" t="s">
        <v>2265</v>
      </c>
      <c r="C61" s="44" t="s">
        <v>2686</v>
      </c>
      <c r="D61" s="44" t="s">
        <v>2687</v>
      </c>
      <c r="E61" s="12"/>
      <c r="F61" s="12"/>
      <c r="G61" s="44" t="s">
        <v>21</v>
      </c>
      <c r="H61" s="43" t="n">
        <v>3</v>
      </c>
      <c r="I61" s="12" t="s">
        <v>23</v>
      </c>
      <c r="J61" s="12" t="s">
        <v>23</v>
      </c>
      <c r="K61" s="12" t="s">
        <v>23</v>
      </c>
      <c r="L61" s="12" t="s">
        <v>23</v>
      </c>
      <c r="M61" s="45" t="str">
        <f aca="false">IF(AND(OR(I61="Participó",J61="Participó"),AND(K61&gt;64,K61&lt;&gt;"-")),"APROBADO","REPROBADO")</f>
        <v>REPROBADO</v>
      </c>
      <c r="N61" s="1"/>
      <c r="O61" s="1"/>
    </row>
    <row r="62" customFormat="false" ht="15.75" hidden="false" customHeight="false" outlineLevel="0" collapsed="false">
      <c r="A62" s="43" t="n">
        <v>20273202839</v>
      </c>
      <c r="B62" s="44" t="s">
        <v>2688</v>
      </c>
      <c r="C62" s="44" t="s">
        <v>2689</v>
      </c>
      <c r="D62" s="44" t="s">
        <v>2690</v>
      </c>
      <c r="E62" s="12"/>
      <c r="F62" s="12"/>
      <c r="G62" s="44" t="s">
        <v>21</v>
      </c>
      <c r="H62" s="43" t="n">
        <v>3</v>
      </c>
      <c r="I62" s="12" t="s">
        <v>22</v>
      </c>
      <c r="J62" s="12" t="s">
        <v>22</v>
      </c>
      <c r="K62" s="13" t="n">
        <v>85</v>
      </c>
      <c r="L62" s="13" t="n">
        <v>100</v>
      </c>
      <c r="M62" s="45" t="str">
        <f aca="false">IF(AND(OR(I62="Participó",J62="Participó"),AND(K62&gt;64,K62&lt;&gt;"-")),"APROBADO","REPROBADO")</f>
        <v>APROBADO</v>
      </c>
      <c r="N62" s="1"/>
      <c r="O62" s="1"/>
    </row>
    <row r="63" customFormat="false" ht="15.75" hidden="false" customHeight="false" outlineLevel="0" collapsed="false">
      <c r="A63" s="43" t="n">
        <v>20354479401</v>
      </c>
      <c r="B63" s="44" t="s">
        <v>2691</v>
      </c>
      <c r="C63" s="44" t="s">
        <v>1490</v>
      </c>
      <c r="D63" s="44" t="s">
        <v>2692</v>
      </c>
      <c r="E63" s="12"/>
      <c r="F63" s="12"/>
      <c r="G63" s="44" t="s">
        <v>21</v>
      </c>
      <c r="H63" s="43" t="n">
        <v>3</v>
      </c>
      <c r="I63" s="12" t="s">
        <v>22</v>
      </c>
      <c r="J63" s="12" t="s">
        <v>22</v>
      </c>
      <c r="K63" s="13" t="n">
        <v>80</v>
      </c>
      <c r="L63" s="13" t="n">
        <v>100</v>
      </c>
      <c r="M63" s="45" t="str">
        <f aca="false">IF(AND(OR(I63="Participó",J63="Participó"),AND(K63&gt;64,K63&lt;&gt;"-")),"APROBADO","REPROBADO")</f>
        <v>APROBADO</v>
      </c>
      <c r="N63" s="1"/>
      <c r="O63" s="1"/>
    </row>
    <row r="64" customFormat="false" ht="15.75" hidden="false" customHeight="false" outlineLevel="0" collapsed="false">
      <c r="A64" s="43" t="n">
        <v>20360105777</v>
      </c>
      <c r="B64" s="44" t="s">
        <v>2693</v>
      </c>
      <c r="C64" s="44" t="s">
        <v>2694</v>
      </c>
      <c r="D64" s="44" t="s">
        <v>2695</v>
      </c>
      <c r="E64" s="12"/>
      <c r="F64" s="12"/>
      <c r="G64" s="44" t="s">
        <v>21</v>
      </c>
      <c r="H64" s="43" t="n">
        <v>3</v>
      </c>
      <c r="I64" s="12" t="s">
        <v>22</v>
      </c>
      <c r="J64" s="12" t="s">
        <v>23</v>
      </c>
      <c r="K64" s="12" t="s">
        <v>23</v>
      </c>
      <c r="L64" s="12" t="s">
        <v>23</v>
      </c>
      <c r="M64" s="45" t="str">
        <f aca="false">IF(AND(OR(I64="Participó",J64="Participó"),AND(K64&gt;64,K64&lt;&gt;"-")),"APROBADO","REPROBADO")</f>
        <v>REPROBADO</v>
      </c>
      <c r="N64" s="1"/>
      <c r="O64" s="1" t="s">
        <v>2592</v>
      </c>
    </row>
    <row r="65" customFormat="false" ht="15.75" hidden="false" customHeight="false" outlineLevel="0" collapsed="false">
      <c r="A65" s="43" t="n">
        <v>20301544260</v>
      </c>
      <c r="B65" s="44" t="s">
        <v>2696</v>
      </c>
      <c r="C65" s="44" t="s">
        <v>766</v>
      </c>
      <c r="D65" s="44" t="s">
        <v>2697</v>
      </c>
      <c r="E65" s="12"/>
      <c r="F65" s="12"/>
      <c r="G65" s="44" t="s">
        <v>21</v>
      </c>
      <c r="H65" s="43" t="n">
        <v>3</v>
      </c>
      <c r="I65" s="12" t="s">
        <v>22</v>
      </c>
      <c r="J65" s="12" t="s">
        <v>22</v>
      </c>
      <c r="K65" s="13" t="n">
        <v>90</v>
      </c>
      <c r="L65" s="13" t="n">
        <v>100</v>
      </c>
      <c r="M65" s="45" t="str">
        <f aca="false">IF(AND(OR(I65="Participó",J65="Participó"),AND(K65&gt;64,K65&lt;&gt;"-")),"APROBADO","REPROBADO")</f>
        <v>APROBADO</v>
      </c>
      <c r="N65" s="1"/>
      <c r="O65" s="1"/>
    </row>
    <row r="66" customFormat="false" ht="15.75" hidden="false" customHeight="false" outlineLevel="0" collapsed="false">
      <c r="A66" s="43" t="n">
        <v>20293972967</v>
      </c>
      <c r="B66" s="44" t="s">
        <v>2698</v>
      </c>
      <c r="C66" s="44" t="s">
        <v>2699</v>
      </c>
      <c r="D66" s="44" t="s">
        <v>2700</v>
      </c>
      <c r="E66" s="12"/>
      <c r="F66" s="12"/>
      <c r="G66" s="44" t="s">
        <v>21</v>
      </c>
      <c r="H66" s="43" t="n">
        <v>3</v>
      </c>
      <c r="I66" s="12" t="s">
        <v>22</v>
      </c>
      <c r="J66" s="12" t="s">
        <v>22</v>
      </c>
      <c r="K66" s="13" t="n">
        <v>96.67</v>
      </c>
      <c r="L66" s="12" t="s">
        <v>23</v>
      </c>
      <c r="M66" s="45" t="str">
        <f aca="false">IF(AND(OR(I66="Participó",J66="Participó"),AND(K66&gt;64,K66&lt;&gt;"-")),"APROBADO","REPROBADO")</f>
        <v>APROBADO</v>
      </c>
      <c r="N66" s="1"/>
      <c r="O66" s="1"/>
    </row>
    <row r="67" customFormat="false" ht="15.75" hidden="false" customHeight="false" outlineLevel="0" collapsed="false">
      <c r="A67" s="43" t="n">
        <v>20227881853</v>
      </c>
      <c r="B67" s="44" t="s">
        <v>2701</v>
      </c>
      <c r="C67" s="44" t="s">
        <v>76</v>
      </c>
      <c r="D67" s="44" t="s">
        <v>2702</v>
      </c>
      <c r="E67" s="12"/>
      <c r="F67" s="12"/>
      <c r="G67" s="44" t="s">
        <v>21</v>
      </c>
      <c r="H67" s="43" t="n">
        <v>3</v>
      </c>
      <c r="I67" s="12" t="s">
        <v>22</v>
      </c>
      <c r="J67" s="12" t="s">
        <v>22</v>
      </c>
      <c r="K67" s="13" t="n">
        <v>86.67</v>
      </c>
      <c r="L67" s="12" t="s">
        <v>23</v>
      </c>
      <c r="M67" s="45" t="str">
        <f aca="false">IF(AND(OR(I67="Participó",J67="Participó"),AND(K67&gt;64,K67&lt;&gt;"-")),"APROBADO","REPROBADO")</f>
        <v>APROBADO</v>
      </c>
      <c r="N67" s="1"/>
      <c r="O67" s="1"/>
    </row>
    <row r="68" customFormat="false" ht="15.75" hidden="false" customHeight="false" outlineLevel="0" collapsed="false">
      <c r="A68" s="43" t="n">
        <v>23328684829</v>
      </c>
      <c r="B68" s="44" t="s">
        <v>2703</v>
      </c>
      <c r="C68" s="44" t="s">
        <v>94</v>
      </c>
      <c r="D68" s="44" t="s">
        <v>2704</v>
      </c>
      <c r="E68" s="12"/>
      <c r="F68" s="12"/>
      <c r="G68" s="44" t="s">
        <v>21</v>
      </c>
      <c r="H68" s="43" t="n">
        <v>3</v>
      </c>
      <c r="I68" s="12" t="s">
        <v>22</v>
      </c>
      <c r="J68" s="12" t="s">
        <v>22</v>
      </c>
      <c r="K68" s="13" t="n">
        <v>100</v>
      </c>
      <c r="L68" s="13" t="n">
        <v>100</v>
      </c>
      <c r="M68" s="45" t="str">
        <f aca="false">IF(AND(OR(I68="Participó",J68="Participó"),AND(K68&gt;64,K68&lt;&gt;"-")),"APROBADO","REPROBADO")</f>
        <v>APROBADO</v>
      </c>
      <c r="N68" s="1"/>
      <c r="O68" s="1"/>
    </row>
    <row r="69" customFormat="false" ht="15.75" hidden="false" customHeight="false" outlineLevel="0" collapsed="false">
      <c r="A69" s="43" t="n">
        <v>20248605635</v>
      </c>
      <c r="B69" s="44" t="s">
        <v>2705</v>
      </c>
      <c r="C69" s="44" t="s">
        <v>2706</v>
      </c>
      <c r="D69" s="44" t="s">
        <v>2707</v>
      </c>
      <c r="E69" s="12"/>
      <c r="F69" s="12"/>
      <c r="G69" s="44" t="s">
        <v>21</v>
      </c>
      <c r="H69" s="43" t="n">
        <v>3</v>
      </c>
      <c r="I69" s="12" t="s">
        <v>22</v>
      </c>
      <c r="J69" s="12" t="s">
        <v>22</v>
      </c>
      <c r="K69" s="13" t="n">
        <v>85</v>
      </c>
      <c r="L69" s="13" t="n">
        <v>100</v>
      </c>
      <c r="M69" s="45" t="str">
        <f aca="false">IF(AND(OR(I69="Participó",J69="Participó"),AND(K69&gt;64,K69&lt;&gt;"-")),"APROBADO","REPROBADO")</f>
        <v>APROBADO</v>
      </c>
      <c r="N69" s="1"/>
      <c r="O69" s="1"/>
    </row>
    <row r="70" customFormat="false" ht="15.75" hidden="false" customHeight="false" outlineLevel="0" collapsed="false">
      <c r="A70" s="43" t="n">
        <v>20298342589</v>
      </c>
      <c r="B70" s="44" t="s">
        <v>2705</v>
      </c>
      <c r="C70" s="44" t="s">
        <v>2708</v>
      </c>
      <c r="D70" s="44" t="s">
        <v>2709</v>
      </c>
      <c r="E70" s="12"/>
      <c r="F70" s="12"/>
      <c r="G70" s="44" t="s">
        <v>21</v>
      </c>
      <c r="H70" s="43" t="n">
        <v>3</v>
      </c>
      <c r="I70" s="12" t="s">
        <v>23</v>
      </c>
      <c r="J70" s="12" t="s">
        <v>22</v>
      </c>
      <c r="K70" s="13" t="n">
        <v>90</v>
      </c>
      <c r="L70" s="12" t="s">
        <v>23</v>
      </c>
      <c r="M70" s="45" t="str">
        <f aca="false">IF(AND(OR(I70="Participó",J70="Participó"),AND(K70&gt;64,K70&lt;&gt;"-")),"APROBADO","REPROBADO")</f>
        <v>APROBADO</v>
      </c>
      <c r="N70" s="1"/>
      <c r="O70" s="1"/>
    </row>
    <row r="71" customFormat="false" ht="15.75" hidden="false" customHeight="false" outlineLevel="0" collapsed="false">
      <c r="A71" s="43" t="n">
        <v>20272923397</v>
      </c>
      <c r="B71" s="44" t="s">
        <v>2710</v>
      </c>
      <c r="C71" s="44" t="s">
        <v>2711</v>
      </c>
      <c r="D71" s="44" t="s">
        <v>2712</v>
      </c>
      <c r="E71" s="12"/>
      <c r="F71" s="12"/>
      <c r="G71" s="44" t="s">
        <v>21</v>
      </c>
      <c r="H71" s="43" t="n">
        <v>3</v>
      </c>
      <c r="I71" s="12" t="s">
        <v>22</v>
      </c>
      <c r="J71" s="12" t="s">
        <v>22</v>
      </c>
      <c r="K71" s="13" t="n">
        <v>90</v>
      </c>
      <c r="L71" s="12" t="s">
        <v>23</v>
      </c>
      <c r="M71" s="45" t="str">
        <f aca="false">IF(AND(OR(I71="Participó",J71="Participó"),AND(K71&gt;64,K71&lt;&gt;"-")),"APROBADO","REPROBADO")</f>
        <v>APROBADO</v>
      </c>
      <c r="N71" s="1"/>
      <c r="O71" s="1"/>
    </row>
    <row r="72" customFormat="false" ht="15.75" hidden="false" customHeight="false" outlineLevel="0" collapsed="false">
      <c r="A72" s="43" t="n">
        <v>27272372263</v>
      </c>
      <c r="B72" s="44" t="s">
        <v>2270</v>
      </c>
      <c r="C72" s="44" t="s">
        <v>2713</v>
      </c>
      <c r="D72" s="44" t="s">
        <v>2714</v>
      </c>
      <c r="E72" s="12"/>
      <c r="F72" s="12"/>
      <c r="G72" s="44" t="s">
        <v>43</v>
      </c>
      <c r="H72" s="43" t="n">
        <v>3</v>
      </c>
      <c r="I72" s="12" t="s">
        <v>22</v>
      </c>
      <c r="J72" s="12" t="s">
        <v>22</v>
      </c>
      <c r="K72" s="13" t="n">
        <v>80</v>
      </c>
      <c r="L72" s="13" t="n">
        <v>100</v>
      </c>
      <c r="M72" s="45" t="str">
        <f aca="false">IF(AND(OR(I72="Participó",J72="Participó"),AND(K72&gt;64,K72&lt;&gt;"-")),"APROBADO","REPROBADO")</f>
        <v>APROBADO</v>
      </c>
      <c r="N72" s="1"/>
      <c r="O72" s="1"/>
    </row>
    <row r="73" customFormat="false" ht="15.75" hidden="false" customHeight="false" outlineLevel="0" collapsed="false">
      <c r="A73" s="43" t="n">
        <v>27383745735</v>
      </c>
      <c r="B73" s="44" t="s">
        <v>2270</v>
      </c>
      <c r="C73" s="44" t="s">
        <v>2715</v>
      </c>
      <c r="D73" s="44" t="s">
        <v>2716</v>
      </c>
      <c r="E73" s="12"/>
      <c r="F73" s="12"/>
      <c r="G73" s="44" t="s">
        <v>43</v>
      </c>
      <c r="H73" s="43" t="n">
        <v>3</v>
      </c>
      <c r="I73" s="12" t="s">
        <v>22</v>
      </c>
      <c r="J73" s="12" t="s">
        <v>22</v>
      </c>
      <c r="K73" s="13" t="n">
        <v>80</v>
      </c>
      <c r="L73" s="13" t="n">
        <v>100</v>
      </c>
      <c r="M73" s="45" t="str">
        <f aca="false">IF(AND(OR(I73="Participó",J73="Participó"),AND(K73&gt;64,K73&lt;&gt;"-")),"APROBADO","REPROBADO")</f>
        <v>APROBADO</v>
      </c>
      <c r="N73" s="1"/>
      <c r="O73" s="1"/>
    </row>
    <row r="74" customFormat="false" ht="15.75" hidden="false" customHeight="false" outlineLevel="0" collapsed="false">
      <c r="A74" s="43" t="n">
        <v>27322078000</v>
      </c>
      <c r="B74" s="44" t="s">
        <v>2270</v>
      </c>
      <c r="C74" s="44" t="s">
        <v>2717</v>
      </c>
      <c r="D74" s="44" t="s">
        <v>2718</v>
      </c>
      <c r="E74" s="12"/>
      <c r="F74" s="12"/>
      <c r="G74" s="44" t="s">
        <v>21</v>
      </c>
      <c r="H74" s="43" t="n">
        <v>3</v>
      </c>
      <c r="I74" s="12" t="s">
        <v>22</v>
      </c>
      <c r="J74" s="12" t="s">
        <v>22</v>
      </c>
      <c r="K74" s="13" t="n">
        <v>80</v>
      </c>
      <c r="L74" s="13" t="n">
        <v>100</v>
      </c>
      <c r="M74" s="45" t="str">
        <f aca="false">IF(AND(OR(I74="Participó",J74="Participó"),AND(K74&gt;64,K74&lt;&gt;"-")),"APROBADO","REPROBADO")</f>
        <v>APROBADO</v>
      </c>
      <c r="N74" s="1"/>
      <c r="O74" s="1"/>
    </row>
    <row r="75" customFormat="false" ht="15.75" hidden="false" customHeight="false" outlineLevel="0" collapsed="false">
      <c r="A75" s="43" t="n">
        <v>27317086119</v>
      </c>
      <c r="B75" s="44" t="s">
        <v>2719</v>
      </c>
      <c r="C75" s="44" t="s">
        <v>454</v>
      </c>
      <c r="D75" s="44" t="s">
        <v>2720</v>
      </c>
      <c r="E75" s="12"/>
      <c r="F75" s="12"/>
      <c r="G75" s="44" t="s">
        <v>43</v>
      </c>
      <c r="H75" s="43" t="n">
        <v>3</v>
      </c>
      <c r="I75" s="12" t="s">
        <v>22</v>
      </c>
      <c r="J75" s="12" t="s">
        <v>22</v>
      </c>
      <c r="K75" s="12" t="s">
        <v>23</v>
      </c>
      <c r="L75" s="13" t="n">
        <v>100</v>
      </c>
      <c r="M75" s="45" t="str">
        <f aca="false">IF(AND(OR(I75="Participó",J75="Participó"),AND(K75&gt;64,K75&lt;&gt;"-")),"APROBADO","REPROBADO")</f>
        <v>REPROBADO</v>
      </c>
      <c r="N75" s="1"/>
      <c r="O75" s="1" t="s">
        <v>2592</v>
      </c>
    </row>
    <row r="76" customFormat="false" ht="15.75" hidden="false" customHeight="false" outlineLevel="0" collapsed="false">
      <c r="A76" s="43" t="n">
        <v>23296806579</v>
      </c>
      <c r="B76" s="44" t="s">
        <v>2721</v>
      </c>
      <c r="C76" s="12" t="s">
        <v>2722</v>
      </c>
      <c r="D76" s="44" t="s">
        <v>2723</v>
      </c>
      <c r="E76" s="12"/>
      <c r="F76" s="12"/>
      <c r="G76" s="44" t="s">
        <v>21</v>
      </c>
      <c r="H76" s="43" t="n">
        <v>3</v>
      </c>
      <c r="I76" s="12" t="s">
        <v>22</v>
      </c>
      <c r="J76" s="12" t="s">
        <v>22</v>
      </c>
      <c r="K76" s="13" t="n">
        <v>90</v>
      </c>
      <c r="L76" s="13" t="n">
        <v>100</v>
      </c>
      <c r="M76" s="45" t="str">
        <f aca="false">IF(AND(OR(I76="Participó",J76="Participó"),AND(K76&gt;64,K76&lt;&gt;"-")),"APROBADO","REPROBADO")</f>
        <v>APROBADO</v>
      </c>
      <c r="N76" s="1"/>
      <c r="O76" s="1"/>
    </row>
    <row r="77" customFormat="false" ht="15.75" hidden="false" customHeight="false" outlineLevel="0" collapsed="false">
      <c r="A77" s="43" t="n">
        <v>20322307471</v>
      </c>
      <c r="B77" s="44" t="s">
        <v>2724</v>
      </c>
      <c r="C77" s="44" t="s">
        <v>2725</v>
      </c>
      <c r="D77" s="44" t="s">
        <v>2726</v>
      </c>
      <c r="E77" s="12"/>
      <c r="F77" s="12"/>
      <c r="G77" s="44" t="s">
        <v>21</v>
      </c>
      <c r="H77" s="43" t="n">
        <v>3</v>
      </c>
      <c r="I77" s="12" t="s">
        <v>22</v>
      </c>
      <c r="J77" s="12" t="s">
        <v>22</v>
      </c>
      <c r="K77" s="13" t="n">
        <v>90</v>
      </c>
      <c r="L77" s="13" t="n">
        <v>100</v>
      </c>
      <c r="M77" s="45" t="str">
        <f aca="false">IF(AND(OR(I77="Participó",J77="Participó"),AND(K77&gt;64,K77&lt;&gt;"-")),"APROBADO","REPROBADO")</f>
        <v>APROBADO</v>
      </c>
      <c r="N77" s="1"/>
      <c r="O77" s="1"/>
    </row>
    <row r="78" customFormat="false" ht="15.75" hidden="false" customHeight="false" outlineLevel="0" collapsed="false">
      <c r="A78" s="43" t="n">
        <v>20322215992</v>
      </c>
      <c r="B78" s="44" t="s">
        <v>2499</v>
      </c>
      <c r="C78" s="44" t="s">
        <v>2727</v>
      </c>
      <c r="D78" s="44" t="s">
        <v>2728</v>
      </c>
      <c r="E78" s="12"/>
      <c r="F78" s="12"/>
      <c r="G78" s="44" t="s">
        <v>21</v>
      </c>
      <c r="H78" s="43" t="n">
        <v>3</v>
      </c>
      <c r="I78" s="12" t="s">
        <v>22</v>
      </c>
      <c r="J78" s="12" t="s">
        <v>23</v>
      </c>
      <c r="K78" s="13" t="n">
        <v>70</v>
      </c>
      <c r="L78" s="13" t="n">
        <v>100</v>
      </c>
      <c r="M78" s="45" t="str">
        <f aca="false">IF(AND(OR(I78="Participó",J78="Participó"),AND(K78&gt;64,K78&lt;&gt;"-")),"APROBADO","REPROBADO")</f>
        <v>APROBADO</v>
      </c>
      <c r="N78" s="1"/>
      <c r="O78" s="1"/>
    </row>
    <row r="79" customFormat="false" ht="15.75" hidden="false" customHeight="false" outlineLevel="0" collapsed="false">
      <c r="A79" s="43" t="n">
        <v>23301655649</v>
      </c>
      <c r="B79" s="44" t="s">
        <v>2499</v>
      </c>
      <c r="C79" s="44" t="s">
        <v>2729</v>
      </c>
      <c r="D79" s="44" t="s">
        <v>2730</v>
      </c>
      <c r="E79" s="12"/>
      <c r="F79" s="12"/>
      <c r="G79" s="44" t="s">
        <v>21</v>
      </c>
      <c r="H79" s="43" t="n">
        <v>4</v>
      </c>
      <c r="I79" s="12" t="s">
        <v>22</v>
      </c>
      <c r="J79" s="12" t="s">
        <v>23</v>
      </c>
      <c r="K79" s="13" t="n">
        <v>90</v>
      </c>
      <c r="L79" s="13" t="n">
        <v>100</v>
      </c>
      <c r="M79" s="45" t="str">
        <f aca="false">IF(AND(OR(I79="Participó",J79="Participó"),AND(K79&gt;64,K79&lt;&gt;"-")),"APROBADO","REPROBADO")</f>
        <v>APROBADO</v>
      </c>
      <c r="N79" s="1"/>
      <c r="O79" s="1"/>
    </row>
    <row r="80" customFormat="false" ht="15.75" hidden="false" customHeight="false" outlineLevel="0" collapsed="false">
      <c r="A80" s="43" t="n">
        <v>20284154674</v>
      </c>
      <c r="B80" s="44" t="s">
        <v>2499</v>
      </c>
      <c r="C80" s="44" t="s">
        <v>792</v>
      </c>
      <c r="D80" s="44" t="s">
        <v>2731</v>
      </c>
      <c r="E80" s="12"/>
      <c r="F80" s="12"/>
      <c r="G80" s="44" t="s">
        <v>21</v>
      </c>
      <c r="H80" s="43" t="n">
        <v>4</v>
      </c>
      <c r="I80" s="12" t="s">
        <v>22</v>
      </c>
      <c r="J80" s="12" t="s">
        <v>22</v>
      </c>
      <c r="K80" s="13" t="n">
        <v>75</v>
      </c>
      <c r="L80" s="12" t="s">
        <v>23</v>
      </c>
      <c r="M80" s="45" t="str">
        <f aca="false">IF(AND(OR(I80="Participó",J80="Participó"),AND(K80&gt;64,K80&lt;&gt;"-")),"APROBADO","REPROBADO")</f>
        <v>APROBADO</v>
      </c>
      <c r="N80" s="1"/>
      <c r="O80" s="1"/>
    </row>
    <row r="81" customFormat="false" ht="15.75" hidden="false" customHeight="false" outlineLevel="0" collapsed="false">
      <c r="A81" s="43" t="n">
        <v>20284711123</v>
      </c>
      <c r="B81" s="44" t="s">
        <v>2499</v>
      </c>
      <c r="C81" s="44" t="s">
        <v>2732</v>
      </c>
      <c r="D81" s="44" t="s">
        <v>2733</v>
      </c>
      <c r="E81" s="12"/>
      <c r="F81" s="12"/>
      <c r="G81" s="44" t="s">
        <v>21</v>
      </c>
      <c r="H81" s="43" t="n">
        <v>4</v>
      </c>
      <c r="I81" s="12" t="s">
        <v>22</v>
      </c>
      <c r="J81" s="12" t="s">
        <v>22</v>
      </c>
      <c r="K81" s="13" t="n">
        <v>100</v>
      </c>
      <c r="L81" s="13" t="n">
        <v>100</v>
      </c>
      <c r="M81" s="45" t="str">
        <f aca="false">IF(AND(OR(I81="Participó",J81="Participó"),AND(K81&gt;64,K81&lt;&gt;"-")),"APROBADO","REPROBADO")</f>
        <v>APROBADO</v>
      </c>
      <c r="N81" s="1"/>
      <c r="O81" s="1"/>
    </row>
    <row r="82" customFormat="false" ht="15.75" hidden="false" customHeight="false" outlineLevel="0" collapsed="false">
      <c r="A82" s="43" t="n">
        <v>20292008326</v>
      </c>
      <c r="B82" s="44" t="s">
        <v>2499</v>
      </c>
      <c r="C82" s="44" t="s">
        <v>2734</v>
      </c>
      <c r="D82" s="44" t="s">
        <v>2735</v>
      </c>
      <c r="E82" s="12"/>
      <c r="F82" s="12"/>
      <c r="G82" s="44" t="s">
        <v>21</v>
      </c>
      <c r="H82" s="43" t="n">
        <v>4</v>
      </c>
      <c r="I82" s="12" t="s">
        <v>23</v>
      </c>
      <c r="J82" s="12" t="s">
        <v>23</v>
      </c>
      <c r="K82" s="12" t="s">
        <v>23</v>
      </c>
      <c r="L82" s="12" t="s">
        <v>23</v>
      </c>
      <c r="M82" s="45" t="str">
        <f aca="false">IF(AND(OR(I82="Participó",J82="Participó"),AND(K82&gt;64,K82&lt;&gt;"-")),"APROBADO","REPROBADO")</f>
        <v>REPROBADO</v>
      </c>
      <c r="N82" s="1"/>
      <c r="O82" s="1"/>
    </row>
    <row r="83" customFormat="false" ht="15.75" hidden="false" customHeight="false" outlineLevel="0" collapsed="false">
      <c r="A83" s="43" t="n">
        <v>23245696639</v>
      </c>
      <c r="B83" s="44" t="s">
        <v>2736</v>
      </c>
      <c r="C83" s="44" t="s">
        <v>687</v>
      </c>
      <c r="D83" s="44" t="s">
        <v>2737</v>
      </c>
      <c r="E83" s="12"/>
      <c r="F83" s="12"/>
      <c r="G83" s="44" t="s">
        <v>21</v>
      </c>
      <c r="H83" s="43" t="n">
        <v>4</v>
      </c>
      <c r="I83" s="12" t="s">
        <v>22</v>
      </c>
      <c r="J83" s="12" t="s">
        <v>22</v>
      </c>
      <c r="K83" s="13" t="n">
        <v>91.67</v>
      </c>
      <c r="L83" s="13" t="n">
        <v>100</v>
      </c>
      <c r="M83" s="45" t="str">
        <f aca="false">IF(AND(OR(I83="Participó",J83="Participó"),AND(K83&gt;64,K83&lt;&gt;"-")),"APROBADO","REPROBADO")</f>
        <v>APROBADO</v>
      </c>
      <c r="N83" s="1"/>
      <c r="O83" s="1"/>
    </row>
    <row r="84" customFormat="false" ht="15.75" hidden="false" customHeight="false" outlineLevel="0" collapsed="false">
      <c r="A84" s="43" t="n">
        <v>27373334559</v>
      </c>
      <c r="B84" s="44" t="s">
        <v>2738</v>
      </c>
      <c r="C84" s="44" t="s">
        <v>2739</v>
      </c>
      <c r="D84" s="44" t="s">
        <v>2740</v>
      </c>
      <c r="E84" s="12"/>
      <c r="F84" s="12"/>
      <c r="G84" s="44" t="s">
        <v>43</v>
      </c>
      <c r="H84" s="43" t="n">
        <v>4</v>
      </c>
      <c r="I84" s="12" t="s">
        <v>22</v>
      </c>
      <c r="J84" s="12" t="s">
        <v>23</v>
      </c>
      <c r="K84" s="13" t="n">
        <v>51.67</v>
      </c>
      <c r="L84" s="13" t="n">
        <v>100</v>
      </c>
      <c r="M84" s="45" t="str">
        <f aca="false">IF(AND(OR(I84="Participó",J84="Participó"),AND(K84&gt;64,K84&lt;&gt;"-")),"APROBADO","REPROBADO")</f>
        <v>REPROBADO</v>
      </c>
      <c r="N84" s="1"/>
      <c r="O84" s="1" t="s">
        <v>2592</v>
      </c>
    </row>
    <row r="85" customFormat="false" ht="15.75" hidden="false" customHeight="false" outlineLevel="0" collapsed="false">
      <c r="A85" s="43" t="n">
        <v>27323707184</v>
      </c>
      <c r="B85" s="44" t="s">
        <v>2508</v>
      </c>
      <c r="C85" s="44" t="s">
        <v>2741</v>
      </c>
      <c r="D85" s="44" t="s">
        <v>2742</v>
      </c>
      <c r="E85" s="12"/>
      <c r="F85" s="12"/>
      <c r="G85" s="44" t="s">
        <v>43</v>
      </c>
      <c r="H85" s="43" t="n">
        <v>4</v>
      </c>
      <c r="I85" s="12" t="s">
        <v>22</v>
      </c>
      <c r="J85" s="12" t="s">
        <v>22</v>
      </c>
      <c r="K85" s="13" t="n">
        <v>100</v>
      </c>
      <c r="L85" s="13" t="n">
        <v>100</v>
      </c>
      <c r="M85" s="45" t="str">
        <f aca="false">IF(AND(OR(I85="Participó",J85="Participó"),AND(K85&gt;64,K85&lt;&gt;"-")),"APROBADO","REPROBADO")</f>
        <v>APROBADO</v>
      </c>
      <c r="N85" s="1"/>
      <c r="O85" s="1"/>
    </row>
    <row r="86" customFormat="false" ht="15.75" hidden="false" customHeight="false" outlineLevel="0" collapsed="false">
      <c r="A86" s="43" t="n">
        <v>27362646486</v>
      </c>
      <c r="B86" s="44" t="s">
        <v>2743</v>
      </c>
      <c r="C86" s="44" t="s">
        <v>1367</v>
      </c>
      <c r="D86" s="44" t="s">
        <v>2744</v>
      </c>
      <c r="E86" s="12"/>
      <c r="F86" s="12"/>
      <c r="G86" s="44" t="s">
        <v>43</v>
      </c>
      <c r="H86" s="43" t="n">
        <v>4</v>
      </c>
      <c r="I86" s="12" t="s">
        <v>23</v>
      </c>
      <c r="J86" s="12" t="s">
        <v>23</v>
      </c>
      <c r="K86" s="34" t="s">
        <v>23</v>
      </c>
      <c r="L86" s="12" t="s">
        <v>23</v>
      </c>
      <c r="M86" s="45" t="str">
        <f aca="false">IF(AND(OR(I86="Participó",J86="Participó"),AND(K86&gt;64,K86&lt;&gt;"-")),"APROBADO","REPROBADO")</f>
        <v>REPROBADO</v>
      </c>
      <c r="N86" s="1"/>
      <c r="O86" s="1"/>
    </row>
    <row r="87" customFormat="false" ht="15.75" hidden="false" customHeight="false" outlineLevel="0" collapsed="false">
      <c r="A87" s="43" t="n">
        <v>27306150745</v>
      </c>
      <c r="B87" s="44" t="s">
        <v>2745</v>
      </c>
      <c r="C87" s="12" t="s">
        <v>2746</v>
      </c>
      <c r="D87" s="44" t="s">
        <v>2747</v>
      </c>
      <c r="E87" s="12"/>
      <c r="F87" s="12"/>
      <c r="G87" s="44" t="s">
        <v>43</v>
      </c>
      <c r="H87" s="43" t="n">
        <v>4</v>
      </c>
      <c r="I87" s="12" t="s">
        <v>22</v>
      </c>
      <c r="J87" s="12" t="s">
        <v>22</v>
      </c>
      <c r="K87" s="13" t="n">
        <v>95</v>
      </c>
      <c r="L87" s="13" t="n">
        <v>100</v>
      </c>
      <c r="M87" s="45" t="str">
        <f aca="false">IF(AND(OR(I87="Participó",J87="Participó"),AND(K87&gt;64,K87&lt;&gt;"-")),"APROBADO","REPROBADO")</f>
        <v>APROBADO</v>
      </c>
      <c r="N87" s="1"/>
      <c r="O87" s="1"/>
    </row>
    <row r="88" customFormat="false" ht="15.75" hidden="false" customHeight="false" outlineLevel="0" collapsed="false">
      <c r="A88" s="43" t="n">
        <v>20298694671</v>
      </c>
      <c r="B88" s="44" t="s">
        <v>2748</v>
      </c>
      <c r="C88" s="44" t="s">
        <v>980</v>
      </c>
      <c r="D88" s="44" t="s">
        <v>2749</v>
      </c>
      <c r="E88" s="12"/>
      <c r="F88" s="12"/>
      <c r="G88" s="44" t="s">
        <v>21</v>
      </c>
      <c r="H88" s="43" t="n">
        <v>4</v>
      </c>
      <c r="I88" s="12" t="s">
        <v>22</v>
      </c>
      <c r="J88" s="12" t="s">
        <v>22</v>
      </c>
      <c r="K88" s="13" t="n">
        <v>90</v>
      </c>
      <c r="L88" s="12" t="s">
        <v>23</v>
      </c>
      <c r="M88" s="45" t="str">
        <f aca="false">IF(AND(OR(I88="Participó",J88="Participó"),AND(K88&gt;64,K88&lt;&gt;"-")),"APROBADO","REPROBADO")</f>
        <v>APROBADO</v>
      </c>
      <c r="N88" s="1"/>
      <c r="O88" s="1"/>
    </row>
    <row r="89" customFormat="false" ht="15.75" hidden="false" customHeight="false" outlineLevel="0" collapsed="false">
      <c r="A89" s="43" t="n">
        <v>27347458215</v>
      </c>
      <c r="B89" s="44" t="s">
        <v>2750</v>
      </c>
      <c r="C89" s="44" t="s">
        <v>2751</v>
      </c>
      <c r="D89" s="44" t="s">
        <v>2752</v>
      </c>
      <c r="E89" s="12"/>
      <c r="F89" s="12"/>
      <c r="G89" s="44" t="s">
        <v>43</v>
      </c>
      <c r="H89" s="43" t="n">
        <v>4</v>
      </c>
      <c r="I89" s="12" t="s">
        <v>22</v>
      </c>
      <c r="J89" s="12" t="s">
        <v>22</v>
      </c>
      <c r="K89" s="13" t="n">
        <v>85</v>
      </c>
      <c r="L89" s="13" t="n">
        <v>100</v>
      </c>
      <c r="M89" s="45" t="str">
        <f aca="false">IF(AND(OR(I89="Participó",J89="Participó"),AND(K89&gt;64,K89&lt;&gt;"-")),"APROBADO","REPROBADO")</f>
        <v>APROBADO</v>
      </c>
      <c r="N89" s="1"/>
      <c r="O89" s="1"/>
    </row>
    <row r="90" customFormat="false" ht="15.75" hidden="false" customHeight="false" outlineLevel="0" collapsed="false">
      <c r="A90" s="43" t="n">
        <v>20341630003</v>
      </c>
      <c r="B90" s="44" t="s">
        <v>2513</v>
      </c>
      <c r="C90" s="44" t="s">
        <v>2753</v>
      </c>
      <c r="D90" s="44" t="s">
        <v>2754</v>
      </c>
      <c r="E90" s="12"/>
      <c r="F90" s="12"/>
      <c r="G90" s="44" t="s">
        <v>21</v>
      </c>
      <c r="H90" s="43" t="n">
        <v>4</v>
      </c>
      <c r="I90" s="12" t="s">
        <v>22</v>
      </c>
      <c r="J90" s="12" t="s">
        <v>23</v>
      </c>
      <c r="K90" s="12" t="s">
        <v>23</v>
      </c>
      <c r="L90" s="13" t="n">
        <v>100</v>
      </c>
      <c r="M90" s="45" t="str">
        <f aca="false">IF(AND(OR(I90="Participó",J90="Participó"),AND(K90&gt;64,K90&lt;&gt;"-")),"APROBADO","REPROBADO")</f>
        <v>REPROBADO</v>
      </c>
      <c r="N90" s="1"/>
      <c r="O90" s="1" t="s">
        <v>2592</v>
      </c>
    </row>
    <row r="91" customFormat="false" ht="15.75" hidden="false" customHeight="false" outlineLevel="0" collapsed="false">
      <c r="A91" s="43" t="n">
        <v>23335681134</v>
      </c>
      <c r="B91" s="44" t="s">
        <v>2513</v>
      </c>
      <c r="C91" s="44" t="s">
        <v>2755</v>
      </c>
      <c r="D91" s="44" t="s">
        <v>2756</v>
      </c>
      <c r="E91" s="12"/>
      <c r="F91" s="12"/>
      <c r="G91" s="44" t="s">
        <v>43</v>
      </c>
      <c r="H91" s="43" t="n">
        <v>4</v>
      </c>
      <c r="I91" s="12" t="s">
        <v>22</v>
      </c>
      <c r="J91" s="12" t="s">
        <v>23</v>
      </c>
      <c r="K91" s="13" t="n">
        <v>90</v>
      </c>
      <c r="L91" s="12" t="s">
        <v>23</v>
      </c>
      <c r="M91" s="45" t="str">
        <f aca="false">IF(AND(OR(I91="Participó",J91="Participó"),AND(K91&gt;64,K91&lt;&gt;"-")),"APROBADO","REPROBADO")</f>
        <v>APROBADO</v>
      </c>
      <c r="N91" s="1"/>
      <c r="O91" s="1"/>
    </row>
    <row r="92" customFormat="false" ht="15.75" hidden="false" customHeight="false" outlineLevel="0" collapsed="false">
      <c r="A92" s="43" t="n">
        <v>27336199080</v>
      </c>
      <c r="B92" s="44" t="s">
        <v>2513</v>
      </c>
      <c r="C92" s="44" t="s">
        <v>2757</v>
      </c>
      <c r="D92" s="44" t="s">
        <v>2758</v>
      </c>
      <c r="E92" s="12"/>
      <c r="F92" s="12"/>
      <c r="G92" s="44" t="s">
        <v>43</v>
      </c>
      <c r="H92" s="43" t="n">
        <v>4</v>
      </c>
      <c r="I92" s="12" t="s">
        <v>22</v>
      </c>
      <c r="J92" s="12" t="s">
        <v>22</v>
      </c>
      <c r="K92" s="13" t="n">
        <v>85</v>
      </c>
      <c r="L92" s="13" t="n">
        <v>100</v>
      </c>
      <c r="M92" s="45" t="str">
        <f aca="false">IF(AND(OR(I92="Participó",J92="Participó"),AND(K92&gt;64,K92&lt;&gt;"-")),"APROBADO","REPROBADO")</f>
        <v>APROBADO</v>
      </c>
      <c r="N92" s="1"/>
      <c r="O92" s="1"/>
    </row>
    <row r="93" customFormat="false" ht="15.75" hidden="false" customHeight="false" outlineLevel="0" collapsed="false">
      <c r="A93" s="43" t="n">
        <v>20373328643</v>
      </c>
      <c r="B93" s="44" t="s">
        <v>2759</v>
      </c>
      <c r="C93" s="44" t="s">
        <v>2760</v>
      </c>
      <c r="D93" s="44" t="s">
        <v>2761</v>
      </c>
      <c r="E93" s="12"/>
      <c r="F93" s="12"/>
      <c r="G93" s="44" t="s">
        <v>21</v>
      </c>
      <c r="H93" s="43" t="n">
        <v>4</v>
      </c>
      <c r="I93" s="12" t="s">
        <v>22</v>
      </c>
      <c r="J93" s="12" t="s">
        <v>23</v>
      </c>
      <c r="K93" s="13" t="n">
        <v>80</v>
      </c>
      <c r="L93" s="13" t="n">
        <v>100</v>
      </c>
      <c r="M93" s="45" t="str">
        <f aca="false">IF(AND(OR(I93="Participó",J93="Participó"),AND(K93&gt;64,K93&lt;&gt;"-")),"APROBADO","REPROBADO")</f>
        <v>APROBADO</v>
      </c>
      <c r="N93" s="1"/>
      <c r="O93" s="1"/>
    </row>
    <row r="94" customFormat="false" ht="15.75" hidden="false" customHeight="false" outlineLevel="0" collapsed="false">
      <c r="A94" s="43" t="n">
        <v>27296117892</v>
      </c>
      <c r="B94" s="44" t="s">
        <v>2762</v>
      </c>
      <c r="C94" s="44" t="s">
        <v>2763</v>
      </c>
      <c r="D94" s="44" t="s">
        <v>2764</v>
      </c>
      <c r="E94" s="12"/>
      <c r="F94" s="12"/>
      <c r="G94" s="44" t="s">
        <v>43</v>
      </c>
      <c r="H94" s="43" t="n">
        <v>4</v>
      </c>
      <c r="I94" s="12" t="s">
        <v>22</v>
      </c>
      <c r="J94" s="12" t="s">
        <v>22</v>
      </c>
      <c r="K94" s="13" t="n">
        <v>70</v>
      </c>
      <c r="L94" s="12" t="s">
        <v>23</v>
      </c>
      <c r="M94" s="45" t="str">
        <f aca="false">IF(AND(OR(I94="Participó",J94="Participó"),AND(K94&gt;64,K94&lt;&gt;"-")),"APROBADO","REPROBADO")</f>
        <v>APROBADO</v>
      </c>
      <c r="N94" s="1"/>
      <c r="O94" s="1"/>
    </row>
    <row r="95" customFormat="false" ht="15.75" hidden="false" customHeight="false" outlineLevel="0" collapsed="false">
      <c r="A95" s="43" t="n">
        <v>20373960803</v>
      </c>
      <c r="B95" s="44" t="s">
        <v>2762</v>
      </c>
      <c r="C95" s="44" t="s">
        <v>2765</v>
      </c>
      <c r="D95" s="44" t="s">
        <v>2766</v>
      </c>
      <c r="E95" s="12"/>
      <c r="F95" s="12"/>
      <c r="G95" s="44" t="s">
        <v>21</v>
      </c>
      <c r="H95" s="43" t="n">
        <v>4</v>
      </c>
      <c r="I95" s="12" t="s">
        <v>22</v>
      </c>
      <c r="J95" s="12" t="s">
        <v>23</v>
      </c>
      <c r="K95" s="12" t="s">
        <v>23</v>
      </c>
      <c r="L95" s="12" t="s">
        <v>23</v>
      </c>
      <c r="M95" s="45" t="str">
        <f aca="false">IF(AND(OR(I95="Participó",J95="Participó"),AND(K95&gt;64,K95&lt;&gt;"-")),"APROBADO","REPROBADO")</f>
        <v>REPROBADO</v>
      </c>
      <c r="N95" s="1"/>
      <c r="O95" s="1" t="s">
        <v>2592</v>
      </c>
    </row>
    <row r="96" customFormat="false" ht="15.75" hidden="false" customHeight="false" outlineLevel="0" collapsed="false">
      <c r="A96" s="43" t="n">
        <v>20347297411</v>
      </c>
      <c r="B96" s="44" t="s">
        <v>2762</v>
      </c>
      <c r="C96" s="44" t="s">
        <v>2767</v>
      </c>
      <c r="D96" s="44" t="s">
        <v>2768</v>
      </c>
      <c r="E96" s="12"/>
      <c r="F96" s="12"/>
      <c r="G96" s="44" t="s">
        <v>21</v>
      </c>
      <c r="H96" s="43" t="n">
        <v>4</v>
      </c>
      <c r="I96" s="12" t="s">
        <v>22</v>
      </c>
      <c r="J96" s="12" t="s">
        <v>22</v>
      </c>
      <c r="K96" s="13" t="n">
        <v>85</v>
      </c>
      <c r="L96" s="12" t="s">
        <v>23</v>
      </c>
      <c r="M96" s="45" t="str">
        <f aca="false">IF(AND(OR(I96="Participó",J96="Participó"),AND(K96&gt;64,K96&lt;&gt;"-")),"APROBADO","REPROBADO")</f>
        <v>APROBADO</v>
      </c>
      <c r="N96" s="1"/>
      <c r="O96" s="1"/>
    </row>
    <row r="97" customFormat="false" ht="15.75" hidden="false" customHeight="false" outlineLevel="0" collapsed="false">
      <c r="A97" s="43" t="n">
        <v>20341340749</v>
      </c>
      <c r="B97" s="44" t="s">
        <v>2769</v>
      </c>
      <c r="C97" s="44" t="s">
        <v>2230</v>
      </c>
      <c r="D97" s="44" t="s">
        <v>2770</v>
      </c>
      <c r="E97" s="12"/>
      <c r="F97" s="12"/>
      <c r="G97" s="44" t="s">
        <v>21</v>
      </c>
      <c r="H97" s="43" t="n">
        <v>4</v>
      </c>
      <c r="I97" s="12" t="s">
        <v>22</v>
      </c>
      <c r="J97" s="12" t="s">
        <v>23</v>
      </c>
      <c r="K97" s="13" t="n">
        <v>90</v>
      </c>
      <c r="L97" s="13" t="n">
        <v>100</v>
      </c>
      <c r="M97" s="45" t="str">
        <f aca="false">IF(AND(OR(I97="Participó",J97="Participó"),AND(K97&gt;64,K97&lt;&gt;"-")),"APROBADO","REPROBADO")</f>
        <v>APROBADO</v>
      </c>
      <c r="N97" s="1"/>
      <c r="O97" s="1"/>
    </row>
    <row r="98" customFormat="false" ht="15.75" hidden="false" customHeight="false" outlineLevel="0" collapsed="false">
      <c r="A98" s="43" t="n">
        <v>20250153989</v>
      </c>
      <c r="B98" s="44" t="s">
        <v>2771</v>
      </c>
      <c r="C98" s="44" t="s">
        <v>2772</v>
      </c>
      <c r="D98" s="44" t="s">
        <v>2773</v>
      </c>
      <c r="E98" s="12"/>
      <c r="F98" s="12"/>
      <c r="G98" s="44" t="s">
        <v>21</v>
      </c>
      <c r="H98" s="43" t="n">
        <v>4</v>
      </c>
      <c r="I98" s="12" t="s">
        <v>23</v>
      </c>
      <c r="J98" s="12" t="s">
        <v>22</v>
      </c>
      <c r="K98" s="13" t="n">
        <v>100</v>
      </c>
      <c r="L98" s="13" t="n">
        <v>100</v>
      </c>
      <c r="M98" s="45" t="str">
        <f aca="false">IF(AND(OR(I98="Participó",J98="Participó"),AND(K98&gt;64,K98&lt;&gt;"-")),"APROBADO","REPROBADO")</f>
        <v>APROBADO</v>
      </c>
      <c r="N98" s="1"/>
      <c r="O98" s="1"/>
    </row>
    <row r="99" customFormat="false" ht="15.75" hidden="false" customHeight="false" outlineLevel="0" collapsed="false">
      <c r="A99" s="43" t="n">
        <v>27343019144</v>
      </c>
      <c r="B99" s="44" t="s">
        <v>2515</v>
      </c>
      <c r="C99" s="44" t="s">
        <v>2774</v>
      </c>
      <c r="D99" s="44" t="s">
        <v>2775</v>
      </c>
      <c r="E99" s="12"/>
      <c r="F99" s="12"/>
      <c r="G99" s="44" t="s">
        <v>43</v>
      </c>
      <c r="H99" s="43" t="n">
        <v>4</v>
      </c>
      <c r="I99" s="12" t="s">
        <v>22</v>
      </c>
      <c r="J99" s="12" t="s">
        <v>22</v>
      </c>
      <c r="K99" s="13" t="n">
        <v>86.67</v>
      </c>
      <c r="L99" s="13" t="n">
        <v>100</v>
      </c>
      <c r="M99" s="45" t="str">
        <f aca="false">IF(AND(OR(I99="Participó",J99="Participó"),AND(K99&gt;64,K99&lt;&gt;"-")),"APROBADO","REPROBADO")</f>
        <v>APROBADO</v>
      </c>
      <c r="N99" s="1"/>
      <c r="O99" s="1"/>
    </row>
    <row r="100" customFormat="false" ht="15.75" hidden="false" customHeight="false" outlineLevel="0" collapsed="false">
      <c r="A100" s="43" t="n">
        <v>20315368457</v>
      </c>
      <c r="B100" s="44" t="s">
        <v>2515</v>
      </c>
      <c r="C100" s="44" t="s">
        <v>1490</v>
      </c>
      <c r="D100" s="44" t="s">
        <v>2776</v>
      </c>
      <c r="E100" s="12"/>
      <c r="F100" s="12"/>
      <c r="G100" s="44" t="s">
        <v>21</v>
      </c>
      <c r="H100" s="43" t="n">
        <v>4</v>
      </c>
      <c r="I100" s="12" t="s">
        <v>22</v>
      </c>
      <c r="J100" s="12" t="s">
        <v>22</v>
      </c>
      <c r="K100" s="13" t="n">
        <v>86.67</v>
      </c>
      <c r="L100" s="13" t="n">
        <v>100</v>
      </c>
      <c r="M100" s="45" t="str">
        <f aca="false">IF(AND(OR(I100="Participó",J100="Participó"),AND(K100&gt;64,K100&lt;&gt;"-")),"APROBADO","REPROBADO")</f>
        <v>APROBADO</v>
      </c>
      <c r="N100" s="1"/>
      <c r="O100" s="1"/>
    </row>
    <row r="101" customFormat="false" ht="15.75" hidden="false" customHeight="false" outlineLevel="0" collapsed="false">
      <c r="A101" s="43" t="n">
        <v>20356500475</v>
      </c>
      <c r="B101" s="44" t="s">
        <v>2777</v>
      </c>
      <c r="C101" s="44" t="s">
        <v>2778</v>
      </c>
      <c r="D101" s="44" t="s">
        <v>2779</v>
      </c>
      <c r="E101" s="12"/>
      <c r="F101" s="12"/>
      <c r="G101" s="44" t="s">
        <v>21</v>
      </c>
      <c r="H101" s="43" t="n">
        <v>4</v>
      </c>
      <c r="I101" s="12" t="s">
        <v>23</v>
      </c>
      <c r="J101" s="12" t="s">
        <v>23</v>
      </c>
      <c r="K101" s="12" t="s">
        <v>23</v>
      </c>
      <c r="L101" s="12" t="s">
        <v>23</v>
      </c>
      <c r="M101" s="45" t="str">
        <f aca="false">IF(AND(OR(I101="Participó",J101="Participó"),AND(K101&gt;64,K101&lt;&gt;"-")),"APROBADO","REPROBADO")</f>
        <v>REPROBADO</v>
      </c>
      <c r="N101" s="1"/>
      <c r="O101" s="1"/>
    </row>
    <row r="102" customFormat="false" ht="15.75" hidden="false" customHeight="false" outlineLevel="0" collapsed="false">
      <c r="A102" s="43" t="n">
        <v>20253541122</v>
      </c>
      <c r="B102" s="44" t="s">
        <v>2524</v>
      </c>
      <c r="C102" s="44" t="s">
        <v>278</v>
      </c>
      <c r="D102" s="44" t="s">
        <v>2780</v>
      </c>
      <c r="E102" s="12"/>
      <c r="F102" s="12"/>
      <c r="G102" s="44" t="s">
        <v>21</v>
      </c>
      <c r="H102" s="43" t="n">
        <v>4</v>
      </c>
      <c r="I102" s="12" t="s">
        <v>23</v>
      </c>
      <c r="J102" s="12" t="s">
        <v>23</v>
      </c>
      <c r="K102" s="12" t="s">
        <v>23</v>
      </c>
      <c r="L102" s="12" t="s">
        <v>23</v>
      </c>
      <c r="M102" s="45" t="str">
        <f aca="false">IF(AND(OR(I102="Participó",J102="Participó"),AND(K102&gt;64,K102&lt;&gt;"-")),"APROBADO","REPROBADO")</f>
        <v>REPROBADO</v>
      </c>
      <c r="N102" s="1"/>
      <c r="O102" s="1"/>
    </row>
    <row r="103" customFormat="false" ht="15.75" hidden="false" customHeight="false" outlineLevel="0" collapsed="false">
      <c r="A103" s="43" t="n">
        <v>27327301328</v>
      </c>
      <c r="B103" s="44" t="s">
        <v>2781</v>
      </c>
      <c r="C103" s="44" t="s">
        <v>1224</v>
      </c>
      <c r="D103" s="44" t="s">
        <v>2782</v>
      </c>
      <c r="E103" s="12"/>
      <c r="F103" s="12"/>
      <c r="G103" s="12" t="s">
        <v>43</v>
      </c>
      <c r="H103" s="43" t="n">
        <v>1</v>
      </c>
      <c r="I103" s="12" t="s">
        <v>22</v>
      </c>
      <c r="J103" s="12" t="s">
        <v>22</v>
      </c>
      <c r="K103" s="13" t="n">
        <v>90</v>
      </c>
      <c r="L103" s="13" t="n">
        <v>100</v>
      </c>
      <c r="M103" s="45" t="str">
        <f aca="false">IF(AND(OR(I103="Participó",J103="Participó"),AND(K103&gt;64,K103&lt;&gt;"-")),"APROBADO","REPROBADO")</f>
        <v>APROBADO</v>
      </c>
      <c r="N103" s="1"/>
      <c r="O103" s="1"/>
    </row>
    <row r="104" customFormat="false" ht="15.75" hidden="false" customHeight="false" outlineLevel="0" collapsed="false">
      <c r="A104" s="43" t="n">
        <v>23347893854</v>
      </c>
      <c r="B104" s="44" t="s">
        <v>2783</v>
      </c>
      <c r="C104" s="44" t="s">
        <v>2784</v>
      </c>
      <c r="D104" s="44" t="s">
        <v>2785</v>
      </c>
      <c r="E104" s="12"/>
      <c r="F104" s="12"/>
      <c r="G104" s="12" t="s">
        <v>43</v>
      </c>
      <c r="H104" s="43" t="n">
        <v>1</v>
      </c>
      <c r="I104" s="12" t="s">
        <v>23</v>
      </c>
      <c r="J104" s="12" t="s">
        <v>23</v>
      </c>
      <c r="K104" s="12" t="s">
        <v>23</v>
      </c>
      <c r="L104" s="12" t="s">
        <v>23</v>
      </c>
      <c r="M104" s="45" t="str">
        <f aca="false">IF(AND(OR(I104="Participó",J104="Participó"),AND(K104&gt;64,K104&lt;&gt;"-")),"APROBADO","REPROBADO")</f>
        <v>REPROBADO</v>
      </c>
      <c r="N104" s="1"/>
      <c r="O104" s="1"/>
    </row>
    <row r="105" customFormat="false" ht="15.75" hidden="false" customHeight="false" outlineLevel="0" collapsed="false">
      <c r="A105" s="43" t="n">
        <v>23355847179</v>
      </c>
      <c r="B105" s="44" t="s">
        <v>2786</v>
      </c>
      <c r="C105" s="44" t="s">
        <v>2787</v>
      </c>
      <c r="D105" s="44" t="s">
        <v>2788</v>
      </c>
      <c r="E105" s="12"/>
      <c r="F105" s="12"/>
      <c r="G105" s="12" t="s">
        <v>21</v>
      </c>
      <c r="H105" s="43" t="n">
        <v>1</v>
      </c>
      <c r="I105" s="12" t="s">
        <v>23</v>
      </c>
      <c r="J105" s="12" t="s">
        <v>23</v>
      </c>
      <c r="K105" s="12" t="s">
        <v>23</v>
      </c>
      <c r="L105" s="12" t="s">
        <v>23</v>
      </c>
      <c r="M105" s="45" t="str">
        <f aca="false">IF(AND(OR(I105="Participó",J105="Participó"),AND(K105&gt;64,K105&lt;&gt;"-")),"APROBADO","REPROBADO")</f>
        <v>REPROBADO</v>
      </c>
      <c r="N105" s="1"/>
      <c r="O105" s="1"/>
    </row>
    <row r="106" customFormat="false" ht="15.75" hidden="false" customHeight="false" outlineLevel="0" collapsed="false">
      <c r="A106" s="43" t="n">
        <v>27366704766</v>
      </c>
      <c r="B106" s="44" t="s">
        <v>982</v>
      </c>
      <c r="C106" s="44" t="s">
        <v>2789</v>
      </c>
      <c r="D106" s="44" t="s">
        <v>2790</v>
      </c>
      <c r="E106" s="12"/>
      <c r="F106" s="12"/>
      <c r="G106" s="12" t="s">
        <v>43</v>
      </c>
      <c r="H106" s="43" t="n">
        <v>1</v>
      </c>
      <c r="I106" s="12" t="s">
        <v>23</v>
      </c>
      <c r="J106" s="12" t="s">
        <v>23</v>
      </c>
      <c r="K106" s="12" t="s">
        <v>23</v>
      </c>
      <c r="L106" s="12" t="s">
        <v>23</v>
      </c>
      <c r="M106" s="45" t="str">
        <f aca="false">IF(AND(OR(I106="Participó",J106="Participó"),AND(K106&gt;64,K106&lt;&gt;"-")),"APROBADO","REPROBADO")</f>
        <v>REPROBADO</v>
      </c>
      <c r="N106" s="1"/>
      <c r="O106" s="1"/>
    </row>
    <row r="107" customFormat="false" ht="15.75" hidden="false" customHeight="false" outlineLevel="0" collapsed="false">
      <c r="A107" s="43" t="n">
        <v>27296866526</v>
      </c>
      <c r="B107" s="44" t="s">
        <v>2791</v>
      </c>
      <c r="C107" s="44" t="s">
        <v>2792</v>
      </c>
      <c r="D107" s="44" t="s">
        <v>2793</v>
      </c>
      <c r="E107" s="12"/>
      <c r="F107" s="12"/>
      <c r="G107" s="12" t="s">
        <v>43</v>
      </c>
      <c r="H107" s="43" t="n">
        <v>1</v>
      </c>
      <c r="I107" s="12" t="s">
        <v>22</v>
      </c>
      <c r="J107" s="12" t="s">
        <v>23</v>
      </c>
      <c r="K107" s="13" t="n">
        <v>80</v>
      </c>
      <c r="L107" s="13" t="n">
        <v>100</v>
      </c>
      <c r="M107" s="45" t="str">
        <f aca="false">IF(AND(OR(I107="Participó",J107="Participó"),AND(K107&gt;64,K107&lt;&gt;"-")),"APROBADO","REPROBADO")</f>
        <v>APROBADO</v>
      </c>
      <c r="N107" s="1"/>
      <c r="O107" s="1"/>
    </row>
    <row r="108" customFormat="false" ht="15.75" hidden="false" customHeight="false" outlineLevel="0" collapsed="false">
      <c r="A108" s="43" t="n">
        <v>20296862453</v>
      </c>
      <c r="B108" s="44" t="s">
        <v>2794</v>
      </c>
      <c r="C108" s="44" t="s">
        <v>2795</v>
      </c>
      <c r="D108" s="44" t="s">
        <v>2796</v>
      </c>
      <c r="E108" s="12"/>
      <c r="F108" s="12"/>
      <c r="G108" s="12" t="s">
        <v>21</v>
      </c>
      <c r="H108" s="43" t="n">
        <v>1</v>
      </c>
      <c r="I108" s="12" t="s">
        <v>23</v>
      </c>
      <c r="J108" s="12" t="s">
        <v>23</v>
      </c>
      <c r="K108" s="12" t="s">
        <v>23</v>
      </c>
      <c r="L108" s="12" t="s">
        <v>23</v>
      </c>
      <c r="M108" s="45" t="str">
        <f aca="false">IF(AND(OR(I108="Participó",J108="Participó"),AND(K108&gt;64,K108&lt;&gt;"-")),"APROBADO","REPROBADO")</f>
        <v>REPROBADO</v>
      </c>
      <c r="N108" s="1"/>
      <c r="O108" s="1"/>
    </row>
    <row r="109" customFormat="false" ht="15.75" hidden="false" customHeight="false" outlineLevel="0" collapsed="false">
      <c r="A109" s="43" t="n">
        <v>20257812759</v>
      </c>
      <c r="B109" s="44" t="s">
        <v>2797</v>
      </c>
      <c r="C109" s="44" t="s">
        <v>2798</v>
      </c>
      <c r="D109" s="44" t="s">
        <v>2799</v>
      </c>
      <c r="E109" s="12"/>
      <c r="F109" s="12"/>
      <c r="G109" s="12" t="s">
        <v>21</v>
      </c>
      <c r="H109" s="43" t="n">
        <v>1</v>
      </c>
      <c r="I109" s="12" t="s">
        <v>23</v>
      </c>
      <c r="J109" s="12" t="s">
        <v>23</v>
      </c>
      <c r="K109" s="12" t="s">
        <v>23</v>
      </c>
      <c r="L109" s="12" t="s">
        <v>23</v>
      </c>
      <c r="M109" s="45" t="str">
        <f aca="false">IF(AND(OR(I109="Participó",J109="Participó"),AND(K109&gt;64,K109&lt;&gt;"-")),"APROBADO","REPROBADO")</f>
        <v>REPROBADO</v>
      </c>
      <c r="N109" s="1"/>
      <c r="O109" s="1"/>
    </row>
    <row r="110" customFormat="false" ht="15.75" hidden="false" customHeight="false" outlineLevel="0" collapsed="false">
      <c r="A110" s="43" t="n">
        <v>20343608951</v>
      </c>
      <c r="B110" s="44" t="s">
        <v>2800</v>
      </c>
      <c r="C110" s="12" t="s">
        <v>2801</v>
      </c>
      <c r="D110" s="44" t="s">
        <v>2802</v>
      </c>
      <c r="E110" s="12"/>
      <c r="F110" s="12"/>
      <c r="G110" s="12" t="s">
        <v>21</v>
      </c>
      <c r="H110" s="43" t="n">
        <v>1</v>
      </c>
      <c r="I110" s="12" t="s">
        <v>22</v>
      </c>
      <c r="J110" s="12" t="s">
        <v>22</v>
      </c>
      <c r="K110" s="13" t="n">
        <v>90</v>
      </c>
      <c r="L110" s="13" t="n">
        <v>100</v>
      </c>
      <c r="M110" s="45" t="str">
        <f aca="false">IF(AND(OR(I110="Participó",J110="Participó"),AND(K110&gt;64,K110&lt;&gt;"-")),"APROBADO","REPROBADO")</f>
        <v>APROBADO</v>
      </c>
      <c r="N110" s="1"/>
      <c r="O110" s="1"/>
    </row>
    <row r="111" customFormat="false" ht="15.75" hidden="false" customHeight="false" outlineLevel="0" collapsed="false">
      <c r="A111" s="43" t="n">
        <v>20264179069</v>
      </c>
      <c r="B111" s="44" t="s">
        <v>2803</v>
      </c>
      <c r="C111" s="44" t="s">
        <v>2804</v>
      </c>
      <c r="D111" s="44" t="s">
        <v>2805</v>
      </c>
      <c r="E111" s="12"/>
      <c r="F111" s="12"/>
      <c r="G111" s="12" t="s">
        <v>21</v>
      </c>
      <c r="H111" s="43" t="n">
        <v>2</v>
      </c>
      <c r="I111" s="12" t="s">
        <v>22</v>
      </c>
      <c r="J111" s="12" t="s">
        <v>23</v>
      </c>
      <c r="K111" s="13" t="n">
        <v>90</v>
      </c>
      <c r="L111" s="13" t="n">
        <v>100</v>
      </c>
      <c r="M111" s="45" t="str">
        <f aca="false">IF(AND(OR(I111="Participó",J111="Participó"),AND(K111&gt;64,K111&lt;&gt;"-")),"APROBADO","REPROBADO")</f>
        <v>APROBADO</v>
      </c>
      <c r="N111" s="1"/>
      <c r="O111" s="1"/>
    </row>
    <row r="112" customFormat="false" ht="15.75" hidden="false" customHeight="false" outlineLevel="0" collapsed="false">
      <c r="A112" s="43" t="n">
        <v>20298343518</v>
      </c>
      <c r="B112" s="44" t="s">
        <v>2806</v>
      </c>
      <c r="C112" s="12" t="s">
        <v>2807</v>
      </c>
      <c r="D112" s="44" t="s">
        <v>2808</v>
      </c>
      <c r="E112" s="12"/>
      <c r="F112" s="12"/>
      <c r="G112" s="12" t="s">
        <v>21</v>
      </c>
      <c r="H112" s="43" t="n">
        <v>2</v>
      </c>
      <c r="I112" s="12" t="s">
        <v>23</v>
      </c>
      <c r="J112" s="12" t="s">
        <v>23</v>
      </c>
      <c r="K112" s="13" t="n">
        <v>90</v>
      </c>
      <c r="L112" s="13" t="n">
        <v>100</v>
      </c>
      <c r="M112" s="45" t="str">
        <f aca="false">IF(AND(OR(I112="Participó",J112="Participó"),AND(K112&gt;64,K112&lt;&gt;"-")),"APROBADO","REPROBADO")</f>
        <v>REPROBADO</v>
      </c>
      <c r="N112" s="1"/>
      <c r="O112" s="1"/>
    </row>
    <row r="113" customFormat="false" ht="15.75" hidden="false" customHeight="false" outlineLevel="0" collapsed="false">
      <c r="A113" s="43" t="n">
        <v>20351238314</v>
      </c>
      <c r="B113" s="44" t="s">
        <v>2806</v>
      </c>
      <c r="C113" s="12" t="s">
        <v>2809</v>
      </c>
      <c r="D113" s="44" t="s">
        <v>2810</v>
      </c>
      <c r="E113" s="12"/>
      <c r="F113" s="12"/>
      <c r="G113" s="12" t="s">
        <v>21</v>
      </c>
      <c r="H113" s="43" t="n">
        <v>2</v>
      </c>
      <c r="I113" s="12" t="s">
        <v>23</v>
      </c>
      <c r="J113" s="12" t="s">
        <v>23</v>
      </c>
      <c r="K113" s="12" t="s">
        <v>23</v>
      </c>
      <c r="L113" s="12" t="s">
        <v>23</v>
      </c>
      <c r="M113" s="45" t="str">
        <f aca="false">IF(AND(OR(I113="Participó",J113="Participó"),AND(K113&gt;64,K113&lt;&gt;"-")),"APROBADO","REPROBADO")</f>
        <v>REPROBADO</v>
      </c>
      <c r="N113" s="1"/>
      <c r="O113" s="1"/>
    </row>
    <row r="114" customFormat="false" ht="15.75" hidden="false" customHeight="false" outlineLevel="0" collapsed="false">
      <c r="A114" s="43" t="n">
        <v>20240629411</v>
      </c>
      <c r="B114" s="44" t="s">
        <v>2806</v>
      </c>
      <c r="C114" s="44" t="s">
        <v>2811</v>
      </c>
      <c r="D114" s="44" t="s">
        <v>2812</v>
      </c>
      <c r="E114" s="12"/>
      <c r="F114" s="12"/>
      <c r="G114" s="12" t="s">
        <v>21</v>
      </c>
      <c r="H114" s="43" t="n">
        <v>2</v>
      </c>
      <c r="I114" s="12" t="s">
        <v>22</v>
      </c>
      <c r="J114" s="12" t="s">
        <v>22</v>
      </c>
      <c r="K114" s="13" t="n">
        <v>85</v>
      </c>
      <c r="L114" s="13" t="n">
        <v>100</v>
      </c>
      <c r="M114" s="45" t="str">
        <f aca="false">IF(AND(OR(I114="Participó",J114="Participó"),AND(K114&gt;64,K114&lt;&gt;"-")),"APROBADO","REPROBADO")</f>
        <v>APROBADO</v>
      </c>
      <c r="N114" s="1"/>
      <c r="O114" s="1" t="s">
        <v>2592</v>
      </c>
    </row>
    <row r="115" customFormat="false" ht="15.75" hidden="false" customHeight="false" outlineLevel="0" collapsed="false">
      <c r="A115" s="43" t="n">
        <v>20299262481</v>
      </c>
      <c r="B115" s="44" t="s">
        <v>2806</v>
      </c>
      <c r="C115" s="44" t="s">
        <v>2813</v>
      </c>
      <c r="D115" s="44" t="s">
        <v>2814</v>
      </c>
      <c r="E115" s="12"/>
      <c r="F115" s="12"/>
      <c r="G115" s="12" t="s">
        <v>21</v>
      </c>
      <c r="H115" s="43" t="n">
        <v>2</v>
      </c>
      <c r="I115" s="12" t="s">
        <v>22</v>
      </c>
      <c r="J115" s="12" t="s">
        <v>22</v>
      </c>
      <c r="K115" s="13" t="n">
        <v>90</v>
      </c>
      <c r="L115" s="13" t="n">
        <v>100</v>
      </c>
      <c r="M115" s="45" t="str">
        <f aca="false">IF(AND(OR(I115="Participó",J115="Participó"),AND(K115&gt;64,K115&lt;&gt;"-")),"APROBADO","REPROBADO")</f>
        <v>APROBADO</v>
      </c>
      <c r="N115" s="1"/>
      <c r="O115" s="1"/>
    </row>
    <row r="116" customFormat="false" ht="15.75" hidden="false" customHeight="false" outlineLevel="0" collapsed="false">
      <c r="A116" s="43" t="n">
        <v>20293067415</v>
      </c>
      <c r="B116" s="44" t="s">
        <v>2806</v>
      </c>
      <c r="C116" s="44" t="s">
        <v>2815</v>
      </c>
      <c r="D116" s="44" t="s">
        <v>2816</v>
      </c>
      <c r="E116" s="12"/>
      <c r="F116" s="12"/>
      <c r="G116" s="12" t="s">
        <v>21</v>
      </c>
      <c r="H116" s="43" t="n">
        <v>2</v>
      </c>
      <c r="I116" s="12" t="s">
        <v>22</v>
      </c>
      <c r="J116" s="12" t="s">
        <v>23</v>
      </c>
      <c r="K116" s="13" t="n">
        <v>86.67</v>
      </c>
      <c r="L116" s="13" t="n">
        <v>100</v>
      </c>
      <c r="M116" s="45" t="str">
        <f aca="false">IF(AND(OR(I116="Participó",J116="Participó"),AND(K116&gt;64,K116&lt;&gt;"-")),"APROBADO","REPROBADO")</f>
        <v>APROBADO</v>
      </c>
      <c r="N116" s="1"/>
      <c r="O116" s="1"/>
    </row>
    <row r="117" customFormat="false" ht="15.75" hidden="false" customHeight="false" outlineLevel="0" collapsed="false">
      <c r="A117" s="43" t="n">
        <v>27308907274</v>
      </c>
      <c r="B117" s="44" t="s">
        <v>2817</v>
      </c>
      <c r="C117" s="44" t="s">
        <v>2818</v>
      </c>
      <c r="D117" s="44" t="s">
        <v>2819</v>
      </c>
      <c r="E117" s="12"/>
      <c r="F117" s="12"/>
      <c r="G117" s="12" t="s">
        <v>43</v>
      </c>
      <c r="H117" s="43" t="n">
        <v>2</v>
      </c>
      <c r="I117" s="12" t="s">
        <v>22</v>
      </c>
      <c r="J117" s="12" t="s">
        <v>22</v>
      </c>
      <c r="K117" s="13" t="n">
        <v>100</v>
      </c>
      <c r="L117" s="13" t="n">
        <v>100</v>
      </c>
      <c r="M117" s="45" t="str">
        <f aca="false">IF(AND(OR(I117="Participó",J117="Participó"),AND(K117&gt;64,K117&lt;&gt;"-")),"APROBADO","REPROBADO")</f>
        <v>APROBADO</v>
      </c>
      <c r="N117" s="1"/>
      <c r="O117" s="1"/>
    </row>
    <row r="118" customFormat="false" ht="15.75" hidden="false" customHeight="false" outlineLevel="0" collapsed="false">
      <c r="A118" s="43" t="n">
        <v>20306149211</v>
      </c>
      <c r="B118" s="44" t="s">
        <v>2817</v>
      </c>
      <c r="C118" s="12" t="s">
        <v>2820</v>
      </c>
      <c r="D118" s="44" t="s">
        <v>2821</v>
      </c>
      <c r="E118" s="12"/>
      <c r="F118" s="12"/>
      <c r="G118" s="12" t="s">
        <v>21</v>
      </c>
      <c r="H118" s="43" t="n">
        <v>2</v>
      </c>
      <c r="I118" s="12" t="s">
        <v>23</v>
      </c>
      <c r="J118" s="12" t="s">
        <v>23</v>
      </c>
      <c r="K118" s="13" t="n">
        <v>80</v>
      </c>
      <c r="L118" s="12" t="s">
        <v>23</v>
      </c>
      <c r="M118" s="45" t="str">
        <f aca="false">IF(AND(OR(I118="Participó",J118="Participó"),AND(K118&gt;64,K118&lt;&gt;"-")),"APROBADO","REPROBADO")</f>
        <v>REPROBADO</v>
      </c>
      <c r="N118" s="1"/>
      <c r="O118" s="1"/>
    </row>
    <row r="119" customFormat="false" ht="15.75" hidden="false" customHeight="false" outlineLevel="0" collapsed="false">
      <c r="A119" s="43" t="n">
        <v>27254651945</v>
      </c>
      <c r="B119" s="44" t="s">
        <v>2822</v>
      </c>
      <c r="C119" s="44" t="s">
        <v>2516</v>
      </c>
      <c r="D119" s="44" t="s">
        <v>2823</v>
      </c>
      <c r="E119" s="12"/>
      <c r="F119" s="12"/>
      <c r="G119" s="12" t="s">
        <v>43</v>
      </c>
      <c r="H119" s="43" t="n">
        <v>3</v>
      </c>
      <c r="I119" s="12" t="s">
        <v>22</v>
      </c>
      <c r="J119" s="12" t="s">
        <v>23</v>
      </c>
      <c r="K119" s="13" t="n">
        <v>100</v>
      </c>
      <c r="L119" s="13" t="n">
        <v>100</v>
      </c>
      <c r="M119" s="45" t="str">
        <f aca="false">IF(AND(OR(I119="Participó",J119="Participó"),AND(K119&gt;64,K119&lt;&gt;"-")),"APROBADO","REPROBADO")</f>
        <v>APROBADO</v>
      </c>
      <c r="N119" s="1"/>
      <c r="O119" s="1" t="s">
        <v>2592</v>
      </c>
    </row>
    <row r="120" customFormat="false" ht="15.75" hidden="false" customHeight="false" outlineLevel="0" collapsed="false">
      <c r="A120" s="43" t="n">
        <v>20335682433</v>
      </c>
      <c r="B120" s="44" t="s">
        <v>2824</v>
      </c>
      <c r="C120" s="44" t="s">
        <v>2825</v>
      </c>
      <c r="D120" s="44" t="s">
        <v>2826</v>
      </c>
      <c r="E120" s="12"/>
      <c r="F120" s="12"/>
      <c r="G120" s="12" t="s">
        <v>21</v>
      </c>
      <c r="H120" s="43" t="n">
        <v>3</v>
      </c>
      <c r="I120" s="12" t="s">
        <v>22</v>
      </c>
      <c r="J120" s="12" t="s">
        <v>23</v>
      </c>
      <c r="K120" s="13" t="n">
        <v>66.67</v>
      </c>
      <c r="L120" s="12" t="s">
        <v>23</v>
      </c>
      <c r="M120" s="45" t="str">
        <f aca="false">IF(AND(OR(I120="Participó",J120="Participó"),AND(K120&gt;64,K120&lt;&gt;"-")),"APROBADO","REPROBADO")</f>
        <v>APROBADO</v>
      </c>
      <c r="N120" s="1"/>
      <c r="O120" s="1"/>
    </row>
    <row r="121" customFormat="false" ht="15.75" hidden="false" customHeight="false" outlineLevel="0" collapsed="false">
      <c r="A121" s="43" t="n">
        <v>23270010474</v>
      </c>
      <c r="B121" s="44" t="s">
        <v>2827</v>
      </c>
      <c r="C121" s="44" t="s">
        <v>2828</v>
      </c>
      <c r="D121" s="44" t="s">
        <v>2829</v>
      </c>
      <c r="E121" s="12"/>
      <c r="F121" s="12"/>
      <c r="G121" s="12" t="s">
        <v>43</v>
      </c>
      <c r="H121" s="43" t="n">
        <v>3</v>
      </c>
      <c r="I121" s="12" t="s">
        <v>23</v>
      </c>
      <c r="J121" s="12" t="s">
        <v>23</v>
      </c>
      <c r="K121" s="13" t="n">
        <v>60</v>
      </c>
      <c r="L121" s="12" t="s">
        <v>23</v>
      </c>
      <c r="M121" s="45" t="s">
        <v>50</v>
      </c>
      <c r="N121" s="1"/>
      <c r="O121" s="1"/>
    </row>
    <row r="122" customFormat="false" ht="15.75" hidden="false" customHeight="false" outlineLevel="0" collapsed="false">
      <c r="A122" s="43" t="n">
        <v>23373961159</v>
      </c>
      <c r="B122" s="44" t="s">
        <v>2827</v>
      </c>
      <c r="C122" s="12" t="s">
        <v>2830</v>
      </c>
      <c r="D122" s="44" t="s">
        <v>2831</v>
      </c>
      <c r="E122" s="12"/>
      <c r="F122" s="12"/>
      <c r="G122" s="12" t="s">
        <v>21</v>
      </c>
      <c r="H122" s="43" t="n">
        <v>3</v>
      </c>
      <c r="I122" s="12" t="s">
        <v>22</v>
      </c>
      <c r="J122" s="12" t="s">
        <v>23</v>
      </c>
      <c r="K122" s="13" t="n">
        <v>90</v>
      </c>
      <c r="L122" s="13" t="n">
        <v>100</v>
      </c>
      <c r="M122" s="45" t="str">
        <f aca="false">IF(AND(OR(I122="Participó",J122="Participó"),AND(K122&gt;64,K122&lt;&gt;"-")),"APROBADO","REPROBADO")</f>
        <v>APROBADO</v>
      </c>
      <c r="N122" s="1"/>
      <c r="O122" s="1"/>
    </row>
    <row r="123" customFormat="false" ht="15.75" hidden="false" customHeight="false" outlineLevel="0" collapsed="false">
      <c r="A123" s="43" t="n">
        <v>27287365425</v>
      </c>
      <c r="B123" s="44" t="s">
        <v>2827</v>
      </c>
      <c r="C123" s="12" t="s">
        <v>2832</v>
      </c>
      <c r="D123" s="44" t="s">
        <v>2833</v>
      </c>
      <c r="E123" s="12"/>
      <c r="F123" s="12"/>
      <c r="G123" s="12" t="s">
        <v>43</v>
      </c>
      <c r="H123" s="43" t="n">
        <v>3</v>
      </c>
      <c r="I123" s="12" t="s">
        <v>22</v>
      </c>
      <c r="J123" s="12" t="s">
        <v>22</v>
      </c>
      <c r="K123" s="13" t="n">
        <v>71.67</v>
      </c>
      <c r="L123" s="13" t="n">
        <v>100</v>
      </c>
      <c r="M123" s="45" t="str">
        <f aca="false">IF(AND(OR(I123="Participó",J123="Participó"),AND(K123&gt;64,K123&lt;&gt;"-")),"APROBADO","REPROBADO")</f>
        <v>APROBADO</v>
      </c>
      <c r="N123" s="1"/>
      <c r="O123" s="1"/>
    </row>
    <row r="124" customFormat="false" ht="15.75" hidden="false" customHeight="false" outlineLevel="0" collapsed="false">
      <c r="A124" s="43" t="n">
        <v>20272377260</v>
      </c>
      <c r="B124" s="44" t="s">
        <v>2834</v>
      </c>
      <c r="C124" s="44" t="s">
        <v>2576</v>
      </c>
      <c r="D124" s="44" t="s">
        <v>2835</v>
      </c>
      <c r="E124" s="12"/>
      <c r="F124" s="12"/>
      <c r="G124" s="12" t="s">
        <v>21</v>
      </c>
      <c r="H124" s="43" t="n">
        <v>3</v>
      </c>
      <c r="I124" s="12" t="s">
        <v>23</v>
      </c>
      <c r="J124" s="12" t="s">
        <v>22</v>
      </c>
      <c r="K124" s="13" t="n">
        <v>100</v>
      </c>
      <c r="L124" s="13" t="n">
        <v>100</v>
      </c>
      <c r="M124" s="45" t="str">
        <f aca="false">IF(AND(OR(I124="Participó",J124="Participó"),AND(K124&gt;64,K124&lt;&gt;"-")),"APROBADO","REPROBADO")</f>
        <v>APROBADO</v>
      </c>
      <c r="N124" s="1"/>
      <c r="O124" s="1"/>
    </row>
    <row r="125" customFormat="false" ht="15.75" hidden="false" customHeight="false" outlineLevel="0" collapsed="false">
      <c r="A125" s="43" t="n">
        <v>27313412615</v>
      </c>
      <c r="B125" s="44" t="s">
        <v>2834</v>
      </c>
      <c r="C125" s="44" t="s">
        <v>2836</v>
      </c>
      <c r="D125" s="44" t="s">
        <v>2837</v>
      </c>
      <c r="E125" s="12"/>
      <c r="F125" s="12"/>
      <c r="G125" s="12" t="s">
        <v>43</v>
      </c>
      <c r="H125" s="43" t="n">
        <v>3</v>
      </c>
      <c r="I125" s="12" t="s">
        <v>22</v>
      </c>
      <c r="J125" s="12" t="s">
        <v>22</v>
      </c>
      <c r="K125" s="13" t="n">
        <v>90</v>
      </c>
      <c r="L125" s="13" t="n">
        <v>100</v>
      </c>
      <c r="M125" s="45" t="str">
        <f aca="false">IF(AND(OR(I125="Participó",J125="Participó"),AND(K125&gt;64,K125&lt;&gt;"-")),"APROBADO","REPROBADO")</f>
        <v>APROBADO</v>
      </c>
      <c r="N125" s="1"/>
      <c r="O125" s="1"/>
    </row>
    <row r="126" customFormat="false" ht="15.75" hidden="false" customHeight="false" outlineLevel="0" collapsed="false">
      <c r="A126" s="43" t="n">
        <v>27298646655</v>
      </c>
      <c r="B126" s="44" t="s">
        <v>2838</v>
      </c>
      <c r="C126" s="44" t="s">
        <v>1578</v>
      </c>
      <c r="D126" s="44" t="s">
        <v>2839</v>
      </c>
      <c r="E126" s="12"/>
      <c r="F126" s="12"/>
      <c r="G126" s="12" t="s">
        <v>43</v>
      </c>
      <c r="H126" s="43" t="n">
        <v>4</v>
      </c>
      <c r="I126" s="12" t="s">
        <v>22</v>
      </c>
      <c r="J126" s="12" t="s">
        <v>22</v>
      </c>
      <c r="K126" s="13" t="n">
        <v>80</v>
      </c>
      <c r="L126" s="13" t="n">
        <v>100</v>
      </c>
      <c r="M126" s="45" t="str">
        <f aca="false">IF(AND(OR(I126="Participó",J126="Participó"),AND(K126&gt;64,K126&lt;&gt;"-")),"APROBADO","REPROBADO")</f>
        <v>APROBADO</v>
      </c>
      <c r="N126" s="1"/>
      <c r="O126" s="1"/>
    </row>
    <row r="127" customFormat="false" ht="15.75" hidden="false" customHeight="false" outlineLevel="0" collapsed="false">
      <c r="A127" s="43" t="n">
        <v>20285718245</v>
      </c>
      <c r="B127" s="44" t="s">
        <v>2840</v>
      </c>
      <c r="C127" s="44" t="s">
        <v>2841</v>
      </c>
      <c r="D127" s="44" t="s">
        <v>2842</v>
      </c>
      <c r="E127" s="12"/>
      <c r="F127" s="12"/>
      <c r="G127" s="12" t="s">
        <v>21</v>
      </c>
      <c r="H127" s="43" t="n">
        <v>4</v>
      </c>
      <c r="I127" s="12" t="s">
        <v>23</v>
      </c>
      <c r="J127" s="12" t="s">
        <v>23</v>
      </c>
      <c r="K127" s="12" t="s">
        <v>23</v>
      </c>
      <c r="L127" s="12" t="s">
        <v>23</v>
      </c>
      <c r="M127" s="45" t="str">
        <f aca="false">IF(AND(OR(I127="Participó",J127="Participó"),AND(K127&gt;64,K127&lt;&gt;"-")),"APROBADO","REPROBADO")</f>
        <v>REPROBADO</v>
      </c>
      <c r="N127" s="1"/>
      <c r="O127" s="1"/>
    </row>
    <row r="128" customFormat="false" ht="15.75" hidden="false" customHeight="false" outlineLevel="0" collapsed="false">
      <c r="A128" s="43" t="n">
        <v>20330775662</v>
      </c>
      <c r="B128" s="44" t="s">
        <v>2843</v>
      </c>
      <c r="C128" s="44" t="s">
        <v>2844</v>
      </c>
      <c r="D128" s="44" t="s">
        <v>2845</v>
      </c>
      <c r="E128" s="12"/>
      <c r="F128" s="12"/>
      <c r="G128" s="12" t="s">
        <v>21</v>
      </c>
      <c r="H128" s="43" t="n">
        <v>4</v>
      </c>
      <c r="I128" s="12" t="s">
        <v>23</v>
      </c>
      <c r="J128" s="12" t="s">
        <v>23</v>
      </c>
      <c r="K128" s="12" t="s">
        <v>23</v>
      </c>
      <c r="L128" s="12" t="s">
        <v>23</v>
      </c>
      <c r="M128" s="45" t="str">
        <f aca="false">IF(AND(OR(I128="Participó",J128="Participó"),AND(K128&gt;64,K128&lt;&gt;"-")),"APROBADO","REPROBADO")</f>
        <v>REPROBADO</v>
      </c>
      <c r="N128" s="1"/>
      <c r="O128" s="1"/>
    </row>
    <row r="129" customFormat="false" ht="15.75" hidden="false" customHeight="false" outlineLevel="0" collapsed="false">
      <c r="A129" s="43" t="n">
        <v>20228897125</v>
      </c>
      <c r="B129" s="44" t="s">
        <v>2846</v>
      </c>
      <c r="C129" s="44" t="s">
        <v>2847</v>
      </c>
      <c r="D129" s="44" t="s">
        <v>2848</v>
      </c>
      <c r="E129" s="12"/>
      <c r="F129" s="12"/>
      <c r="G129" s="12" t="s">
        <v>21</v>
      </c>
      <c r="H129" s="43" t="n">
        <v>4</v>
      </c>
      <c r="I129" s="12" t="s">
        <v>22</v>
      </c>
      <c r="J129" s="12" t="s">
        <v>22</v>
      </c>
      <c r="K129" s="13" t="n">
        <v>100</v>
      </c>
      <c r="L129" s="13" t="n">
        <v>100</v>
      </c>
      <c r="M129" s="45" t="str">
        <f aca="false">IF(AND(OR(I129="Participó",J129="Participó"),AND(K129&gt;64,K129&lt;&gt;"-")),"APROBADO","REPROBADO")</f>
        <v>APROBADO</v>
      </c>
      <c r="N129" s="1"/>
      <c r="O129" s="1"/>
    </row>
    <row r="130" customFormat="false" ht="15.75" hidden="false" customHeight="false" outlineLevel="0" collapsed="false">
      <c r="A130" s="43" t="n">
        <v>20352890635</v>
      </c>
      <c r="B130" s="44" t="s">
        <v>2846</v>
      </c>
      <c r="C130" s="12" t="s">
        <v>2849</v>
      </c>
      <c r="D130" s="44" t="s">
        <v>2850</v>
      </c>
      <c r="E130" s="12"/>
      <c r="F130" s="12"/>
      <c r="G130" s="12" t="s">
        <v>21</v>
      </c>
      <c r="H130" s="43" t="n">
        <v>4</v>
      </c>
      <c r="I130" s="12" t="s">
        <v>22</v>
      </c>
      <c r="J130" s="12" t="s">
        <v>23</v>
      </c>
      <c r="K130" s="12" t="s">
        <v>23</v>
      </c>
      <c r="L130" s="12" t="s">
        <v>23</v>
      </c>
      <c r="M130" s="45" t="str">
        <f aca="false">IF(AND(OR(I130="Participó",J130="Participó"),AND(K130&gt;64,K130&lt;&gt;"-")),"APROBADO","REPROBADO")</f>
        <v>REPROBADO</v>
      </c>
      <c r="N130" s="1"/>
      <c r="O130" s="1" t="s">
        <v>2592</v>
      </c>
    </row>
    <row r="131" customFormat="false" ht="15.75" hidden="false" customHeight="false" outlineLevel="0" collapsed="false">
      <c r="A131" s="43" t="n">
        <v>27232002390</v>
      </c>
      <c r="B131" s="44" t="s">
        <v>2851</v>
      </c>
      <c r="C131" s="44" t="s">
        <v>2852</v>
      </c>
      <c r="D131" s="44" t="s">
        <v>2853</v>
      </c>
      <c r="E131" s="12"/>
      <c r="F131" s="12"/>
      <c r="G131" s="12" t="s">
        <v>43</v>
      </c>
      <c r="H131" s="43" t="n">
        <v>4</v>
      </c>
      <c r="I131" s="12" t="s">
        <v>22</v>
      </c>
      <c r="J131" s="12" t="s">
        <v>22</v>
      </c>
      <c r="K131" s="13" t="n">
        <v>91.67</v>
      </c>
      <c r="L131" s="13" t="n">
        <v>100</v>
      </c>
      <c r="M131" s="45" t="str">
        <f aca="false">IF(AND(OR(I131="Participó",J131="Participó"),AND(K131&gt;64,K131&lt;&gt;"-")),"APROBADO","REPROBADO")</f>
        <v>APROBADO</v>
      </c>
      <c r="N131" s="1"/>
      <c r="O131" s="1"/>
    </row>
    <row r="132" customFormat="false" ht="15.75" hidden="false" customHeight="false" outlineLevel="0" collapsed="false">
      <c r="A132" s="43" t="n">
        <v>27314191035</v>
      </c>
      <c r="B132" s="44" t="s">
        <v>2854</v>
      </c>
      <c r="C132" s="44" t="s">
        <v>2855</v>
      </c>
      <c r="D132" s="44" t="s">
        <v>2856</v>
      </c>
      <c r="E132" s="12"/>
      <c r="F132" s="12"/>
      <c r="G132" s="12" t="s">
        <v>43</v>
      </c>
      <c r="H132" s="43" t="n">
        <v>4</v>
      </c>
      <c r="I132" s="12" t="s">
        <v>23</v>
      </c>
      <c r="J132" s="12" t="s">
        <v>23</v>
      </c>
      <c r="K132" s="12" t="s">
        <v>23</v>
      </c>
      <c r="L132" s="12" t="s">
        <v>23</v>
      </c>
      <c r="M132" s="45" t="str">
        <f aca="false">IF(AND(OR(I132="Participó",J132="Participó"),AND(K132&gt;64,K132&lt;&gt;"-")),"APROBADO","REPROBADO")</f>
        <v>REPROBADO</v>
      </c>
      <c r="N132" s="1"/>
      <c r="O132" s="1"/>
    </row>
    <row r="133" customFormat="false" ht="15.75" hidden="false" customHeight="false" outlineLevel="0" collapsed="false">
      <c r="A133" s="43" t="n">
        <v>27370506553</v>
      </c>
      <c r="B133" s="44" t="s">
        <v>2857</v>
      </c>
      <c r="C133" s="12" t="s">
        <v>2858</v>
      </c>
      <c r="D133" s="44" t="s">
        <v>2859</v>
      </c>
      <c r="E133" s="12"/>
      <c r="F133" s="12"/>
      <c r="G133" s="12" t="s">
        <v>43</v>
      </c>
      <c r="H133" s="43" t="n">
        <v>4</v>
      </c>
      <c r="I133" s="12" t="s">
        <v>23</v>
      </c>
      <c r="J133" s="12" t="s">
        <v>23</v>
      </c>
      <c r="K133" s="12" t="s">
        <v>23</v>
      </c>
      <c r="L133" s="12" t="s">
        <v>23</v>
      </c>
      <c r="M133" s="45" t="str">
        <f aca="false">IF(AND(OR(I133="Participó",J133="Participó"),AND(K133&gt;64,K133&lt;&gt;"-")),"APROBADO","REPROBADO")</f>
        <v>REPROBADO</v>
      </c>
      <c r="N133" s="1"/>
      <c r="O133" s="1"/>
    </row>
    <row r="134" customFormat="false" ht="15.75" hidden="false" customHeight="false" outlineLevel="0" collapsed="false">
      <c r="A134" s="43" t="n">
        <v>20322077689</v>
      </c>
      <c r="B134" s="44" t="s">
        <v>2860</v>
      </c>
      <c r="C134" s="44" t="s">
        <v>1688</v>
      </c>
      <c r="D134" s="44" t="s">
        <v>2861</v>
      </c>
      <c r="E134" s="12"/>
      <c r="F134" s="12"/>
      <c r="G134" s="44" t="s">
        <v>21</v>
      </c>
      <c r="H134" s="43" t="n">
        <v>4</v>
      </c>
      <c r="I134" s="12" t="s">
        <v>22</v>
      </c>
      <c r="J134" s="12" t="s">
        <v>22</v>
      </c>
      <c r="K134" s="13" t="n">
        <v>100</v>
      </c>
      <c r="L134" s="13" t="n">
        <v>100</v>
      </c>
      <c r="M134" s="45" t="str">
        <f aca="false">IF(AND(OR(I134="Participó",J134="Participó"),AND(K134&gt;64,K134&lt;&gt;"-")),"APROBADO","REPROBADO")</f>
        <v>APROBADO</v>
      </c>
      <c r="N134" s="1"/>
      <c r="O134" s="1"/>
    </row>
    <row r="135" customFormat="false" ht="15.75" hidden="false" customHeight="fals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customFormat="false" ht="15.75" hidden="false" customHeight="false" outlineLevel="0" collapsed="false">
      <c r="A136" s="1"/>
      <c r="B136" s="1"/>
      <c r="C136" s="1"/>
      <c r="D136" s="17" t="s">
        <v>364</v>
      </c>
      <c r="E136" s="17" t="n">
        <f aca="false">COUNTIF(E5:E99,"NO")</f>
        <v>0</v>
      </c>
      <c r="F136" s="1"/>
      <c r="G136" s="17" t="n">
        <f aca="false">COUNTIF(G5:G134,"M")</f>
        <v>80</v>
      </c>
      <c r="H136" s="17"/>
      <c r="I136" s="17" t="n">
        <f aca="false">COUNTIF(I5:I134,"Participó")</f>
        <v>91</v>
      </c>
      <c r="J136" s="17" t="n">
        <f aca="false">COUNTIF(J5:J99,"Participó")</f>
        <v>54</v>
      </c>
      <c r="K136" s="17" t="n">
        <f aca="false">COUNTIF(K5:K99,"&gt;=70")</f>
        <v>68</v>
      </c>
      <c r="L136" s="17" t="n">
        <f aca="false">COUNTIF(L5:L99,"100")</f>
        <v>56</v>
      </c>
      <c r="M136" s="17" t="n">
        <f aca="false">COUNTIF(M5:M134,"APROBADO")</f>
        <v>87</v>
      </c>
      <c r="N136" s="17" t="n">
        <f aca="false">COUNTIF(N25:N99,"Sancionar")</f>
        <v>0</v>
      </c>
      <c r="O136" s="17" t="n">
        <f aca="false">COUNTIF(O5:O134,"SI")</f>
        <v>13</v>
      </c>
    </row>
    <row r="137" customFormat="false" ht="15.75" hidden="false" customHeight="false" outlineLevel="0" collapsed="false">
      <c r="A137" s="1"/>
      <c r="B137" s="1"/>
      <c r="C137" s="1"/>
      <c r="D137" s="10" t="n">
        <f aca="false">COUNTA(D5:D134)</f>
        <v>130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customFormat="false" ht="15.75" hidden="false" customHeight="false" outlineLevel="0" collapsed="false">
      <c r="A138" s="1"/>
      <c r="B138" s="18" t="s">
        <v>365</v>
      </c>
      <c r="C138" s="1"/>
      <c r="D138" s="1"/>
      <c r="E138" s="1"/>
      <c r="F138" s="19" t="s">
        <v>366</v>
      </c>
      <c r="G138" s="19"/>
      <c r="H138" s="1"/>
      <c r="I138" s="1"/>
      <c r="J138" s="1"/>
      <c r="K138" s="1"/>
      <c r="L138" s="1"/>
      <c r="M138" s="1" t="s">
        <v>367</v>
      </c>
      <c r="N138" s="1"/>
      <c r="O138" s="1"/>
    </row>
    <row r="139" customFormat="false" ht="15.75" hidden="false" customHeight="false" outlineLevel="0" collapsed="false">
      <c r="A139" s="1"/>
      <c r="B139" s="1" t="s">
        <v>368</v>
      </c>
      <c r="C139" s="1" t="s">
        <v>369</v>
      </c>
      <c r="D139" s="1"/>
      <c r="E139" s="1"/>
      <c r="F139" s="1" t="s">
        <v>370</v>
      </c>
      <c r="G139" s="10" t="n">
        <f aca="false">COUNTIF($H$5:$H$134,"1")</f>
        <v>33</v>
      </c>
      <c r="H139" s="1"/>
      <c r="I139" s="1"/>
      <c r="J139" s="1"/>
      <c r="K139" s="1"/>
      <c r="L139" s="20" t="s">
        <v>371</v>
      </c>
      <c r="M139" s="10" t="n">
        <f aca="false">COUNTIF(M5:M99,"APROBADO")/99*100</f>
        <v>67.6767676767677</v>
      </c>
      <c r="N139" s="1"/>
      <c r="O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 t="s">
        <v>372</v>
      </c>
      <c r="G140" s="10" t="n">
        <f aca="false">COUNTIF($H$5:$H$134,"2")</f>
        <v>32</v>
      </c>
      <c r="H140" s="1"/>
      <c r="I140" s="1"/>
      <c r="J140" s="1"/>
      <c r="K140" s="1"/>
      <c r="L140" s="21" t="s">
        <v>373</v>
      </c>
      <c r="M140" s="10" t="n">
        <f aca="false">COUNTIF(M5:M99,"REPROBADO")/99*100</f>
        <v>28.2828282828283</v>
      </c>
      <c r="N140" s="1"/>
      <c r="O140" s="1"/>
    </row>
    <row r="141" customFormat="false" ht="15.75" hidden="false" customHeight="false" outlineLevel="0" collapsed="false">
      <c r="A141" s="18"/>
      <c r="B141" s="1"/>
      <c r="C141" s="1"/>
      <c r="D141" s="1"/>
      <c r="E141" s="1"/>
      <c r="F141" s="1" t="s">
        <v>374</v>
      </c>
      <c r="G141" s="10" t="n">
        <f aca="false">COUNTIF($H$5:$H$134,"3")</f>
        <v>32</v>
      </c>
      <c r="H141" s="1"/>
      <c r="I141" s="1"/>
      <c r="J141" s="1"/>
      <c r="K141" s="1"/>
      <c r="L141" s="1"/>
      <c r="M141" s="1"/>
      <c r="N141" s="1"/>
      <c r="O141" s="1"/>
    </row>
    <row r="142" customFormat="false" ht="15.75" hidden="false" customHeight="false" outlineLevel="0" collapsed="false">
      <c r="A142" s="18" t="s">
        <v>375</v>
      </c>
      <c r="B142" s="1"/>
      <c r="C142" s="1"/>
      <c r="D142" s="1"/>
      <c r="E142" s="1"/>
      <c r="F142" s="1" t="s">
        <v>376</v>
      </c>
      <c r="G142" s="10" t="n">
        <f aca="false">COUNTIF($H$5:$H$134,"4")</f>
        <v>33</v>
      </c>
      <c r="H142" s="1"/>
      <c r="I142" s="1"/>
      <c r="J142" s="1"/>
      <c r="K142" s="1"/>
      <c r="L142" s="1"/>
      <c r="M142" s="1"/>
      <c r="N142" s="1"/>
      <c r="O142" s="1"/>
    </row>
    <row r="143" customFormat="false" ht="15.75" hidden="false" customHeight="false" outlineLevel="0" collapsed="false">
      <c r="A143" s="18" t="s">
        <v>377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customFormat="false" ht="15.75" hidden="false" customHeight="false" outlineLevel="0" collapsed="false">
      <c r="A144" s="18" t="s">
        <v>378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customFormat="false" ht="15.75" hidden="false" customHeight="false" outlineLevel="0" collapsed="false">
      <c r="A145" s="18" t="s">
        <v>379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customFormat="false" ht="15.75" hidden="false" customHeight="false" outlineLevel="0" collapsed="false">
      <c r="A146" s="18" t="s">
        <v>380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8"/>
      <c r="M146" s="1"/>
      <c r="N146" s="1"/>
      <c r="O146" s="1"/>
    </row>
    <row r="147" customFormat="false" ht="15.75" hidden="false" customHeight="false" outlineLevel="0" collapsed="false">
      <c r="A147" s="1"/>
      <c r="B147" s="1" t="s">
        <v>381</v>
      </c>
      <c r="C147" s="1"/>
      <c r="D147" s="1"/>
      <c r="E147" s="1"/>
      <c r="F147" s="1"/>
      <c r="G147" s="1"/>
      <c r="H147" s="1"/>
      <c r="I147" s="1"/>
      <c r="J147" s="1"/>
      <c r="K147" s="18"/>
      <c r="L147" s="22" t="s">
        <v>382</v>
      </c>
      <c r="M147" s="1"/>
      <c r="N147" s="1"/>
      <c r="O147" s="1"/>
    </row>
    <row r="148" customFormat="false" ht="15.75" hidden="false" customHeight="false" outlineLevel="0" collapsed="false">
      <c r="A148" s="1"/>
      <c r="B148" s="1" t="s">
        <v>383</v>
      </c>
      <c r="C148" s="1" t="s">
        <v>384</v>
      </c>
      <c r="D148" s="1"/>
      <c r="E148" s="1"/>
      <c r="F148" s="1"/>
      <c r="G148" s="1"/>
      <c r="H148" s="1"/>
      <c r="I148" s="1"/>
      <c r="J148" s="1"/>
      <c r="K148" s="18"/>
      <c r="L148" s="23" t="s">
        <v>385</v>
      </c>
      <c r="M148" s="11" t="e">
        <f aca="false">#REF!/COUNTIF(M25:M99,"REPROBADO")*100</f>
        <v>#REF!</v>
      </c>
      <c r="N148" s="1"/>
      <c r="O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8"/>
      <c r="L149" s="23" t="s">
        <v>386</v>
      </c>
      <c r="M149" s="10" t="n">
        <f aca="false">COUNTIF(N25:N99,"Justifico")/COUNTIF(M26:M135,"REPROBADO")*100</f>
        <v>0</v>
      </c>
      <c r="N149" s="1"/>
      <c r="O149" s="1"/>
    </row>
  </sheetData>
  <mergeCells count="16">
    <mergeCell ref="B1:D1"/>
    <mergeCell ref="E1:N1"/>
    <mergeCell ref="B2:D2"/>
    <mergeCell ref="E2:N2"/>
    <mergeCell ref="A3:D3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O3:O4"/>
    <mergeCell ref="F138:G138"/>
  </mergeCells>
  <conditionalFormatting sqref="I5:J134">
    <cfRule type="cellIs" priority="2" operator="equal" aboveAverage="0" equalAverage="0" bottom="0" percent="0" rank="0" text="" dxfId="0">
      <formula>"Participó"</formula>
    </cfRule>
  </conditionalFormatting>
  <conditionalFormatting sqref="I5:J134">
    <cfRule type="cellIs" priority="3" operator="equal" aboveAverage="0" equalAverage="0" bottom="0" percent="0" rank="0" text="" dxfId="1">
      <formula>"-"</formula>
    </cfRule>
  </conditionalFormatting>
  <conditionalFormatting sqref="M5:M134">
    <cfRule type="cellIs" priority="4" operator="equal" aboveAverage="0" equalAverage="0" bottom="0" percent="0" rank="0" text="" dxfId="0">
      <formula>"APROBADO"</formula>
    </cfRule>
  </conditionalFormatting>
  <conditionalFormatting sqref="M5:M134">
    <cfRule type="cellIs" priority="5" operator="equal" aboveAverage="0" equalAverage="0" bottom="0" percent="0" rank="0" text="" dxfId="1">
      <formula>"REPROBADO"</formula>
    </cfRule>
  </conditionalFormatting>
  <conditionalFormatting sqref="K5:L134">
    <cfRule type="cellIs" priority="6" operator="equal" aboveAverage="0" equalAverage="0" bottom="0" percent="0" rank="0" text="" dxfId="2">
      <formula>"-"</formula>
    </cfRule>
  </conditionalFormatting>
  <conditionalFormatting sqref="K5:L134">
    <cfRule type="cellIs" priority="7" operator="greaterThanOrEqual" aboveAverage="0" equalAverage="0" bottom="0" percent="0" rank="0" text="" dxfId="0">
      <formula>65</formula>
    </cfRule>
  </conditionalFormatting>
  <conditionalFormatting sqref="K5:L134">
    <cfRule type="cellIs" priority="8" operator="lessThan" aboveAverage="0" equalAverage="0" bottom="0" percent="0" rank="0" text="" dxfId="2">
      <formula>65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2022-11-17T09:10:04Z</dcterms:modified>
  <cp:revision>1</cp:revision>
  <dc:subject/>
  <dc:title/>
</cp:coreProperties>
</file>