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ciano.galan\Desktop\Code\1_Repositories\Python_RyR\RyR_Generator\3_Model\"/>
    </mc:Choice>
  </mc:AlternateContent>
  <xr:revisionPtr revIDLastSave="0" documentId="13_ncr:1_{8D7C72AC-4431-4228-9824-15AF5E6F1E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E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L4" i="1"/>
  <c r="AK4" i="1"/>
  <c r="AI4" i="1"/>
  <c r="AJ4" i="1" s="1"/>
  <c r="AH4" i="1"/>
</calcChain>
</file>

<file path=xl/sharedStrings.xml><?xml version="1.0" encoding="utf-8"?>
<sst xmlns="http://schemas.openxmlformats.org/spreadsheetml/2006/main" count="36" uniqueCount="36">
  <si>
    <t>Test Name / Serial Number</t>
  </si>
  <si>
    <t>Low Limit</t>
  </si>
  <si>
    <t>High Limit</t>
  </si>
  <si>
    <t>Mean</t>
  </si>
  <si>
    <t>Standar Deviation</t>
  </si>
  <si>
    <t>R&amp;R</t>
  </si>
  <si>
    <t>Min</t>
  </si>
  <si>
    <t>Max</t>
  </si>
  <si>
    <t>Guia_Luz_Blanco_FB1_X</t>
  </si>
  <si>
    <t>Guia_Luz_Blanco_FB1_Y</t>
  </si>
  <si>
    <t>Guia_Luz_Blanco_Difference_FB3_FB1_X</t>
  </si>
  <si>
    <t>Guia_Luz_Blanco_Difference_FB3_FB1_Y</t>
  </si>
  <si>
    <t>Guia_Luz_Intensity_FB1</t>
  </si>
  <si>
    <t>Guia_Luz_Blanco_FB2_X</t>
  </si>
  <si>
    <t>Guia_Luz_Blanco_FB2_Y</t>
  </si>
  <si>
    <t>Guia_Luz_Blanco_Difference_FB3_FB2_X</t>
  </si>
  <si>
    <t>Guia_Luz_Blanco_Difference_FB3_FB2_Y</t>
  </si>
  <si>
    <t>Guia_Luz_Intensity_FB2</t>
  </si>
  <si>
    <t>Guia_Luz_Blanco_FB3_X</t>
  </si>
  <si>
    <t>Guia_Luz_Blanco_FB3_Y</t>
  </si>
  <si>
    <t>Guia_Luz_Intensity_FB3</t>
  </si>
  <si>
    <t>Guia_Luz_Intensity_Difference_FB3_FB1</t>
  </si>
  <si>
    <t>Guia_Luz_Blanco_FB4_X</t>
  </si>
  <si>
    <t>Guia_Luz_Blanco_FB4_Y</t>
  </si>
  <si>
    <t>Guia_Luz_Blanco_Difference_FB6_FB4_X</t>
  </si>
  <si>
    <t>Guia_Luz_Blanco_Difference_FB6_FB4_Y</t>
  </si>
  <si>
    <t>Guia_Luz_Intensity_FB4</t>
  </si>
  <si>
    <t>Guia_Luz_Blanco_FB5_X</t>
  </si>
  <si>
    <t>Guia_Luz_Blanco_FB5_Y</t>
  </si>
  <si>
    <t>Guia_Luz_Blanco_Difference_FB6_FB5_X</t>
  </si>
  <si>
    <t>Guia_Luz_Blanco_Difference_FB6_FB5_Y</t>
  </si>
  <si>
    <t>Guia_Luz_Intensity_FB5</t>
  </si>
  <si>
    <t>Guia_Luz_Blanco_FB6_X</t>
  </si>
  <si>
    <t>Guia_Luz_Blanco_FB6_Y</t>
  </si>
  <si>
    <t>Guia_Luz_Intensity_FB6</t>
  </si>
  <si>
    <t>Guia_Luz_Intensity_Difference_FB6_FB4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</si>
</sst>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1990725</xdr:colOff>
      <xdr:row>0</xdr:row>
      <xdr:rowOff>393645</xdr:rowOff>
    </xdr:to>
    <xdr:pic>
      <xdr:nvPicPr>
        <xdr:cNvPr id="2" name="Picture 17" descr="valeo_lighting_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990724" cy="39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31"/>
  <sheetViews>
    <sheetView tabSelected="1" topLeftCell="A2" zoomScaleNormal="100" workbookViewId="0">
      <pane xSplit="1" topLeftCell="AC1" activePane="topRight" state="frozen"/>
      <selection pane="topRight" activeCell="AD2" sqref="AD2"/>
    </sheetView>
  </sheetViews>
  <sheetFormatPr defaultColWidth="11.5546875" defaultRowHeight="14.4" x14ac:dyDescent="0.3"/>
  <cols>
    <col min="1" max="1" width="62.33203125" customWidth="1"/>
    <col min="2" max="2" width="12.33203125" customWidth="1"/>
    <col min="3" max="4" width="11.44140625" customWidth="1"/>
    <col min="5" max="5" width="13.6640625" customWidth="1"/>
    <col min="6" max="31" width="11.44140625" customWidth="1"/>
    <col min="32" max="32" width="12.6640625" customWidth="1"/>
    <col min="33" max="33" width="12.109375" customWidth="1"/>
    <col min="34" max="34" width="13.5546875" bestFit="1" customWidth="1"/>
    <col min="35" max="35" width="16.44140625" customWidth="1"/>
  </cols>
  <sheetData>
    <row r="1" spans="1:38" ht="37.5" customHeight="1" x14ac:dyDescent="0.3"/>
    <row r="2" spans="1:38" x14ac:dyDescent="0.3">
      <c r="A2" s="1"/>
    </row>
    <row r="3" spans="1:38" x14ac:dyDescent="0.3">
      <c r="A3" s="3" t="s">
        <v>0</v>
      </c>
      <c r="AF3" s="3" t="s">
        <v>1</v>
      </c>
      <c r="AG3" s="3" t="s">
        <v>2</v>
      </c>
      <c r="AH3" s="3" t="s">
        <v>3</v>
      </c>
      <c r="AI3" s="3" t="s">
        <v>4</v>
      </c>
      <c r="AJ3" s="3" t="s">
        <v>5</v>
      </c>
      <c r="AK3" s="3" t="s">
        <v>6</v>
      </c>
      <c r="AL3" s="3" t="s">
        <v>7</v>
      </c>
    </row>
    <row r="4" spans="1:38" x14ac:dyDescent="0.3">
      <c r="A4" t="s">
        <v>8</v>
      </c>
      <c r="B4">
        <v>0.39190000000000003</v>
      </c>
      <c r="C4">
        <v>0.39240000000000003</v>
      </c>
      <c r="D4">
        <v>0.3921</v>
      </c>
      <c r="E4">
        <v>0.39229999999999998</v>
      </c>
      <c r="F4">
        <v>0.39119999999999999</v>
      </c>
      <c r="G4">
        <v>0.39019999999999999</v>
      </c>
      <c r="H4">
        <v>0.39029999999999998</v>
      </c>
      <c r="I4">
        <v>0.39050000000000001</v>
      </c>
      <c r="J4">
        <v>0.39140000000000003</v>
      </c>
      <c r="K4">
        <v>0.39119999999999999</v>
      </c>
      <c r="L4">
        <v>0.39119999999999999</v>
      </c>
      <c r="M4">
        <v>0.39169999999999999</v>
      </c>
      <c r="N4">
        <v>0.39150000000000001</v>
      </c>
      <c r="O4">
        <v>0.39150000000000001</v>
      </c>
      <c r="P4">
        <v>0.39129999999999998</v>
      </c>
      <c r="Q4">
        <v>0.39129999999999998</v>
      </c>
      <c r="R4">
        <v>0.39190000000000003</v>
      </c>
      <c r="S4">
        <v>0.39200000000000002</v>
      </c>
      <c r="T4">
        <v>0.39050000000000001</v>
      </c>
      <c r="U4">
        <v>0.3901</v>
      </c>
      <c r="V4">
        <v>0.39279999999999998</v>
      </c>
      <c r="W4">
        <v>0.39069999999999999</v>
      </c>
      <c r="X4">
        <v>0.39229999999999998</v>
      </c>
      <c r="Y4">
        <v>0.39279999999999998</v>
      </c>
      <c r="Z4">
        <v>0.39090000000000003</v>
      </c>
      <c r="AA4">
        <v>0.39079999999999998</v>
      </c>
      <c r="AB4">
        <v>0.39040000000000002</v>
      </c>
      <c r="AC4">
        <v>0.39179999999999998</v>
      </c>
      <c r="AD4">
        <v>0.39129999999999998</v>
      </c>
      <c r="AE4">
        <v>0.39140000000000003</v>
      </c>
      <c r="AF4">
        <v>0.26</v>
      </c>
      <c r="AG4">
        <v>0.42</v>
      </c>
      <c r="AH4">
        <f>AVERAGE(B4:AE4)</f>
        <v>0.39139000000000007</v>
      </c>
      <c r="AI4">
        <f>STDEV(B4:AE4)</f>
        <v>7.5125182884624357E-4</v>
      </c>
      <c r="AJ4" s="2">
        <f>(6*AI4)/(AG4-AF4)</f>
        <v>2.8171943581734138E-2</v>
      </c>
      <c r="AK4">
        <f>MIN(B4:AE4)</f>
        <v>0.3901</v>
      </c>
      <c r="AL4">
        <f>MAX(B4:AE4)</f>
        <v>0.39279999999999998</v>
      </c>
    </row>
    <row r="5" spans="1:38" x14ac:dyDescent="0.3">
      <c r="A5" t="s">
        <v>9</v>
      </c>
      <c r="B5">
        <v>0.37219999999999998</v>
      </c>
      <c r="C5">
        <v>0.37219999999999998</v>
      </c>
      <c r="D5">
        <v>0.37219999999999998</v>
      </c>
      <c r="E5">
        <v>0.37190000000000001</v>
      </c>
      <c r="F5">
        <v>0.37119999999999997</v>
      </c>
      <c r="G5">
        <v>0.37109999999999999</v>
      </c>
      <c r="H5">
        <v>0.371</v>
      </c>
      <c r="I5">
        <v>0.37130000000000002</v>
      </c>
      <c r="J5">
        <v>0.37169999999999997</v>
      </c>
      <c r="K5">
        <v>0.37159999999999999</v>
      </c>
      <c r="L5">
        <v>0.3715</v>
      </c>
      <c r="M5">
        <v>0.37190000000000001</v>
      </c>
      <c r="N5">
        <v>0.37180000000000002</v>
      </c>
      <c r="O5">
        <v>0.37180000000000002</v>
      </c>
      <c r="P5">
        <v>0.37169999999999997</v>
      </c>
      <c r="Q5">
        <v>0.37159999999999999</v>
      </c>
      <c r="R5">
        <v>0.37190000000000001</v>
      </c>
      <c r="S5">
        <v>0.37169999999999997</v>
      </c>
      <c r="T5">
        <v>0.37109999999999999</v>
      </c>
      <c r="U5">
        <v>0.37080000000000002</v>
      </c>
      <c r="V5">
        <v>0.3725</v>
      </c>
      <c r="W5">
        <v>0.37130000000000002</v>
      </c>
      <c r="X5">
        <v>0.37209999999999999</v>
      </c>
      <c r="Y5">
        <v>0.37259999999999999</v>
      </c>
      <c r="Z5">
        <v>0.37140000000000001</v>
      </c>
      <c r="AA5">
        <v>0.37119999999999997</v>
      </c>
      <c r="AB5">
        <v>0.371</v>
      </c>
      <c r="AC5">
        <v>0.372</v>
      </c>
      <c r="AD5">
        <v>0.37159999999999999</v>
      </c>
      <c r="AE5">
        <v>0.3715</v>
      </c>
      <c r="AF5">
        <v>0.26</v>
      </c>
      <c r="AG5">
        <v>0.38</v>
      </c>
      <c r="AH5">
        <f t="shared" ref="AH5:AH31" si="0">AVERAGE(B5:AE5)</f>
        <v>0.37164666666666668</v>
      </c>
      <c r="AI5">
        <f t="shared" ref="AI5:AI31" si="1">STDEV(B5:AE5)</f>
        <v>4.5617097016687266E-4</v>
      </c>
      <c r="AJ5" s="2">
        <f t="shared" ref="AJ5:AJ31" si="2">(6*AI5)/(AG5-AF5)</f>
        <v>2.2808548508343632E-2</v>
      </c>
      <c r="AK5">
        <f t="shared" ref="AK5:AK31" si="3">MIN(B5:AE5)</f>
        <v>0.37080000000000002</v>
      </c>
      <c r="AL5">
        <f t="shared" ref="AL5:AL31" si="4">MAX(B5:AE5)</f>
        <v>0.37259999999999999</v>
      </c>
    </row>
    <row r="6" spans="1:38" x14ac:dyDescent="0.3">
      <c r="A6" t="s">
        <v>10</v>
      </c>
      <c r="B6">
        <v>1.8800000000000001E-2</v>
      </c>
      <c r="C6">
        <v>1.7299999999999999E-2</v>
      </c>
      <c r="D6">
        <v>1.7600000000000001E-2</v>
      </c>
      <c r="E6">
        <v>1.6299999999999999E-2</v>
      </c>
      <c r="F6">
        <v>1.8200000000000001E-2</v>
      </c>
      <c r="G6">
        <v>1.78E-2</v>
      </c>
      <c r="H6">
        <v>1.77E-2</v>
      </c>
      <c r="I6">
        <v>1.5800000000000002E-2</v>
      </c>
      <c r="J6">
        <v>1.8200000000000001E-2</v>
      </c>
      <c r="K6">
        <v>1.7600000000000001E-2</v>
      </c>
      <c r="L6">
        <v>1.6799999999999999E-2</v>
      </c>
      <c r="M6">
        <v>1.7899999999999999E-2</v>
      </c>
      <c r="N6">
        <v>1.5599999999999999E-2</v>
      </c>
      <c r="O6">
        <v>1.5599999999999999E-2</v>
      </c>
      <c r="P6">
        <v>1.5900000000000001E-2</v>
      </c>
      <c r="Q6">
        <v>1.7500000000000002E-2</v>
      </c>
      <c r="R6">
        <v>1.6899999999999998E-2</v>
      </c>
      <c r="S6">
        <v>1.6500000000000001E-2</v>
      </c>
      <c r="T6">
        <v>1.7500000000000002E-2</v>
      </c>
      <c r="U6">
        <v>1.7000000000000001E-2</v>
      </c>
      <c r="V6">
        <v>1.8599999999999998E-2</v>
      </c>
      <c r="W6">
        <v>1.67E-2</v>
      </c>
      <c r="X6">
        <v>1.7299999999999999E-2</v>
      </c>
      <c r="Y6">
        <v>1.9300000000000001E-2</v>
      </c>
      <c r="Z6">
        <v>1.7000000000000001E-2</v>
      </c>
      <c r="AA6">
        <v>1.5800000000000002E-2</v>
      </c>
      <c r="AB6">
        <v>1.5900000000000001E-2</v>
      </c>
      <c r="AC6">
        <v>1.6899999999999998E-2</v>
      </c>
      <c r="AD6">
        <v>1.6199999999999999E-2</v>
      </c>
      <c r="AE6">
        <v>1.72E-2</v>
      </c>
      <c r="AF6">
        <v>-0.03</v>
      </c>
      <c r="AG6">
        <v>0.03</v>
      </c>
      <c r="AH6">
        <f t="shared" si="0"/>
        <v>1.7113333333333335E-2</v>
      </c>
      <c r="AI6">
        <f t="shared" si="1"/>
        <v>9.7758793001936168E-4</v>
      </c>
      <c r="AJ6" s="2">
        <f t="shared" si="2"/>
        <v>9.775879300193617E-2</v>
      </c>
      <c r="AK6">
        <f t="shared" si="3"/>
        <v>1.5599999999999999E-2</v>
      </c>
      <c r="AL6">
        <f t="shared" si="4"/>
        <v>1.9300000000000001E-2</v>
      </c>
    </row>
    <row r="7" spans="1:38" x14ac:dyDescent="0.3">
      <c r="A7" t="s">
        <v>11</v>
      </c>
      <c r="B7">
        <v>1.3299999999999999E-2</v>
      </c>
      <c r="C7">
        <v>1.26E-2</v>
      </c>
      <c r="D7">
        <v>1.26E-2</v>
      </c>
      <c r="E7">
        <v>1.18E-2</v>
      </c>
      <c r="F7">
        <v>1.29E-2</v>
      </c>
      <c r="G7">
        <v>1.2800000000000001E-2</v>
      </c>
      <c r="H7">
        <v>1.2699999999999999E-2</v>
      </c>
      <c r="I7">
        <v>1.14E-2</v>
      </c>
      <c r="J7">
        <v>1.2800000000000001E-2</v>
      </c>
      <c r="K7">
        <v>1.26E-2</v>
      </c>
      <c r="L7">
        <v>1.2200000000000001E-2</v>
      </c>
      <c r="M7">
        <v>1.26E-2</v>
      </c>
      <c r="N7">
        <v>1.1299999999999999E-2</v>
      </c>
      <c r="O7">
        <v>1.1299999999999999E-2</v>
      </c>
      <c r="P7">
        <v>1.1599999999999999E-2</v>
      </c>
      <c r="Q7">
        <v>1.26E-2</v>
      </c>
      <c r="R7">
        <v>1.23E-2</v>
      </c>
      <c r="S7">
        <v>1.18E-2</v>
      </c>
      <c r="T7">
        <v>1.2500000000000001E-2</v>
      </c>
      <c r="U7">
        <v>1.2E-2</v>
      </c>
      <c r="V7">
        <v>1.3299999999999999E-2</v>
      </c>
      <c r="W7">
        <v>1.23E-2</v>
      </c>
      <c r="X7">
        <v>1.2500000000000001E-2</v>
      </c>
      <c r="Y7">
        <v>1.35E-2</v>
      </c>
      <c r="Z7">
        <v>1.2E-2</v>
      </c>
      <c r="AA7">
        <v>1.2E-2</v>
      </c>
      <c r="AB7">
        <v>1.17E-2</v>
      </c>
      <c r="AC7">
        <v>1.1900000000000001E-2</v>
      </c>
      <c r="AD7">
        <v>1.1900000000000001E-2</v>
      </c>
      <c r="AE7">
        <v>1.2200000000000001E-2</v>
      </c>
      <c r="AF7">
        <v>-0.03</v>
      </c>
      <c r="AG7">
        <v>0.03</v>
      </c>
      <c r="AH7">
        <f t="shared" si="0"/>
        <v>1.2300000000000002E-2</v>
      </c>
      <c r="AI7">
        <f t="shared" si="1"/>
        <v>5.8013078192587831E-4</v>
      </c>
      <c r="AJ7" s="2">
        <f t="shared" si="2"/>
        <v>5.801307819258783E-2</v>
      </c>
      <c r="AK7">
        <f t="shared" si="3"/>
        <v>1.1299999999999999E-2</v>
      </c>
      <c r="AL7">
        <f t="shared" si="4"/>
        <v>1.35E-2</v>
      </c>
    </row>
    <row r="8" spans="1:38" x14ac:dyDescent="0.3">
      <c r="A8" t="s">
        <v>12</v>
      </c>
      <c r="B8">
        <v>103.77</v>
      </c>
      <c r="C8">
        <v>105.92</v>
      </c>
      <c r="D8">
        <v>101.33</v>
      </c>
      <c r="E8">
        <v>100.18</v>
      </c>
      <c r="F8">
        <v>104.66</v>
      </c>
      <c r="G8">
        <v>101.37</v>
      </c>
      <c r="H8">
        <v>106.17</v>
      </c>
      <c r="I8">
        <v>101.38</v>
      </c>
      <c r="J8">
        <v>105.72</v>
      </c>
      <c r="K8">
        <v>105.32</v>
      </c>
      <c r="L8">
        <v>105.69</v>
      </c>
      <c r="M8">
        <v>101.05</v>
      </c>
      <c r="N8">
        <v>100.21</v>
      </c>
      <c r="O8">
        <v>100.73</v>
      </c>
      <c r="P8">
        <v>101.07</v>
      </c>
      <c r="Q8">
        <v>105.92</v>
      </c>
      <c r="R8">
        <v>105.27</v>
      </c>
      <c r="S8">
        <v>104.53</v>
      </c>
      <c r="T8">
        <v>102.62</v>
      </c>
      <c r="U8">
        <v>109.88</v>
      </c>
      <c r="V8">
        <v>110.89</v>
      </c>
      <c r="W8">
        <v>105.77</v>
      </c>
      <c r="X8">
        <v>105.56</v>
      </c>
      <c r="Y8">
        <v>112.01</v>
      </c>
      <c r="Z8">
        <v>110.23</v>
      </c>
      <c r="AA8">
        <v>110.83</v>
      </c>
      <c r="AB8">
        <v>104.11</v>
      </c>
      <c r="AC8">
        <v>105.37</v>
      </c>
      <c r="AD8">
        <v>105.94</v>
      </c>
      <c r="AE8">
        <v>111.01</v>
      </c>
      <c r="AF8">
        <v>90</v>
      </c>
      <c r="AG8">
        <v>110</v>
      </c>
      <c r="AH8">
        <f t="shared" si="0"/>
        <v>105.15033333333334</v>
      </c>
      <c r="AI8">
        <f t="shared" si="1"/>
        <v>3.494339741622881</v>
      </c>
      <c r="AJ8" s="2">
        <f t="shared" si="2"/>
        <v>1.0483019224868644</v>
      </c>
      <c r="AK8">
        <f t="shared" si="3"/>
        <v>100.18</v>
      </c>
      <c r="AL8">
        <f t="shared" si="4"/>
        <v>112.01</v>
      </c>
    </row>
    <row r="9" spans="1:38" x14ac:dyDescent="0.3">
      <c r="A9" t="s">
        <v>13</v>
      </c>
      <c r="B9">
        <v>0.4088</v>
      </c>
      <c r="C9">
        <v>0.40839999999999999</v>
      </c>
      <c r="D9">
        <v>0.40839999999999999</v>
      </c>
      <c r="E9">
        <v>0.40810000000000002</v>
      </c>
      <c r="F9">
        <v>0.40789999999999998</v>
      </c>
      <c r="G9">
        <v>0.40620000000000001</v>
      </c>
      <c r="H9">
        <v>0.40660000000000002</v>
      </c>
      <c r="I9">
        <v>0.40610000000000002</v>
      </c>
      <c r="J9">
        <v>0.4078</v>
      </c>
      <c r="K9">
        <v>0.4078</v>
      </c>
      <c r="L9">
        <v>0.40720000000000001</v>
      </c>
      <c r="M9">
        <v>0.4078</v>
      </c>
      <c r="N9">
        <v>0.40720000000000001</v>
      </c>
      <c r="O9">
        <v>0.40720000000000001</v>
      </c>
      <c r="P9">
        <v>0.4078</v>
      </c>
      <c r="Q9">
        <v>0.4078</v>
      </c>
      <c r="R9">
        <v>0.40839999999999999</v>
      </c>
      <c r="S9">
        <v>0.40849999999999997</v>
      </c>
      <c r="T9">
        <v>0.40620000000000001</v>
      </c>
      <c r="U9">
        <v>0.40579999999999999</v>
      </c>
      <c r="V9">
        <v>0.40970000000000001</v>
      </c>
      <c r="W9">
        <v>0.40649999999999997</v>
      </c>
      <c r="X9">
        <v>0.4073</v>
      </c>
      <c r="Y9">
        <v>0.40910000000000002</v>
      </c>
      <c r="Z9">
        <v>0.40679999999999999</v>
      </c>
      <c r="AA9">
        <v>0.40649999999999997</v>
      </c>
      <c r="AB9">
        <v>0.4052</v>
      </c>
      <c r="AC9">
        <v>0.40720000000000001</v>
      </c>
      <c r="AD9">
        <v>0.40679999999999999</v>
      </c>
      <c r="AE9">
        <v>0.40699999999999997</v>
      </c>
      <c r="AF9">
        <v>0.32</v>
      </c>
      <c r="AG9">
        <v>0.42</v>
      </c>
      <c r="AH9">
        <f t="shared" si="0"/>
        <v>0.40740333333333328</v>
      </c>
      <c r="AI9">
        <f t="shared" si="1"/>
        <v>1.03673337553781E-3</v>
      </c>
      <c r="AJ9" s="2">
        <f t="shared" si="2"/>
        <v>6.2204002532268619E-2</v>
      </c>
      <c r="AK9">
        <f t="shared" si="3"/>
        <v>0.4052</v>
      </c>
      <c r="AL9">
        <f t="shared" si="4"/>
        <v>0.40970000000000001</v>
      </c>
    </row>
    <row r="10" spans="1:38" x14ac:dyDescent="0.3">
      <c r="A10" t="s">
        <v>14</v>
      </c>
      <c r="B10">
        <v>0.38319999999999999</v>
      </c>
      <c r="C10">
        <v>0.38279999999999997</v>
      </c>
      <c r="D10">
        <v>0.38279999999999997</v>
      </c>
      <c r="E10">
        <v>0.38240000000000002</v>
      </c>
      <c r="F10">
        <v>0.38229999999999997</v>
      </c>
      <c r="G10">
        <v>0.38159999999999999</v>
      </c>
      <c r="H10">
        <v>0.38200000000000001</v>
      </c>
      <c r="I10">
        <v>0.38169999999999998</v>
      </c>
      <c r="J10">
        <v>0.38240000000000002</v>
      </c>
      <c r="K10">
        <v>0.38240000000000002</v>
      </c>
      <c r="L10">
        <v>0.3821</v>
      </c>
      <c r="M10">
        <v>0.38240000000000002</v>
      </c>
      <c r="N10">
        <v>0.3821</v>
      </c>
      <c r="O10">
        <v>0.3821</v>
      </c>
      <c r="P10">
        <v>0.38240000000000002</v>
      </c>
      <c r="Q10">
        <v>0.38240000000000002</v>
      </c>
      <c r="R10">
        <v>0.38279999999999997</v>
      </c>
      <c r="S10">
        <v>0.38269999999999998</v>
      </c>
      <c r="T10">
        <v>0.38140000000000002</v>
      </c>
      <c r="U10">
        <v>0.38119999999999998</v>
      </c>
      <c r="V10">
        <v>0.38340000000000002</v>
      </c>
      <c r="W10">
        <v>0.38150000000000001</v>
      </c>
      <c r="X10">
        <v>0.38200000000000001</v>
      </c>
      <c r="Y10">
        <v>0.3831</v>
      </c>
      <c r="Z10">
        <v>0.38179999999999997</v>
      </c>
      <c r="AA10">
        <v>0.38159999999999999</v>
      </c>
      <c r="AB10">
        <v>0.38080000000000003</v>
      </c>
      <c r="AC10">
        <v>0.38200000000000001</v>
      </c>
      <c r="AD10">
        <v>0.38179999999999997</v>
      </c>
      <c r="AE10">
        <v>0.38190000000000002</v>
      </c>
      <c r="AF10">
        <v>0.26</v>
      </c>
      <c r="AG10">
        <v>0.42</v>
      </c>
      <c r="AH10">
        <f t="shared" si="0"/>
        <v>0.38217000000000007</v>
      </c>
      <c r="AI10">
        <f t="shared" si="1"/>
        <v>5.9951129522590747E-4</v>
      </c>
      <c r="AJ10" s="2">
        <f t="shared" si="2"/>
        <v>2.2481673570971531E-2</v>
      </c>
      <c r="AK10">
        <f t="shared" si="3"/>
        <v>0.38080000000000003</v>
      </c>
      <c r="AL10">
        <f t="shared" si="4"/>
        <v>0.38340000000000002</v>
      </c>
    </row>
    <row r="11" spans="1:38" x14ac:dyDescent="0.3">
      <c r="A11" t="s">
        <v>15</v>
      </c>
      <c r="B11">
        <v>1.9E-3</v>
      </c>
      <c r="C11">
        <v>1.2999999999999999E-3</v>
      </c>
      <c r="D11">
        <v>1.2999999999999999E-3</v>
      </c>
      <c r="E11">
        <v>5.0000000000000001E-4</v>
      </c>
      <c r="F11">
        <v>1.5E-3</v>
      </c>
      <c r="G11">
        <v>1.8E-3</v>
      </c>
      <c r="H11">
        <v>1.4E-3</v>
      </c>
      <c r="I11">
        <v>2.0000000000000001E-4</v>
      </c>
      <c r="J11">
        <v>1.8E-3</v>
      </c>
      <c r="K11">
        <v>1E-3</v>
      </c>
      <c r="L11">
        <v>8.0000000000000004E-4</v>
      </c>
      <c r="M11">
        <v>1.8E-3</v>
      </c>
      <c r="N11">
        <v>-9.9999999999990003E-5</v>
      </c>
      <c r="O11">
        <v>-9.9999999999990003E-5</v>
      </c>
      <c r="P11">
        <v>-5.9999999999999995E-4</v>
      </c>
      <c r="Q11">
        <v>1E-3</v>
      </c>
      <c r="R11">
        <v>4.0000000000000002E-4</v>
      </c>
      <c r="S11">
        <v>0</v>
      </c>
      <c r="T11">
        <v>1.8E-3</v>
      </c>
      <c r="U11">
        <v>1.2999999999999999E-3</v>
      </c>
      <c r="V11">
        <v>1.6999999999999999E-3</v>
      </c>
      <c r="W11">
        <v>8.9999999999999998E-4</v>
      </c>
      <c r="X11">
        <v>2.3E-3</v>
      </c>
      <c r="Y11">
        <v>3.0000000000000001E-3</v>
      </c>
      <c r="Z11">
        <v>1.1000000000000001E-3</v>
      </c>
      <c r="AA11">
        <v>1E-4</v>
      </c>
      <c r="AB11">
        <v>1.1000000000000001E-3</v>
      </c>
      <c r="AC11">
        <v>1.5E-3</v>
      </c>
      <c r="AD11">
        <v>6.9999999999999999E-4</v>
      </c>
      <c r="AE11">
        <v>1.6000000000000001E-3</v>
      </c>
      <c r="AF11">
        <v>-0.03</v>
      </c>
      <c r="AG11">
        <v>0.03</v>
      </c>
      <c r="AH11">
        <f t="shared" si="0"/>
        <v>1.1000000000000005E-3</v>
      </c>
      <c r="AI11">
        <f t="shared" si="1"/>
        <v>8.0386995002408341E-4</v>
      </c>
      <c r="AJ11" s="2">
        <f t="shared" si="2"/>
        <v>8.0386995002408354E-2</v>
      </c>
      <c r="AK11">
        <f t="shared" si="3"/>
        <v>-5.9999999999999995E-4</v>
      </c>
      <c r="AL11">
        <f t="shared" si="4"/>
        <v>3.0000000000000001E-3</v>
      </c>
    </row>
    <row r="12" spans="1:38" x14ac:dyDescent="0.3">
      <c r="A12" t="s">
        <v>16</v>
      </c>
      <c r="B12">
        <v>2.3E-3</v>
      </c>
      <c r="C12">
        <v>2E-3</v>
      </c>
      <c r="D12">
        <v>2E-3</v>
      </c>
      <c r="E12">
        <v>1.2999999999999999E-3</v>
      </c>
      <c r="F12">
        <v>1.8E-3</v>
      </c>
      <c r="G12">
        <v>2.3E-3</v>
      </c>
      <c r="H12">
        <v>1.6999999999999999E-3</v>
      </c>
      <c r="I12">
        <v>1E-3</v>
      </c>
      <c r="J12">
        <v>2.0999999999999999E-3</v>
      </c>
      <c r="K12">
        <v>1.8E-3</v>
      </c>
      <c r="L12">
        <v>1.6000000000000001E-3</v>
      </c>
      <c r="M12">
        <v>2.0999999999999999E-3</v>
      </c>
      <c r="N12">
        <v>1E-3</v>
      </c>
      <c r="O12">
        <v>1E-3</v>
      </c>
      <c r="P12">
        <v>8.9999999999999998E-4</v>
      </c>
      <c r="Q12">
        <v>1.8E-3</v>
      </c>
      <c r="R12">
        <v>1.4E-3</v>
      </c>
      <c r="S12">
        <v>8.0000000000000004E-4</v>
      </c>
      <c r="T12">
        <v>2.2000000000000001E-3</v>
      </c>
      <c r="U12">
        <v>1.6000000000000001E-3</v>
      </c>
      <c r="V12">
        <v>2.3999999999999998E-3</v>
      </c>
      <c r="W12">
        <v>2.0999999999999999E-3</v>
      </c>
      <c r="X12">
        <v>2.5999999999999999E-3</v>
      </c>
      <c r="Y12">
        <v>3.0000000000000001E-3</v>
      </c>
      <c r="Z12">
        <v>1.6000000000000001E-3</v>
      </c>
      <c r="AA12">
        <v>1.6000000000000001E-3</v>
      </c>
      <c r="AB12">
        <v>1.9E-3</v>
      </c>
      <c r="AC12">
        <v>1.9E-3</v>
      </c>
      <c r="AD12">
        <v>1.6999999999999999E-3</v>
      </c>
      <c r="AE12">
        <v>1.8E-3</v>
      </c>
      <c r="AF12">
        <v>-0.03</v>
      </c>
      <c r="AG12">
        <v>0.03</v>
      </c>
      <c r="AH12">
        <f t="shared" si="0"/>
        <v>1.7766666666666664E-3</v>
      </c>
      <c r="AI12">
        <f t="shared" si="1"/>
        <v>5.1774266896245657E-4</v>
      </c>
      <c r="AJ12" s="2">
        <f t="shared" si="2"/>
        <v>5.177426689624566E-2</v>
      </c>
      <c r="AK12">
        <f t="shared" si="3"/>
        <v>8.0000000000000004E-4</v>
      </c>
      <c r="AL12">
        <f t="shared" si="4"/>
        <v>3.0000000000000001E-3</v>
      </c>
    </row>
    <row r="13" spans="1:38" x14ac:dyDescent="0.3">
      <c r="A13" t="s">
        <v>17</v>
      </c>
      <c r="B13">
        <v>103.13</v>
      </c>
      <c r="C13">
        <v>100.44</v>
      </c>
      <c r="D13">
        <v>99.628</v>
      </c>
      <c r="E13">
        <v>100.36</v>
      </c>
      <c r="F13">
        <v>100.14</v>
      </c>
      <c r="G13">
        <v>100.4</v>
      </c>
      <c r="H13">
        <v>101.8</v>
      </c>
      <c r="I13">
        <v>101.8</v>
      </c>
      <c r="J13">
        <v>101.44</v>
      </c>
      <c r="K13">
        <v>100.71</v>
      </c>
      <c r="L13">
        <v>100.62</v>
      </c>
      <c r="M13">
        <v>100.71</v>
      </c>
      <c r="N13">
        <v>100.78</v>
      </c>
      <c r="O13">
        <v>100.78</v>
      </c>
      <c r="P13">
        <v>100.71</v>
      </c>
      <c r="Q13">
        <v>100.71</v>
      </c>
      <c r="R13">
        <v>99.628</v>
      </c>
      <c r="S13">
        <v>99.466999999999999</v>
      </c>
      <c r="T13">
        <v>104.48</v>
      </c>
      <c r="U13">
        <v>106.49</v>
      </c>
      <c r="V13">
        <v>109.36</v>
      </c>
      <c r="W13">
        <v>107.56</v>
      </c>
      <c r="X13">
        <v>107.57</v>
      </c>
      <c r="Y13">
        <v>107.57</v>
      </c>
      <c r="Z13">
        <v>107.46</v>
      </c>
      <c r="AA13">
        <v>108.4</v>
      </c>
      <c r="AB13">
        <v>103.08</v>
      </c>
      <c r="AC13">
        <v>107.96</v>
      </c>
      <c r="AD13">
        <v>107.46</v>
      </c>
      <c r="AE13">
        <v>107.73</v>
      </c>
      <c r="AF13">
        <v>90</v>
      </c>
      <c r="AG13">
        <v>110</v>
      </c>
      <c r="AH13">
        <f t="shared" si="0"/>
        <v>103.27910000000001</v>
      </c>
      <c r="AI13">
        <f t="shared" si="1"/>
        <v>3.4063047664689314</v>
      </c>
      <c r="AJ13" s="2">
        <f t="shared" si="2"/>
        <v>1.0218914299406794</v>
      </c>
      <c r="AK13">
        <f t="shared" si="3"/>
        <v>99.466999999999999</v>
      </c>
      <c r="AL13">
        <f t="shared" si="4"/>
        <v>109.36</v>
      </c>
    </row>
    <row r="14" spans="1:38" x14ac:dyDescent="0.3">
      <c r="A14" t="s">
        <v>18</v>
      </c>
      <c r="B14">
        <v>0.41070000000000001</v>
      </c>
      <c r="C14">
        <v>0.40970000000000001</v>
      </c>
      <c r="D14">
        <v>0.40970000000000001</v>
      </c>
      <c r="E14">
        <v>0.40860000000000002</v>
      </c>
      <c r="F14">
        <v>0.40939999999999999</v>
      </c>
      <c r="G14">
        <v>0.40799999999999997</v>
      </c>
      <c r="H14">
        <v>0.40799999999999997</v>
      </c>
      <c r="I14">
        <v>0.40629999999999999</v>
      </c>
      <c r="J14">
        <v>0.40960000000000002</v>
      </c>
      <c r="K14">
        <v>0.4088</v>
      </c>
      <c r="L14">
        <v>0.40799999999999997</v>
      </c>
      <c r="M14">
        <v>0.40960000000000002</v>
      </c>
      <c r="N14">
        <v>0.40710000000000002</v>
      </c>
      <c r="O14">
        <v>0.40710000000000002</v>
      </c>
      <c r="P14">
        <v>0.40720000000000001</v>
      </c>
      <c r="Q14">
        <v>0.4088</v>
      </c>
      <c r="R14">
        <v>0.4088</v>
      </c>
      <c r="S14">
        <v>0.40849999999999997</v>
      </c>
      <c r="T14">
        <v>0.40799999999999997</v>
      </c>
      <c r="U14">
        <v>0.40710000000000002</v>
      </c>
      <c r="V14">
        <v>0.41139999999999999</v>
      </c>
      <c r="W14">
        <v>0.40739999999999998</v>
      </c>
      <c r="X14">
        <v>0.40960000000000002</v>
      </c>
      <c r="Y14">
        <v>0.41210000000000002</v>
      </c>
      <c r="Z14">
        <v>0.40789999999999998</v>
      </c>
      <c r="AA14">
        <v>0.40660000000000002</v>
      </c>
      <c r="AB14">
        <v>0.40629999999999999</v>
      </c>
      <c r="AC14">
        <v>0.40870000000000001</v>
      </c>
      <c r="AD14">
        <v>0.40749999999999997</v>
      </c>
      <c r="AE14">
        <v>0.40860000000000002</v>
      </c>
      <c r="AF14">
        <v>0.26</v>
      </c>
      <c r="AG14">
        <v>0.42</v>
      </c>
      <c r="AH14">
        <f t="shared" si="0"/>
        <v>0.40850333333333338</v>
      </c>
      <c r="AI14">
        <f t="shared" si="1"/>
        <v>1.417740634159555E-3</v>
      </c>
      <c r="AJ14" s="2">
        <f t="shared" si="2"/>
        <v>5.3165273780983312E-2</v>
      </c>
      <c r="AK14">
        <f t="shared" si="3"/>
        <v>0.40629999999999999</v>
      </c>
      <c r="AL14">
        <f t="shared" si="4"/>
        <v>0.41210000000000002</v>
      </c>
    </row>
    <row r="15" spans="1:38" x14ac:dyDescent="0.3">
      <c r="A15" t="s">
        <v>19</v>
      </c>
      <c r="B15">
        <v>0.38550000000000001</v>
      </c>
      <c r="C15">
        <v>0.38479999999999998</v>
      </c>
      <c r="D15">
        <v>0.38479999999999998</v>
      </c>
      <c r="E15">
        <v>0.38369999999999999</v>
      </c>
      <c r="F15">
        <v>0.3841</v>
      </c>
      <c r="G15">
        <v>0.38390000000000002</v>
      </c>
      <c r="H15">
        <v>0.38369999999999999</v>
      </c>
      <c r="I15">
        <v>0.38269999999999998</v>
      </c>
      <c r="J15">
        <v>0.38450000000000001</v>
      </c>
      <c r="K15">
        <v>0.38419999999999999</v>
      </c>
      <c r="L15">
        <v>0.38369999999999999</v>
      </c>
      <c r="M15">
        <v>0.38450000000000001</v>
      </c>
      <c r="N15">
        <v>0.3831</v>
      </c>
      <c r="O15">
        <v>0.3831</v>
      </c>
      <c r="P15">
        <v>0.38329999999999997</v>
      </c>
      <c r="Q15">
        <v>0.38419999999999999</v>
      </c>
      <c r="R15">
        <v>0.38419999999999999</v>
      </c>
      <c r="S15">
        <v>0.38350000000000001</v>
      </c>
      <c r="T15">
        <v>0.3836</v>
      </c>
      <c r="U15">
        <v>0.38279999999999997</v>
      </c>
      <c r="V15">
        <v>0.38579999999999998</v>
      </c>
      <c r="W15">
        <v>0.3836</v>
      </c>
      <c r="X15">
        <v>0.3846</v>
      </c>
      <c r="Y15">
        <v>0.3861</v>
      </c>
      <c r="Z15">
        <v>0.38340000000000002</v>
      </c>
      <c r="AA15">
        <v>0.38319999999999999</v>
      </c>
      <c r="AB15">
        <v>0.38269999999999998</v>
      </c>
      <c r="AC15">
        <v>0.38390000000000002</v>
      </c>
      <c r="AD15">
        <v>0.38350000000000001</v>
      </c>
      <c r="AE15">
        <v>0.38369999999999999</v>
      </c>
      <c r="AF15">
        <v>0.26</v>
      </c>
      <c r="AG15">
        <v>0.42</v>
      </c>
      <c r="AH15">
        <f t="shared" si="0"/>
        <v>0.38394666666666666</v>
      </c>
      <c r="AI15">
        <f t="shared" si="1"/>
        <v>8.5530125095492485E-4</v>
      </c>
      <c r="AJ15" s="2">
        <f t="shared" si="2"/>
        <v>3.2073796910809686E-2</v>
      </c>
      <c r="AK15">
        <f t="shared" si="3"/>
        <v>0.38269999999999998</v>
      </c>
      <c r="AL15">
        <f t="shared" si="4"/>
        <v>0.3861</v>
      </c>
    </row>
    <row r="16" spans="1:38" x14ac:dyDescent="0.3">
      <c r="A16" t="s">
        <v>20</v>
      </c>
      <c r="B16">
        <v>96.013000000000005</v>
      </c>
      <c r="C16">
        <v>97.323999999999998</v>
      </c>
      <c r="D16">
        <v>99.325999999999993</v>
      </c>
      <c r="E16">
        <v>99.537999999999997</v>
      </c>
      <c r="F16">
        <v>97.323999999999998</v>
      </c>
      <c r="G16">
        <v>98.475999999999999</v>
      </c>
      <c r="H16">
        <v>100.35</v>
      </c>
      <c r="I16">
        <v>100</v>
      </c>
      <c r="J16">
        <v>100.35</v>
      </c>
      <c r="K16">
        <v>102.1</v>
      </c>
      <c r="L16">
        <v>100.35</v>
      </c>
      <c r="M16">
        <v>102.1</v>
      </c>
      <c r="N16">
        <v>103.59</v>
      </c>
      <c r="O16">
        <v>103.59</v>
      </c>
      <c r="P16">
        <v>102.1</v>
      </c>
      <c r="Q16">
        <v>102.1</v>
      </c>
      <c r="R16">
        <v>102.1</v>
      </c>
      <c r="S16">
        <v>100.13</v>
      </c>
      <c r="T16">
        <v>115.23</v>
      </c>
      <c r="U16">
        <v>108.49</v>
      </c>
      <c r="V16">
        <v>103.79</v>
      </c>
      <c r="W16">
        <v>106.38</v>
      </c>
      <c r="X16">
        <v>107.7</v>
      </c>
      <c r="Y16">
        <v>106.62</v>
      </c>
      <c r="Z16">
        <v>105.85</v>
      </c>
      <c r="AA16">
        <v>107.68</v>
      </c>
      <c r="AB16">
        <v>105.85</v>
      </c>
      <c r="AC16">
        <v>107.7</v>
      </c>
      <c r="AD16">
        <v>110.68</v>
      </c>
      <c r="AE16">
        <v>108.49</v>
      </c>
      <c r="AF16">
        <v>90</v>
      </c>
      <c r="AG16">
        <v>110</v>
      </c>
      <c r="AH16">
        <f t="shared" si="0"/>
        <v>103.37736666666662</v>
      </c>
      <c r="AI16">
        <f t="shared" si="1"/>
        <v>4.4500935633971244</v>
      </c>
      <c r="AJ16" s="2">
        <f t="shared" si="2"/>
        <v>1.3350280690191372</v>
      </c>
      <c r="AK16">
        <f t="shared" si="3"/>
        <v>96.013000000000005</v>
      </c>
      <c r="AL16">
        <f t="shared" si="4"/>
        <v>115.23</v>
      </c>
    </row>
    <row r="17" spans="1:38" x14ac:dyDescent="0.3">
      <c r="A17" t="s">
        <v>21</v>
      </c>
      <c r="B17">
        <v>-7.7569999999999997</v>
      </c>
      <c r="C17">
        <v>-8.5960000000000001</v>
      </c>
      <c r="D17">
        <v>-2.004</v>
      </c>
      <c r="E17">
        <v>-0.64200000000000002</v>
      </c>
      <c r="F17">
        <v>-7.3360000000000003</v>
      </c>
      <c r="G17">
        <v>-2.8940000000000001</v>
      </c>
      <c r="H17">
        <v>-5.82</v>
      </c>
      <c r="I17">
        <v>-1.38</v>
      </c>
      <c r="J17">
        <v>-5.37</v>
      </c>
      <c r="K17">
        <v>-3.22</v>
      </c>
      <c r="L17">
        <v>-5.34</v>
      </c>
      <c r="M17">
        <v>1.05</v>
      </c>
      <c r="N17">
        <v>3.38</v>
      </c>
      <c r="O17">
        <v>2.86</v>
      </c>
      <c r="P17">
        <v>1.03</v>
      </c>
      <c r="Q17">
        <v>-3.82</v>
      </c>
      <c r="R17">
        <v>-3.17</v>
      </c>
      <c r="S17">
        <v>-4.4000000000000004</v>
      </c>
      <c r="T17">
        <v>12.61</v>
      </c>
      <c r="U17">
        <v>-1.39</v>
      </c>
      <c r="V17">
        <v>-7.1</v>
      </c>
      <c r="W17">
        <v>0.61</v>
      </c>
      <c r="X17">
        <v>2.14</v>
      </c>
      <c r="Y17">
        <v>-5.39</v>
      </c>
      <c r="Z17">
        <v>-4.38</v>
      </c>
      <c r="AA17">
        <v>-3.15</v>
      </c>
      <c r="AB17">
        <v>1.74</v>
      </c>
      <c r="AC17">
        <v>2.33</v>
      </c>
      <c r="AD17">
        <v>4.74</v>
      </c>
      <c r="AE17">
        <v>-2.52</v>
      </c>
      <c r="AF17">
        <v>-10</v>
      </c>
      <c r="AG17">
        <v>10</v>
      </c>
      <c r="AH17">
        <f t="shared" si="0"/>
        <v>-1.7729666666666666</v>
      </c>
      <c r="AI17">
        <f t="shared" si="1"/>
        <v>4.5005212455458086</v>
      </c>
      <c r="AJ17" s="2">
        <f t="shared" si="2"/>
        <v>1.3501563736637425</v>
      </c>
      <c r="AK17">
        <f t="shared" si="3"/>
        <v>-8.5960000000000001</v>
      </c>
      <c r="AL17">
        <f t="shared" si="4"/>
        <v>12.61</v>
      </c>
    </row>
    <row r="18" spans="1:38" x14ac:dyDescent="0.3">
      <c r="A18" t="s">
        <v>22</v>
      </c>
      <c r="B18">
        <v>0.34970000000000001</v>
      </c>
      <c r="C18">
        <v>0.35089999999999999</v>
      </c>
      <c r="D18">
        <v>0.3508</v>
      </c>
      <c r="E18">
        <v>0.3498</v>
      </c>
      <c r="F18">
        <v>0.35060000000000002</v>
      </c>
      <c r="G18">
        <v>0.35070000000000001</v>
      </c>
      <c r="H18">
        <v>0.35049999999999998</v>
      </c>
      <c r="I18">
        <v>0.35060000000000002</v>
      </c>
      <c r="J18">
        <v>0.35</v>
      </c>
      <c r="K18">
        <v>0.34989999999999999</v>
      </c>
      <c r="L18">
        <v>0.35010000000000002</v>
      </c>
      <c r="M18">
        <v>0.35010000000000002</v>
      </c>
      <c r="N18">
        <v>0.3498</v>
      </c>
      <c r="O18">
        <v>0.35</v>
      </c>
      <c r="P18">
        <v>0.34949999999999998</v>
      </c>
      <c r="Q18">
        <v>0.34989999999999999</v>
      </c>
      <c r="R18">
        <v>0.35089999999999999</v>
      </c>
      <c r="S18">
        <v>0.34949999999999998</v>
      </c>
      <c r="T18">
        <v>0.35189999999999999</v>
      </c>
      <c r="U18">
        <v>0.35070000000000001</v>
      </c>
      <c r="V18">
        <v>0.35170000000000001</v>
      </c>
      <c r="W18">
        <v>0.35049999999999998</v>
      </c>
      <c r="X18">
        <v>0.35110000000000002</v>
      </c>
      <c r="Y18">
        <v>0.35060000000000002</v>
      </c>
      <c r="Z18">
        <v>0.35070000000000001</v>
      </c>
      <c r="AA18">
        <v>0.35039999999999999</v>
      </c>
      <c r="AB18">
        <v>0.35110000000000002</v>
      </c>
      <c r="AC18">
        <v>0.35110000000000002</v>
      </c>
      <c r="AD18">
        <v>0.35120000000000001</v>
      </c>
      <c r="AE18">
        <v>0.35199999999999998</v>
      </c>
      <c r="AF18">
        <v>0.26</v>
      </c>
      <c r="AG18">
        <v>0.42</v>
      </c>
      <c r="AH18">
        <f t="shared" si="0"/>
        <v>0.35054333333333337</v>
      </c>
      <c r="AI18">
        <f t="shared" si="1"/>
        <v>6.6679021843628176E-4</v>
      </c>
      <c r="AJ18" s="2">
        <f t="shared" si="2"/>
        <v>2.5004633191360572E-2</v>
      </c>
      <c r="AK18">
        <f t="shared" si="3"/>
        <v>0.34949999999999998</v>
      </c>
      <c r="AL18">
        <f t="shared" si="4"/>
        <v>0.35199999999999998</v>
      </c>
    </row>
    <row r="19" spans="1:38" x14ac:dyDescent="0.3">
      <c r="A19" t="s">
        <v>23</v>
      </c>
      <c r="B19">
        <v>0.3458</v>
      </c>
      <c r="C19">
        <v>0.3463</v>
      </c>
      <c r="D19">
        <v>0.34610000000000002</v>
      </c>
      <c r="E19">
        <v>0.3458</v>
      </c>
      <c r="F19">
        <v>0.34620000000000001</v>
      </c>
      <c r="G19">
        <v>0.34620000000000001</v>
      </c>
      <c r="H19">
        <v>0.34610000000000002</v>
      </c>
      <c r="I19">
        <v>0.34620000000000001</v>
      </c>
      <c r="J19">
        <v>0.34599999999999997</v>
      </c>
      <c r="K19">
        <v>0.34589999999999999</v>
      </c>
      <c r="L19">
        <v>0.34599999999999997</v>
      </c>
      <c r="M19">
        <v>0.34599999999999997</v>
      </c>
      <c r="N19">
        <v>0.34589999999999999</v>
      </c>
      <c r="O19">
        <v>0.34589999999999999</v>
      </c>
      <c r="P19">
        <v>0.34589999999999999</v>
      </c>
      <c r="Q19">
        <v>0.34589999999999999</v>
      </c>
      <c r="R19">
        <v>0.34610000000000002</v>
      </c>
      <c r="S19">
        <v>0.34570000000000001</v>
      </c>
      <c r="T19">
        <v>0.34689999999999999</v>
      </c>
      <c r="U19">
        <v>0.34620000000000001</v>
      </c>
      <c r="V19">
        <v>0.34660000000000002</v>
      </c>
      <c r="W19">
        <v>0.34610000000000002</v>
      </c>
      <c r="X19">
        <v>0.34639999999999999</v>
      </c>
      <c r="Y19">
        <v>0.34620000000000001</v>
      </c>
      <c r="Z19">
        <v>0.3463</v>
      </c>
      <c r="AA19">
        <v>0.34610000000000002</v>
      </c>
      <c r="AB19">
        <v>0.34660000000000002</v>
      </c>
      <c r="AC19">
        <v>0.34639999999999999</v>
      </c>
      <c r="AD19">
        <v>0.34610000000000002</v>
      </c>
      <c r="AE19">
        <v>0.34649999999999997</v>
      </c>
      <c r="AF19">
        <v>0.26</v>
      </c>
      <c r="AG19">
        <v>0.42</v>
      </c>
      <c r="AH19">
        <f t="shared" si="0"/>
        <v>0.34614666666666666</v>
      </c>
      <c r="AI19">
        <f t="shared" si="1"/>
        <v>2.7003618318641322E-4</v>
      </c>
      <c r="AJ19" s="2">
        <f t="shared" si="2"/>
        <v>1.0126356869490497E-2</v>
      </c>
      <c r="AK19">
        <f t="shared" si="3"/>
        <v>0.34570000000000001</v>
      </c>
      <c r="AL19">
        <f t="shared" si="4"/>
        <v>0.34689999999999999</v>
      </c>
    </row>
    <row r="20" spans="1:38" x14ac:dyDescent="0.3">
      <c r="A20" t="s">
        <v>24</v>
      </c>
      <c r="B20">
        <v>1.09E-2</v>
      </c>
      <c r="C20">
        <v>1.14E-2</v>
      </c>
      <c r="D20">
        <v>1.0800000000000001E-2</v>
      </c>
      <c r="E20">
        <v>1.12E-2</v>
      </c>
      <c r="F20">
        <v>1.12E-2</v>
      </c>
      <c r="G20">
        <v>1.12E-2</v>
      </c>
      <c r="H20">
        <v>1.14E-2</v>
      </c>
      <c r="I20">
        <v>1.0999999999999999E-2</v>
      </c>
      <c r="J20">
        <v>1.1299999999999999E-2</v>
      </c>
      <c r="K20">
        <v>1.14E-2</v>
      </c>
      <c r="L20">
        <v>1.0699999999999999E-2</v>
      </c>
      <c r="M20">
        <v>1.0800000000000001E-2</v>
      </c>
      <c r="N20">
        <v>1.0999999999999999E-2</v>
      </c>
      <c r="O20">
        <v>1.1299999999999999E-2</v>
      </c>
      <c r="P20">
        <v>1.12E-2</v>
      </c>
      <c r="Q20">
        <v>1.17E-2</v>
      </c>
      <c r="R20">
        <v>1.1900000000000001E-2</v>
      </c>
      <c r="S20">
        <v>1.1299999999999999E-2</v>
      </c>
      <c r="T20">
        <v>1.21E-2</v>
      </c>
      <c r="U20">
        <v>1.17E-2</v>
      </c>
      <c r="V20">
        <v>1.14E-2</v>
      </c>
      <c r="W20">
        <v>1.12E-2</v>
      </c>
      <c r="X20">
        <v>1.15E-2</v>
      </c>
      <c r="Y20">
        <v>1.11E-2</v>
      </c>
      <c r="Z20">
        <v>1.11E-2</v>
      </c>
      <c r="AA20">
        <v>1.14E-2</v>
      </c>
      <c r="AB20">
        <v>1.11E-2</v>
      </c>
      <c r="AC20">
        <v>1.14E-2</v>
      </c>
      <c r="AD20">
        <v>1.12E-2</v>
      </c>
      <c r="AE20">
        <v>1.11E-2</v>
      </c>
      <c r="AF20">
        <v>-0.03</v>
      </c>
      <c r="AG20">
        <v>0.03</v>
      </c>
      <c r="AH20">
        <f t="shared" si="0"/>
        <v>1.1266666666666666E-2</v>
      </c>
      <c r="AI20">
        <f t="shared" si="1"/>
        <v>3.110974271758003E-4</v>
      </c>
      <c r="AJ20" s="2">
        <f t="shared" si="2"/>
        <v>3.1109742717580029E-2</v>
      </c>
      <c r="AK20">
        <f t="shared" si="3"/>
        <v>1.0699999999999999E-2</v>
      </c>
      <c r="AL20">
        <f t="shared" si="4"/>
        <v>1.21E-2</v>
      </c>
    </row>
    <row r="21" spans="1:38" x14ac:dyDescent="0.3">
      <c r="A21" t="s">
        <v>25</v>
      </c>
      <c r="B21">
        <v>1.11E-2</v>
      </c>
      <c r="C21">
        <v>1.1299999999999999E-2</v>
      </c>
      <c r="D21">
        <v>1.11E-2</v>
      </c>
      <c r="E21">
        <v>1.12E-2</v>
      </c>
      <c r="F21">
        <v>1.1299999999999999E-2</v>
      </c>
      <c r="G21">
        <v>1.1299999999999999E-2</v>
      </c>
      <c r="H21">
        <v>1.14E-2</v>
      </c>
      <c r="I21">
        <v>1.1299999999999999E-2</v>
      </c>
      <c r="J21">
        <v>1.14E-2</v>
      </c>
      <c r="K21">
        <v>1.15E-2</v>
      </c>
      <c r="L21">
        <v>1.0999999999999999E-2</v>
      </c>
      <c r="M21">
        <v>1.11E-2</v>
      </c>
      <c r="N21">
        <v>1.11E-2</v>
      </c>
      <c r="O21">
        <v>1.15E-2</v>
      </c>
      <c r="P21">
        <v>1.12E-2</v>
      </c>
      <c r="Q21">
        <v>1.15E-2</v>
      </c>
      <c r="R21">
        <v>1.17E-2</v>
      </c>
      <c r="S21">
        <v>1.1299999999999999E-2</v>
      </c>
      <c r="T21">
        <v>1.18E-2</v>
      </c>
      <c r="U21">
        <v>1.18E-2</v>
      </c>
      <c r="V21">
        <v>1.18E-2</v>
      </c>
      <c r="W21">
        <v>1.1299999999999999E-2</v>
      </c>
      <c r="X21">
        <v>1.1599999999999999E-2</v>
      </c>
      <c r="Y21">
        <v>1.12E-2</v>
      </c>
      <c r="Z21">
        <v>1.12E-2</v>
      </c>
      <c r="AA21">
        <v>1.14E-2</v>
      </c>
      <c r="AB21">
        <v>1.11E-2</v>
      </c>
      <c r="AC21">
        <v>1.14E-2</v>
      </c>
      <c r="AD21">
        <v>1.1299999999999999E-2</v>
      </c>
      <c r="AE21">
        <v>1.12E-2</v>
      </c>
      <c r="AF21">
        <v>-0.03</v>
      </c>
      <c r="AG21">
        <v>0.03</v>
      </c>
      <c r="AH21">
        <f t="shared" si="0"/>
        <v>1.1346666666666666E-2</v>
      </c>
      <c r="AI21">
        <f t="shared" si="1"/>
        <v>2.2242136670701416E-4</v>
      </c>
      <c r="AJ21" s="2">
        <f t="shared" si="2"/>
        <v>2.2242136670701417E-2</v>
      </c>
      <c r="AK21">
        <f t="shared" si="3"/>
        <v>1.0999999999999999E-2</v>
      </c>
      <c r="AL21">
        <f t="shared" si="4"/>
        <v>1.18E-2</v>
      </c>
    </row>
    <row r="22" spans="1:38" x14ac:dyDescent="0.3">
      <c r="A22" t="s">
        <v>26</v>
      </c>
      <c r="B22">
        <v>100.99</v>
      </c>
      <c r="C22">
        <v>100.32</v>
      </c>
      <c r="D22">
        <v>100.7</v>
      </c>
      <c r="E22">
        <v>101.09</v>
      </c>
      <c r="F22">
        <v>101.72</v>
      </c>
      <c r="G22">
        <v>101.31</v>
      </c>
      <c r="H22">
        <v>101.56</v>
      </c>
      <c r="I22">
        <v>101.56</v>
      </c>
      <c r="J22">
        <v>101.81</v>
      </c>
      <c r="K22">
        <v>101.71</v>
      </c>
      <c r="L22">
        <v>102.02</v>
      </c>
      <c r="M22">
        <v>101.67</v>
      </c>
      <c r="N22">
        <v>101.92</v>
      </c>
      <c r="O22">
        <v>101.71</v>
      </c>
      <c r="P22">
        <v>102.08</v>
      </c>
      <c r="Q22">
        <v>101.67</v>
      </c>
      <c r="R22">
        <v>100.77</v>
      </c>
      <c r="S22">
        <v>101.57</v>
      </c>
      <c r="T22">
        <v>99.611000000000004</v>
      </c>
      <c r="U22">
        <v>99.745999999999995</v>
      </c>
      <c r="V22">
        <v>99.650999999999996</v>
      </c>
      <c r="W22">
        <v>100.92</v>
      </c>
      <c r="X22">
        <v>100.8</v>
      </c>
      <c r="Y22">
        <v>100.06</v>
      </c>
      <c r="Z22">
        <v>100.64</v>
      </c>
      <c r="AA22">
        <v>100.56</v>
      </c>
      <c r="AB22">
        <v>101.19</v>
      </c>
      <c r="AC22">
        <v>99.53</v>
      </c>
      <c r="AD22">
        <v>100.56</v>
      </c>
      <c r="AE22">
        <v>99.683000000000007</v>
      </c>
      <c r="AF22">
        <v>90</v>
      </c>
      <c r="AG22">
        <v>110</v>
      </c>
      <c r="AH22">
        <f t="shared" si="0"/>
        <v>100.97103333333334</v>
      </c>
      <c r="AI22">
        <f t="shared" si="1"/>
        <v>0.79806133561418557</v>
      </c>
      <c r="AJ22" s="2">
        <f t="shared" si="2"/>
        <v>0.23941840068425568</v>
      </c>
      <c r="AK22">
        <f t="shared" si="3"/>
        <v>99.53</v>
      </c>
      <c r="AL22">
        <f t="shared" si="4"/>
        <v>102.08</v>
      </c>
    </row>
    <row r="23" spans="1:38" x14ac:dyDescent="0.3">
      <c r="A23" t="s">
        <v>27</v>
      </c>
      <c r="B23">
        <v>0.35260000000000002</v>
      </c>
      <c r="C23">
        <v>0.35399999999999998</v>
      </c>
      <c r="D23">
        <v>0.35389999999999999</v>
      </c>
      <c r="E23">
        <v>0.3528</v>
      </c>
      <c r="F23">
        <v>0.35389999999999999</v>
      </c>
      <c r="G23">
        <v>0.3538</v>
      </c>
      <c r="H23">
        <v>0.35349999999999998</v>
      </c>
      <c r="I23">
        <v>0.35349999999999998</v>
      </c>
      <c r="J23">
        <v>0.35260000000000002</v>
      </c>
      <c r="K23">
        <v>0.35310000000000002</v>
      </c>
      <c r="L23">
        <v>0.35289999999999999</v>
      </c>
      <c r="M23">
        <v>0.35320000000000001</v>
      </c>
      <c r="N23">
        <v>0.35270000000000001</v>
      </c>
      <c r="O23">
        <v>0.35299999999999998</v>
      </c>
      <c r="P23">
        <v>0.35289999999999999</v>
      </c>
      <c r="Q23">
        <v>0.35349999999999998</v>
      </c>
      <c r="R23">
        <v>0.35389999999999999</v>
      </c>
      <c r="S23">
        <v>0.35270000000000001</v>
      </c>
      <c r="T23">
        <v>0.35489999999999999</v>
      </c>
      <c r="U23">
        <v>0.35389999999999999</v>
      </c>
      <c r="V23">
        <v>0.3548</v>
      </c>
      <c r="W23">
        <v>0.35339999999999999</v>
      </c>
      <c r="X23">
        <v>0.35420000000000001</v>
      </c>
      <c r="Y23">
        <v>0.35399999999999998</v>
      </c>
      <c r="Z23">
        <v>0.3538</v>
      </c>
      <c r="AA23">
        <v>0.35349999999999998</v>
      </c>
      <c r="AB23">
        <v>0.35420000000000001</v>
      </c>
      <c r="AC23">
        <v>0.35420000000000001</v>
      </c>
      <c r="AD23">
        <v>0.35389999999999999</v>
      </c>
      <c r="AE23">
        <v>0.3553</v>
      </c>
      <c r="AF23">
        <v>0.26</v>
      </c>
      <c r="AG23">
        <v>0.42</v>
      </c>
      <c r="AH23">
        <f t="shared" si="0"/>
        <v>0.35361999999999999</v>
      </c>
      <c r="AI23">
        <f t="shared" si="1"/>
        <v>6.9550279505623176E-4</v>
      </c>
      <c r="AJ23" s="2">
        <f t="shared" si="2"/>
        <v>2.6081354814608698E-2</v>
      </c>
      <c r="AK23">
        <f t="shared" si="3"/>
        <v>0.35260000000000002</v>
      </c>
      <c r="AL23">
        <f t="shared" si="4"/>
        <v>0.3553</v>
      </c>
    </row>
    <row r="24" spans="1:38" x14ac:dyDescent="0.3">
      <c r="A24" t="s">
        <v>28</v>
      </c>
      <c r="B24">
        <v>0.34910000000000002</v>
      </c>
      <c r="C24">
        <v>0.3498</v>
      </c>
      <c r="D24">
        <v>0.34939999999999999</v>
      </c>
      <c r="E24">
        <v>0.34920000000000001</v>
      </c>
      <c r="F24">
        <v>0.34970000000000001</v>
      </c>
      <c r="G24">
        <v>0.34960000000000002</v>
      </c>
      <c r="H24">
        <v>0.34949999999999998</v>
      </c>
      <c r="I24">
        <v>0.34949999999999998</v>
      </c>
      <c r="J24">
        <v>0.34910000000000002</v>
      </c>
      <c r="K24">
        <v>0.34949999999999998</v>
      </c>
      <c r="L24">
        <v>0.34920000000000001</v>
      </c>
      <c r="M24">
        <v>0.3493</v>
      </c>
      <c r="N24">
        <v>0.3493</v>
      </c>
      <c r="O24">
        <v>0.3493</v>
      </c>
      <c r="P24">
        <v>0.34939999999999999</v>
      </c>
      <c r="Q24">
        <v>0.34949999999999998</v>
      </c>
      <c r="R24">
        <v>0.34939999999999999</v>
      </c>
      <c r="S24">
        <v>0.3493</v>
      </c>
      <c r="T24">
        <v>0.35020000000000001</v>
      </c>
      <c r="U24">
        <v>0.3498</v>
      </c>
      <c r="V24">
        <v>0.35010000000000002</v>
      </c>
      <c r="W24">
        <v>0.34939999999999999</v>
      </c>
      <c r="X24">
        <v>0.3498</v>
      </c>
      <c r="Y24">
        <v>0.3498</v>
      </c>
      <c r="Z24">
        <v>0.34960000000000002</v>
      </c>
      <c r="AA24">
        <v>0.34949999999999998</v>
      </c>
      <c r="AB24">
        <v>0.35010000000000002</v>
      </c>
      <c r="AC24">
        <v>0.34989999999999999</v>
      </c>
      <c r="AD24">
        <v>0.3493</v>
      </c>
      <c r="AE24">
        <v>0.35020000000000001</v>
      </c>
      <c r="AF24">
        <v>0.26</v>
      </c>
      <c r="AG24">
        <v>0.42</v>
      </c>
      <c r="AH24">
        <f t="shared" si="0"/>
        <v>0.34956000000000004</v>
      </c>
      <c r="AI24">
        <f t="shared" si="1"/>
        <v>3.1688135493185781E-4</v>
      </c>
      <c r="AJ24" s="2">
        <f t="shared" si="2"/>
        <v>1.188305080994467E-2</v>
      </c>
      <c r="AK24">
        <f t="shared" si="3"/>
        <v>0.34910000000000002</v>
      </c>
      <c r="AL24">
        <f t="shared" si="4"/>
        <v>0.35020000000000001</v>
      </c>
    </row>
    <row r="25" spans="1:38" x14ac:dyDescent="0.3">
      <c r="A25" t="s">
        <v>29</v>
      </c>
      <c r="B25">
        <v>8.0000000000000002E-3</v>
      </c>
      <c r="C25">
        <v>8.3000000000000001E-3</v>
      </c>
      <c r="D25">
        <v>7.7000000000000002E-3</v>
      </c>
      <c r="E25">
        <v>8.2000000000000007E-3</v>
      </c>
      <c r="F25">
        <v>7.9000000000000008E-3</v>
      </c>
      <c r="G25">
        <v>8.0999999999999996E-3</v>
      </c>
      <c r="H25">
        <v>8.3999999999999995E-3</v>
      </c>
      <c r="I25">
        <v>8.0999999999999996E-3</v>
      </c>
      <c r="J25">
        <v>8.6999999999999994E-3</v>
      </c>
      <c r="K25">
        <v>8.2000000000000007E-3</v>
      </c>
      <c r="L25">
        <v>7.9000000000000008E-3</v>
      </c>
      <c r="M25">
        <v>7.7000000000000002E-3</v>
      </c>
      <c r="N25">
        <v>8.0999999999999996E-3</v>
      </c>
      <c r="O25">
        <v>8.3000000000000001E-3</v>
      </c>
      <c r="P25">
        <v>7.7999999999999996E-3</v>
      </c>
      <c r="Q25">
        <v>8.0999999999999996E-3</v>
      </c>
      <c r="R25">
        <v>8.8999999999999999E-3</v>
      </c>
      <c r="S25">
        <v>8.0999999999999996E-3</v>
      </c>
      <c r="T25">
        <v>9.1000000000000004E-3</v>
      </c>
      <c r="U25">
        <v>8.5000000000000006E-3</v>
      </c>
      <c r="V25">
        <v>8.3000000000000001E-3</v>
      </c>
      <c r="W25">
        <v>8.3000000000000001E-3</v>
      </c>
      <c r="X25">
        <v>8.3999999999999995E-3</v>
      </c>
      <c r="Y25">
        <v>7.7000000000000002E-3</v>
      </c>
      <c r="Z25">
        <v>8.0000000000000002E-3</v>
      </c>
      <c r="AA25">
        <v>8.3000000000000001E-3</v>
      </c>
      <c r="AB25">
        <v>8.0000000000000002E-3</v>
      </c>
      <c r="AC25">
        <v>8.3000000000000001E-3</v>
      </c>
      <c r="AD25">
        <v>8.5000000000000006E-3</v>
      </c>
      <c r="AE25">
        <v>7.7999999999999996E-3</v>
      </c>
      <c r="AF25">
        <v>-0.03</v>
      </c>
      <c r="AG25">
        <v>0.03</v>
      </c>
      <c r="AH25">
        <f t="shared" si="0"/>
        <v>8.1900000000000011E-3</v>
      </c>
      <c r="AI25">
        <f t="shared" si="1"/>
        <v>3.3666723568860526E-4</v>
      </c>
      <c r="AJ25" s="2">
        <f t="shared" si="2"/>
        <v>3.3666723568860531E-2</v>
      </c>
      <c r="AK25">
        <f t="shared" si="3"/>
        <v>7.7000000000000002E-3</v>
      </c>
      <c r="AL25">
        <f t="shared" si="4"/>
        <v>9.1000000000000004E-3</v>
      </c>
    </row>
    <row r="26" spans="1:38" x14ac:dyDescent="0.3">
      <c r="A26" t="s">
        <v>30</v>
      </c>
      <c r="B26">
        <v>7.7999999999999996E-3</v>
      </c>
      <c r="C26">
        <v>7.7999999999999996E-3</v>
      </c>
      <c r="D26">
        <v>7.7999999999999996E-3</v>
      </c>
      <c r="E26">
        <v>7.7999999999999996E-3</v>
      </c>
      <c r="F26">
        <v>7.7999999999999996E-3</v>
      </c>
      <c r="G26">
        <v>7.9000000000000008E-3</v>
      </c>
      <c r="H26">
        <v>8.0000000000000002E-3</v>
      </c>
      <c r="I26">
        <v>8.0000000000000002E-3</v>
      </c>
      <c r="J26">
        <v>8.3000000000000001E-3</v>
      </c>
      <c r="K26">
        <v>7.9000000000000008E-3</v>
      </c>
      <c r="L26">
        <v>7.7999999999999996E-3</v>
      </c>
      <c r="M26">
        <v>7.7999999999999996E-3</v>
      </c>
      <c r="N26">
        <v>7.7000000000000002E-3</v>
      </c>
      <c r="O26">
        <v>8.0999999999999996E-3</v>
      </c>
      <c r="P26">
        <v>7.7000000000000002E-3</v>
      </c>
      <c r="Q26">
        <v>7.9000000000000008E-3</v>
      </c>
      <c r="R26">
        <v>8.3999999999999995E-3</v>
      </c>
      <c r="S26">
        <v>7.7000000000000002E-3</v>
      </c>
      <c r="T26">
        <v>8.5000000000000006E-3</v>
      </c>
      <c r="U26">
        <v>8.2000000000000007E-3</v>
      </c>
      <c r="V26">
        <v>8.3000000000000001E-3</v>
      </c>
      <c r="W26">
        <v>8.0000000000000002E-3</v>
      </c>
      <c r="X26">
        <v>8.2000000000000007E-3</v>
      </c>
      <c r="Y26">
        <v>7.6E-3</v>
      </c>
      <c r="Z26">
        <v>7.9000000000000008E-3</v>
      </c>
      <c r="AA26">
        <v>8.0000000000000002E-3</v>
      </c>
      <c r="AB26">
        <v>7.6E-3</v>
      </c>
      <c r="AC26">
        <v>7.9000000000000008E-3</v>
      </c>
      <c r="AD26">
        <v>8.0999999999999996E-3</v>
      </c>
      <c r="AE26">
        <v>7.4999999999999997E-3</v>
      </c>
      <c r="AF26">
        <v>-0.03</v>
      </c>
      <c r="AG26">
        <v>0.03</v>
      </c>
      <c r="AH26">
        <f t="shared" si="0"/>
        <v>7.9333333333333339E-3</v>
      </c>
      <c r="AI26">
        <f t="shared" si="1"/>
        <v>2.4400866764329811E-4</v>
      </c>
      <c r="AJ26" s="2">
        <f t="shared" si="2"/>
        <v>2.4400866764329815E-2</v>
      </c>
      <c r="AK26">
        <f t="shared" si="3"/>
        <v>7.4999999999999997E-3</v>
      </c>
      <c r="AL26">
        <f t="shared" si="4"/>
        <v>8.5000000000000006E-3</v>
      </c>
    </row>
    <row r="27" spans="1:38" x14ac:dyDescent="0.3">
      <c r="A27" t="s">
        <v>31</v>
      </c>
      <c r="B27">
        <v>101.9</v>
      </c>
      <c r="C27">
        <v>101.51</v>
      </c>
      <c r="D27">
        <v>102.55</v>
      </c>
      <c r="E27">
        <v>102.58</v>
      </c>
      <c r="F27">
        <v>102.87</v>
      </c>
      <c r="G27">
        <v>103.47</v>
      </c>
      <c r="H27">
        <v>103.1</v>
      </c>
      <c r="I27">
        <v>103.13</v>
      </c>
      <c r="J27">
        <v>103.57</v>
      </c>
      <c r="K27">
        <v>102.96</v>
      </c>
      <c r="L27">
        <v>103.33</v>
      </c>
      <c r="M27">
        <v>103.16</v>
      </c>
      <c r="N27">
        <v>103.84</v>
      </c>
      <c r="O27">
        <v>103.57</v>
      </c>
      <c r="P27">
        <v>104.15</v>
      </c>
      <c r="Q27">
        <v>103.32</v>
      </c>
      <c r="R27">
        <v>102.55</v>
      </c>
      <c r="S27">
        <v>103.48</v>
      </c>
      <c r="T27">
        <v>100.56</v>
      </c>
      <c r="U27">
        <v>100.69</v>
      </c>
      <c r="V27">
        <v>100.42</v>
      </c>
      <c r="W27">
        <v>102.42</v>
      </c>
      <c r="X27">
        <v>102.31</v>
      </c>
      <c r="Y27">
        <v>101.51</v>
      </c>
      <c r="Z27">
        <v>102.03</v>
      </c>
      <c r="AA27">
        <v>101.4</v>
      </c>
      <c r="AB27">
        <v>102.99</v>
      </c>
      <c r="AC27">
        <v>100.24</v>
      </c>
      <c r="AD27">
        <v>101.79</v>
      </c>
      <c r="AE27">
        <v>100.74</v>
      </c>
      <c r="AF27">
        <v>90</v>
      </c>
      <c r="AG27">
        <v>110</v>
      </c>
      <c r="AH27">
        <f t="shared" si="0"/>
        <v>102.40466666666666</v>
      </c>
      <c r="AI27">
        <f t="shared" si="1"/>
        <v>1.1057739786927621</v>
      </c>
      <c r="AJ27" s="2">
        <f t="shared" si="2"/>
        <v>0.33173219360782863</v>
      </c>
      <c r="AK27">
        <f t="shared" si="3"/>
        <v>100.24</v>
      </c>
      <c r="AL27">
        <f t="shared" si="4"/>
        <v>104.15</v>
      </c>
    </row>
    <row r="28" spans="1:38" x14ac:dyDescent="0.3">
      <c r="A28" t="s">
        <v>32</v>
      </c>
      <c r="B28">
        <v>0.36059999999999998</v>
      </c>
      <c r="C28">
        <v>0.36230000000000001</v>
      </c>
      <c r="D28">
        <v>0.36159999999999998</v>
      </c>
      <c r="E28">
        <v>0.36099999999999999</v>
      </c>
      <c r="F28">
        <v>0.36180000000000001</v>
      </c>
      <c r="G28">
        <v>0.3619</v>
      </c>
      <c r="H28">
        <v>0.3619</v>
      </c>
      <c r="I28">
        <v>0.36159999999999998</v>
      </c>
      <c r="J28">
        <v>0.36130000000000001</v>
      </c>
      <c r="K28">
        <v>0.36130000000000001</v>
      </c>
      <c r="L28">
        <v>0.36080000000000001</v>
      </c>
      <c r="M28">
        <v>0.3609</v>
      </c>
      <c r="N28">
        <v>0.36080000000000001</v>
      </c>
      <c r="O28">
        <v>0.36130000000000001</v>
      </c>
      <c r="P28">
        <v>0.36070000000000002</v>
      </c>
      <c r="Q28">
        <v>0.36159999999999998</v>
      </c>
      <c r="R28">
        <v>0.36280000000000001</v>
      </c>
      <c r="S28">
        <v>0.36080000000000001</v>
      </c>
      <c r="T28">
        <v>0.36399999999999999</v>
      </c>
      <c r="U28">
        <v>0.3624</v>
      </c>
      <c r="V28">
        <v>0.36309999999999998</v>
      </c>
      <c r="W28">
        <v>0.36170000000000002</v>
      </c>
      <c r="X28">
        <v>0.36259999999999998</v>
      </c>
      <c r="Y28">
        <v>0.36170000000000002</v>
      </c>
      <c r="Z28">
        <v>0.36180000000000001</v>
      </c>
      <c r="AA28">
        <v>0.36180000000000001</v>
      </c>
      <c r="AB28">
        <v>0.36220000000000002</v>
      </c>
      <c r="AC28">
        <v>0.36249999999999999</v>
      </c>
      <c r="AD28">
        <v>0.3624</v>
      </c>
      <c r="AE28">
        <v>0.36309999999999998</v>
      </c>
      <c r="AF28">
        <v>0.26</v>
      </c>
      <c r="AG28">
        <v>0.42</v>
      </c>
      <c r="AH28">
        <f t="shared" si="0"/>
        <v>0.36181000000000008</v>
      </c>
      <c r="AI28">
        <f t="shared" si="1"/>
        <v>8.1973502867778729E-4</v>
      </c>
      <c r="AJ28" s="2">
        <f t="shared" si="2"/>
        <v>3.0740063575417028E-2</v>
      </c>
      <c r="AK28">
        <f t="shared" si="3"/>
        <v>0.36059999999999998</v>
      </c>
      <c r="AL28">
        <f t="shared" si="4"/>
        <v>0.36399999999999999</v>
      </c>
    </row>
    <row r="29" spans="1:38" x14ac:dyDescent="0.3">
      <c r="A29" t="s">
        <v>33</v>
      </c>
      <c r="B29">
        <v>0.3569</v>
      </c>
      <c r="C29">
        <v>0.35759999999999997</v>
      </c>
      <c r="D29">
        <v>0.35720000000000002</v>
      </c>
      <c r="E29">
        <v>0.35699999999999998</v>
      </c>
      <c r="F29">
        <v>0.35749999999999998</v>
      </c>
      <c r="G29">
        <v>0.35749999999999998</v>
      </c>
      <c r="H29">
        <v>0.35749999999999998</v>
      </c>
      <c r="I29">
        <v>0.35749999999999998</v>
      </c>
      <c r="J29">
        <v>0.3574</v>
      </c>
      <c r="K29">
        <v>0.3574</v>
      </c>
      <c r="L29">
        <v>0.35699999999999998</v>
      </c>
      <c r="M29">
        <v>0.35709999999999997</v>
      </c>
      <c r="N29">
        <v>0.35699999999999998</v>
      </c>
      <c r="O29">
        <v>0.3574</v>
      </c>
      <c r="P29">
        <v>0.35709999999999997</v>
      </c>
      <c r="Q29">
        <v>0.3574</v>
      </c>
      <c r="R29">
        <v>0.35780000000000001</v>
      </c>
      <c r="S29">
        <v>0.35699999999999998</v>
      </c>
      <c r="T29">
        <v>0.35870000000000002</v>
      </c>
      <c r="U29">
        <v>0.35799999999999998</v>
      </c>
      <c r="V29">
        <v>0.3584</v>
      </c>
      <c r="W29">
        <v>0.3574</v>
      </c>
      <c r="X29">
        <v>0.35799999999999998</v>
      </c>
      <c r="Y29">
        <v>0.3574</v>
      </c>
      <c r="Z29">
        <v>0.35749999999999998</v>
      </c>
      <c r="AA29">
        <v>0.35749999999999998</v>
      </c>
      <c r="AB29">
        <v>0.35770000000000002</v>
      </c>
      <c r="AC29">
        <v>0.35780000000000001</v>
      </c>
      <c r="AD29">
        <v>0.3574</v>
      </c>
      <c r="AE29">
        <v>0.35770000000000002</v>
      </c>
      <c r="AF29">
        <v>0.26</v>
      </c>
      <c r="AG29">
        <v>0.42</v>
      </c>
      <c r="AH29">
        <f t="shared" si="0"/>
        <v>0.35749333333333327</v>
      </c>
      <c r="AI29">
        <f t="shared" si="1"/>
        <v>4.0931678426991242E-4</v>
      </c>
      <c r="AJ29" s="2">
        <f t="shared" si="2"/>
        <v>1.5349379410121719E-2</v>
      </c>
      <c r="AK29">
        <f t="shared" si="3"/>
        <v>0.3569</v>
      </c>
      <c r="AL29">
        <f t="shared" si="4"/>
        <v>0.35870000000000002</v>
      </c>
    </row>
    <row r="30" spans="1:38" x14ac:dyDescent="0.3">
      <c r="A30" t="s">
        <v>34</v>
      </c>
      <c r="B30">
        <v>112.95</v>
      </c>
      <c r="C30">
        <v>107.3</v>
      </c>
      <c r="D30">
        <v>105.24</v>
      </c>
      <c r="E30">
        <v>103.77</v>
      </c>
      <c r="F30">
        <v>105.96</v>
      </c>
      <c r="G30">
        <v>104.35</v>
      </c>
      <c r="H30">
        <v>104.59</v>
      </c>
      <c r="I30">
        <v>104.97</v>
      </c>
      <c r="J30">
        <v>103.77</v>
      </c>
      <c r="K30">
        <v>104.05</v>
      </c>
      <c r="L30">
        <v>104.32</v>
      </c>
      <c r="M30">
        <v>104.69</v>
      </c>
      <c r="N30">
        <v>104.32</v>
      </c>
      <c r="O30">
        <v>103.8</v>
      </c>
      <c r="P30">
        <v>104.62</v>
      </c>
      <c r="Q30">
        <v>103.8</v>
      </c>
      <c r="R30">
        <v>103.73</v>
      </c>
      <c r="S30">
        <v>104.32</v>
      </c>
      <c r="T30">
        <v>100.03</v>
      </c>
      <c r="U30">
        <v>101.16</v>
      </c>
      <c r="V30">
        <v>101.2</v>
      </c>
      <c r="W30">
        <v>103.43</v>
      </c>
      <c r="X30">
        <v>102.33</v>
      </c>
      <c r="Y30">
        <v>103.46</v>
      </c>
      <c r="Z30">
        <v>105.21</v>
      </c>
      <c r="AA30">
        <v>105.49</v>
      </c>
      <c r="AB30">
        <v>107.88</v>
      </c>
      <c r="AC30">
        <v>103.46</v>
      </c>
      <c r="AD30">
        <v>105.14</v>
      </c>
      <c r="AE30">
        <v>102.91</v>
      </c>
      <c r="AF30">
        <v>90</v>
      </c>
      <c r="AG30">
        <v>110</v>
      </c>
      <c r="AH30">
        <f t="shared" si="0"/>
        <v>104.4083333333333</v>
      </c>
      <c r="AI30">
        <f t="shared" si="1"/>
        <v>2.2803494640429394</v>
      </c>
      <c r="AJ30" s="2">
        <f t="shared" si="2"/>
        <v>0.68410483921288179</v>
      </c>
      <c r="AK30">
        <f t="shared" si="3"/>
        <v>100.03</v>
      </c>
      <c r="AL30">
        <f t="shared" si="4"/>
        <v>112.95</v>
      </c>
    </row>
    <row r="31" spans="1:38" x14ac:dyDescent="0.3">
      <c r="A31" t="s">
        <v>35</v>
      </c>
      <c r="B31">
        <v>11.96</v>
      </c>
      <c r="C31">
        <v>6.98</v>
      </c>
      <c r="D31">
        <v>4.54</v>
      </c>
      <c r="E31">
        <v>2.68</v>
      </c>
      <c r="F31">
        <v>4.24</v>
      </c>
      <c r="G31">
        <v>3.04</v>
      </c>
      <c r="H31">
        <v>3.03</v>
      </c>
      <c r="I31">
        <v>3.41</v>
      </c>
      <c r="J31">
        <v>1.96</v>
      </c>
      <c r="K31">
        <v>2.34</v>
      </c>
      <c r="L31">
        <v>2.2999999999999998</v>
      </c>
      <c r="M31">
        <v>3.02</v>
      </c>
      <c r="N31">
        <v>2.4</v>
      </c>
      <c r="O31">
        <v>2.09</v>
      </c>
      <c r="P31">
        <v>2.54</v>
      </c>
      <c r="Q31">
        <v>2.13</v>
      </c>
      <c r="R31">
        <v>2.96</v>
      </c>
      <c r="S31">
        <v>2.75</v>
      </c>
      <c r="T31">
        <v>0.41899999999999998</v>
      </c>
      <c r="U31">
        <v>1.4139999999999999</v>
      </c>
      <c r="V31">
        <v>1.5489999999999999</v>
      </c>
      <c r="W31">
        <v>2.5099999999999998</v>
      </c>
      <c r="X31">
        <v>1.53</v>
      </c>
      <c r="Y31">
        <v>3.4</v>
      </c>
      <c r="Z31">
        <v>4.57</v>
      </c>
      <c r="AA31">
        <v>4.93</v>
      </c>
      <c r="AB31">
        <v>6.69</v>
      </c>
      <c r="AC31">
        <v>3.93</v>
      </c>
      <c r="AD31">
        <v>4.58</v>
      </c>
      <c r="AE31">
        <v>3.2269999999999999</v>
      </c>
      <c r="AF31">
        <v>-10</v>
      </c>
      <c r="AG31">
        <v>10</v>
      </c>
      <c r="AH31">
        <f t="shared" si="0"/>
        <v>3.4373000000000014</v>
      </c>
      <c r="AI31">
        <f t="shared" si="1"/>
        <v>2.1644275208709209</v>
      </c>
      <c r="AJ31" s="2">
        <f t="shared" si="2"/>
        <v>0.64932825626127622</v>
      </c>
      <c r="AK31">
        <f t="shared" si="3"/>
        <v>0.41899999999999998</v>
      </c>
      <c r="AL31">
        <f t="shared" si="4"/>
        <v>11.96</v>
      </c>
    </row>
  </sheetData>
  <conditionalFormatting sqref="AJ4:AJ31">
    <cfRule type="cellIs" dxfId="2" priority="1" operator="greaterThan">
      <formula>0.2</formula>
    </cfRule>
    <cfRule type="cellIs" dxfId="1" priority="2" operator="between">
      <formula>0.1</formula>
      <formula>0.2</formula>
    </cfRule>
    <cfRule type="cellIs" dxfId="0" priority="3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PEINADO</dc:creator>
  <cp:lastModifiedBy>Luciano Galán</cp:lastModifiedBy>
  <dcterms:created xsi:type="dcterms:W3CDTF">2018-03-25T15:22:31Z</dcterms:created>
  <dcterms:modified xsi:type="dcterms:W3CDTF">2023-05-10T08:21:33Z</dcterms:modified>
</cp:coreProperties>
</file>