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ease Estimates (solo Arte y " sheetId="1" r:id="rId3"/>
    <sheet state="visible" name="Release Estimates (con GD)" sheetId="2" r:id="rId4"/>
    <sheet state="visible" name="Fibonacci" sheetId="3" r:id="rId5"/>
  </sheets>
  <definedNames/>
  <calcPr/>
</workbook>
</file>

<file path=xl/sharedStrings.xml><?xml version="1.0" encoding="utf-8"?>
<sst xmlns="http://schemas.openxmlformats.org/spreadsheetml/2006/main" count="412" uniqueCount="47">
  <si>
    <t>horas laborables por dia</t>
  </si>
  <si>
    <t>CODE</t>
  </si>
  <si>
    <t>ARTE</t>
  </si>
  <si>
    <t>Total</t>
  </si>
  <si>
    <t>Fibonacci</t>
  </si>
  <si>
    <t>Acción</t>
  </si>
  <si>
    <t>Historia</t>
  </si>
  <si>
    <t>Optimista</t>
  </si>
  <si>
    <t>Más Probable</t>
  </si>
  <si>
    <t xml:space="preserve">Pesimista </t>
  </si>
  <si>
    <t>E</t>
  </si>
  <si>
    <t>V</t>
  </si>
  <si>
    <t>Pesimista</t>
  </si>
  <si>
    <t xml:space="preserve">Release 1: </t>
  </si>
  <si>
    <t># Programadores</t>
  </si>
  <si>
    <t># Artistas</t>
  </si>
  <si>
    <t>Ver Menu</t>
  </si>
  <si>
    <t>Boton de Jugar</t>
  </si>
  <si>
    <t>acción #2</t>
  </si>
  <si>
    <t>historia 2</t>
  </si>
  <si>
    <t>acción #3</t>
  </si>
  <si>
    <t>historia 3</t>
  </si>
  <si>
    <t>acción #4</t>
  </si>
  <si>
    <t>historia 4</t>
  </si>
  <si>
    <t>acción #5</t>
  </si>
  <si>
    <t>historia 5</t>
  </si>
  <si>
    <t>acción #6</t>
  </si>
  <si>
    <t>historia 6</t>
  </si>
  <si>
    <t>acción #7</t>
  </si>
  <si>
    <t>historia 7</t>
  </si>
  <si>
    <t>acción #8</t>
  </si>
  <si>
    <t>historia 8</t>
  </si>
  <si>
    <t>acción #1</t>
  </si>
  <si>
    <t>historia 1</t>
  </si>
  <si>
    <t>acción #9</t>
  </si>
  <si>
    <t>historia 9</t>
  </si>
  <si>
    <t>acción #10</t>
  </si>
  <si>
    <t>historia 10</t>
  </si>
  <si>
    <t xml:space="preserve">Release 2: </t>
  </si>
  <si>
    <t xml:space="preserve">Release 3: </t>
  </si>
  <si>
    <t xml:space="preserve">Release 4: </t>
  </si>
  <si>
    <t xml:space="preserve">Release 5: </t>
  </si>
  <si>
    <t xml:space="preserve">Release 6: </t>
  </si>
  <si>
    <t xml:space="preserve">Release 7: </t>
  </si>
  <si>
    <t xml:space="preserve">Release 8: </t>
  </si>
  <si>
    <t>GAME DESIGN</t>
  </si>
  <si>
    <t># Game Designers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</si>
</sst>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</font>
    <font/>
    <font>
      <b/>
    </font>
    <font>
      <b/>
      <name val="Arial"/>
    </font>
    <font>
      <sz val="8.0"/>
    </font>
    <font>
      <b/>
      <sz val="8.0"/>
    </font>
    <font>
      <name val="Arial"/>
    </font>
    <font>
      <b/>
      <sz val="8.0"/>
      <name val="Arial"/>
    </font>
    <font>
      <b/>
      <sz val="14.0"/>
    </font>
    <font>
      <b/>
      <color rgb="FF000000"/>
    </font>
    <font>
      <b/>
      <sz val="11.0"/>
      <color rgb="FF000000"/>
      <name val="Calibri"/>
    </font>
    <font>
      <b/>
      <sz val="11.0"/>
      <name val="Arial"/>
    </font>
    <font>
      <b/>
      <sz val="14.0"/>
      <color rgb="FF000000"/>
      <name val="Arial"/>
    </font>
    <font>
      <i/>
      <sz val="11.0"/>
      <color rgb="FF6FA8DC"/>
      <name val="Inconsolata"/>
    </font>
    <font>
      <b/>
      <i/>
      <sz val="9.0"/>
      <color rgb="FFCCCCCC"/>
    </font>
    <font>
      <b/>
      <sz val="11.0"/>
      <color rgb="FF999999"/>
      <name val="Calibri"/>
    </font>
    <font>
      <b/>
      <sz val="11.0"/>
      <color rgb="FF000000"/>
      <name val="Inconsolata"/>
    </font>
    <font>
      <b/>
      <color rgb="FF999999"/>
    </font>
    <font>
      <b/>
      <i/>
      <sz val="11.0"/>
      <color rgb="FF6FA8DC"/>
      <name val="Inconsolata"/>
    </font>
    <font>
      <b/>
      <sz val="14.0"/>
      <color rgb="FF000000"/>
      <name val="Inconsolata"/>
    </font>
    <font>
      <b/>
      <sz val="11.0"/>
    </font>
    <font>
      <b/>
      <i/>
      <sz val="9.0"/>
      <color rgb="FFCCCCCC"/>
      <name val="Arial"/>
    </font>
    <font>
      <b/>
      <sz val="14.0"/>
      <name val="Arial"/>
    </font>
    <font>
      <sz val="36.0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A2C4C9"/>
        <bgColor rgb="FFA2C4C9"/>
      </patternFill>
    </fill>
    <fill>
      <patternFill patternType="solid">
        <fgColor rgb="FFF6B26B"/>
        <bgColor rgb="FFF6B26B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1" numFmtId="0" xfId="0" applyAlignment="1" applyFill="1" applyFont="1">
      <alignment readingOrder="0" shrinkToFit="0" vertical="center" wrapText="1"/>
    </xf>
    <xf borderId="0" fillId="3" fontId="1" numFmtId="0" xfId="0" applyAlignment="1" applyFont="1">
      <alignment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2" fillId="0" fontId="1" numFmtId="0" xfId="0" applyBorder="1" applyFont="1"/>
    <xf borderId="1" fillId="3" fontId="3" numFmtId="0" xfId="0" applyAlignment="1" applyBorder="1" applyFont="1">
      <alignment horizontal="center" shrinkToFit="0" vertical="center" wrapText="1"/>
    </xf>
    <xf borderId="0" fillId="3" fontId="4" numFmtId="2" xfId="0" applyAlignment="1" applyFont="1" applyNumberFormat="1">
      <alignment horizontal="center" readingOrder="0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0" fillId="3" fontId="2" numFmtId="0" xfId="0" applyAlignment="1" applyFont="1">
      <alignment readingOrder="0" shrinkToFit="0" vertical="center" wrapText="1"/>
    </xf>
    <xf borderId="1" fillId="3" fontId="2" numFmtId="11" xfId="0" applyAlignment="1" applyBorder="1" applyFont="1" applyNumberFormat="1">
      <alignment horizontal="center" readingOrder="0" shrinkToFit="0" vertical="center" wrapText="1"/>
    </xf>
    <xf borderId="0" fillId="3" fontId="2" numFmtId="11" xfId="0" applyAlignment="1" applyFont="1" applyNumberFormat="1">
      <alignment horizontal="center" readingOrder="0"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0" fillId="3" fontId="1" numFmtId="2" xfId="0" applyAlignment="1" applyFont="1" applyNumberFormat="1">
      <alignment horizontal="center" readingOrder="0" shrinkToFit="0" vertical="center" wrapText="1"/>
    </xf>
    <xf borderId="2" fillId="3" fontId="5" numFmtId="2" xfId="0" applyAlignment="1" applyBorder="1" applyFont="1" applyNumberFormat="1">
      <alignment horizontal="center" readingOrder="0" shrinkToFit="0" vertical="center" wrapText="1"/>
    </xf>
    <xf borderId="1" fillId="3" fontId="3" numFmtId="11" xfId="0" applyAlignment="1" applyBorder="1" applyFont="1" applyNumberFormat="1">
      <alignment horizontal="center" shrinkToFit="0" vertical="center" wrapText="1"/>
    </xf>
    <xf borderId="0" fillId="3" fontId="3" numFmtId="11" xfId="0" applyAlignment="1" applyFont="1" applyNumberFormat="1">
      <alignment horizontal="center" shrinkToFit="0" vertical="center" wrapText="1"/>
    </xf>
    <xf borderId="0" fillId="3" fontId="6" numFmtId="2" xfId="0" applyAlignment="1" applyFont="1" applyNumberFormat="1">
      <alignment horizontal="center" shrinkToFit="0" vertical="center" wrapText="1"/>
    </xf>
    <xf borderId="2" fillId="3" fontId="7" numFmtId="11" xfId="0" applyAlignment="1" applyBorder="1" applyFont="1" applyNumberFormat="1">
      <alignment horizontal="center" shrinkToFit="0" vertical="center" wrapText="1"/>
    </xf>
    <xf borderId="0" fillId="3" fontId="8" numFmtId="2" xfId="0" applyAlignment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1" numFmtId="2" xfId="0" applyAlignment="1" applyFont="1" applyNumberFormat="1">
      <alignment horizontal="center" shrinkToFit="0" vertical="center" wrapText="1"/>
    </xf>
    <xf borderId="2" fillId="0" fontId="1" numFmtId="2" xfId="0" applyAlignment="1" applyBorder="1" applyFont="1" applyNumberFormat="1">
      <alignment horizontal="center" readingOrder="0" shrinkToFit="0" vertical="center" wrapText="1"/>
    </xf>
    <xf borderId="0" fillId="4" fontId="9" numFmtId="2" xfId="0" applyAlignment="1" applyFill="1" applyFont="1" applyNumberFormat="1">
      <alignment horizontal="center" readingOrder="0" shrinkToFit="0" vertical="center" wrapText="1"/>
    </xf>
    <xf borderId="0" fillId="5" fontId="8" numFmtId="0" xfId="0" applyAlignment="1" applyFill="1" applyFont="1">
      <alignment horizontal="center" readingOrder="0" shrinkToFit="0" vertical="center" wrapText="1"/>
    </xf>
    <xf borderId="0" fillId="5" fontId="8" numFmtId="0" xfId="0" applyAlignment="1" applyFont="1">
      <alignment readingOrder="0" shrinkToFit="0" vertical="center" wrapText="1"/>
    </xf>
    <xf borderId="1" fillId="3" fontId="10" numFmtId="0" xfId="0" applyAlignment="1" applyBorder="1" applyFont="1">
      <alignment horizontal="center" readingOrder="0" shrinkToFit="0" vertical="center" wrapText="1"/>
    </xf>
    <xf borderId="2" fillId="2" fontId="8" numFmtId="1" xfId="0" applyAlignment="1" applyBorder="1" applyFont="1" applyNumberFormat="1">
      <alignment horizontal="center" readingOrder="0" shrinkToFit="0" vertical="center" wrapText="1"/>
    </xf>
    <xf borderId="1" fillId="3" fontId="11" numFmtId="0" xfId="0" applyAlignment="1" applyBorder="1" applyFont="1">
      <alignment horizontal="center" shrinkToFit="0" vertical="center" wrapText="1"/>
    </xf>
    <xf borderId="2" fillId="2" fontId="12" numFmtId="1" xfId="0" applyAlignment="1" applyBorder="1" applyFont="1" applyNumberFormat="1">
      <alignment horizontal="center" readingOrder="0" shrinkToFit="0" vertical="center" wrapText="1"/>
    </xf>
    <xf borderId="0" fillId="4" fontId="8" numFmtId="2" xfId="0" applyAlignment="1" applyFont="1" applyNumberFormat="1">
      <alignment horizontal="center" readingOrder="0" shrinkToFit="0" vertical="center" wrapText="1"/>
    </xf>
    <xf borderId="0" fillId="6" fontId="1" numFmtId="0" xfId="0" applyAlignment="1" applyFill="1" applyFont="1">
      <alignment horizontal="center" readingOrder="0" shrinkToFit="0" vertical="center" wrapText="1"/>
    </xf>
    <xf borderId="0" fillId="6" fontId="1" numFmtId="0" xfId="0" applyAlignment="1" applyFont="1">
      <alignment readingOrder="0" shrinkToFit="0" vertical="center" wrapText="1"/>
    </xf>
    <xf borderId="1" fillId="6" fontId="1" numFmtId="0" xfId="0" applyAlignment="1" applyBorder="1" applyFont="1">
      <alignment horizontal="center" readingOrder="0" shrinkToFit="0" vertical="center" wrapText="1"/>
    </xf>
    <xf borderId="0" fillId="6" fontId="13" numFmtId="2" xfId="0" applyAlignment="1" applyFont="1" applyNumberFormat="1">
      <alignment horizontal="center" shrinkToFit="0" vertical="center" wrapText="1"/>
    </xf>
    <xf borderId="2" fillId="6" fontId="1" numFmtId="2" xfId="0" applyAlignment="1" applyBorder="1" applyFont="1" applyNumberForma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7" fontId="13" numFmtId="2" xfId="0" applyAlignment="1" applyFill="1" applyFont="1" applyNumberFormat="1">
      <alignment horizontal="center" shrinkToFit="0" vertical="center" wrapText="1"/>
    </xf>
    <xf borderId="2" fillId="0" fontId="14" numFmtId="2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readingOrder="0" shrinkToFit="0" vertical="center" wrapText="1"/>
    </xf>
    <xf borderId="1" fillId="7" fontId="15" numFmtId="0" xfId="0" applyAlignment="1" applyBorder="1" applyFont="1">
      <alignment horizontal="center" shrinkToFit="0" vertical="center" wrapText="1"/>
    </xf>
    <xf borderId="0" fillId="7" fontId="15" numFmtId="0" xfId="0" applyAlignment="1" applyFont="1">
      <alignment horizontal="center" shrinkToFit="0" vertical="center" wrapText="1"/>
    </xf>
    <xf borderId="0" fillId="4" fontId="8" numFmtId="2" xfId="0" applyAlignment="1" applyFont="1" applyNumberFormat="1">
      <alignment horizontal="center" shrinkToFit="0" vertical="center" wrapText="1"/>
    </xf>
    <xf borderId="0" fillId="7" fontId="16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2" fillId="0" fontId="1" numFmtId="2" xfId="0" applyAlignment="1" applyBorder="1" applyFont="1" applyNumberFormat="1">
      <alignment horizontal="center" shrinkToFit="0" vertical="center" wrapText="1"/>
    </xf>
    <xf borderId="2" fillId="2" fontId="12" numFmtId="1" xfId="0" applyAlignment="1" applyBorder="1" applyFont="1" applyNumberFormat="1">
      <alignment horizontal="center" shrinkToFit="0" vertical="center" wrapText="1"/>
    </xf>
    <xf borderId="1" fillId="6" fontId="1" numFmtId="0" xfId="0" applyAlignment="1" applyBorder="1" applyFont="1">
      <alignment horizontal="center" shrinkToFit="0" vertical="center" wrapText="1"/>
    </xf>
    <xf borderId="0" fillId="2" fontId="1" numFmtId="0" xfId="0" applyAlignment="1" applyFont="1">
      <alignment horizontal="center" shrinkToFit="0" vertical="center" wrapText="1"/>
    </xf>
    <xf borderId="1" fillId="2" fontId="6" numFmtId="0" xfId="0" applyAlignment="1" applyBorder="1" applyFont="1">
      <alignment horizontal="center" shrinkToFit="0" vertical="center" wrapText="1"/>
    </xf>
    <xf borderId="0" fillId="2" fontId="6" numFmtId="0" xfId="0" applyAlignment="1" applyFont="1">
      <alignment horizontal="center" shrinkToFit="0" vertical="center" wrapText="1"/>
    </xf>
    <xf borderId="1" fillId="2" fontId="6" numFmtId="0" xfId="0" applyAlignment="1" applyBorder="1" applyFont="1">
      <alignment horizontal="center" shrinkToFit="0" vertical="center" wrapText="1"/>
    </xf>
    <xf borderId="0" fillId="2" fontId="6" numFmtId="0" xfId="0" applyAlignment="1" applyFont="1">
      <alignment horizontal="center" shrinkToFit="0" vertical="center" wrapText="1"/>
    </xf>
    <xf borderId="1" fillId="6" fontId="15" numFmtId="0" xfId="0" applyAlignment="1" applyBorder="1" applyFont="1">
      <alignment horizontal="center" shrinkToFit="0" vertical="center" wrapText="1"/>
    </xf>
    <xf borderId="0" fillId="6" fontId="15" numFmtId="0" xfId="0" applyAlignment="1" applyFont="1">
      <alignment horizontal="center" shrinkToFit="0" vertical="center" wrapText="1"/>
    </xf>
    <xf borderId="0" fillId="6" fontId="17" numFmtId="0" xfId="0" applyAlignment="1" applyFont="1">
      <alignment horizontal="center" readingOrder="0" shrinkToFit="0" vertical="center" wrapText="1"/>
    </xf>
    <xf borderId="0" fillId="6" fontId="18" numFmtId="2" xfId="0" applyAlignment="1" applyFont="1" applyNumberFormat="1">
      <alignment horizontal="center" shrinkToFit="0" vertical="center" wrapText="1"/>
    </xf>
    <xf borderId="2" fillId="6" fontId="8" numFmtId="2" xfId="0" applyAlignment="1" applyBorder="1" applyFont="1" applyNumberFormat="1">
      <alignment horizontal="center" shrinkToFit="0" vertical="center" wrapText="1"/>
    </xf>
    <xf borderId="0" fillId="6" fontId="17" numFmtId="0" xfId="0" applyAlignment="1" applyFont="1">
      <alignment horizontal="center" shrinkToFit="0" vertical="center" wrapText="1"/>
    </xf>
    <xf borderId="2" fillId="6" fontId="19" numFmtId="2" xfId="0" applyAlignment="1" applyBorder="1" applyFont="1" applyNumberFormat="1">
      <alignment horizontal="center" shrinkToFit="0" vertical="center" wrapText="1"/>
    </xf>
    <xf borderId="0" fillId="6" fontId="16" numFmtId="0" xfId="0" applyAlignment="1" applyFont="1">
      <alignment horizontal="center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2" fillId="3" fontId="5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shrinkToFit="0" vertical="center" wrapText="1"/>
    </xf>
    <xf borderId="0" fillId="0" fontId="6" numFmtId="0" xfId="0" applyAlignment="1" applyFont="1">
      <alignment shrinkToFit="0" vertical="center" wrapText="1"/>
    </xf>
    <xf borderId="0" fillId="0" fontId="6" numFmtId="2" xfId="0" applyAlignment="1" applyFont="1" applyNumberFormat="1">
      <alignment horizontal="center" shrinkToFit="0" vertical="center" wrapText="1"/>
    </xf>
    <xf borderId="2" fillId="0" fontId="6" numFmtId="2" xfId="0" applyAlignment="1" applyBorder="1" applyFont="1" applyNumberFormat="1">
      <alignment horizontal="center" shrinkToFit="0" vertical="center" wrapText="1"/>
    </xf>
    <xf borderId="0" fillId="3" fontId="20" numFmtId="0" xfId="0" applyAlignment="1" applyFont="1">
      <alignment horizontal="center" readingOrder="0" shrinkToFit="0" vertical="center" wrapText="1"/>
    </xf>
    <xf borderId="1" fillId="6" fontId="6" numFmtId="0" xfId="0" applyAlignment="1" applyBorder="1" applyFont="1">
      <alignment shrinkToFit="0" vertical="center" wrapText="1"/>
    </xf>
    <xf borderId="0" fillId="6" fontId="6" numFmtId="0" xfId="0" applyAlignment="1" applyFont="1">
      <alignment shrinkToFit="0" vertical="center" wrapText="1"/>
    </xf>
    <xf borderId="0" fillId="6" fontId="6" numFmtId="2" xfId="0" applyAlignment="1" applyFont="1" applyNumberFormat="1">
      <alignment horizontal="center" shrinkToFit="0" vertical="center" wrapText="1"/>
    </xf>
    <xf borderId="2" fillId="6" fontId="6" numFmtId="2" xfId="0" applyAlignment="1" applyBorder="1" applyFont="1" applyNumberFormat="1">
      <alignment horizontal="center" shrinkToFit="0" vertical="center" wrapText="1"/>
    </xf>
    <xf borderId="0" fillId="6" fontId="1" numFmtId="2" xfId="0" applyAlignment="1" applyFont="1" applyNumberFormat="1">
      <alignment horizontal="center" shrinkToFit="0" vertical="center" wrapText="1"/>
    </xf>
    <xf borderId="0" fillId="7" fontId="13" numFmtId="2" xfId="0" applyAlignment="1" applyFont="1" applyNumberFormat="1">
      <alignment horizontal="center" shrinkToFit="0" vertical="center" wrapText="1"/>
    </xf>
    <xf borderId="2" fillId="0" fontId="21" numFmtId="2" xfId="0" applyAlignment="1" applyBorder="1" applyFont="1" applyNumberFormat="1">
      <alignment horizontal="center" shrinkToFit="0" vertical="center" wrapText="1"/>
    </xf>
    <xf borderId="1" fillId="2" fontId="6" numFmtId="0" xfId="0" applyAlignment="1" applyBorder="1" applyFont="1">
      <alignment horizontal="center" readingOrder="0" shrinkToFit="0" vertical="center" wrapText="1"/>
    </xf>
    <xf borderId="0" fillId="2" fontId="6" numFmtId="0" xfId="0" applyAlignment="1" applyFont="1">
      <alignment horizontal="center" readingOrder="0" shrinkToFit="0" vertical="center" wrapText="1"/>
    </xf>
    <xf borderId="1" fillId="2" fontId="6" numFmtId="0" xfId="0" applyAlignment="1" applyBorder="1" applyFont="1">
      <alignment readingOrder="0" shrinkToFit="0" vertical="center" wrapText="1"/>
    </xf>
    <xf borderId="0" fillId="2" fontId="6" numFmtId="0" xfId="0" applyAlignment="1" applyFont="1">
      <alignment readingOrder="0" shrinkToFit="0" vertical="center" wrapText="1"/>
    </xf>
    <xf borderId="1" fillId="7" fontId="6" numFmtId="0" xfId="0" applyAlignment="1" applyBorder="1" applyFont="1">
      <alignment shrinkToFit="0" vertical="center" wrapText="1"/>
    </xf>
    <xf borderId="0" fillId="7" fontId="6" numFmtId="0" xfId="0" applyAlignment="1" applyFont="1">
      <alignment shrinkToFit="0" vertical="center" wrapText="1"/>
    </xf>
    <xf borderId="0" fillId="4" fontId="22" numFmtId="2" xfId="0" applyAlignment="1" applyFont="1" applyNumberFormat="1">
      <alignment horizontal="center" shrinkToFit="0" vertical="center" wrapText="1"/>
    </xf>
    <xf borderId="0" fillId="7" fontId="16" numFmtId="2" xfId="0" applyAlignment="1" applyFont="1" applyNumberFormat="1">
      <alignment horizontal="center" shrinkToFit="0" vertical="center" wrapText="1"/>
    </xf>
    <xf borderId="1" fillId="6" fontId="6" numFmtId="0" xfId="0" applyAlignment="1" applyBorder="1" applyFont="1">
      <alignment shrinkToFit="0" vertical="center" wrapText="1"/>
    </xf>
    <xf borderId="0" fillId="6" fontId="6" numFmtId="0" xfId="0" applyAlignment="1" applyFont="1">
      <alignment shrinkToFit="0" vertical="center" wrapText="1"/>
    </xf>
    <xf borderId="1" fillId="2" fontId="6" numFmtId="0" xfId="0" applyAlignment="1" applyBorder="1" applyFont="1">
      <alignment shrinkToFit="0" vertical="center" wrapText="1"/>
    </xf>
    <xf borderId="0" fillId="2" fontId="6" numFmtId="0" xfId="0" applyAlignment="1" applyFont="1">
      <alignment shrinkToFit="0" vertical="center" wrapText="1"/>
    </xf>
    <xf borderId="0" fillId="6" fontId="16" numFmtId="2" xfId="0" applyAlignment="1" applyFont="1" applyNumberFormat="1">
      <alignment horizontal="center" shrinkToFit="0" vertical="center" wrapText="1"/>
    </xf>
    <xf borderId="1" fillId="7" fontId="6" numFmtId="0" xfId="0" applyAlignment="1" applyBorder="1" applyFont="1">
      <alignment horizontal="center" shrinkToFit="0" vertical="center" wrapText="1"/>
    </xf>
    <xf borderId="0" fillId="7" fontId="6" numFmtId="0" xfId="0" applyAlignment="1" applyFont="1">
      <alignment horizontal="center" shrinkToFit="0" vertical="center" wrapText="1"/>
    </xf>
    <xf borderId="0" fillId="5" fontId="23" numFmtId="0" xfId="0" applyAlignment="1" applyFont="1">
      <alignment horizontal="center" readingOrder="0" vertical="center"/>
    </xf>
    <xf borderId="0" fillId="0" fontId="2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8.25"/>
    <col customWidth="1" min="2" max="2" width="19.75"/>
    <col customWidth="1" min="3" max="3" width="55.38"/>
    <col customWidth="1" min="4" max="13" width="9.25"/>
    <col customWidth="1" min="14" max="14" width="12.5"/>
  </cols>
  <sheetData>
    <row r="1">
      <c r="A1" s="1">
        <v>8.0</v>
      </c>
      <c r="B1" s="2" t="s">
        <v>0</v>
      </c>
      <c r="C1" s="3"/>
      <c r="D1" s="4" t="s">
        <v>1</v>
      </c>
      <c r="H1" s="5"/>
      <c r="I1" s="6" t="s">
        <v>2</v>
      </c>
      <c r="M1" s="5"/>
      <c r="N1" s="7" t="s">
        <v>3</v>
      </c>
    </row>
    <row r="2">
      <c r="A2" s="8" t="s">
        <v>4</v>
      </c>
      <c r="B2" s="9" t="s">
        <v>5</v>
      </c>
      <c r="C2" s="9" t="s">
        <v>6</v>
      </c>
      <c r="D2" s="10" t="s">
        <v>7</v>
      </c>
      <c r="E2" s="11" t="s">
        <v>8</v>
      </c>
      <c r="F2" s="12" t="s">
        <v>9</v>
      </c>
      <c r="G2" s="13" t="s">
        <v>10</v>
      </c>
      <c r="H2" s="14" t="s">
        <v>11</v>
      </c>
      <c r="I2" s="15" t="s">
        <v>7</v>
      </c>
      <c r="J2" s="16" t="s">
        <v>8</v>
      </c>
      <c r="K2" s="16" t="s">
        <v>12</v>
      </c>
      <c r="L2" s="17" t="s">
        <v>10</v>
      </c>
      <c r="M2" s="18" t="s">
        <v>11</v>
      </c>
      <c r="N2" s="19">
        <f>sum(N4:N124)</f>
        <v>13.58210678</v>
      </c>
    </row>
    <row r="3">
      <c r="A3" s="20"/>
      <c r="B3" s="21"/>
      <c r="C3" s="21"/>
      <c r="D3" s="22"/>
      <c r="E3" s="20"/>
      <c r="F3" s="20"/>
      <c r="G3" s="23"/>
      <c r="H3" s="24"/>
      <c r="I3" s="20"/>
      <c r="J3" s="20"/>
      <c r="K3" s="20"/>
      <c r="L3" s="23"/>
      <c r="M3" s="24"/>
      <c r="N3" s="25" t="str">
        <f>concatenate("Dias de ", 8, "hs")</f>
        <v>Dias de 8hs</v>
      </c>
    </row>
    <row r="4">
      <c r="A4" s="26">
        <f>sum(A6:A17)</f>
        <v>26</v>
      </c>
      <c r="B4" s="27" t="s">
        <v>13</v>
      </c>
      <c r="D4" s="28" t="s">
        <v>14</v>
      </c>
      <c r="H4" s="29">
        <v>3.0</v>
      </c>
      <c r="I4" s="30" t="s">
        <v>15</v>
      </c>
      <c r="M4" s="31">
        <v>1.0</v>
      </c>
      <c r="N4" s="32">
        <f>max(B19,G19,L19)/$A$1</f>
        <v>3.082106781</v>
      </c>
    </row>
    <row r="5">
      <c r="A5" s="33"/>
      <c r="B5" s="34"/>
      <c r="C5" s="34"/>
      <c r="D5" s="35"/>
      <c r="E5" s="33"/>
      <c r="F5" s="33"/>
      <c r="G5" s="36"/>
      <c r="H5" s="37"/>
      <c r="I5" s="33"/>
      <c r="J5" s="33"/>
      <c r="K5" s="33"/>
      <c r="L5" s="36"/>
      <c r="M5" s="37"/>
      <c r="N5" s="38"/>
    </row>
    <row r="6">
      <c r="A6" s="1">
        <v>2.0</v>
      </c>
      <c r="B6" s="39" t="s">
        <v>16</v>
      </c>
      <c r="C6" s="39" t="s">
        <v>17</v>
      </c>
      <c r="D6" s="40">
        <v>4.0</v>
      </c>
      <c r="E6" s="1">
        <v>7.0</v>
      </c>
      <c r="F6" s="1">
        <v>16.0</v>
      </c>
      <c r="G6" s="41">
        <f t="shared" ref="G6:G17" si="1">(D6+4*E6+F6)/6</f>
        <v>8</v>
      </c>
      <c r="H6" s="42">
        <f t="shared" ref="H6:H17" si="2">POW((F6-D6)/6,2)</f>
        <v>4</v>
      </c>
      <c r="I6" s="40">
        <v>4.0</v>
      </c>
      <c r="J6" s="1">
        <v>7.0</v>
      </c>
      <c r="K6" s="1">
        <v>16.0</v>
      </c>
      <c r="L6" s="41">
        <f t="shared" ref="L6:L17" si="3">(I6+4*J6+K6)/6</f>
        <v>8</v>
      </c>
      <c r="M6" s="42">
        <f t="shared" ref="M6:M17" si="4">POW((K6-I6)/6,2)</f>
        <v>4</v>
      </c>
      <c r="N6" s="20"/>
    </row>
    <row r="7">
      <c r="A7" s="1">
        <v>5.0</v>
      </c>
      <c r="B7" s="39" t="s">
        <v>18</v>
      </c>
      <c r="C7" s="39" t="s">
        <v>19</v>
      </c>
      <c r="D7" s="40">
        <v>1.0</v>
      </c>
      <c r="E7" s="1">
        <v>2.0</v>
      </c>
      <c r="F7" s="1">
        <v>4.0</v>
      </c>
      <c r="G7" s="41">
        <f t="shared" si="1"/>
        <v>2.166666667</v>
      </c>
      <c r="H7" s="42">
        <f t="shared" si="2"/>
        <v>0.25</v>
      </c>
      <c r="I7" s="40">
        <v>7.0</v>
      </c>
      <c r="J7" s="1">
        <v>10.0</v>
      </c>
      <c r="K7" s="1">
        <v>19.0</v>
      </c>
      <c r="L7" s="41">
        <f t="shared" si="3"/>
        <v>11</v>
      </c>
      <c r="M7" s="42">
        <f t="shared" si="4"/>
        <v>4</v>
      </c>
      <c r="N7" s="20"/>
    </row>
    <row r="8">
      <c r="A8" s="1">
        <v>5.0</v>
      </c>
      <c r="B8" s="39" t="s">
        <v>20</v>
      </c>
      <c r="C8" s="39" t="s">
        <v>21</v>
      </c>
      <c r="D8" s="40">
        <v>1.0</v>
      </c>
      <c r="E8" s="1">
        <v>1.0</v>
      </c>
      <c r="F8" s="1">
        <v>1.0</v>
      </c>
      <c r="G8" s="41">
        <f t="shared" si="1"/>
        <v>1</v>
      </c>
      <c r="H8" s="42">
        <f t="shared" si="2"/>
        <v>0</v>
      </c>
      <c r="I8" s="40"/>
      <c r="J8" s="1"/>
      <c r="K8" s="1"/>
      <c r="L8" s="41">
        <f t="shared" si="3"/>
        <v>0</v>
      </c>
      <c r="M8" s="42">
        <f t="shared" si="4"/>
        <v>0</v>
      </c>
      <c r="N8" s="20"/>
    </row>
    <row r="9">
      <c r="A9" s="1">
        <v>3.0</v>
      </c>
      <c r="B9" s="39" t="s">
        <v>22</v>
      </c>
      <c r="C9" s="39" t="s">
        <v>23</v>
      </c>
      <c r="D9" s="40">
        <v>2.0</v>
      </c>
      <c r="E9" s="1">
        <v>3.0</v>
      </c>
      <c r="F9" s="1">
        <v>4.0</v>
      </c>
      <c r="G9" s="41">
        <f t="shared" si="1"/>
        <v>3</v>
      </c>
      <c r="H9" s="42">
        <f t="shared" si="2"/>
        <v>0.1111111111</v>
      </c>
      <c r="I9" s="40"/>
      <c r="J9" s="1"/>
      <c r="K9" s="1"/>
      <c r="L9" s="41">
        <f t="shared" si="3"/>
        <v>0</v>
      </c>
      <c r="M9" s="42">
        <f t="shared" si="4"/>
        <v>0</v>
      </c>
      <c r="N9" s="20"/>
    </row>
    <row r="10">
      <c r="A10" s="1">
        <v>2.0</v>
      </c>
      <c r="B10" s="39" t="s">
        <v>24</v>
      </c>
      <c r="C10" s="39" t="s">
        <v>25</v>
      </c>
      <c r="D10" s="40">
        <v>1.0</v>
      </c>
      <c r="E10" s="1">
        <v>3.0</v>
      </c>
      <c r="F10" s="1">
        <v>5.0</v>
      </c>
      <c r="G10" s="41">
        <f t="shared" si="1"/>
        <v>3</v>
      </c>
      <c r="H10" s="42">
        <f t="shared" si="2"/>
        <v>0.4444444444</v>
      </c>
      <c r="I10" s="40"/>
      <c r="J10" s="1"/>
      <c r="K10" s="1"/>
      <c r="L10" s="41">
        <f t="shared" si="3"/>
        <v>0</v>
      </c>
      <c r="M10" s="42">
        <f t="shared" si="4"/>
        <v>0</v>
      </c>
      <c r="N10" s="20"/>
    </row>
    <row r="11">
      <c r="A11" s="1">
        <v>1.0</v>
      </c>
      <c r="B11" s="39" t="s">
        <v>26</v>
      </c>
      <c r="C11" s="39" t="s">
        <v>27</v>
      </c>
      <c r="D11" s="40"/>
      <c r="E11" s="1"/>
      <c r="F11" s="1"/>
      <c r="G11" s="41">
        <f t="shared" si="1"/>
        <v>0</v>
      </c>
      <c r="H11" s="42">
        <f t="shared" si="2"/>
        <v>0</v>
      </c>
      <c r="I11" s="40"/>
      <c r="J11" s="1"/>
      <c r="K11" s="1"/>
      <c r="L11" s="41">
        <f t="shared" si="3"/>
        <v>0</v>
      </c>
      <c r="M11" s="42">
        <f t="shared" si="4"/>
        <v>0</v>
      </c>
      <c r="N11" s="20"/>
    </row>
    <row r="12" ht="14.25" customHeight="1">
      <c r="A12" s="1">
        <v>1.0</v>
      </c>
      <c r="B12" s="39" t="s">
        <v>20</v>
      </c>
      <c r="C12" s="39" t="s">
        <v>21</v>
      </c>
      <c r="D12" s="40"/>
      <c r="E12" s="1"/>
      <c r="F12" s="1"/>
      <c r="G12" s="41">
        <f t="shared" si="1"/>
        <v>0</v>
      </c>
      <c r="H12" s="42">
        <f t="shared" si="2"/>
        <v>0</v>
      </c>
      <c r="I12" s="40"/>
      <c r="J12" s="1"/>
      <c r="K12" s="1"/>
      <c r="L12" s="41">
        <f t="shared" si="3"/>
        <v>0</v>
      </c>
      <c r="M12" s="42">
        <f t="shared" si="4"/>
        <v>0</v>
      </c>
      <c r="N12" s="20"/>
    </row>
    <row r="13">
      <c r="A13" s="1">
        <v>1.0</v>
      </c>
      <c r="B13" s="39" t="s">
        <v>28</v>
      </c>
      <c r="C13" s="39" t="s">
        <v>29</v>
      </c>
      <c r="D13" s="40"/>
      <c r="E13" s="1"/>
      <c r="F13" s="1"/>
      <c r="G13" s="41">
        <f t="shared" si="1"/>
        <v>0</v>
      </c>
      <c r="H13" s="42">
        <f t="shared" si="2"/>
        <v>0</v>
      </c>
      <c r="I13" s="40"/>
      <c r="J13" s="1"/>
      <c r="K13" s="1"/>
      <c r="L13" s="41">
        <f t="shared" si="3"/>
        <v>0</v>
      </c>
      <c r="M13" s="42">
        <f t="shared" si="4"/>
        <v>0</v>
      </c>
      <c r="N13" s="20"/>
    </row>
    <row r="14">
      <c r="A14" s="1">
        <v>3.0</v>
      </c>
      <c r="B14" s="39" t="s">
        <v>30</v>
      </c>
      <c r="C14" s="39" t="s">
        <v>31</v>
      </c>
      <c r="D14" s="40"/>
      <c r="E14" s="1"/>
      <c r="F14" s="1"/>
      <c r="G14" s="41">
        <f t="shared" si="1"/>
        <v>0</v>
      </c>
      <c r="H14" s="42">
        <f t="shared" si="2"/>
        <v>0</v>
      </c>
      <c r="I14" s="40"/>
      <c r="J14" s="1"/>
      <c r="K14" s="1"/>
      <c r="L14" s="41">
        <f t="shared" si="3"/>
        <v>0</v>
      </c>
      <c r="M14" s="42">
        <f t="shared" si="4"/>
        <v>0</v>
      </c>
      <c r="N14" s="20"/>
    </row>
    <row r="15">
      <c r="A15" s="1">
        <v>1.0</v>
      </c>
      <c r="B15" s="39" t="s">
        <v>32</v>
      </c>
      <c r="C15" s="39" t="s">
        <v>33</v>
      </c>
      <c r="D15" s="40"/>
      <c r="E15" s="1"/>
      <c r="F15" s="1"/>
      <c r="G15" s="41">
        <f t="shared" si="1"/>
        <v>0</v>
      </c>
      <c r="H15" s="42">
        <f t="shared" si="2"/>
        <v>0</v>
      </c>
      <c r="I15" s="40"/>
      <c r="J15" s="1"/>
      <c r="K15" s="1"/>
      <c r="L15" s="41">
        <f t="shared" si="3"/>
        <v>0</v>
      </c>
      <c r="M15" s="42">
        <f t="shared" si="4"/>
        <v>0</v>
      </c>
      <c r="N15" s="20"/>
    </row>
    <row r="16">
      <c r="A16" s="1">
        <v>1.0</v>
      </c>
      <c r="B16" s="39" t="s">
        <v>34</v>
      </c>
      <c r="C16" s="39" t="s">
        <v>35</v>
      </c>
      <c r="D16" s="40"/>
      <c r="E16" s="1"/>
      <c r="F16" s="1"/>
      <c r="G16" s="41">
        <f t="shared" si="1"/>
        <v>0</v>
      </c>
      <c r="H16" s="42">
        <f t="shared" si="2"/>
        <v>0</v>
      </c>
      <c r="I16" s="40"/>
      <c r="J16" s="1"/>
      <c r="K16" s="1"/>
      <c r="L16" s="41">
        <f t="shared" si="3"/>
        <v>0</v>
      </c>
      <c r="M16" s="42">
        <f t="shared" si="4"/>
        <v>0</v>
      </c>
      <c r="N16" s="20"/>
    </row>
    <row r="17">
      <c r="A17" s="1">
        <v>1.0</v>
      </c>
      <c r="B17" s="39" t="s">
        <v>36</v>
      </c>
      <c r="C17" s="39" t="s">
        <v>37</v>
      </c>
      <c r="D17" s="40"/>
      <c r="E17" s="1"/>
      <c r="F17" s="1"/>
      <c r="G17" s="41">
        <f t="shared" si="1"/>
        <v>0</v>
      </c>
      <c r="H17" s="42">
        <f t="shared" si="2"/>
        <v>0</v>
      </c>
      <c r="I17" s="40"/>
      <c r="J17" s="1"/>
      <c r="K17" s="1"/>
      <c r="L17" s="41">
        <f t="shared" si="3"/>
        <v>0</v>
      </c>
      <c r="M17" s="42">
        <f t="shared" si="4"/>
        <v>0</v>
      </c>
      <c r="N17" s="20"/>
    </row>
    <row r="18">
      <c r="A18" s="38"/>
      <c r="B18" s="34"/>
      <c r="C18" s="34"/>
      <c r="D18" s="35"/>
      <c r="E18" s="33"/>
      <c r="F18" s="33"/>
      <c r="G18" s="36"/>
      <c r="H18" s="37"/>
      <c r="I18" s="33"/>
      <c r="J18" s="33"/>
      <c r="K18" s="33"/>
      <c r="L18" s="36"/>
      <c r="M18" s="37"/>
      <c r="N18" s="38"/>
    </row>
    <row r="19">
      <c r="A19" s="20"/>
      <c r="B19" s="43"/>
      <c r="C19" s="43"/>
      <c r="D19" s="44"/>
      <c r="E19" s="45"/>
      <c r="F19" s="45"/>
      <c r="G19" s="46">
        <f>(SUM(G5:G18)+2*SQRT(SUM(H5:H18)))/H4</f>
        <v>7.183660715</v>
      </c>
      <c r="H19" s="5"/>
      <c r="I19" s="45"/>
      <c r="J19" s="45"/>
      <c r="K19" s="45"/>
      <c r="L19" s="46">
        <f>(SUM(L5:L18)+2*SQRT(SUM(M5:M18)))/M4</f>
        <v>24.65685425</v>
      </c>
      <c r="M19" s="5"/>
      <c r="N19" s="47"/>
    </row>
    <row r="20">
      <c r="A20" s="20"/>
      <c r="B20" s="43"/>
      <c r="C20" s="43"/>
      <c r="D20" s="48"/>
      <c r="E20" s="49"/>
      <c r="F20" s="20"/>
      <c r="G20" s="23"/>
      <c r="H20" s="50"/>
      <c r="I20" s="20"/>
      <c r="J20" s="20"/>
      <c r="K20" s="20"/>
      <c r="L20" s="23"/>
      <c r="M20" s="50"/>
      <c r="N20" s="20"/>
    </row>
    <row r="21">
      <c r="A21" s="26">
        <f>sum(A23:A34)</f>
        <v>0</v>
      </c>
      <c r="B21" s="27" t="s">
        <v>38</v>
      </c>
      <c r="D21" s="28" t="s">
        <v>14</v>
      </c>
      <c r="H21" s="29">
        <v>1.0</v>
      </c>
      <c r="I21" s="30" t="s">
        <v>15</v>
      </c>
      <c r="M21" s="51">
        <v>1.0</v>
      </c>
      <c r="N21" s="32">
        <f>max(B34,G34,L34)/$A$1</f>
        <v>1.5</v>
      </c>
    </row>
    <row r="22">
      <c r="A22" s="38"/>
      <c r="B22" s="34"/>
      <c r="C22" s="34"/>
      <c r="D22" s="52"/>
      <c r="E22" s="38"/>
      <c r="F22" s="38"/>
      <c r="G22" s="36"/>
      <c r="H22" s="37"/>
      <c r="I22" s="38"/>
      <c r="J22" s="38"/>
      <c r="K22" s="38"/>
      <c r="L22" s="36"/>
      <c r="M22" s="37"/>
      <c r="N22" s="38"/>
    </row>
    <row r="23">
      <c r="A23" s="53"/>
      <c r="B23" s="39" t="s">
        <v>32</v>
      </c>
      <c r="C23" s="39" t="s">
        <v>33</v>
      </c>
      <c r="D23" s="40">
        <v>4.0</v>
      </c>
      <c r="E23" s="1">
        <v>7.0</v>
      </c>
      <c r="F23" s="1">
        <v>16.0</v>
      </c>
      <c r="G23" s="41">
        <f t="shared" ref="G23:G32" si="5">(D23+4*E23+F23)/6</f>
        <v>8</v>
      </c>
      <c r="H23" s="42">
        <f t="shared" ref="H23:H32" si="6">POW((F23-D23)/6,2)</f>
        <v>4</v>
      </c>
      <c r="I23" s="40">
        <v>4.0</v>
      </c>
      <c r="J23" s="1">
        <v>7.0</v>
      </c>
      <c r="K23" s="1">
        <v>16.0</v>
      </c>
      <c r="L23" s="41">
        <f t="shared" ref="L23:L32" si="7">(I23+4*J23+K23)/6</f>
        <v>8</v>
      </c>
      <c r="M23" s="42">
        <f t="shared" ref="M23:M32" si="8">POW((K23-I23)/6,2)</f>
        <v>4</v>
      </c>
      <c r="N23" s="20"/>
    </row>
    <row r="24">
      <c r="A24" s="53"/>
      <c r="B24" s="39" t="s">
        <v>18</v>
      </c>
      <c r="C24" s="39" t="s">
        <v>19</v>
      </c>
      <c r="D24" s="54"/>
      <c r="E24" s="55"/>
      <c r="F24" s="55"/>
      <c r="G24" s="41">
        <f t="shared" si="5"/>
        <v>0</v>
      </c>
      <c r="H24" s="42">
        <f t="shared" si="6"/>
        <v>0</v>
      </c>
      <c r="I24" s="53"/>
      <c r="J24" s="53"/>
      <c r="K24" s="53"/>
      <c r="L24" s="41">
        <f t="shared" si="7"/>
        <v>0</v>
      </c>
      <c r="M24" s="42">
        <f t="shared" si="8"/>
        <v>0</v>
      </c>
      <c r="N24" s="20"/>
    </row>
    <row r="25">
      <c r="A25" s="1"/>
      <c r="B25" s="39" t="s">
        <v>20</v>
      </c>
      <c r="C25" s="39" t="s">
        <v>21</v>
      </c>
      <c r="D25" s="56"/>
      <c r="E25" s="57"/>
      <c r="F25" s="57"/>
      <c r="G25" s="41">
        <f t="shared" si="5"/>
        <v>0</v>
      </c>
      <c r="H25" s="42">
        <f t="shared" si="6"/>
        <v>0</v>
      </c>
      <c r="I25" s="1"/>
      <c r="J25" s="1"/>
      <c r="K25" s="1"/>
      <c r="L25" s="41">
        <f t="shared" si="7"/>
        <v>0</v>
      </c>
      <c r="M25" s="42">
        <f t="shared" si="8"/>
        <v>0</v>
      </c>
      <c r="N25" s="20"/>
    </row>
    <row r="26">
      <c r="A26" s="1"/>
      <c r="B26" s="39" t="s">
        <v>22</v>
      </c>
      <c r="C26" s="39" t="s">
        <v>23</v>
      </c>
      <c r="D26" s="56"/>
      <c r="E26" s="57"/>
      <c r="F26" s="57"/>
      <c r="G26" s="41">
        <f t="shared" si="5"/>
        <v>0</v>
      </c>
      <c r="H26" s="42">
        <f t="shared" si="6"/>
        <v>0</v>
      </c>
      <c r="I26" s="1"/>
      <c r="J26" s="1"/>
      <c r="K26" s="1"/>
      <c r="L26" s="41">
        <f t="shared" si="7"/>
        <v>0</v>
      </c>
      <c r="M26" s="42">
        <f t="shared" si="8"/>
        <v>0</v>
      </c>
      <c r="N26" s="20"/>
    </row>
    <row r="27">
      <c r="A27" s="1"/>
      <c r="B27" s="39" t="s">
        <v>24</v>
      </c>
      <c r="C27" s="39" t="s">
        <v>25</v>
      </c>
      <c r="D27" s="56"/>
      <c r="E27" s="57"/>
      <c r="F27" s="57"/>
      <c r="G27" s="41">
        <f t="shared" si="5"/>
        <v>0</v>
      </c>
      <c r="H27" s="42">
        <f t="shared" si="6"/>
        <v>0</v>
      </c>
      <c r="I27" s="1"/>
      <c r="J27" s="1"/>
      <c r="K27" s="1"/>
      <c r="L27" s="41">
        <f t="shared" si="7"/>
        <v>0</v>
      </c>
      <c r="M27" s="42">
        <f t="shared" si="8"/>
        <v>0</v>
      </c>
      <c r="N27" s="20"/>
    </row>
    <row r="28">
      <c r="A28" s="1"/>
      <c r="B28" s="39" t="s">
        <v>26</v>
      </c>
      <c r="C28" s="39" t="s">
        <v>27</v>
      </c>
      <c r="D28" s="56"/>
      <c r="E28" s="57"/>
      <c r="F28" s="57"/>
      <c r="G28" s="41">
        <f t="shared" si="5"/>
        <v>0</v>
      </c>
      <c r="H28" s="42">
        <f t="shared" si="6"/>
        <v>0</v>
      </c>
      <c r="I28" s="1"/>
      <c r="J28" s="1"/>
      <c r="K28" s="1"/>
      <c r="L28" s="41">
        <f t="shared" si="7"/>
        <v>0</v>
      </c>
      <c r="M28" s="42">
        <f t="shared" si="8"/>
        <v>0</v>
      </c>
      <c r="N28" s="20"/>
    </row>
    <row r="29">
      <c r="A29" s="53"/>
      <c r="B29" s="39" t="s">
        <v>28</v>
      </c>
      <c r="C29" s="39" t="s">
        <v>29</v>
      </c>
      <c r="D29" s="54"/>
      <c r="E29" s="55"/>
      <c r="F29" s="55"/>
      <c r="G29" s="41">
        <f t="shared" si="5"/>
        <v>0</v>
      </c>
      <c r="H29" s="42">
        <f t="shared" si="6"/>
        <v>0</v>
      </c>
      <c r="I29" s="53"/>
      <c r="J29" s="53"/>
      <c r="K29" s="53"/>
      <c r="L29" s="41">
        <f t="shared" si="7"/>
        <v>0</v>
      </c>
      <c r="M29" s="42">
        <f t="shared" si="8"/>
        <v>0</v>
      </c>
      <c r="N29" s="20"/>
    </row>
    <row r="30">
      <c r="A30" s="53"/>
      <c r="B30" s="39" t="s">
        <v>30</v>
      </c>
      <c r="C30" s="39" t="s">
        <v>31</v>
      </c>
      <c r="D30" s="54"/>
      <c r="E30" s="55"/>
      <c r="F30" s="55"/>
      <c r="G30" s="41">
        <f t="shared" si="5"/>
        <v>0</v>
      </c>
      <c r="H30" s="42">
        <f t="shared" si="6"/>
        <v>0</v>
      </c>
      <c r="I30" s="53"/>
      <c r="J30" s="53"/>
      <c r="K30" s="53"/>
      <c r="L30" s="41">
        <f t="shared" si="7"/>
        <v>0</v>
      </c>
      <c r="M30" s="42">
        <f t="shared" si="8"/>
        <v>0</v>
      </c>
      <c r="N30" s="20"/>
    </row>
    <row r="31">
      <c r="A31" s="53"/>
      <c r="B31" s="39" t="s">
        <v>34</v>
      </c>
      <c r="C31" s="39" t="s">
        <v>35</v>
      </c>
      <c r="D31" s="54"/>
      <c r="E31" s="55"/>
      <c r="F31" s="55"/>
      <c r="G31" s="41">
        <f t="shared" si="5"/>
        <v>0</v>
      </c>
      <c r="H31" s="42">
        <f t="shared" si="6"/>
        <v>0</v>
      </c>
      <c r="I31" s="53"/>
      <c r="J31" s="53"/>
      <c r="K31" s="53"/>
      <c r="L31" s="41">
        <f t="shared" si="7"/>
        <v>0</v>
      </c>
      <c r="M31" s="42">
        <f t="shared" si="8"/>
        <v>0</v>
      </c>
      <c r="N31" s="20"/>
    </row>
    <row r="32">
      <c r="A32" s="53"/>
      <c r="B32" s="39" t="s">
        <v>36</v>
      </c>
      <c r="C32" s="39" t="s">
        <v>37</v>
      </c>
      <c r="D32" s="54"/>
      <c r="E32" s="55"/>
      <c r="F32" s="55"/>
      <c r="G32" s="41">
        <f t="shared" si="5"/>
        <v>0</v>
      </c>
      <c r="H32" s="42">
        <f t="shared" si="6"/>
        <v>0</v>
      </c>
      <c r="I32" s="53"/>
      <c r="J32" s="53"/>
      <c r="K32" s="53"/>
      <c r="L32" s="41">
        <f t="shared" si="7"/>
        <v>0</v>
      </c>
      <c r="M32" s="42">
        <f t="shared" si="8"/>
        <v>0</v>
      </c>
      <c r="N32" s="20"/>
    </row>
    <row r="33">
      <c r="A33" s="38"/>
      <c r="B33" s="34"/>
      <c r="C33" s="34"/>
      <c r="D33" s="58"/>
      <c r="E33" s="59"/>
      <c r="F33" s="60"/>
      <c r="G33" s="61"/>
      <c r="H33" s="62"/>
      <c r="I33" s="63"/>
      <c r="J33" s="63"/>
      <c r="K33" s="63"/>
      <c r="L33" s="61"/>
      <c r="M33" s="64"/>
      <c r="N33" s="65"/>
    </row>
    <row r="34">
      <c r="A34" s="20"/>
      <c r="B34" s="43"/>
      <c r="C34" s="43"/>
      <c r="D34" s="44"/>
      <c r="E34" s="45"/>
      <c r="F34" s="45"/>
      <c r="G34" s="46">
        <f>(SUM(G22:G33)+2*SQRT(SUM(H22:H33)))/H21</f>
        <v>12</v>
      </c>
      <c r="H34" s="5"/>
      <c r="I34" s="45"/>
      <c r="J34" s="45"/>
      <c r="K34" s="45"/>
      <c r="L34" s="46">
        <f>(SUM(L22:L33)+2*SQRT(SUM(M22:M33)))/M21</f>
        <v>12</v>
      </c>
      <c r="M34" s="5"/>
      <c r="N34" s="47"/>
    </row>
    <row r="35">
      <c r="A35" s="20"/>
      <c r="B35" s="43"/>
      <c r="C35" s="43"/>
      <c r="D35" s="48"/>
      <c r="E35" s="49"/>
      <c r="F35" s="20"/>
      <c r="G35" s="23"/>
      <c r="H35" s="50"/>
      <c r="I35" s="20"/>
      <c r="J35" s="20"/>
      <c r="K35" s="20"/>
      <c r="L35" s="23"/>
      <c r="M35" s="50"/>
      <c r="N35" s="20"/>
    </row>
    <row r="36">
      <c r="A36" s="26">
        <f>sum(A38:A49)</f>
        <v>0</v>
      </c>
      <c r="B36" s="27" t="s">
        <v>39</v>
      </c>
      <c r="D36" s="28" t="s">
        <v>14</v>
      </c>
      <c r="H36" s="29">
        <v>1.0</v>
      </c>
      <c r="I36" s="30" t="s">
        <v>15</v>
      </c>
      <c r="M36" s="51">
        <v>1.0</v>
      </c>
      <c r="N36" s="32">
        <f>max(B49,G49,L49)/$A$1</f>
        <v>1.5</v>
      </c>
    </row>
    <row r="37">
      <c r="A37" s="38"/>
      <c r="B37" s="34"/>
      <c r="C37" s="34"/>
      <c r="D37" s="52"/>
      <c r="E37" s="38"/>
      <c r="F37" s="38"/>
      <c r="G37" s="36"/>
      <c r="H37" s="37"/>
      <c r="I37" s="38"/>
      <c r="J37" s="38"/>
      <c r="K37" s="38"/>
      <c r="L37" s="36"/>
      <c r="M37" s="37"/>
      <c r="N37" s="38"/>
    </row>
    <row r="38">
      <c r="A38" s="53"/>
      <c r="B38" s="39" t="s">
        <v>32</v>
      </c>
      <c r="C38" s="39" t="s">
        <v>33</v>
      </c>
      <c r="D38" s="40">
        <v>4.0</v>
      </c>
      <c r="E38" s="1">
        <v>7.0</v>
      </c>
      <c r="F38" s="1">
        <v>16.0</v>
      </c>
      <c r="G38" s="41">
        <f t="shared" ref="G38:G47" si="9">(D38+4*E38+F38)/6</f>
        <v>8</v>
      </c>
      <c r="H38" s="42">
        <f t="shared" ref="H38:H47" si="10">POW((F38-D38)/6,2)</f>
        <v>4</v>
      </c>
      <c r="I38" s="40">
        <v>4.0</v>
      </c>
      <c r="J38" s="1">
        <v>7.0</v>
      </c>
      <c r="K38" s="1">
        <v>16.0</v>
      </c>
      <c r="L38" s="41">
        <f t="shared" ref="L38:L47" si="11">(I38+4*J38+K38)/6</f>
        <v>8</v>
      </c>
      <c r="M38" s="42">
        <f t="shared" ref="M38:M47" si="12">POW((K38-I38)/6,2)</f>
        <v>4</v>
      </c>
      <c r="N38" s="20"/>
    </row>
    <row r="39">
      <c r="A39" s="53"/>
      <c r="B39" s="39" t="s">
        <v>18</v>
      </c>
      <c r="C39" s="39" t="s">
        <v>19</v>
      </c>
      <c r="D39" s="54"/>
      <c r="E39" s="55"/>
      <c r="F39" s="55"/>
      <c r="G39" s="41">
        <f t="shared" si="9"/>
        <v>0</v>
      </c>
      <c r="H39" s="42">
        <f t="shared" si="10"/>
        <v>0</v>
      </c>
      <c r="I39" s="53"/>
      <c r="J39" s="53"/>
      <c r="K39" s="53"/>
      <c r="L39" s="41">
        <f t="shared" si="11"/>
        <v>0</v>
      </c>
      <c r="M39" s="42">
        <f t="shared" si="12"/>
        <v>0</v>
      </c>
      <c r="N39" s="20"/>
    </row>
    <row r="40">
      <c r="A40" s="1"/>
      <c r="B40" s="39" t="s">
        <v>20</v>
      </c>
      <c r="C40" s="39" t="s">
        <v>21</v>
      </c>
      <c r="D40" s="56"/>
      <c r="E40" s="57"/>
      <c r="F40" s="57"/>
      <c r="G40" s="41">
        <f t="shared" si="9"/>
        <v>0</v>
      </c>
      <c r="H40" s="42">
        <f t="shared" si="10"/>
        <v>0</v>
      </c>
      <c r="I40" s="1"/>
      <c r="J40" s="1"/>
      <c r="K40" s="1"/>
      <c r="L40" s="41">
        <f t="shared" si="11"/>
        <v>0</v>
      </c>
      <c r="M40" s="42">
        <f t="shared" si="12"/>
        <v>0</v>
      </c>
      <c r="N40" s="20"/>
    </row>
    <row r="41">
      <c r="A41" s="1"/>
      <c r="B41" s="39" t="s">
        <v>22</v>
      </c>
      <c r="C41" s="39" t="s">
        <v>23</v>
      </c>
      <c r="D41" s="56"/>
      <c r="E41" s="57"/>
      <c r="F41" s="57"/>
      <c r="G41" s="41">
        <f t="shared" si="9"/>
        <v>0</v>
      </c>
      <c r="H41" s="42">
        <f t="shared" si="10"/>
        <v>0</v>
      </c>
      <c r="I41" s="1"/>
      <c r="J41" s="1"/>
      <c r="K41" s="1"/>
      <c r="L41" s="41">
        <f t="shared" si="11"/>
        <v>0</v>
      </c>
      <c r="M41" s="42">
        <f t="shared" si="12"/>
        <v>0</v>
      </c>
      <c r="N41" s="20"/>
    </row>
    <row r="42">
      <c r="A42" s="1"/>
      <c r="B42" s="39" t="s">
        <v>24</v>
      </c>
      <c r="C42" s="39" t="s">
        <v>25</v>
      </c>
      <c r="D42" s="56"/>
      <c r="E42" s="57"/>
      <c r="F42" s="57"/>
      <c r="G42" s="41">
        <f t="shared" si="9"/>
        <v>0</v>
      </c>
      <c r="H42" s="42">
        <f t="shared" si="10"/>
        <v>0</v>
      </c>
      <c r="I42" s="1"/>
      <c r="J42" s="1"/>
      <c r="K42" s="1"/>
      <c r="L42" s="41">
        <f t="shared" si="11"/>
        <v>0</v>
      </c>
      <c r="M42" s="42">
        <f t="shared" si="12"/>
        <v>0</v>
      </c>
      <c r="N42" s="20"/>
    </row>
    <row r="43">
      <c r="A43" s="1"/>
      <c r="B43" s="39" t="s">
        <v>26</v>
      </c>
      <c r="C43" s="39" t="s">
        <v>27</v>
      </c>
      <c r="D43" s="56"/>
      <c r="E43" s="57"/>
      <c r="F43" s="57"/>
      <c r="G43" s="41">
        <f t="shared" si="9"/>
        <v>0</v>
      </c>
      <c r="H43" s="42">
        <f t="shared" si="10"/>
        <v>0</v>
      </c>
      <c r="I43" s="1"/>
      <c r="J43" s="1"/>
      <c r="K43" s="1"/>
      <c r="L43" s="41">
        <f t="shared" si="11"/>
        <v>0</v>
      </c>
      <c r="M43" s="42">
        <f t="shared" si="12"/>
        <v>0</v>
      </c>
      <c r="N43" s="20"/>
    </row>
    <row r="44">
      <c r="A44" s="53"/>
      <c r="B44" s="39" t="s">
        <v>28</v>
      </c>
      <c r="C44" s="39" t="s">
        <v>29</v>
      </c>
      <c r="D44" s="54"/>
      <c r="E44" s="55"/>
      <c r="F44" s="55"/>
      <c r="G44" s="41">
        <f t="shared" si="9"/>
        <v>0</v>
      </c>
      <c r="H44" s="42">
        <f t="shared" si="10"/>
        <v>0</v>
      </c>
      <c r="I44" s="53"/>
      <c r="J44" s="53"/>
      <c r="K44" s="53"/>
      <c r="L44" s="41">
        <f t="shared" si="11"/>
        <v>0</v>
      </c>
      <c r="M44" s="42">
        <f t="shared" si="12"/>
        <v>0</v>
      </c>
      <c r="N44" s="20"/>
    </row>
    <row r="45">
      <c r="A45" s="53"/>
      <c r="B45" s="39" t="s">
        <v>30</v>
      </c>
      <c r="C45" s="39" t="s">
        <v>31</v>
      </c>
      <c r="D45" s="54"/>
      <c r="E45" s="55"/>
      <c r="F45" s="55"/>
      <c r="G45" s="41">
        <f t="shared" si="9"/>
        <v>0</v>
      </c>
      <c r="H45" s="42">
        <f t="shared" si="10"/>
        <v>0</v>
      </c>
      <c r="I45" s="53"/>
      <c r="J45" s="53"/>
      <c r="K45" s="53"/>
      <c r="L45" s="41">
        <f t="shared" si="11"/>
        <v>0</v>
      </c>
      <c r="M45" s="42">
        <f t="shared" si="12"/>
        <v>0</v>
      </c>
      <c r="N45" s="20"/>
    </row>
    <row r="46">
      <c r="A46" s="53"/>
      <c r="B46" s="39" t="s">
        <v>34</v>
      </c>
      <c r="C46" s="39" t="s">
        <v>35</v>
      </c>
      <c r="D46" s="54"/>
      <c r="E46" s="55"/>
      <c r="F46" s="55"/>
      <c r="G46" s="41">
        <f t="shared" si="9"/>
        <v>0</v>
      </c>
      <c r="H46" s="42">
        <f t="shared" si="10"/>
        <v>0</v>
      </c>
      <c r="I46" s="53"/>
      <c r="J46" s="53"/>
      <c r="K46" s="53"/>
      <c r="L46" s="41">
        <f t="shared" si="11"/>
        <v>0</v>
      </c>
      <c r="M46" s="42">
        <f t="shared" si="12"/>
        <v>0</v>
      </c>
      <c r="N46" s="20"/>
    </row>
    <row r="47">
      <c r="A47" s="53"/>
      <c r="B47" s="39" t="s">
        <v>36</v>
      </c>
      <c r="C47" s="39" t="s">
        <v>37</v>
      </c>
      <c r="D47" s="54"/>
      <c r="E47" s="55"/>
      <c r="F47" s="55"/>
      <c r="G47" s="41">
        <f t="shared" si="9"/>
        <v>0</v>
      </c>
      <c r="H47" s="42">
        <f t="shared" si="10"/>
        <v>0</v>
      </c>
      <c r="I47" s="53"/>
      <c r="J47" s="53"/>
      <c r="K47" s="53"/>
      <c r="L47" s="41">
        <f t="shared" si="11"/>
        <v>0</v>
      </c>
      <c r="M47" s="42">
        <f t="shared" si="12"/>
        <v>0</v>
      </c>
      <c r="N47" s="20"/>
    </row>
    <row r="48">
      <c r="A48" s="38"/>
      <c r="B48" s="34"/>
      <c r="C48" s="34"/>
      <c r="D48" s="58"/>
      <c r="E48" s="59"/>
      <c r="F48" s="60"/>
      <c r="G48" s="61"/>
      <c r="H48" s="62"/>
      <c r="I48" s="63"/>
      <c r="J48" s="63"/>
      <c r="K48" s="63"/>
      <c r="L48" s="61"/>
      <c r="M48" s="64"/>
      <c r="N48" s="65"/>
    </row>
    <row r="49">
      <c r="A49" s="20"/>
      <c r="B49" s="43"/>
      <c r="C49" s="43"/>
      <c r="D49" s="44"/>
      <c r="E49" s="45"/>
      <c r="F49" s="45"/>
      <c r="G49" s="46">
        <f>(SUM(G37:G48)+2*SQRT(SUM(H37:H48)))/H36</f>
        <v>12</v>
      </c>
      <c r="H49" s="5"/>
      <c r="I49" s="45"/>
      <c r="J49" s="45"/>
      <c r="K49" s="45"/>
      <c r="L49" s="46">
        <f>(SUM(L37:L48)+2*SQRT(SUM(M37:M48)))/M36</f>
        <v>12</v>
      </c>
      <c r="M49" s="5"/>
      <c r="N49" s="47"/>
    </row>
    <row r="50">
      <c r="A50" s="20"/>
      <c r="B50" s="43"/>
      <c r="C50" s="43"/>
      <c r="D50" s="48"/>
      <c r="E50" s="49"/>
      <c r="F50" s="20"/>
      <c r="G50" s="23"/>
      <c r="H50" s="50"/>
      <c r="I50" s="20"/>
      <c r="J50" s="20"/>
      <c r="K50" s="20"/>
      <c r="L50" s="23"/>
      <c r="M50" s="50"/>
      <c r="N50" s="20"/>
    </row>
    <row r="51">
      <c r="A51" s="26">
        <f>sum(A53:A64)</f>
        <v>0</v>
      </c>
      <c r="B51" s="27" t="s">
        <v>40</v>
      </c>
      <c r="D51" s="28" t="s">
        <v>14</v>
      </c>
      <c r="H51" s="29">
        <v>1.0</v>
      </c>
      <c r="I51" s="30" t="s">
        <v>15</v>
      </c>
      <c r="M51" s="51">
        <v>1.0</v>
      </c>
      <c r="N51" s="32">
        <f>max(B64,G64,L64)/$A$1</f>
        <v>1.5</v>
      </c>
    </row>
    <row r="52">
      <c r="A52" s="38"/>
      <c r="B52" s="34"/>
      <c r="C52" s="34"/>
      <c r="D52" s="52"/>
      <c r="E52" s="38"/>
      <c r="F52" s="38"/>
      <c r="G52" s="36"/>
      <c r="H52" s="37"/>
      <c r="I52" s="38"/>
      <c r="J52" s="38"/>
      <c r="K52" s="38"/>
      <c r="L52" s="36"/>
      <c r="M52" s="37"/>
      <c r="N52" s="38"/>
    </row>
    <row r="53">
      <c r="A53" s="53"/>
      <c r="B53" s="39" t="s">
        <v>32</v>
      </c>
      <c r="C53" s="39" t="s">
        <v>33</v>
      </c>
      <c r="D53" s="40">
        <v>4.0</v>
      </c>
      <c r="E53" s="1">
        <v>7.0</v>
      </c>
      <c r="F53" s="1">
        <v>16.0</v>
      </c>
      <c r="G53" s="41">
        <f t="shared" ref="G53:G62" si="13">(D53+4*E53+F53)/6</f>
        <v>8</v>
      </c>
      <c r="H53" s="42">
        <f t="shared" ref="H53:H62" si="14">POW((F53-D53)/6,2)</f>
        <v>4</v>
      </c>
      <c r="I53" s="40">
        <v>4.0</v>
      </c>
      <c r="J53" s="1">
        <v>7.0</v>
      </c>
      <c r="K53" s="1">
        <v>16.0</v>
      </c>
      <c r="L53" s="41">
        <f t="shared" ref="L53:L62" si="15">(I53+4*J53+K53)/6</f>
        <v>8</v>
      </c>
      <c r="M53" s="42">
        <f t="shared" ref="M53:M62" si="16">POW((K53-I53)/6,2)</f>
        <v>4</v>
      </c>
      <c r="N53" s="20"/>
    </row>
    <row r="54">
      <c r="A54" s="53"/>
      <c r="B54" s="39" t="s">
        <v>18</v>
      </c>
      <c r="C54" s="39" t="s">
        <v>19</v>
      </c>
      <c r="D54" s="54"/>
      <c r="E54" s="55"/>
      <c r="F54" s="55"/>
      <c r="G54" s="41">
        <f t="shared" si="13"/>
        <v>0</v>
      </c>
      <c r="H54" s="42">
        <f t="shared" si="14"/>
        <v>0</v>
      </c>
      <c r="I54" s="53"/>
      <c r="J54" s="53"/>
      <c r="K54" s="53"/>
      <c r="L54" s="41">
        <f t="shared" si="15"/>
        <v>0</v>
      </c>
      <c r="M54" s="42">
        <f t="shared" si="16"/>
        <v>0</v>
      </c>
      <c r="N54" s="20"/>
    </row>
    <row r="55">
      <c r="A55" s="1"/>
      <c r="B55" s="39" t="s">
        <v>20</v>
      </c>
      <c r="C55" s="39" t="s">
        <v>21</v>
      </c>
      <c r="D55" s="56"/>
      <c r="E55" s="57"/>
      <c r="F55" s="57"/>
      <c r="G55" s="41">
        <f t="shared" si="13"/>
        <v>0</v>
      </c>
      <c r="H55" s="42">
        <f t="shared" si="14"/>
        <v>0</v>
      </c>
      <c r="I55" s="1"/>
      <c r="J55" s="1"/>
      <c r="K55" s="1"/>
      <c r="L55" s="41">
        <f t="shared" si="15"/>
        <v>0</v>
      </c>
      <c r="M55" s="42">
        <f t="shared" si="16"/>
        <v>0</v>
      </c>
      <c r="N55" s="20"/>
    </row>
    <row r="56">
      <c r="A56" s="1"/>
      <c r="B56" s="39" t="s">
        <v>22</v>
      </c>
      <c r="C56" s="39" t="s">
        <v>23</v>
      </c>
      <c r="D56" s="56"/>
      <c r="E56" s="57"/>
      <c r="F56" s="57"/>
      <c r="G56" s="41">
        <f t="shared" si="13"/>
        <v>0</v>
      </c>
      <c r="H56" s="42">
        <f t="shared" si="14"/>
        <v>0</v>
      </c>
      <c r="I56" s="1"/>
      <c r="J56" s="1"/>
      <c r="K56" s="1"/>
      <c r="L56" s="41">
        <f t="shared" si="15"/>
        <v>0</v>
      </c>
      <c r="M56" s="42">
        <f t="shared" si="16"/>
        <v>0</v>
      </c>
      <c r="N56" s="20"/>
    </row>
    <row r="57">
      <c r="A57" s="1"/>
      <c r="B57" s="39" t="s">
        <v>24</v>
      </c>
      <c r="C57" s="39" t="s">
        <v>25</v>
      </c>
      <c r="D57" s="56"/>
      <c r="E57" s="57"/>
      <c r="F57" s="57"/>
      <c r="G57" s="41">
        <f t="shared" si="13"/>
        <v>0</v>
      </c>
      <c r="H57" s="42">
        <f t="shared" si="14"/>
        <v>0</v>
      </c>
      <c r="I57" s="1"/>
      <c r="J57" s="1"/>
      <c r="K57" s="1"/>
      <c r="L57" s="41">
        <f t="shared" si="15"/>
        <v>0</v>
      </c>
      <c r="M57" s="42">
        <f t="shared" si="16"/>
        <v>0</v>
      </c>
      <c r="N57" s="20"/>
    </row>
    <row r="58">
      <c r="A58" s="1"/>
      <c r="B58" s="39" t="s">
        <v>26</v>
      </c>
      <c r="C58" s="39" t="s">
        <v>27</v>
      </c>
      <c r="D58" s="56"/>
      <c r="E58" s="57"/>
      <c r="F58" s="57"/>
      <c r="G58" s="41">
        <f t="shared" si="13"/>
        <v>0</v>
      </c>
      <c r="H58" s="42">
        <f t="shared" si="14"/>
        <v>0</v>
      </c>
      <c r="I58" s="1"/>
      <c r="J58" s="1"/>
      <c r="K58" s="1"/>
      <c r="L58" s="41">
        <f t="shared" si="15"/>
        <v>0</v>
      </c>
      <c r="M58" s="42">
        <f t="shared" si="16"/>
        <v>0</v>
      </c>
      <c r="N58" s="20"/>
    </row>
    <row r="59">
      <c r="A59" s="53"/>
      <c r="B59" s="39" t="s">
        <v>28</v>
      </c>
      <c r="C59" s="39" t="s">
        <v>29</v>
      </c>
      <c r="D59" s="54"/>
      <c r="E59" s="55"/>
      <c r="F59" s="55"/>
      <c r="G59" s="41">
        <f t="shared" si="13"/>
        <v>0</v>
      </c>
      <c r="H59" s="42">
        <f t="shared" si="14"/>
        <v>0</v>
      </c>
      <c r="I59" s="53"/>
      <c r="J59" s="53"/>
      <c r="K59" s="53"/>
      <c r="L59" s="41">
        <f t="shared" si="15"/>
        <v>0</v>
      </c>
      <c r="M59" s="42">
        <f t="shared" si="16"/>
        <v>0</v>
      </c>
      <c r="N59" s="20"/>
    </row>
    <row r="60">
      <c r="A60" s="53"/>
      <c r="B60" s="39" t="s">
        <v>30</v>
      </c>
      <c r="C60" s="39" t="s">
        <v>31</v>
      </c>
      <c r="D60" s="54"/>
      <c r="E60" s="55"/>
      <c r="F60" s="55"/>
      <c r="G60" s="41">
        <f t="shared" si="13"/>
        <v>0</v>
      </c>
      <c r="H60" s="42">
        <f t="shared" si="14"/>
        <v>0</v>
      </c>
      <c r="I60" s="53"/>
      <c r="J60" s="53"/>
      <c r="K60" s="53"/>
      <c r="L60" s="41">
        <f t="shared" si="15"/>
        <v>0</v>
      </c>
      <c r="M60" s="42">
        <f t="shared" si="16"/>
        <v>0</v>
      </c>
      <c r="N60" s="20"/>
    </row>
    <row r="61">
      <c r="A61" s="53"/>
      <c r="B61" s="39" t="s">
        <v>34</v>
      </c>
      <c r="C61" s="39" t="s">
        <v>35</v>
      </c>
      <c r="D61" s="54"/>
      <c r="E61" s="55"/>
      <c r="F61" s="55"/>
      <c r="G61" s="41">
        <f t="shared" si="13"/>
        <v>0</v>
      </c>
      <c r="H61" s="42">
        <f t="shared" si="14"/>
        <v>0</v>
      </c>
      <c r="I61" s="53"/>
      <c r="J61" s="53"/>
      <c r="K61" s="53"/>
      <c r="L61" s="41">
        <f t="shared" si="15"/>
        <v>0</v>
      </c>
      <c r="M61" s="42">
        <f t="shared" si="16"/>
        <v>0</v>
      </c>
      <c r="N61" s="20"/>
    </row>
    <row r="62">
      <c r="A62" s="53"/>
      <c r="B62" s="39" t="s">
        <v>36</v>
      </c>
      <c r="C62" s="39" t="s">
        <v>37</v>
      </c>
      <c r="D62" s="54"/>
      <c r="E62" s="55"/>
      <c r="F62" s="55"/>
      <c r="G62" s="41">
        <f t="shared" si="13"/>
        <v>0</v>
      </c>
      <c r="H62" s="42">
        <f t="shared" si="14"/>
        <v>0</v>
      </c>
      <c r="I62" s="53"/>
      <c r="J62" s="53"/>
      <c r="K62" s="53"/>
      <c r="L62" s="41">
        <f t="shared" si="15"/>
        <v>0</v>
      </c>
      <c r="M62" s="42">
        <f t="shared" si="16"/>
        <v>0</v>
      </c>
      <c r="N62" s="20"/>
    </row>
    <row r="63">
      <c r="A63" s="38"/>
      <c r="B63" s="34"/>
      <c r="C63" s="34"/>
      <c r="D63" s="58"/>
      <c r="E63" s="59"/>
      <c r="F63" s="60"/>
      <c r="G63" s="61"/>
      <c r="H63" s="62"/>
      <c r="I63" s="63"/>
      <c r="J63" s="63"/>
      <c r="K63" s="63"/>
      <c r="L63" s="61"/>
      <c r="M63" s="64"/>
      <c r="N63" s="65"/>
    </row>
    <row r="64">
      <c r="A64" s="20"/>
      <c r="B64" s="43"/>
      <c r="C64" s="43"/>
      <c r="D64" s="44"/>
      <c r="E64" s="45"/>
      <c r="F64" s="45"/>
      <c r="G64" s="46">
        <f>(SUM(G52:G63)+2*SQRT(SUM(H52:H63)))/H51</f>
        <v>12</v>
      </c>
      <c r="H64" s="5"/>
      <c r="I64" s="45"/>
      <c r="J64" s="45"/>
      <c r="K64" s="45"/>
      <c r="L64" s="46">
        <f>(SUM(L52:L63)+2*SQRT(SUM(M52:M63)))/M51</f>
        <v>12</v>
      </c>
      <c r="M64" s="5"/>
      <c r="N64" s="47"/>
    </row>
    <row r="65">
      <c r="A65" s="20"/>
      <c r="B65" s="43"/>
      <c r="C65" s="43"/>
      <c r="D65" s="48"/>
      <c r="E65" s="49"/>
      <c r="F65" s="20"/>
      <c r="G65" s="23"/>
      <c r="H65" s="50"/>
      <c r="I65" s="20"/>
      <c r="J65" s="20"/>
      <c r="K65" s="20"/>
      <c r="L65" s="23"/>
      <c r="M65" s="50"/>
      <c r="N65" s="20"/>
    </row>
    <row r="66">
      <c r="A66" s="26">
        <f>sum(A68:A79)</f>
        <v>0</v>
      </c>
      <c r="B66" s="27" t="s">
        <v>41</v>
      </c>
      <c r="D66" s="28" t="s">
        <v>14</v>
      </c>
      <c r="H66" s="29">
        <v>1.0</v>
      </c>
      <c r="I66" s="30" t="s">
        <v>15</v>
      </c>
      <c r="M66" s="51">
        <v>1.0</v>
      </c>
      <c r="N66" s="32">
        <f>max(B79,G79,L79)/$A$1</f>
        <v>1.5</v>
      </c>
    </row>
    <row r="67">
      <c r="A67" s="38"/>
      <c r="B67" s="34"/>
      <c r="C67" s="34"/>
      <c r="D67" s="52"/>
      <c r="E67" s="38"/>
      <c r="F67" s="38"/>
      <c r="G67" s="36"/>
      <c r="H67" s="37"/>
      <c r="I67" s="38"/>
      <c r="J67" s="38"/>
      <c r="K67" s="38"/>
      <c r="L67" s="36"/>
      <c r="M67" s="37"/>
      <c r="N67" s="38"/>
    </row>
    <row r="68">
      <c r="A68" s="53"/>
      <c r="B68" s="39" t="s">
        <v>32</v>
      </c>
      <c r="C68" s="39" t="s">
        <v>33</v>
      </c>
      <c r="D68" s="40">
        <v>4.0</v>
      </c>
      <c r="E68" s="1">
        <v>7.0</v>
      </c>
      <c r="F68" s="1">
        <v>16.0</v>
      </c>
      <c r="G68" s="41">
        <f t="shared" ref="G68:G77" si="17">(D68+4*E68+F68)/6</f>
        <v>8</v>
      </c>
      <c r="H68" s="42">
        <f t="shared" ref="H68:H77" si="18">POW((F68-D68)/6,2)</f>
        <v>4</v>
      </c>
      <c r="I68" s="40">
        <v>4.0</v>
      </c>
      <c r="J68" s="1">
        <v>7.0</v>
      </c>
      <c r="K68" s="1">
        <v>16.0</v>
      </c>
      <c r="L68" s="41">
        <f t="shared" ref="L68:L77" si="19">(I68+4*J68+K68)/6</f>
        <v>8</v>
      </c>
      <c r="M68" s="42">
        <f t="shared" ref="M68:M77" si="20">POW((K68-I68)/6,2)</f>
        <v>4</v>
      </c>
      <c r="N68" s="20"/>
    </row>
    <row r="69">
      <c r="A69" s="53"/>
      <c r="B69" s="39" t="s">
        <v>18</v>
      </c>
      <c r="C69" s="39" t="s">
        <v>19</v>
      </c>
      <c r="D69" s="54"/>
      <c r="E69" s="55"/>
      <c r="F69" s="55"/>
      <c r="G69" s="41">
        <f t="shared" si="17"/>
        <v>0</v>
      </c>
      <c r="H69" s="42">
        <f t="shared" si="18"/>
        <v>0</v>
      </c>
      <c r="I69" s="53"/>
      <c r="J69" s="53"/>
      <c r="K69" s="53"/>
      <c r="L69" s="41">
        <f t="shared" si="19"/>
        <v>0</v>
      </c>
      <c r="M69" s="42">
        <f t="shared" si="20"/>
        <v>0</v>
      </c>
      <c r="N69" s="20"/>
    </row>
    <row r="70">
      <c r="A70" s="1"/>
      <c r="B70" s="39" t="s">
        <v>20</v>
      </c>
      <c r="C70" s="39" t="s">
        <v>21</v>
      </c>
      <c r="D70" s="56"/>
      <c r="E70" s="57"/>
      <c r="F70" s="57"/>
      <c r="G70" s="41">
        <f t="shared" si="17"/>
        <v>0</v>
      </c>
      <c r="H70" s="42">
        <f t="shared" si="18"/>
        <v>0</v>
      </c>
      <c r="I70" s="1"/>
      <c r="J70" s="1"/>
      <c r="K70" s="1"/>
      <c r="L70" s="41">
        <f t="shared" si="19"/>
        <v>0</v>
      </c>
      <c r="M70" s="42">
        <f t="shared" si="20"/>
        <v>0</v>
      </c>
      <c r="N70" s="20"/>
    </row>
    <row r="71">
      <c r="A71" s="1"/>
      <c r="B71" s="39" t="s">
        <v>22</v>
      </c>
      <c r="C71" s="39" t="s">
        <v>23</v>
      </c>
      <c r="D71" s="56"/>
      <c r="E71" s="57"/>
      <c r="F71" s="57"/>
      <c r="G71" s="41">
        <f t="shared" si="17"/>
        <v>0</v>
      </c>
      <c r="H71" s="42">
        <f t="shared" si="18"/>
        <v>0</v>
      </c>
      <c r="I71" s="1"/>
      <c r="J71" s="1"/>
      <c r="K71" s="1"/>
      <c r="L71" s="41">
        <f t="shared" si="19"/>
        <v>0</v>
      </c>
      <c r="M71" s="42">
        <f t="shared" si="20"/>
        <v>0</v>
      </c>
      <c r="N71" s="20"/>
    </row>
    <row r="72">
      <c r="A72" s="1"/>
      <c r="B72" s="39" t="s">
        <v>24</v>
      </c>
      <c r="C72" s="39" t="s">
        <v>25</v>
      </c>
      <c r="D72" s="56"/>
      <c r="E72" s="57"/>
      <c r="F72" s="57"/>
      <c r="G72" s="41">
        <f t="shared" si="17"/>
        <v>0</v>
      </c>
      <c r="H72" s="42">
        <f t="shared" si="18"/>
        <v>0</v>
      </c>
      <c r="I72" s="1"/>
      <c r="J72" s="1"/>
      <c r="K72" s="1"/>
      <c r="L72" s="41">
        <f t="shared" si="19"/>
        <v>0</v>
      </c>
      <c r="M72" s="42">
        <f t="shared" si="20"/>
        <v>0</v>
      </c>
      <c r="N72" s="20"/>
    </row>
    <row r="73">
      <c r="A73" s="1"/>
      <c r="B73" s="39" t="s">
        <v>26</v>
      </c>
      <c r="C73" s="39" t="s">
        <v>27</v>
      </c>
      <c r="D73" s="56"/>
      <c r="E73" s="57"/>
      <c r="F73" s="57"/>
      <c r="G73" s="41">
        <f t="shared" si="17"/>
        <v>0</v>
      </c>
      <c r="H73" s="42">
        <f t="shared" si="18"/>
        <v>0</v>
      </c>
      <c r="I73" s="1"/>
      <c r="J73" s="1"/>
      <c r="K73" s="1"/>
      <c r="L73" s="41">
        <f t="shared" si="19"/>
        <v>0</v>
      </c>
      <c r="M73" s="42">
        <f t="shared" si="20"/>
        <v>0</v>
      </c>
      <c r="N73" s="20"/>
    </row>
    <row r="74">
      <c r="A74" s="53"/>
      <c r="B74" s="39" t="s">
        <v>28</v>
      </c>
      <c r="C74" s="39" t="s">
        <v>29</v>
      </c>
      <c r="D74" s="54"/>
      <c r="E74" s="55"/>
      <c r="F74" s="55"/>
      <c r="G74" s="41">
        <f t="shared" si="17"/>
        <v>0</v>
      </c>
      <c r="H74" s="42">
        <f t="shared" si="18"/>
        <v>0</v>
      </c>
      <c r="I74" s="53"/>
      <c r="J74" s="53"/>
      <c r="K74" s="53"/>
      <c r="L74" s="41">
        <f t="shared" si="19"/>
        <v>0</v>
      </c>
      <c r="M74" s="42">
        <f t="shared" si="20"/>
        <v>0</v>
      </c>
      <c r="N74" s="20"/>
    </row>
    <row r="75">
      <c r="A75" s="53"/>
      <c r="B75" s="39" t="s">
        <v>30</v>
      </c>
      <c r="C75" s="39" t="s">
        <v>31</v>
      </c>
      <c r="D75" s="54"/>
      <c r="E75" s="55"/>
      <c r="F75" s="55"/>
      <c r="G75" s="41">
        <f t="shared" si="17"/>
        <v>0</v>
      </c>
      <c r="H75" s="42">
        <f t="shared" si="18"/>
        <v>0</v>
      </c>
      <c r="I75" s="53"/>
      <c r="J75" s="53"/>
      <c r="K75" s="53"/>
      <c r="L75" s="41">
        <f t="shared" si="19"/>
        <v>0</v>
      </c>
      <c r="M75" s="42">
        <f t="shared" si="20"/>
        <v>0</v>
      </c>
      <c r="N75" s="20"/>
    </row>
    <row r="76">
      <c r="A76" s="53"/>
      <c r="B76" s="39" t="s">
        <v>34</v>
      </c>
      <c r="C76" s="39" t="s">
        <v>35</v>
      </c>
      <c r="D76" s="54"/>
      <c r="E76" s="55"/>
      <c r="F76" s="55"/>
      <c r="G76" s="41">
        <f t="shared" si="17"/>
        <v>0</v>
      </c>
      <c r="H76" s="42">
        <f t="shared" si="18"/>
        <v>0</v>
      </c>
      <c r="I76" s="53"/>
      <c r="J76" s="53"/>
      <c r="K76" s="53"/>
      <c r="L76" s="41">
        <f t="shared" si="19"/>
        <v>0</v>
      </c>
      <c r="M76" s="42">
        <f t="shared" si="20"/>
        <v>0</v>
      </c>
      <c r="N76" s="20"/>
    </row>
    <row r="77">
      <c r="A77" s="53"/>
      <c r="B77" s="39" t="s">
        <v>36</v>
      </c>
      <c r="C77" s="39" t="s">
        <v>37</v>
      </c>
      <c r="D77" s="54"/>
      <c r="E77" s="55"/>
      <c r="F77" s="55"/>
      <c r="G77" s="41">
        <f t="shared" si="17"/>
        <v>0</v>
      </c>
      <c r="H77" s="42">
        <f t="shared" si="18"/>
        <v>0</v>
      </c>
      <c r="I77" s="53"/>
      <c r="J77" s="53"/>
      <c r="K77" s="53"/>
      <c r="L77" s="41">
        <f t="shared" si="19"/>
        <v>0</v>
      </c>
      <c r="M77" s="42">
        <f t="shared" si="20"/>
        <v>0</v>
      </c>
      <c r="N77" s="20"/>
    </row>
    <row r="78">
      <c r="A78" s="38"/>
      <c r="B78" s="34"/>
      <c r="C78" s="34"/>
      <c r="D78" s="58"/>
      <c r="E78" s="59"/>
      <c r="F78" s="60"/>
      <c r="G78" s="61"/>
      <c r="H78" s="62"/>
      <c r="I78" s="63"/>
      <c r="J78" s="63"/>
      <c r="K78" s="63"/>
      <c r="L78" s="61"/>
      <c r="M78" s="64"/>
      <c r="N78" s="65"/>
    </row>
    <row r="79">
      <c r="A79" s="20"/>
      <c r="B79" s="43"/>
      <c r="C79" s="43"/>
      <c r="D79" s="44"/>
      <c r="E79" s="45"/>
      <c r="F79" s="45"/>
      <c r="G79" s="46">
        <f>(SUM(G67:G78)+2*SQRT(SUM(H67:H78)))/H66</f>
        <v>12</v>
      </c>
      <c r="H79" s="5"/>
      <c r="I79" s="45"/>
      <c r="J79" s="45"/>
      <c r="K79" s="45"/>
      <c r="L79" s="46">
        <f>(SUM(L67:L78)+2*SQRT(SUM(M67:M78)))/M66</f>
        <v>12</v>
      </c>
      <c r="M79" s="5"/>
      <c r="N79" s="47"/>
    </row>
    <row r="80">
      <c r="A80" s="20"/>
      <c r="B80" s="43"/>
      <c r="C80" s="43"/>
      <c r="D80" s="48"/>
      <c r="E80" s="49"/>
      <c r="F80" s="20"/>
      <c r="G80" s="23"/>
      <c r="H80" s="50"/>
      <c r="I80" s="20"/>
      <c r="J80" s="20"/>
      <c r="K80" s="20"/>
      <c r="L80" s="23"/>
      <c r="M80" s="50"/>
      <c r="N80" s="20"/>
    </row>
    <row r="81">
      <c r="A81" s="26">
        <f>sum(A83:A94)</f>
        <v>0</v>
      </c>
      <c r="B81" s="27" t="s">
        <v>42</v>
      </c>
      <c r="D81" s="28" t="s">
        <v>14</v>
      </c>
      <c r="H81" s="29">
        <v>1.0</v>
      </c>
      <c r="I81" s="30" t="s">
        <v>15</v>
      </c>
      <c r="M81" s="51">
        <v>1.0</v>
      </c>
      <c r="N81" s="32">
        <f>max(B94,G94,L94)/$A$1</f>
        <v>1.5</v>
      </c>
    </row>
    <row r="82">
      <c r="A82" s="38"/>
      <c r="B82" s="34"/>
      <c r="C82" s="34"/>
      <c r="D82" s="52"/>
      <c r="E82" s="38"/>
      <c r="F82" s="38"/>
      <c r="G82" s="36"/>
      <c r="H82" s="37"/>
      <c r="I82" s="38"/>
      <c r="J82" s="38"/>
      <c r="K82" s="38"/>
      <c r="L82" s="36"/>
      <c r="M82" s="37"/>
      <c r="N82" s="38"/>
    </row>
    <row r="83">
      <c r="A83" s="53"/>
      <c r="B83" s="39" t="s">
        <v>32</v>
      </c>
      <c r="C83" s="39" t="s">
        <v>33</v>
      </c>
      <c r="D83" s="40">
        <v>4.0</v>
      </c>
      <c r="E83" s="1">
        <v>7.0</v>
      </c>
      <c r="F83" s="1">
        <v>16.0</v>
      </c>
      <c r="G83" s="41">
        <f t="shared" ref="G83:G92" si="21">(D83+4*E83+F83)/6</f>
        <v>8</v>
      </c>
      <c r="H83" s="42">
        <f t="shared" ref="H83:H92" si="22">POW((F83-D83)/6,2)</f>
        <v>4</v>
      </c>
      <c r="I83" s="40">
        <v>4.0</v>
      </c>
      <c r="J83" s="1">
        <v>7.0</v>
      </c>
      <c r="K83" s="1">
        <v>16.0</v>
      </c>
      <c r="L83" s="41">
        <f t="shared" ref="L83:L92" si="23">(I83+4*J83+K83)/6</f>
        <v>8</v>
      </c>
      <c r="M83" s="42">
        <f t="shared" ref="M83:M92" si="24">POW((K83-I83)/6,2)</f>
        <v>4</v>
      </c>
      <c r="N83" s="20"/>
    </row>
    <row r="84">
      <c r="A84" s="53"/>
      <c r="B84" s="39" t="s">
        <v>18</v>
      </c>
      <c r="C84" s="39" t="s">
        <v>19</v>
      </c>
      <c r="D84" s="54"/>
      <c r="E84" s="55"/>
      <c r="F84" s="55"/>
      <c r="G84" s="41">
        <f t="shared" si="21"/>
        <v>0</v>
      </c>
      <c r="H84" s="42">
        <f t="shared" si="22"/>
        <v>0</v>
      </c>
      <c r="I84" s="53"/>
      <c r="J84" s="53"/>
      <c r="K84" s="53"/>
      <c r="L84" s="41">
        <f t="shared" si="23"/>
        <v>0</v>
      </c>
      <c r="M84" s="42">
        <f t="shared" si="24"/>
        <v>0</v>
      </c>
      <c r="N84" s="20"/>
    </row>
    <row r="85">
      <c r="A85" s="1"/>
      <c r="B85" s="39" t="s">
        <v>20</v>
      </c>
      <c r="C85" s="39" t="s">
        <v>21</v>
      </c>
      <c r="D85" s="56"/>
      <c r="E85" s="57"/>
      <c r="F85" s="57"/>
      <c r="G85" s="41">
        <f t="shared" si="21"/>
        <v>0</v>
      </c>
      <c r="H85" s="42">
        <f t="shared" si="22"/>
        <v>0</v>
      </c>
      <c r="I85" s="1"/>
      <c r="J85" s="1"/>
      <c r="K85" s="1"/>
      <c r="L85" s="41">
        <f t="shared" si="23"/>
        <v>0</v>
      </c>
      <c r="M85" s="42">
        <f t="shared" si="24"/>
        <v>0</v>
      </c>
      <c r="N85" s="20"/>
    </row>
    <row r="86">
      <c r="A86" s="1"/>
      <c r="B86" s="39" t="s">
        <v>22</v>
      </c>
      <c r="C86" s="39" t="s">
        <v>23</v>
      </c>
      <c r="D86" s="56"/>
      <c r="E86" s="57"/>
      <c r="F86" s="57"/>
      <c r="G86" s="41">
        <f t="shared" si="21"/>
        <v>0</v>
      </c>
      <c r="H86" s="42">
        <f t="shared" si="22"/>
        <v>0</v>
      </c>
      <c r="I86" s="1"/>
      <c r="J86" s="1"/>
      <c r="K86" s="1"/>
      <c r="L86" s="41">
        <f t="shared" si="23"/>
        <v>0</v>
      </c>
      <c r="M86" s="42">
        <f t="shared" si="24"/>
        <v>0</v>
      </c>
      <c r="N86" s="20"/>
    </row>
    <row r="87">
      <c r="A87" s="1"/>
      <c r="B87" s="39" t="s">
        <v>24</v>
      </c>
      <c r="C87" s="39" t="s">
        <v>25</v>
      </c>
      <c r="D87" s="56"/>
      <c r="E87" s="57"/>
      <c r="F87" s="57"/>
      <c r="G87" s="41">
        <f t="shared" si="21"/>
        <v>0</v>
      </c>
      <c r="H87" s="42">
        <f t="shared" si="22"/>
        <v>0</v>
      </c>
      <c r="I87" s="1"/>
      <c r="J87" s="1"/>
      <c r="K87" s="1"/>
      <c r="L87" s="41">
        <f t="shared" si="23"/>
        <v>0</v>
      </c>
      <c r="M87" s="42">
        <f t="shared" si="24"/>
        <v>0</v>
      </c>
      <c r="N87" s="20"/>
    </row>
    <row r="88">
      <c r="A88" s="1"/>
      <c r="B88" s="39" t="s">
        <v>26</v>
      </c>
      <c r="C88" s="39" t="s">
        <v>27</v>
      </c>
      <c r="D88" s="56"/>
      <c r="E88" s="57"/>
      <c r="F88" s="57"/>
      <c r="G88" s="41">
        <f t="shared" si="21"/>
        <v>0</v>
      </c>
      <c r="H88" s="42">
        <f t="shared" si="22"/>
        <v>0</v>
      </c>
      <c r="I88" s="1"/>
      <c r="J88" s="1"/>
      <c r="K88" s="1"/>
      <c r="L88" s="41">
        <f t="shared" si="23"/>
        <v>0</v>
      </c>
      <c r="M88" s="42">
        <f t="shared" si="24"/>
        <v>0</v>
      </c>
      <c r="N88" s="20"/>
    </row>
    <row r="89">
      <c r="A89" s="53"/>
      <c r="B89" s="39" t="s">
        <v>28</v>
      </c>
      <c r="C89" s="39" t="s">
        <v>29</v>
      </c>
      <c r="D89" s="54"/>
      <c r="E89" s="55"/>
      <c r="F89" s="55"/>
      <c r="G89" s="41">
        <f t="shared" si="21"/>
        <v>0</v>
      </c>
      <c r="H89" s="42">
        <f t="shared" si="22"/>
        <v>0</v>
      </c>
      <c r="I89" s="53"/>
      <c r="J89" s="53"/>
      <c r="K89" s="53"/>
      <c r="L89" s="41">
        <f t="shared" si="23"/>
        <v>0</v>
      </c>
      <c r="M89" s="42">
        <f t="shared" si="24"/>
        <v>0</v>
      </c>
      <c r="N89" s="20"/>
    </row>
    <row r="90">
      <c r="A90" s="53"/>
      <c r="B90" s="39" t="s">
        <v>30</v>
      </c>
      <c r="C90" s="39" t="s">
        <v>31</v>
      </c>
      <c r="D90" s="54"/>
      <c r="E90" s="55"/>
      <c r="F90" s="55"/>
      <c r="G90" s="41">
        <f t="shared" si="21"/>
        <v>0</v>
      </c>
      <c r="H90" s="42">
        <f t="shared" si="22"/>
        <v>0</v>
      </c>
      <c r="I90" s="53"/>
      <c r="J90" s="53"/>
      <c r="K90" s="53"/>
      <c r="L90" s="41">
        <f t="shared" si="23"/>
        <v>0</v>
      </c>
      <c r="M90" s="42">
        <f t="shared" si="24"/>
        <v>0</v>
      </c>
      <c r="N90" s="20"/>
    </row>
    <row r="91">
      <c r="A91" s="53"/>
      <c r="B91" s="39" t="s">
        <v>34</v>
      </c>
      <c r="C91" s="39" t="s">
        <v>35</v>
      </c>
      <c r="D91" s="54"/>
      <c r="E91" s="55"/>
      <c r="F91" s="55"/>
      <c r="G91" s="41">
        <f t="shared" si="21"/>
        <v>0</v>
      </c>
      <c r="H91" s="42">
        <f t="shared" si="22"/>
        <v>0</v>
      </c>
      <c r="I91" s="53"/>
      <c r="J91" s="53"/>
      <c r="K91" s="53"/>
      <c r="L91" s="41">
        <f t="shared" si="23"/>
        <v>0</v>
      </c>
      <c r="M91" s="42">
        <f t="shared" si="24"/>
        <v>0</v>
      </c>
      <c r="N91" s="20"/>
    </row>
    <row r="92">
      <c r="A92" s="53"/>
      <c r="B92" s="39" t="s">
        <v>36</v>
      </c>
      <c r="C92" s="39" t="s">
        <v>37</v>
      </c>
      <c r="D92" s="54"/>
      <c r="E92" s="55"/>
      <c r="F92" s="55"/>
      <c r="G92" s="41">
        <f t="shared" si="21"/>
        <v>0</v>
      </c>
      <c r="H92" s="42">
        <f t="shared" si="22"/>
        <v>0</v>
      </c>
      <c r="I92" s="53"/>
      <c r="J92" s="53"/>
      <c r="K92" s="53"/>
      <c r="L92" s="41">
        <f t="shared" si="23"/>
        <v>0</v>
      </c>
      <c r="M92" s="42">
        <f t="shared" si="24"/>
        <v>0</v>
      </c>
      <c r="N92" s="20"/>
    </row>
    <row r="93">
      <c r="A93" s="38"/>
      <c r="B93" s="34"/>
      <c r="C93" s="34"/>
      <c r="D93" s="58"/>
      <c r="E93" s="59"/>
      <c r="F93" s="60"/>
      <c r="G93" s="61"/>
      <c r="H93" s="62"/>
      <c r="I93" s="63"/>
      <c r="J93" s="63"/>
      <c r="K93" s="63"/>
      <c r="L93" s="61"/>
      <c r="M93" s="64"/>
      <c r="N93" s="65"/>
    </row>
    <row r="94">
      <c r="A94" s="20"/>
      <c r="B94" s="43"/>
      <c r="C94" s="43"/>
      <c r="D94" s="44"/>
      <c r="E94" s="45"/>
      <c r="F94" s="45"/>
      <c r="G94" s="46">
        <f>(SUM(G82:G93)+2*SQRT(SUM(H82:H93)))/H81</f>
        <v>12</v>
      </c>
      <c r="H94" s="5"/>
      <c r="I94" s="45"/>
      <c r="J94" s="45"/>
      <c r="K94" s="45"/>
      <c r="L94" s="46">
        <f>(SUM(L82:L93)+2*SQRT(SUM(M82:M93)))/M81</f>
        <v>12</v>
      </c>
      <c r="M94" s="5"/>
      <c r="N94" s="47"/>
    </row>
    <row r="95">
      <c r="A95" s="20"/>
      <c r="B95" s="43"/>
      <c r="C95" s="43"/>
      <c r="D95" s="48"/>
      <c r="E95" s="49"/>
      <c r="F95" s="20"/>
      <c r="G95" s="23"/>
      <c r="H95" s="50"/>
      <c r="I95" s="20"/>
      <c r="J95" s="20"/>
      <c r="K95" s="20"/>
      <c r="L95" s="23"/>
      <c r="M95" s="50"/>
      <c r="N95" s="20"/>
    </row>
    <row r="96">
      <c r="A96" s="26">
        <f>sum(A98:A109)</f>
        <v>0</v>
      </c>
      <c r="B96" s="27" t="s">
        <v>43</v>
      </c>
      <c r="D96" s="28" t="s">
        <v>14</v>
      </c>
      <c r="H96" s="29">
        <v>1.0</v>
      </c>
      <c r="I96" s="30" t="s">
        <v>15</v>
      </c>
      <c r="M96" s="51">
        <v>1.0</v>
      </c>
      <c r="N96" s="32">
        <f>max(B109,G109,L109)/$A$1</f>
        <v>1.5</v>
      </c>
    </row>
    <row r="97">
      <c r="A97" s="38"/>
      <c r="B97" s="34"/>
      <c r="C97" s="34"/>
      <c r="D97" s="52"/>
      <c r="E97" s="38"/>
      <c r="F97" s="38"/>
      <c r="G97" s="36"/>
      <c r="H97" s="37"/>
      <c r="I97" s="38"/>
      <c r="J97" s="38"/>
      <c r="K97" s="38"/>
      <c r="L97" s="36"/>
      <c r="M97" s="37"/>
      <c r="N97" s="38"/>
    </row>
    <row r="98">
      <c r="A98" s="53"/>
      <c r="B98" s="39" t="s">
        <v>32</v>
      </c>
      <c r="C98" s="39" t="s">
        <v>33</v>
      </c>
      <c r="D98" s="40">
        <v>4.0</v>
      </c>
      <c r="E98" s="1">
        <v>7.0</v>
      </c>
      <c r="F98" s="1">
        <v>16.0</v>
      </c>
      <c r="G98" s="41">
        <f t="shared" ref="G98:G107" si="25">(D98+4*E98+F98)/6</f>
        <v>8</v>
      </c>
      <c r="H98" s="42">
        <f t="shared" ref="H98:H107" si="26">POW((F98-D98)/6,2)</f>
        <v>4</v>
      </c>
      <c r="I98" s="40">
        <v>4.0</v>
      </c>
      <c r="J98" s="1">
        <v>7.0</v>
      </c>
      <c r="K98" s="1">
        <v>16.0</v>
      </c>
      <c r="L98" s="41">
        <f t="shared" ref="L98:L107" si="27">(I98+4*J98+K98)/6</f>
        <v>8</v>
      </c>
      <c r="M98" s="42">
        <f t="shared" ref="M98:M107" si="28">POW((K98-I98)/6,2)</f>
        <v>4</v>
      </c>
      <c r="N98" s="20"/>
    </row>
    <row r="99">
      <c r="A99" s="53"/>
      <c r="B99" s="39" t="s">
        <v>18</v>
      </c>
      <c r="C99" s="39" t="s">
        <v>19</v>
      </c>
      <c r="D99" s="54"/>
      <c r="E99" s="55"/>
      <c r="F99" s="55"/>
      <c r="G99" s="41">
        <f t="shared" si="25"/>
        <v>0</v>
      </c>
      <c r="H99" s="42">
        <f t="shared" si="26"/>
        <v>0</v>
      </c>
      <c r="I99" s="53"/>
      <c r="J99" s="53"/>
      <c r="K99" s="53"/>
      <c r="L99" s="41">
        <f t="shared" si="27"/>
        <v>0</v>
      </c>
      <c r="M99" s="42">
        <f t="shared" si="28"/>
        <v>0</v>
      </c>
      <c r="N99" s="20"/>
    </row>
    <row r="100">
      <c r="A100" s="1"/>
      <c r="B100" s="39" t="s">
        <v>20</v>
      </c>
      <c r="C100" s="39" t="s">
        <v>21</v>
      </c>
      <c r="D100" s="56"/>
      <c r="E100" s="57"/>
      <c r="F100" s="57"/>
      <c r="G100" s="41">
        <f t="shared" si="25"/>
        <v>0</v>
      </c>
      <c r="H100" s="42">
        <f t="shared" si="26"/>
        <v>0</v>
      </c>
      <c r="I100" s="1"/>
      <c r="J100" s="1"/>
      <c r="K100" s="1"/>
      <c r="L100" s="41">
        <f t="shared" si="27"/>
        <v>0</v>
      </c>
      <c r="M100" s="42">
        <f t="shared" si="28"/>
        <v>0</v>
      </c>
      <c r="N100" s="20"/>
    </row>
    <row r="101">
      <c r="A101" s="1"/>
      <c r="B101" s="39" t="s">
        <v>22</v>
      </c>
      <c r="C101" s="39" t="s">
        <v>23</v>
      </c>
      <c r="D101" s="56"/>
      <c r="E101" s="57"/>
      <c r="F101" s="57"/>
      <c r="G101" s="41">
        <f t="shared" si="25"/>
        <v>0</v>
      </c>
      <c r="H101" s="42">
        <f t="shared" si="26"/>
        <v>0</v>
      </c>
      <c r="I101" s="1"/>
      <c r="J101" s="1"/>
      <c r="K101" s="1"/>
      <c r="L101" s="41">
        <f t="shared" si="27"/>
        <v>0</v>
      </c>
      <c r="M101" s="42">
        <f t="shared" si="28"/>
        <v>0</v>
      </c>
      <c r="N101" s="20"/>
    </row>
    <row r="102">
      <c r="A102" s="1"/>
      <c r="B102" s="39" t="s">
        <v>24</v>
      </c>
      <c r="C102" s="39" t="s">
        <v>25</v>
      </c>
      <c r="D102" s="56"/>
      <c r="E102" s="57"/>
      <c r="F102" s="57"/>
      <c r="G102" s="41">
        <f t="shared" si="25"/>
        <v>0</v>
      </c>
      <c r="H102" s="42">
        <f t="shared" si="26"/>
        <v>0</v>
      </c>
      <c r="I102" s="1"/>
      <c r="J102" s="1"/>
      <c r="K102" s="1"/>
      <c r="L102" s="41">
        <f t="shared" si="27"/>
        <v>0</v>
      </c>
      <c r="M102" s="42">
        <f t="shared" si="28"/>
        <v>0</v>
      </c>
      <c r="N102" s="20"/>
    </row>
    <row r="103">
      <c r="A103" s="1"/>
      <c r="B103" s="39" t="s">
        <v>26</v>
      </c>
      <c r="C103" s="39" t="s">
        <v>27</v>
      </c>
      <c r="D103" s="56"/>
      <c r="E103" s="57"/>
      <c r="F103" s="57"/>
      <c r="G103" s="41">
        <f t="shared" si="25"/>
        <v>0</v>
      </c>
      <c r="H103" s="42">
        <f t="shared" si="26"/>
        <v>0</v>
      </c>
      <c r="I103" s="1"/>
      <c r="J103" s="1"/>
      <c r="K103" s="1"/>
      <c r="L103" s="41">
        <f t="shared" si="27"/>
        <v>0</v>
      </c>
      <c r="M103" s="42">
        <f t="shared" si="28"/>
        <v>0</v>
      </c>
      <c r="N103" s="20"/>
    </row>
    <row r="104">
      <c r="A104" s="53"/>
      <c r="B104" s="39" t="s">
        <v>28</v>
      </c>
      <c r="C104" s="39" t="s">
        <v>29</v>
      </c>
      <c r="D104" s="54"/>
      <c r="E104" s="55"/>
      <c r="F104" s="55"/>
      <c r="G104" s="41">
        <f t="shared" si="25"/>
        <v>0</v>
      </c>
      <c r="H104" s="42">
        <f t="shared" si="26"/>
        <v>0</v>
      </c>
      <c r="I104" s="53"/>
      <c r="J104" s="53"/>
      <c r="K104" s="53"/>
      <c r="L104" s="41">
        <f t="shared" si="27"/>
        <v>0</v>
      </c>
      <c r="M104" s="42">
        <f t="shared" si="28"/>
        <v>0</v>
      </c>
      <c r="N104" s="20"/>
    </row>
    <row r="105">
      <c r="A105" s="53"/>
      <c r="B105" s="39" t="s">
        <v>30</v>
      </c>
      <c r="C105" s="39" t="s">
        <v>31</v>
      </c>
      <c r="D105" s="54"/>
      <c r="E105" s="55"/>
      <c r="F105" s="55"/>
      <c r="G105" s="41">
        <f t="shared" si="25"/>
        <v>0</v>
      </c>
      <c r="H105" s="42">
        <f t="shared" si="26"/>
        <v>0</v>
      </c>
      <c r="I105" s="53"/>
      <c r="J105" s="53"/>
      <c r="K105" s="53"/>
      <c r="L105" s="41">
        <f t="shared" si="27"/>
        <v>0</v>
      </c>
      <c r="M105" s="42">
        <f t="shared" si="28"/>
        <v>0</v>
      </c>
      <c r="N105" s="20"/>
    </row>
    <row r="106">
      <c r="A106" s="53"/>
      <c r="B106" s="39" t="s">
        <v>34</v>
      </c>
      <c r="C106" s="39" t="s">
        <v>35</v>
      </c>
      <c r="D106" s="54"/>
      <c r="E106" s="55"/>
      <c r="F106" s="55"/>
      <c r="G106" s="41">
        <f t="shared" si="25"/>
        <v>0</v>
      </c>
      <c r="H106" s="42">
        <f t="shared" si="26"/>
        <v>0</v>
      </c>
      <c r="I106" s="53"/>
      <c r="J106" s="53"/>
      <c r="K106" s="53"/>
      <c r="L106" s="41">
        <f t="shared" si="27"/>
        <v>0</v>
      </c>
      <c r="M106" s="42">
        <f t="shared" si="28"/>
        <v>0</v>
      </c>
      <c r="N106" s="20"/>
    </row>
    <row r="107">
      <c r="A107" s="53"/>
      <c r="B107" s="39" t="s">
        <v>36</v>
      </c>
      <c r="C107" s="39" t="s">
        <v>37</v>
      </c>
      <c r="D107" s="54"/>
      <c r="E107" s="55"/>
      <c r="F107" s="55"/>
      <c r="G107" s="41">
        <f t="shared" si="25"/>
        <v>0</v>
      </c>
      <c r="H107" s="42">
        <f t="shared" si="26"/>
        <v>0</v>
      </c>
      <c r="I107" s="53"/>
      <c r="J107" s="53"/>
      <c r="K107" s="53"/>
      <c r="L107" s="41">
        <f t="shared" si="27"/>
        <v>0</v>
      </c>
      <c r="M107" s="42">
        <f t="shared" si="28"/>
        <v>0</v>
      </c>
      <c r="N107" s="20"/>
    </row>
    <row r="108">
      <c r="A108" s="38"/>
      <c r="B108" s="34"/>
      <c r="C108" s="34"/>
      <c r="D108" s="58"/>
      <c r="E108" s="59"/>
      <c r="F108" s="60"/>
      <c r="G108" s="61"/>
      <c r="H108" s="62"/>
      <c r="I108" s="63"/>
      <c r="J108" s="63"/>
      <c r="K108" s="63"/>
      <c r="L108" s="61"/>
      <c r="M108" s="64"/>
      <c r="N108" s="65"/>
    </row>
    <row r="109">
      <c r="A109" s="20"/>
      <c r="B109" s="43"/>
      <c r="C109" s="43"/>
      <c r="D109" s="44"/>
      <c r="E109" s="45"/>
      <c r="F109" s="45"/>
      <c r="G109" s="46">
        <f>(SUM(G97:G108)+2*SQRT(SUM(H97:H108)))/H96</f>
        <v>12</v>
      </c>
      <c r="H109" s="5"/>
      <c r="I109" s="45"/>
      <c r="J109" s="45"/>
      <c r="K109" s="45"/>
      <c r="L109" s="46">
        <f>(SUM(L97:L108)+2*SQRT(SUM(M97:M108)))/M96</f>
        <v>12</v>
      </c>
      <c r="M109" s="5"/>
      <c r="N109" s="47"/>
    </row>
    <row r="110">
      <c r="A110" s="20"/>
      <c r="B110" s="43"/>
      <c r="C110" s="43"/>
      <c r="D110" s="48"/>
      <c r="E110" s="49"/>
      <c r="F110" s="20"/>
      <c r="G110" s="23"/>
      <c r="H110" s="50"/>
      <c r="I110" s="20"/>
      <c r="J110" s="20"/>
      <c r="K110" s="20"/>
      <c r="L110" s="23"/>
      <c r="M110" s="50"/>
      <c r="N110" s="20"/>
    </row>
    <row r="111">
      <c r="A111" s="26">
        <f>sum(A113:A124)</f>
        <v>0</v>
      </c>
      <c r="B111" s="27" t="s">
        <v>44</v>
      </c>
      <c r="D111" s="28" t="s">
        <v>14</v>
      </c>
      <c r="H111" s="29">
        <v>1.0</v>
      </c>
      <c r="I111" s="30" t="s">
        <v>15</v>
      </c>
      <c r="M111" s="51">
        <v>1.0</v>
      </c>
      <c r="N111" s="32">
        <f>max(B124,G124,L124)/$A$1</f>
        <v>1.5</v>
      </c>
    </row>
    <row r="112">
      <c r="A112" s="38"/>
      <c r="B112" s="34"/>
      <c r="C112" s="34"/>
      <c r="D112" s="52"/>
      <c r="E112" s="38"/>
      <c r="F112" s="38"/>
      <c r="G112" s="36"/>
      <c r="H112" s="37"/>
      <c r="I112" s="38"/>
      <c r="J112" s="38"/>
      <c r="K112" s="38"/>
      <c r="L112" s="36"/>
      <c r="M112" s="37"/>
      <c r="N112" s="38"/>
    </row>
    <row r="113">
      <c r="A113" s="53"/>
      <c r="B113" s="39" t="s">
        <v>32</v>
      </c>
      <c r="C113" s="39" t="s">
        <v>33</v>
      </c>
      <c r="D113" s="40">
        <v>4.0</v>
      </c>
      <c r="E113" s="1">
        <v>7.0</v>
      </c>
      <c r="F113" s="1">
        <v>16.0</v>
      </c>
      <c r="G113" s="41">
        <f t="shared" ref="G113:G122" si="29">(D113+4*E113+F113)/6</f>
        <v>8</v>
      </c>
      <c r="H113" s="42">
        <f t="shared" ref="H113:H122" si="30">POW((F113-D113)/6,2)</f>
        <v>4</v>
      </c>
      <c r="I113" s="40">
        <v>4.0</v>
      </c>
      <c r="J113" s="1">
        <v>7.0</v>
      </c>
      <c r="K113" s="1">
        <v>16.0</v>
      </c>
      <c r="L113" s="41">
        <f t="shared" ref="L113:L122" si="31">(I113+4*J113+K113)/6</f>
        <v>8</v>
      </c>
      <c r="M113" s="42">
        <f t="shared" ref="M113:M122" si="32">POW((K113-I113)/6,2)</f>
        <v>4</v>
      </c>
      <c r="N113" s="20"/>
    </row>
    <row r="114">
      <c r="A114" s="53"/>
      <c r="B114" s="39" t="s">
        <v>18</v>
      </c>
      <c r="C114" s="39" t="s">
        <v>19</v>
      </c>
      <c r="D114" s="54"/>
      <c r="E114" s="55"/>
      <c r="F114" s="55"/>
      <c r="G114" s="41">
        <f t="shared" si="29"/>
        <v>0</v>
      </c>
      <c r="H114" s="42">
        <f t="shared" si="30"/>
        <v>0</v>
      </c>
      <c r="I114" s="53"/>
      <c r="J114" s="53"/>
      <c r="K114" s="53"/>
      <c r="L114" s="41">
        <f t="shared" si="31"/>
        <v>0</v>
      </c>
      <c r="M114" s="42">
        <f t="shared" si="32"/>
        <v>0</v>
      </c>
      <c r="N114" s="20"/>
    </row>
    <row r="115">
      <c r="A115" s="1"/>
      <c r="B115" s="39" t="s">
        <v>20</v>
      </c>
      <c r="C115" s="39" t="s">
        <v>21</v>
      </c>
      <c r="D115" s="56"/>
      <c r="E115" s="57"/>
      <c r="F115" s="57"/>
      <c r="G115" s="41">
        <f t="shared" si="29"/>
        <v>0</v>
      </c>
      <c r="H115" s="42">
        <f t="shared" si="30"/>
        <v>0</v>
      </c>
      <c r="I115" s="1"/>
      <c r="J115" s="1"/>
      <c r="K115" s="1"/>
      <c r="L115" s="41">
        <f t="shared" si="31"/>
        <v>0</v>
      </c>
      <c r="M115" s="42">
        <f t="shared" si="32"/>
        <v>0</v>
      </c>
      <c r="N115" s="20"/>
    </row>
    <row r="116">
      <c r="A116" s="1"/>
      <c r="B116" s="39" t="s">
        <v>22</v>
      </c>
      <c r="C116" s="39" t="s">
        <v>23</v>
      </c>
      <c r="D116" s="56"/>
      <c r="E116" s="57"/>
      <c r="F116" s="57"/>
      <c r="G116" s="41">
        <f t="shared" si="29"/>
        <v>0</v>
      </c>
      <c r="H116" s="42">
        <f t="shared" si="30"/>
        <v>0</v>
      </c>
      <c r="I116" s="1"/>
      <c r="J116" s="1"/>
      <c r="K116" s="1"/>
      <c r="L116" s="41">
        <f t="shared" si="31"/>
        <v>0</v>
      </c>
      <c r="M116" s="42">
        <f t="shared" si="32"/>
        <v>0</v>
      </c>
      <c r="N116" s="20"/>
    </row>
    <row r="117">
      <c r="A117" s="1"/>
      <c r="B117" s="39" t="s">
        <v>24</v>
      </c>
      <c r="C117" s="39" t="s">
        <v>25</v>
      </c>
      <c r="D117" s="56"/>
      <c r="E117" s="57"/>
      <c r="F117" s="57"/>
      <c r="G117" s="41">
        <f t="shared" si="29"/>
        <v>0</v>
      </c>
      <c r="H117" s="42">
        <f t="shared" si="30"/>
        <v>0</v>
      </c>
      <c r="I117" s="1"/>
      <c r="J117" s="1"/>
      <c r="K117" s="1"/>
      <c r="L117" s="41">
        <f t="shared" si="31"/>
        <v>0</v>
      </c>
      <c r="M117" s="42">
        <f t="shared" si="32"/>
        <v>0</v>
      </c>
      <c r="N117" s="20"/>
    </row>
    <row r="118">
      <c r="A118" s="1"/>
      <c r="B118" s="39" t="s">
        <v>26</v>
      </c>
      <c r="C118" s="39" t="s">
        <v>27</v>
      </c>
      <c r="D118" s="56"/>
      <c r="E118" s="57"/>
      <c r="F118" s="57"/>
      <c r="G118" s="41">
        <f t="shared" si="29"/>
        <v>0</v>
      </c>
      <c r="H118" s="42">
        <f t="shared" si="30"/>
        <v>0</v>
      </c>
      <c r="I118" s="1"/>
      <c r="J118" s="1"/>
      <c r="K118" s="1"/>
      <c r="L118" s="41">
        <f t="shared" si="31"/>
        <v>0</v>
      </c>
      <c r="M118" s="42">
        <f t="shared" si="32"/>
        <v>0</v>
      </c>
      <c r="N118" s="20"/>
    </row>
    <row r="119">
      <c r="A119" s="53"/>
      <c r="B119" s="39" t="s">
        <v>28</v>
      </c>
      <c r="C119" s="39" t="s">
        <v>29</v>
      </c>
      <c r="D119" s="54"/>
      <c r="E119" s="55"/>
      <c r="F119" s="55"/>
      <c r="G119" s="41">
        <f t="shared" si="29"/>
        <v>0</v>
      </c>
      <c r="H119" s="42">
        <f t="shared" si="30"/>
        <v>0</v>
      </c>
      <c r="I119" s="53"/>
      <c r="J119" s="53"/>
      <c r="K119" s="53"/>
      <c r="L119" s="41">
        <f t="shared" si="31"/>
        <v>0</v>
      </c>
      <c r="M119" s="42">
        <f t="shared" si="32"/>
        <v>0</v>
      </c>
      <c r="N119" s="20"/>
    </row>
    <row r="120">
      <c r="A120" s="53"/>
      <c r="B120" s="39" t="s">
        <v>30</v>
      </c>
      <c r="C120" s="39" t="s">
        <v>31</v>
      </c>
      <c r="D120" s="54"/>
      <c r="E120" s="55"/>
      <c r="F120" s="55"/>
      <c r="G120" s="41">
        <f t="shared" si="29"/>
        <v>0</v>
      </c>
      <c r="H120" s="42">
        <f t="shared" si="30"/>
        <v>0</v>
      </c>
      <c r="I120" s="53"/>
      <c r="J120" s="53"/>
      <c r="K120" s="53"/>
      <c r="L120" s="41">
        <f t="shared" si="31"/>
        <v>0</v>
      </c>
      <c r="M120" s="42">
        <f t="shared" si="32"/>
        <v>0</v>
      </c>
      <c r="N120" s="20"/>
    </row>
    <row r="121">
      <c r="A121" s="53"/>
      <c r="B121" s="39" t="s">
        <v>34</v>
      </c>
      <c r="C121" s="39" t="s">
        <v>35</v>
      </c>
      <c r="D121" s="54"/>
      <c r="E121" s="55"/>
      <c r="F121" s="55"/>
      <c r="G121" s="41">
        <f t="shared" si="29"/>
        <v>0</v>
      </c>
      <c r="H121" s="42">
        <f t="shared" si="30"/>
        <v>0</v>
      </c>
      <c r="I121" s="53"/>
      <c r="J121" s="53"/>
      <c r="K121" s="53"/>
      <c r="L121" s="41">
        <f t="shared" si="31"/>
        <v>0</v>
      </c>
      <c r="M121" s="42">
        <f t="shared" si="32"/>
        <v>0</v>
      </c>
      <c r="N121" s="20"/>
    </row>
    <row r="122">
      <c r="A122" s="53"/>
      <c r="B122" s="39" t="s">
        <v>36</v>
      </c>
      <c r="C122" s="39" t="s">
        <v>37</v>
      </c>
      <c r="D122" s="54"/>
      <c r="E122" s="55"/>
      <c r="F122" s="55"/>
      <c r="G122" s="41">
        <f t="shared" si="29"/>
        <v>0</v>
      </c>
      <c r="H122" s="42">
        <f t="shared" si="30"/>
        <v>0</v>
      </c>
      <c r="I122" s="53"/>
      <c r="J122" s="53"/>
      <c r="K122" s="53"/>
      <c r="L122" s="41">
        <f t="shared" si="31"/>
        <v>0</v>
      </c>
      <c r="M122" s="42">
        <f t="shared" si="32"/>
        <v>0</v>
      </c>
      <c r="N122" s="20"/>
    </row>
    <row r="123">
      <c r="A123" s="38"/>
      <c r="B123" s="34"/>
      <c r="C123" s="34"/>
      <c r="D123" s="58"/>
      <c r="E123" s="59"/>
      <c r="F123" s="60"/>
      <c r="G123" s="61"/>
      <c r="H123" s="62"/>
      <c r="I123" s="63"/>
      <c r="J123" s="63"/>
      <c r="K123" s="63"/>
      <c r="L123" s="61"/>
      <c r="M123" s="64"/>
      <c r="N123" s="65"/>
    </row>
    <row r="124">
      <c r="A124" s="20"/>
      <c r="B124" s="43"/>
      <c r="C124" s="43"/>
      <c r="D124" s="44"/>
      <c r="E124" s="45"/>
      <c r="F124" s="45"/>
      <c r="G124" s="46">
        <f>(SUM(G112:G123)+2*SQRT(SUM(H112:H123)))/H111</f>
        <v>12</v>
      </c>
      <c r="H124" s="5"/>
      <c r="I124" s="45"/>
      <c r="J124" s="45"/>
      <c r="K124" s="45"/>
      <c r="L124" s="46">
        <f>(SUM(L112:L123)+2*SQRT(SUM(M112:M123)))/M111</f>
        <v>12</v>
      </c>
      <c r="M124" s="5"/>
      <c r="N124" s="47"/>
    </row>
  </sheetData>
  <mergeCells count="42">
    <mergeCell ref="D1:H1"/>
    <mergeCell ref="I1:M1"/>
    <mergeCell ref="B4:C4"/>
    <mergeCell ref="D4:G4"/>
    <mergeCell ref="I4:L4"/>
    <mergeCell ref="G19:H19"/>
    <mergeCell ref="L19:M19"/>
    <mergeCell ref="B21:C21"/>
    <mergeCell ref="D21:G21"/>
    <mergeCell ref="I21:L21"/>
    <mergeCell ref="L34:M34"/>
    <mergeCell ref="B36:C36"/>
    <mergeCell ref="D36:G36"/>
    <mergeCell ref="I36:L36"/>
    <mergeCell ref="G34:H34"/>
    <mergeCell ref="G49:H49"/>
    <mergeCell ref="L49:M49"/>
    <mergeCell ref="B51:C51"/>
    <mergeCell ref="D51:G51"/>
    <mergeCell ref="I51:L51"/>
    <mergeCell ref="L64:M64"/>
    <mergeCell ref="G64:H64"/>
    <mergeCell ref="B66:C66"/>
    <mergeCell ref="D66:G66"/>
    <mergeCell ref="I66:L66"/>
    <mergeCell ref="G79:H79"/>
    <mergeCell ref="L79:M79"/>
    <mergeCell ref="B81:C81"/>
    <mergeCell ref="G109:H109"/>
    <mergeCell ref="L109:M109"/>
    <mergeCell ref="B111:C111"/>
    <mergeCell ref="D111:G111"/>
    <mergeCell ref="I111:L111"/>
    <mergeCell ref="G124:H124"/>
    <mergeCell ref="L124:M124"/>
    <mergeCell ref="D81:G81"/>
    <mergeCell ref="I81:L81"/>
    <mergeCell ref="G94:H94"/>
    <mergeCell ref="L94:M94"/>
    <mergeCell ref="B96:C96"/>
    <mergeCell ref="D96:G96"/>
    <mergeCell ref="I96:L9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8.25"/>
    <col customWidth="1" min="2" max="2" width="14.38"/>
    <col customWidth="1" min="3" max="3" width="21.38"/>
    <col customWidth="1" min="4" max="18" width="8.88"/>
    <col customWidth="1" min="19" max="19" width="10.25"/>
  </cols>
  <sheetData>
    <row r="1">
      <c r="A1" s="1">
        <v>8.0</v>
      </c>
      <c r="B1" s="2" t="s">
        <v>0</v>
      </c>
      <c r="C1" s="3"/>
      <c r="D1" s="4" t="s">
        <v>1</v>
      </c>
      <c r="H1" s="5"/>
      <c r="I1" s="6" t="s">
        <v>2</v>
      </c>
      <c r="M1" s="5"/>
      <c r="N1" s="66" t="s">
        <v>45</v>
      </c>
      <c r="R1" s="5"/>
      <c r="S1" s="7" t="s">
        <v>3</v>
      </c>
    </row>
    <row r="2">
      <c r="A2" s="8" t="s">
        <v>4</v>
      </c>
      <c r="B2" s="9" t="s">
        <v>5</v>
      </c>
      <c r="C2" s="9" t="s">
        <v>6</v>
      </c>
      <c r="D2" s="10" t="s">
        <v>7</v>
      </c>
      <c r="E2" s="11" t="s">
        <v>8</v>
      </c>
      <c r="F2" s="12" t="s">
        <v>9</v>
      </c>
      <c r="G2" s="13" t="s">
        <v>10</v>
      </c>
      <c r="H2" s="14" t="s">
        <v>11</v>
      </c>
      <c r="I2" s="15" t="s">
        <v>7</v>
      </c>
      <c r="J2" s="16" t="s">
        <v>8</v>
      </c>
      <c r="K2" s="16" t="s">
        <v>12</v>
      </c>
      <c r="L2" s="17" t="s">
        <v>10</v>
      </c>
      <c r="M2" s="18" t="s">
        <v>11</v>
      </c>
      <c r="N2" s="10" t="s">
        <v>7</v>
      </c>
      <c r="O2" s="11" t="s">
        <v>8</v>
      </c>
      <c r="P2" s="12" t="s">
        <v>12</v>
      </c>
      <c r="Q2" s="13" t="s">
        <v>10</v>
      </c>
      <c r="R2" s="67" t="s">
        <v>11</v>
      </c>
      <c r="S2" s="19">
        <f>sum(S4:S127)</f>
        <v>18.96404231</v>
      </c>
    </row>
    <row r="3">
      <c r="A3" s="20"/>
      <c r="B3" s="21"/>
      <c r="C3" s="21"/>
      <c r="D3" s="22"/>
      <c r="E3" s="20"/>
      <c r="F3" s="20"/>
      <c r="G3" s="23"/>
      <c r="H3" s="24"/>
      <c r="I3" s="68"/>
      <c r="J3" s="69"/>
      <c r="K3" s="69"/>
      <c r="L3" s="70"/>
      <c r="M3" s="71"/>
      <c r="N3" s="20"/>
      <c r="O3" s="20"/>
      <c r="P3" s="20"/>
      <c r="Q3" s="23"/>
      <c r="R3" s="24"/>
      <c r="S3" s="25" t="str">
        <f>concatenate("Dias de ", $A$1, "hs")</f>
        <v>Dias de 8hs</v>
      </c>
    </row>
    <row r="4">
      <c r="A4" s="26">
        <f>sum(A6:A18)</f>
        <v>15</v>
      </c>
      <c r="B4" s="27" t="s">
        <v>13</v>
      </c>
      <c r="D4" s="28" t="s">
        <v>14</v>
      </c>
      <c r="H4" s="29">
        <v>2.0</v>
      </c>
      <c r="I4" s="30" t="s">
        <v>15</v>
      </c>
      <c r="M4" s="31">
        <v>1.0</v>
      </c>
      <c r="N4" s="72" t="s">
        <v>46</v>
      </c>
      <c r="R4" s="31">
        <v>1.0</v>
      </c>
      <c r="S4" s="32">
        <f>max(G20,L20,Q20)/$A$1</f>
        <v>4.742216996</v>
      </c>
    </row>
    <row r="5">
      <c r="A5" s="33"/>
      <c r="B5" s="34"/>
      <c r="C5" s="34"/>
      <c r="D5" s="35"/>
      <c r="E5" s="33"/>
      <c r="F5" s="33"/>
      <c r="G5" s="36"/>
      <c r="H5" s="37"/>
      <c r="I5" s="73"/>
      <c r="J5" s="74"/>
      <c r="K5" s="74"/>
      <c r="L5" s="75"/>
      <c r="M5" s="76"/>
      <c r="N5" s="33"/>
      <c r="O5" s="33"/>
      <c r="P5" s="33"/>
      <c r="Q5" s="36"/>
      <c r="R5" s="37"/>
      <c r="S5" s="77"/>
    </row>
    <row r="6">
      <c r="A6" s="1">
        <v>2.0</v>
      </c>
      <c r="B6" s="39" t="s">
        <v>16</v>
      </c>
      <c r="C6" s="39" t="s">
        <v>17</v>
      </c>
      <c r="D6" s="40">
        <v>4.0</v>
      </c>
      <c r="E6" s="1">
        <v>7.0</v>
      </c>
      <c r="F6" s="1">
        <v>16.0</v>
      </c>
      <c r="G6" s="41">
        <f t="shared" ref="G6:G11" si="1">(D6+4*E6+F6)/6</f>
        <v>8</v>
      </c>
      <c r="H6" s="42">
        <f t="shared" ref="H6:H11" si="2">POW((F6-D6)/6,2)</f>
        <v>4</v>
      </c>
      <c r="I6" s="56">
        <v>4.0</v>
      </c>
      <c r="J6" s="57">
        <v>7.0</v>
      </c>
      <c r="K6" s="57">
        <v>16.0</v>
      </c>
      <c r="L6" s="78">
        <f t="shared" ref="L6:L11" si="3">(I6+4*J6+K6)/6</f>
        <v>8</v>
      </c>
      <c r="M6" s="79">
        <f t="shared" ref="M6:M11" si="4">POW((K6-I6)/6,2)</f>
        <v>4</v>
      </c>
      <c r="N6" s="40">
        <v>4.0</v>
      </c>
      <c r="O6" s="1">
        <v>7.0</v>
      </c>
      <c r="P6" s="1">
        <v>16.0</v>
      </c>
      <c r="Q6" s="41">
        <f t="shared" ref="Q6:Q11" si="5">(N6+4*O6+P6)/6</f>
        <v>8</v>
      </c>
      <c r="R6" s="42">
        <f t="shared" ref="R6:R11" si="6">POW((P6-N6)/6,2)</f>
        <v>4</v>
      </c>
      <c r="S6" s="23"/>
    </row>
    <row r="7">
      <c r="A7" s="1">
        <v>5.0</v>
      </c>
      <c r="B7" s="39" t="s">
        <v>18</v>
      </c>
      <c r="C7" s="39" t="s">
        <v>19</v>
      </c>
      <c r="D7" s="40">
        <v>7.0</v>
      </c>
      <c r="E7" s="1">
        <v>10.0</v>
      </c>
      <c r="F7" s="1">
        <v>19.0</v>
      </c>
      <c r="G7" s="41">
        <f t="shared" si="1"/>
        <v>11</v>
      </c>
      <c r="H7" s="42">
        <f t="shared" si="2"/>
        <v>4</v>
      </c>
      <c r="I7" s="56">
        <v>7.0</v>
      </c>
      <c r="J7" s="57">
        <v>10.0</v>
      </c>
      <c r="K7" s="57">
        <v>19.0</v>
      </c>
      <c r="L7" s="78">
        <f t="shared" si="3"/>
        <v>11</v>
      </c>
      <c r="M7" s="79">
        <f t="shared" si="4"/>
        <v>4</v>
      </c>
      <c r="N7" s="40">
        <v>7.0</v>
      </c>
      <c r="O7" s="1">
        <v>10.0</v>
      </c>
      <c r="P7" s="1">
        <v>19.0</v>
      </c>
      <c r="Q7" s="41">
        <f t="shared" si="5"/>
        <v>11</v>
      </c>
      <c r="R7" s="42">
        <f t="shared" si="6"/>
        <v>4</v>
      </c>
      <c r="S7" s="23"/>
    </row>
    <row r="8">
      <c r="A8" s="1">
        <v>5.0</v>
      </c>
      <c r="B8" s="39" t="s">
        <v>20</v>
      </c>
      <c r="C8" s="39" t="s">
        <v>21</v>
      </c>
      <c r="D8" s="40">
        <v>1.0</v>
      </c>
      <c r="E8" s="1">
        <v>2.0</v>
      </c>
      <c r="F8" s="1">
        <v>3.0</v>
      </c>
      <c r="G8" s="41">
        <f t="shared" si="1"/>
        <v>2</v>
      </c>
      <c r="H8" s="42">
        <f t="shared" si="2"/>
        <v>0.1111111111</v>
      </c>
      <c r="I8" s="80">
        <v>0.0</v>
      </c>
      <c r="J8" s="81">
        <v>0.0</v>
      </c>
      <c r="K8" s="81">
        <v>0.0</v>
      </c>
      <c r="L8" s="78">
        <f t="shared" si="3"/>
        <v>0</v>
      </c>
      <c r="M8" s="79">
        <f t="shared" si="4"/>
        <v>0</v>
      </c>
      <c r="N8" s="40">
        <v>0.0</v>
      </c>
      <c r="O8" s="1">
        <v>0.0</v>
      </c>
      <c r="P8" s="1">
        <v>0.0</v>
      </c>
      <c r="Q8" s="41">
        <f t="shared" si="5"/>
        <v>0</v>
      </c>
      <c r="R8" s="42">
        <f t="shared" si="6"/>
        <v>0</v>
      </c>
      <c r="S8" s="23"/>
    </row>
    <row r="9">
      <c r="A9" s="1">
        <v>3.0</v>
      </c>
      <c r="B9" s="39" t="s">
        <v>22</v>
      </c>
      <c r="C9" s="39" t="s">
        <v>23</v>
      </c>
      <c r="D9" s="40">
        <v>0.0</v>
      </c>
      <c r="E9" s="1">
        <v>0.0</v>
      </c>
      <c r="F9" s="1">
        <v>0.0</v>
      </c>
      <c r="G9" s="41">
        <f t="shared" si="1"/>
        <v>0</v>
      </c>
      <c r="H9" s="42">
        <f t="shared" si="2"/>
        <v>0</v>
      </c>
      <c r="I9" s="80">
        <v>5.0</v>
      </c>
      <c r="J9" s="81">
        <v>8.0</v>
      </c>
      <c r="K9" s="81">
        <v>12.0</v>
      </c>
      <c r="L9" s="78">
        <f t="shared" si="3"/>
        <v>8.166666667</v>
      </c>
      <c r="M9" s="79">
        <f t="shared" si="4"/>
        <v>1.361111111</v>
      </c>
      <c r="N9" s="40">
        <v>0.0</v>
      </c>
      <c r="O9" s="1">
        <v>0.0</v>
      </c>
      <c r="P9" s="1">
        <v>0.0</v>
      </c>
      <c r="Q9" s="41">
        <f t="shared" si="5"/>
        <v>0</v>
      </c>
      <c r="R9" s="42">
        <f t="shared" si="6"/>
        <v>0</v>
      </c>
      <c r="S9" s="23"/>
    </row>
    <row r="10">
      <c r="A10" s="53"/>
      <c r="B10" s="39" t="s">
        <v>18</v>
      </c>
      <c r="C10" s="39" t="s">
        <v>19</v>
      </c>
      <c r="D10" s="80">
        <v>0.0</v>
      </c>
      <c r="E10" s="81">
        <v>0.0</v>
      </c>
      <c r="F10" s="81">
        <v>0.0</v>
      </c>
      <c r="G10" s="41">
        <f t="shared" si="1"/>
        <v>0</v>
      </c>
      <c r="H10" s="42">
        <f t="shared" si="2"/>
        <v>0</v>
      </c>
      <c r="I10" s="82">
        <v>2.0</v>
      </c>
      <c r="J10" s="83">
        <v>4.0</v>
      </c>
      <c r="K10" s="83">
        <v>8.0</v>
      </c>
      <c r="L10" s="78">
        <f t="shared" si="3"/>
        <v>4.333333333</v>
      </c>
      <c r="M10" s="79">
        <f t="shared" si="4"/>
        <v>1</v>
      </c>
      <c r="N10" s="1">
        <v>0.0</v>
      </c>
      <c r="O10" s="1">
        <v>1.0</v>
      </c>
      <c r="P10" s="1">
        <v>2.0</v>
      </c>
      <c r="Q10" s="41">
        <f t="shared" si="5"/>
        <v>1</v>
      </c>
      <c r="R10" s="42">
        <f t="shared" si="6"/>
        <v>0.1111111111</v>
      </c>
      <c r="S10" s="23"/>
    </row>
    <row r="11" ht="14.25" customHeight="1">
      <c r="A11" s="1"/>
      <c r="B11" s="39"/>
      <c r="C11" s="39"/>
      <c r="D11" s="40"/>
      <c r="E11" s="1"/>
      <c r="F11" s="1"/>
      <c r="G11" s="41">
        <f t="shared" si="1"/>
        <v>0</v>
      </c>
      <c r="H11" s="42">
        <f t="shared" si="2"/>
        <v>0</v>
      </c>
      <c r="I11" s="56"/>
      <c r="J11" s="57"/>
      <c r="K11" s="57"/>
      <c r="L11" s="78">
        <f t="shared" si="3"/>
        <v>0</v>
      </c>
      <c r="M11" s="79">
        <f t="shared" si="4"/>
        <v>0</v>
      </c>
      <c r="N11" s="40"/>
      <c r="O11" s="1"/>
      <c r="P11" s="1"/>
      <c r="Q11" s="41">
        <f t="shared" si="5"/>
        <v>0</v>
      </c>
      <c r="R11" s="42">
        <f t="shared" si="6"/>
        <v>0</v>
      </c>
      <c r="S11" s="23"/>
    </row>
    <row r="12">
      <c r="A12" s="1"/>
      <c r="B12" s="39"/>
      <c r="C12" s="39"/>
      <c r="D12" s="40"/>
      <c r="E12" s="1"/>
      <c r="F12" s="1"/>
      <c r="G12" s="41"/>
      <c r="H12" s="42"/>
      <c r="I12" s="56"/>
      <c r="J12" s="57"/>
      <c r="K12" s="57"/>
      <c r="L12" s="78"/>
      <c r="M12" s="79"/>
      <c r="N12" s="40"/>
      <c r="O12" s="1"/>
      <c r="P12" s="1"/>
      <c r="Q12" s="41"/>
      <c r="R12" s="42"/>
      <c r="S12" s="23"/>
    </row>
    <row r="13">
      <c r="A13" s="1"/>
      <c r="B13" s="39"/>
      <c r="C13" s="39"/>
      <c r="D13" s="40"/>
      <c r="E13" s="1"/>
      <c r="F13" s="1"/>
      <c r="G13" s="41"/>
      <c r="H13" s="42"/>
      <c r="I13" s="56"/>
      <c r="J13" s="57"/>
      <c r="K13" s="57"/>
      <c r="L13" s="78"/>
      <c r="M13" s="79"/>
      <c r="N13" s="40"/>
      <c r="O13" s="1"/>
      <c r="P13" s="1"/>
      <c r="Q13" s="41"/>
      <c r="R13" s="42"/>
      <c r="S13" s="23"/>
    </row>
    <row r="14">
      <c r="A14" s="1"/>
      <c r="B14" s="39"/>
      <c r="C14" s="39"/>
      <c r="D14" s="40"/>
      <c r="E14" s="1"/>
      <c r="F14" s="1"/>
      <c r="G14" s="41">
        <f t="shared" ref="G14:G18" si="7">(D14+4*E14+F14)/6</f>
        <v>0</v>
      </c>
      <c r="H14" s="42">
        <f t="shared" ref="H14:H18" si="8">POW((F14-D14)/6,2)</f>
        <v>0</v>
      </c>
      <c r="I14" s="56"/>
      <c r="J14" s="57"/>
      <c r="K14" s="57"/>
      <c r="L14" s="78">
        <f t="shared" ref="L14:L18" si="9">(I14+4*J14+K14)/6</f>
        <v>0</v>
      </c>
      <c r="M14" s="79">
        <f t="shared" ref="M14:M18" si="10">POW((K14-I14)/6,2)</f>
        <v>0</v>
      </c>
      <c r="N14" s="40"/>
      <c r="O14" s="1"/>
      <c r="P14" s="1"/>
      <c r="Q14" s="41">
        <f t="shared" ref="Q14:Q18" si="11">(N14+4*O14+P14)/6</f>
        <v>0</v>
      </c>
      <c r="R14" s="42">
        <f t="shared" ref="R14:R18" si="12">POW((P14-N14)/6,2)</f>
        <v>0</v>
      </c>
      <c r="S14" s="23"/>
    </row>
    <row r="15">
      <c r="A15" s="1"/>
      <c r="B15" s="39"/>
      <c r="C15" s="39"/>
      <c r="D15" s="40"/>
      <c r="E15" s="1"/>
      <c r="F15" s="1"/>
      <c r="G15" s="41">
        <f t="shared" si="7"/>
        <v>0</v>
      </c>
      <c r="H15" s="42">
        <f t="shared" si="8"/>
        <v>0</v>
      </c>
      <c r="I15" s="56"/>
      <c r="J15" s="57"/>
      <c r="K15" s="57"/>
      <c r="L15" s="78">
        <f t="shared" si="9"/>
        <v>0</v>
      </c>
      <c r="M15" s="79">
        <f t="shared" si="10"/>
        <v>0</v>
      </c>
      <c r="N15" s="40"/>
      <c r="O15" s="1"/>
      <c r="P15" s="1"/>
      <c r="Q15" s="41">
        <f t="shared" si="11"/>
        <v>0</v>
      </c>
      <c r="R15" s="42">
        <f t="shared" si="12"/>
        <v>0</v>
      </c>
      <c r="S15" s="23"/>
    </row>
    <row r="16">
      <c r="A16" s="1"/>
      <c r="B16" s="39"/>
      <c r="C16" s="39"/>
      <c r="D16" s="40"/>
      <c r="E16" s="1"/>
      <c r="F16" s="1"/>
      <c r="G16" s="41">
        <f t="shared" si="7"/>
        <v>0</v>
      </c>
      <c r="H16" s="42">
        <f t="shared" si="8"/>
        <v>0</v>
      </c>
      <c r="I16" s="56"/>
      <c r="J16" s="57"/>
      <c r="K16" s="57"/>
      <c r="L16" s="78">
        <f t="shared" si="9"/>
        <v>0</v>
      </c>
      <c r="M16" s="79">
        <f t="shared" si="10"/>
        <v>0</v>
      </c>
      <c r="N16" s="40"/>
      <c r="O16" s="1"/>
      <c r="P16" s="1"/>
      <c r="Q16" s="41">
        <f t="shared" si="11"/>
        <v>0</v>
      </c>
      <c r="R16" s="42">
        <f t="shared" si="12"/>
        <v>0</v>
      </c>
      <c r="S16" s="23"/>
    </row>
    <row r="17">
      <c r="A17" s="1"/>
      <c r="B17" s="39"/>
      <c r="C17" s="39"/>
      <c r="D17" s="40"/>
      <c r="E17" s="1"/>
      <c r="F17" s="1"/>
      <c r="G17" s="41">
        <f t="shared" si="7"/>
        <v>0</v>
      </c>
      <c r="H17" s="42">
        <f t="shared" si="8"/>
        <v>0</v>
      </c>
      <c r="I17" s="56"/>
      <c r="J17" s="57"/>
      <c r="K17" s="57"/>
      <c r="L17" s="78">
        <f t="shared" si="9"/>
        <v>0</v>
      </c>
      <c r="M17" s="79">
        <f t="shared" si="10"/>
        <v>0</v>
      </c>
      <c r="N17" s="40"/>
      <c r="O17" s="1"/>
      <c r="P17" s="1"/>
      <c r="Q17" s="41">
        <f t="shared" si="11"/>
        <v>0</v>
      </c>
      <c r="R17" s="42">
        <f t="shared" si="12"/>
        <v>0</v>
      </c>
      <c r="S17" s="23"/>
    </row>
    <row r="18">
      <c r="A18" s="1"/>
      <c r="B18" s="39"/>
      <c r="C18" s="39"/>
      <c r="D18" s="40"/>
      <c r="E18" s="1"/>
      <c r="F18" s="1"/>
      <c r="G18" s="41">
        <f t="shared" si="7"/>
        <v>0</v>
      </c>
      <c r="H18" s="42">
        <f t="shared" si="8"/>
        <v>0</v>
      </c>
      <c r="I18" s="56"/>
      <c r="J18" s="57"/>
      <c r="K18" s="57"/>
      <c r="L18" s="78">
        <f t="shared" si="9"/>
        <v>0</v>
      </c>
      <c r="M18" s="79">
        <f t="shared" si="10"/>
        <v>0</v>
      </c>
      <c r="N18" s="40"/>
      <c r="O18" s="1"/>
      <c r="P18" s="1"/>
      <c r="Q18" s="41">
        <f t="shared" si="11"/>
        <v>0</v>
      </c>
      <c r="R18" s="42">
        <f t="shared" si="12"/>
        <v>0</v>
      </c>
      <c r="S18" s="23"/>
    </row>
    <row r="19">
      <c r="A19" s="38"/>
      <c r="B19" s="34"/>
      <c r="C19" s="34"/>
      <c r="D19" s="35"/>
      <c r="E19" s="33"/>
      <c r="F19" s="33"/>
      <c r="G19" s="36"/>
      <c r="H19" s="37"/>
      <c r="I19" s="73"/>
      <c r="J19" s="74"/>
      <c r="K19" s="74"/>
      <c r="L19" s="75"/>
      <c r="M19" s="76"/>
      <c r="N19" s="33"/>
      <c r="O19" s="33"/>
      <c r="P19" s="33"/>
      <c r="Q19" s="36"/>
      <c r="R19" s="37"/>
      <c r="S19" s="77"/>
    </row>
    <row r="20">
      <c r="A20" s="20"/>
      <c r="B20" s="43"/>
      <c r="C20" s="43"/>
      <c r="D20" s="44"/>
      <c r="E20" s="45"/>
      <c r="F20" s="45"/>
      <c r="G20" s="46">
        <f>(SUM(G5:G19)+2*SQRT(SUM(H5:H19)))/H4</f>
        <v>13.34800125</v>
      </c>
      <c r="H20" s="5"/>
      <c r="I20" s="84"/>
      <c r="J20" s="85"/>
      <c r="K20" s="85"/>
      <c r="L20" s="86">
        <f>(SUM(L5:L19)+2*SQRT(SUM(M5:M19)))/M4</f>
        <v>37.93773597</v>
      </c>
      <c r="M20" s="5"/>
      <c r="N20" s="45"/>
      <c r="O20" s="45"/>
      <c r="P20" s="45"/>
      <c r="Q20" s="46">
        <f>(SUM(Q5:Q19)+2*SQRT(SUM(R5:R19)))/R4</f>
        <v>25.6960025</v>
      </c>
      <c r="R20" s="5"/>
      <c r="S20" s="87"/>
    </row>
    <row r="21">
      <c r="A21" s="20"/>
      <c r="B21" s="43"/>
      <c r="C21" s="43"/>
      <c r="D21" s="48"/>
      <c r="E21" s="49"/>
      <c r="F21" s="20"/>
      <c r="G21" s="23"/>
      <c r="H21" s="50"/>
      <c r="I21" s="68"/>
      <c r="J21" s="69"/>
      <c r="K21" s="69"/>
      <c r="L21" s="70"/>
      <c r="M21" s="71"/>
      <c r="N21" s="20"/>
      <c r="O21" s="20"/>
      <c r="P21" s="20"/>
      <c r="Q21" s="23"/>
      <c r="R21" s="50"/>
      <c r="S21" s="23"/>
    </row>
    <row r="22">
      <c r="A22" s="26">
        <f>sum(A24:A36)</f>
        <v>3</v>
      </c>
      <c r="B22" s="27" t="s">
        <v>38</v>
      </c>
      <c r="D22" s="28" t="s">
        <v>14</v>
      </c>
      <c r="H22" s="29">
        <v>1.0</v>
      </c>
      <c r="I22" s="30" t="s">
        <v>15</v>
      </c>
      <c r="M22" s="51">
        <v>1.0</v>
      </c>
      <c r="N22" s="72" t="s">
        <v>46</v>
      </c>
      <c r="R22" s="31">
        <v>1.0</v>
      </c>
      <c r="S22" s="32">
        <f>max(G36,L36,Q36)/$A$1</f>
        <v>5.221825316</v>
      </c>
    </row>
    <row r="23">
      <c r="A23" s="38"/>
      <c r="B23" s="34"/>
      <c r="C23" s="34"/>
      <c r="D23" s="52"/>
      <c r="E23" s="38"/>
      <c r="F23" s="38"/>
      <c r="G23" s="36"/>
      <c r="H23" s="37"/>
      <c r="I23" s="88"/>
      <c r="J23" s="89"/>
      <c r="K23" s="89"/>
      <c r="L23" s="75"/>
      <c r="M23" s="76"/>
      <c r="N23" s="38"/>
      <c r="O23" s="38"/>
      <c r="P23" s="38"/>
      <c r="Q23" s="36"/>
      <c r="R23" s="37"/>
      <c r="S23" s="77"/>
    </row>
    <row r="24">
      <c r="A24" s="53"/>
      <c r="B24" s="39" t="s">
        <v>32</v>
      </c>
      <c r="C24" s="39" t="s">
        <v>33</v>
      </c>
      <c r="D24" s="40">
        <v>4.0</v>
      </c>
      <c r="E24" s="1">
        <v>7.0</v>
      </c>
      <c r="F24" s="1">
        <v>16.0</v>
      </c>
      <c r="G24" s="41">
        <f t="shared" ref="G24:G34" si="13">(D24+4*E24+F24)/6</f>
        <v>8</v>
      </c>
      <c r="H24" s="42">
        <f t="shared" ref="H24:H34" si="14">POW((F24-D24)/6,2)</f>
        <v>4</v>
      </c>
      <c r="I24" s="56">
        <v>4.0</v>
      </c>
      <c r="J24" s="57">
        <v>7.0</v>
      </c>
      <c r="K24" s="57">
        <v>16.0</v>
      </c>
      <c r="L24" s="78">
        <f t="shared" ref="L24:L34" si="15">(I24+4*J24+K24)/6</f>
        <v>8</v>
      </c>
      <c r="M24" s="79">
        <f t="shared" ref="M24:M34" si="16">POW((K24-I24)/6,2)</f>
        <v>4</v>
      </c>
      <c r="N24" s="40">
        <v>4.0</v>
      </c>
      <c r="O24" s="1">
        <v>7.0</v>
      </c>
      <c r="P24" s="1">
        <v>16.0</v>
      </c>
      <c r="Q24" s="41">
        <f t="shared" ref="Q24:Q34" si="17">(N24+4*O24+P24)/6</f>
        <v>8</v>
      </c>
      <c r="R24" s="42">
        <f t="shared" ref="R24:R34" si="18">POW((P24-N24)/6,2)</f>
        <v>4</v>
      </c>
      <c r="S24" s="23"/>
    </row>
    <row r="25">
      <c r="A25" s="1">
        <v>1.0</v>
      </c>
      <c r="B25" s="39" t="s">
        <v>26</v>
      </c>
      <c r="C25" s="39" t="s">
        <v>27</v>
      </c>
      <c r="D25" s="40">
        <v>4.0</v>
      </c>
      <c r="E25" s="1">
        <v>10.0</v>
      </c>
      <c r="F25" s="1">
        <v>16.0</v>
      </c>
      <c r="G25" s="41">
        <f t="shared" si="13"/>
        <v>10</v>
      </c>
      <c r="H25" s="42">
        <f t="shared" si="14"/>
        <v>4</v>
      </c>
      <c r="I25" s="80">
        <v>0.0</v>
      </c>
      <c r="J25" s="81">
        <v>0.0</v>
      </c>
      <c r="K25" s="81">
        <v>0.0</v>
      </c>
      <c r="L25" s="78">
        <f t="shared" si="15"/>
        <v>0</v>
      </c>
      <c r="M25" s="79">
        <f t="shared" si="16"/>
        <v>0</v>
      </c>
      <c r="N25" s="40">
        <v>0.0</v>
      </c>
      <c r="O25" s="1">
        <v>1.0</v>
      </c>
      <c r="P25" s="1">
        <v>2.0</v>
      </c>
      <c r="Q25" s="41">
        <f t="shared" si="17"/>
        <v>1</v>
      </c>
      <c r="R25" s="42">
        <f t="shared" si="18"/>
        <v>0.1111111111</v>
      </c>
      <c r="S25" s="23"/>
    </row>
    <row r="26">
      <c r="A26" s="1"/>
      <c r="B26" s="39" t="s">
        <v>20</v>
      </c>
      <c r="C26" s="39" t="s">
        <v>21</v>
      </c>
      <c r="D26" s="56"/>
      <c r="E26" s="57"/>
      <c r="F26" s="57"/>
      <c r="G26" s="41">
        <f t="shared" si="13"/>
        <v>0</v>
      </c>
      <c r="H26" s="42">
        <f t="shared" si="14"/>
        <v>0</v>
      </c>
      <c r="I26" s="56"/>
      <c r="J26" s="57"/>
      <c r="K26" s="57"/>
      <c r="L26" s="78">
        <f t="shared" si="15"/>
        <v>0</v>
      </c>
      <c r="M26" s="79">
        <f t="shared" si="16"/>
        <v>0</v>
      </c>
      <c r="N26" s="1"/>
      <c r="O26" s="1"/>
      <c r="P26" s="1"/>
      <c r="Q26" s="41">
        <f t="shared" si="17"/>
        <v>0</v>
      </c>
      <c r="R26" s="42">
        <f t="shared" si="18"/>
        <v>0</v>
      </c>
      <c r="S26" s="23"/>
    </row>
    <row r="27">
      <c r="A27" s="1">
        <v>2.0</v>
      </c>
      <c r="B27" s="39" t="s">
        <v>24</v>
      </c>
      <c r="C27" s="39" t="s">
        <v>25</v>
      </c>
      <c r="D27" s="40">
        <v>8.0</v>
      </c>
      <c r="E27" s="1">
        <v>16.0</v>
      </c>
      <c r="F27" s="1">
        <v>24.0</v>
      </c>
      <c r="G27" s="41">
        <f t="shared" si="13"/>
        <v>16</v>
      </c>
      <c r="H27" s="42">
        <f t="shared" si="14"/>
        <v>7.111111111</v>
      </c>
      <c r="I27" s="80">
        <v>0.0</v>
      </c>
      <c r="J27" s="81">
        <v>0.0</v>
      </c>
      <c r="K27" s="81">
        <v>0.0</v>
      </c>
      <c r="L27" s="78">
        <f t="shared" si="15"/>
        <v>0</v>
      </c>
      <c r="M27" s="79">
        <f t="shared" si="16"/>
        <v>0</v>
      </c>
      <c r="N27" s="40">
        <v>1.0</v>
      </c>
      <c r="O27" s="1">
        <v>2.0</v>
      </c>
      <c r="P27" s="1">
        <v>3.0</v>
      </c>
      <c r="Q27" s="41">
        <f t="shared" si="17"/>
        <v>2</v>
      </c>
      <c r="R27" s="42">
        <f t="shared" si="18"/>
        <v>0.1111111111</v>
      </c>
      <c r="S27" s="23"/>
    </row>
    <row r="28">
      <c r="A28" s="1"/>
      <c r="B28" s="39" t="s">
        <v>22</v>
      </c>
      <c r="C28" s="39" t="s">
        <v>23</v>
      </c>
      <c r="D28" s="56"/>
      <c r="E28" s="57"/>
      <c r="F28" s="57"/>
      <c r="G28" s="41">
        <f t="shared" si="13"/>
        <v>0</v>
      </c>
      <c r="H28" s="42">
        <f t="shared" si="14"/>
        <v>0</v>
      </c>
      <c r="I28" s="56"/>
      <c r="J28" s="57"/>
      <c r="K28" s="57"/>
      <c r="L28" s="78">
        <f t="shared" si="15"/>
        <v>0</v>
      </c>
      <c r="M28" s="79">
        <f t="shared" si="16"/>
        <v>0</v>
      </c>
      <c r="N28" s="1"/>
      <c r="O28" s="1"/>
      <c r="P28" s="1"/>
      <c r="Q28" s="41">
        <f t="shared" si="17"/>
        <v>0</v>
      </c>
      <c r="R28" s="42">
        <f t="shared" si="18"/>
        <v>0</v>
      </c>
      <c r="S28" s="23"/>
    </row>
    <row r="29">
      <c r="A29" s="1"/>
      <c r="B29" s="39" t="s">
        <v>24</v>
      </c>
      <c r="C29" s="39" t="s">
        <v>25</v>
      </c>
      <c r="D29" s="56"/>
      <c r="E29" s="57"/>
      <c r="F29" s="57"/>
      <c r="G29" s="41">
        <f t="shared" si="13"/>
        <v>0</v>
      </c>
      <c r="H29" s="42">
        <f t="shared" si="14"/>
        <v>0</v>
      </c>
      <c r="I29" s="56"/>
      <c r="J29" s="57"/>
      <c r="K29" s="57"/>
      <c r="L29" s="78">
        <f t="shared" si="15"/>
        <v>0</v>
      </c>
      <c r="M29" s="79">
        <f t="shared" si="16"/>
        <v>0</v>
      </c>
      <c r="N29" s="1"/>
      <c r="O29" s="1"/>
      <c r="P29" s="1"/>
      <c r="Q29" s="41">
        <f t="shared" si="17"/>
        <v>0</v>
      </c>
      <c r="R29" s="42">
        <f t="shared" si="18"/>
        <v>0</v>
      </c>
      <c r="S29" s="23"/>
    </row>
    <row r="30">
      <c r="A30" s="1"/>
      <c r="B30" s="39" t="s">
        <v>26</v>
      </c>
      <c r="C30" s="39" t="s">
        <v>27</v>
      </c>
      <c r="D30" s="56"/>
      <c r="E30" s="57"/>
      <c r="F30" s="57"/>
      <c r="G30" s="41">
        <f t="shared" si="13"/>
        <v>0</v>
      </c>
      <c r="H30" s="42">
        <f t="shared" si="14"/>
        <v>0</v>
      </c>
      <c r="I30" s="56"/>
      <c r="J30" s="57"/>
      <c r="K30" s="57"/>
      <c r="L30" s="78">
        <f t="shared" si="15"/>
        <v>0</v>
      </c>
      <c r="M30" s="79">
        <f t="shared" si="16"/>
        <v>0</v>
      </c>
      <c r="N30" s="1"/>
      <c r="O30" s="1"/>
      <c r="P30" s="1"/>
      <c r="Q30" s="41">
        <f t="shared" si="17"/>
        <v>0</v>
      </c>
      <c r="R30" s="42">
        <f t="shared" si="18"/>
        <v>0</v>
      </c>
      <c r="S30" s="23"/>
    </row>
    <row r="31">
      <c r="A31" s="53"/>
      <c r="B31" s="39" t="s">
        <v>28</v>
      </c>
      <c r="C31" s="39" t="s">
        <v>29</v>
      </c>
      <c r="D31" s="54"/>
      <c r="E31" s="55"/>
      <c r="F31" s="55"/>
      <c r="G31" s="41">
        <f t="shared" si="13"/>
        <v>0</v>
      </c>
      <c r="H31" s="42">
        <f t="shared" si="14"/>
        <v>0</v>
      </c>
      <c r="I31" s="90"/>
      <c r="J31" s="91"/>
      <c r="K31" s="91"/>
      <c r="L31" s="78">
        <f t="shared" si="15"/>
        <v>0</v>
      </c>
      <c r="M31" s="79">
        <f t="shared" si="16"/>
        <v>0</v>
      </c>
      <c r="N31" s="53"/>
      <c r="O31" s="53"/>
      <c r="P31" s="53"/>
      <c r="Q31" s="41">
        <f t="shared" si="17"/>
        <v>0</v>
      </c>
      <c r="R31" s="42">
        <f t="shared" si="18"/>
        <v>0</v>
      </c>
      <c r="S31" s="23"/>
    </row>
    <row r="32">
      <c r="A32" s="53"/>
      <c r="B32" s="39" t="s">
        <v>30</v>
      </c>
      <c r="C32" s="39" t="s">
        <v>31</v>
      </c>
      <c r="D32" s="54"/>
      <c r="E32" s="55"/>
      <c r="F32" s="55"/>
      <c r="G32" s="41">
        <f t="shared" si="13"/>
        <v>0</v>
      </c>
      <c r="H32" s="42">
        <f t="shared" si="14"/>
        <v>0</v>
      </c>
      <c r="I32" s="90"/>
      <c r="J32" s="91"/>
      <c r="K32" s="91"/>
      <c r="L32" s="78">
        <f t="shared" si="15"/>
        <v>0</v>
      </c>
      <c r="M32" s="79">
        <f t="shared" si="16"/>
        <v>0</v>
      </c>
      <c r="N32" s="53"/>
      <c r="O32" s="53"/>
      <c r="P32" s="53"/>
      <c r="Q32" s="41">
        <f t="shared" si="17"/>
        <v>0</v>
      </c>
      <c r="R32" s="42">
        <f t="shared" si="18"/>
        <v>0</v>
      </c>
      <c r="S32" s="23"/>
    </row>
    <row r="33">
      <c r="A33" s="53"/>
      <c r="B33" s="39" t="s">
        <v>34</v>
      </c>
      <c r="C33" s="39" t="s">
        <v>35</v>
      </c>
      <c r="D33" s="54"/>
      <c r="E33" s="55"/>
      <c r="F33" s="55"/>
      <c r="G33" s="41">
        <f t="shared" si="13"/>
        <v>0</v>
      </c>
      <c r="H33" s="42">
        <f t="shared" si="14"/>
        <v>0</v>
      </c>
      <c r="I33" s="90"/>
      <c r="J33" s="91"/>
      <c r="K33" s="91"/>
      <c r="L33" s="78">
        <f t="shared" si="15"/>
        <v>0</v>
      </c>
      <c r="M33" s="79">
        <f t="shared" si="16"/>
        <v>0</v>
      </c>
      <c r="N33" s="53"/>
      <c r="O33" s="53"/>
      <c r="P33" s="53"/>
      <c r="Q33" s="41">
        <f t="shared" si="17"/>
        <v>0</v>
      </c>
      <c r="R33" s="42">
        <f t="shared" si="18"/>
        <v>0</v>
      </c>
      <c r="S33" s="23"/>
    </row>
    <row r="34">
      <c r="A34" s="53"/>
      <c r="B34" s="39" t="s">
        <v>36</v>
      </c>
      <c r="C34" s="39" t="s">
        <v>37</v>
      </c>
      <c r="D34" s="54"/>
      <c r="E34" s="55"/>
      <c r="F34" s="55"/>
      <c r="G34" s="41">
        <f t="shared" si="13"/>
        <v>0</v>
      </c>
      <c r="H34" s="42">
        <f t="shared" si="14"/>
        <v>0</v>
      </c>
      <c r="I34" s="90"/>
      <c r="J34" s="91"/>
      <c r="K34" s="91"/>
      <c r="L34" s="78">
        <f t="shared" si="15"/>
        <v>0</v>
      </c>
      <c r="M34" s="79">
        <f t="shared" si="16"/>
        <v>0</v>
      </c>
      <c r="N34" s="53"/>
      <c r="O34" s="53"/>
      <c r="P34" s="53"/>
      <c r="Q34" s="41">
        <f t="shared" si="17"/>
        <v>0</v>
      </c>
      <c r="R34" s="42">
        <f t="shared" si="18"/>
        <v>0</v>
      </c>
      <c r="S34" s="23"/>
    </row>
    <row r="35">
      <c r="A35" s="38"/>
      <c r="B35" s="34"/>
      <c r="C35" s="34"/>
      <c r="D35" s="58"/>
      <c r="E35" s="59"/>
      <c r="F35" s="60"/>
      <c r="G35" s="61"/>
      <c r="H35" s="62"/>
      <c r="I35" s="88"/>
      <c r="J35" s="89"/>
      <c r="K35" s="89"/>
      <c r="L35" s="75"/>
      <c r="M35" s="76"/>
      <c r="N35" s="63"/>
      <c r="O35" s="63"/>
      <c r="P35" s="63"/>
      <c r="Q35" s="61"/>
      <c r="R35" s="64"/>
      <c r="S35" s="92"/>
    </row>
    <row r="36">
      <c r="A36" s="20"/>
      <c r="B36" s="43"/>
      <c r="C36" s="43"/>
      <c r="D36" s="44"/>
      <c r="E36" s="45"/>
      <c r="F36" s="45"/>
      <c r="G36" s="46">
        <f>(SUM(G23:G35)+2*SQRT(SUM(H23:H35)))/H22</f>
        <v>41.77460253</v>
      </c>
      <c r="H36" s="5"/>
      <c r="I36" s="84"/>
      <c r="J36" s="85"/>
      <c r="K36" s="85"/>
      <c r="L36" s="86">
        <f>(SUM(L23:L35)+2*SQRT(SUM(M23:M35)))/M22</f>
        <v>12</v>
      </c>
      <c r="M36" s="5"/>
      <c r="N36" s="45"/>
      <c r="O36" s="45"/>
      <c r="P36" s="45"/>
      <c r="Q36" s="46">
        <f>(SUM(Q23:Q35)+2*SQRT(SUM(R23:R35)))/R22</f>
        <v>15.10960934</v>
      </c>
      <c r="R36" s="5"/>
      <c r="S36" s="87"/>
    </row>
    <row r="37">
      <c r="A37" s="20"/>
      <c r="B37" s="43"/>
      <c r="C37" s="43"/>
      <c r="D37" s="48"/>
      <c r="E37" s="49"/>
      <c r="F37" s="20"/>
      <c r="G37" s="23"/>
      <c r="H37" s="50"/>
      <c r="I37" s="68"/>
      <c r="J37" s="69"/>
      <c r="K37" s="69"/>
      <c r="L37" s="70"/>
      <c r="M37" s="71"/>
      <c r="N37" s="20"/>
      <c r="O37" s="20"/>
      <c r="P37" s="20"/>
      <c r="Q37" s="23"/>
      <c r="R37" s="50"/>
      <c r="S37" s="23"/>
    </row>
    <row r="38">
      <c r="A38" s="26">
        <f>sum(A40:A51)</f>
        <v>0</v>
      </c>
      <c r="B38" s="27" t="s">
        <v>39</v>
      </c>
      <c r="D38" s="28" t="s">
        <v>14</v>
      </c>
      <c r="H38" s="29">
        <v>1.0</v>
      </c>
      <c r="I38" s="30" t="s">
        <v>15</v>
      </c>
      <c r="M38" s="51">
        <v>1.0</v>
      </c>
      <c r="N38" s="72" t="s">
        <v>46</v>
      </c>
      <c r="R38" s="31">
        <v>1.0</v>
      </c>
      <c r="S38" s="32">
        <f>max(G51,L51,Q51)/$A$1</f>
        <v>1.5</v>
      </c>
    </row>
    <row r="39">
      <c r="A39" s="38"/>
      <c r="B39" s="34"/>
      <c r="C39" s="34"/>
      <c r="D39" s="52"/>
      <c r="E39" s="38"/>
      <c r="F39" s="38"/>
      <c r="G39" s="36"/>
      <c r="H39" s="37"/>
      <c r="I39" s="88"/>
      <c r="J39" s="89"/>
      <c r="K39" s="89"/>
      <c r="L39" s="75"/>
      <c r="M39" s="76"/>
      <c r="N39" s="38"/>
      <c r="O39" s="38"/>
      <c r="P39" s="38"/>
      <c r="Q39" s="36"/>
      <c r="R39" s="37"/>
      <c r="S39" s="77"/>
    </row>
    <row r="40">
      <c r="A40" s="53"/>
      <c r="B40" s="39" t="s">
        <v>32</v>
      </c>
      <c r="C40" s="39" t="s">
        <v>33</v>
      </c>
      <c r="D40" s="40">
        <v>4.0</v>
      </c>
      <c r="E40" s="1">
        <v>7.0</v>
      </c>
      <c r="F40" s="1">
        <v>16.0</v>
      </c>
      <c r="G40" s="41">
        <f t="shared" ref="G40:G49" si="19">(D40+4*E40+F40)/6</f>
        <v>8</v>
      </c>
      <c r="H40" s="42">
        <f t="shared" ref="H40:H49" si="20">POW((F40-D40)/6,2)</f>
        <v>4</v>
      </c>
      <c r="I40" s="56">
        <v>4.0</v>
      </c>
      <c r="J40" s="57">
        <v>7.0</v>
      </c>
      <c r="K40" s="57">
        <v>16.0</v>
      </c>
      <c r="L40" s="78">
        <f t="shared" ref="L40:L49" si="21">(I40+4*J40+K40)/6</f>
        <v>8</v>
      </c>
      <c r="M40" s="79">
        <f t="shared" ref="M40:M49" si="22">POW((K40-I40)/6,2)</f>
        <v>4</v>
      </c>
      <c r="N40" s="40">
        <v>4.0</v>
      </c>
      <c r="O40" s="1">
        <v>7.0</v>
      </c>
      <c r="P40" s="1">
        <v>16.0</v>
      </c>
      <c r="Q40" s="41">
        <f t="shared" ref="Q40:Q49" si="23">(N40+4*O40+P40)/6</f>
        <v>8</v>
      </c>
      <c r="R40" s="42">
        <f t="shared" ref="R40:R49" si="24">POW((P40-N40)/6,2)</f>
        <v>4</v>
      </c>
      <c r="S40" s="23"/>
    </row>
    <row r="41">
      <c r="A41" s="53"/>
      <c r="B41" s="39" t="s">
        <v>18</v>
      </c>
      <c r="C41" s="39" t="s">
        <v>19</v>
      </c>
      <c r="D41" s="54"/>
      <c r="E41" s="55"/>
      <c r="F41" s="55"/>
      <c r="G41" s="41">
        <f t="shared" si="19"/>
        <v>0</v>
      </c>
      <c r="H41" s="42">
        <f t="shared" si="20"/>
        <v>0</v>
      </c>
      <c r="I41" s="90"/>
      <c r="J41" s="91"/>
      <c r="K41" s="91"/>
      <c r="L41" s="78">
        <f t="shared" si="21"/>
        <v>0</v>
      </c>
      <c r="M41" s="79">
        <f t="shared" si="22"/>
        <v>0</v>
      </c>
      <c r="N41" s="53"/>
      <c r="O41" s="53"/>
      <c r="P41" s="53"/>
      <c r="Q41" s="41">
        <f t="shared" si="23"/>
        <v>0</v>
      </c>
      <c r="R41" s="42">
        <f t="shared" si="24"/>
        <v>0</v>
      </c>
      <c r="S41" s="23"/>
    </row>
    <row r="42">
      <c r="A42" s="1"/>
      <c r="B42" s="39" t="s">
        <v>20</v>
      </c>
      <c r="C42" s="39" t="s">
        <v>21</v>
      </c>
      <c r="D42" s="56"/>
      <c r="E42" s="57"/>
      <c r="F42" s="57"/>
      <c r="G42" s="41">
        <f t="shared" si="19"/>
        <v>0</v>
      </c>
      <c r="H42" s="42">
        <f t="shared" si="20"/>
        <v>0</v>
      </c>
      <c r="I42" s="56"/>
      <c r="J42" s="57"/>
      <c r="K42" s="57"/>
      <c r="L42" s="78">
        <f t="shared" si="21"/>
        <v>0</v>
      </c>
      <c r="M42" s="79">
        <f t="shared" si="22"/>
        <v>0</v>
      </c>
      <c r="N42" s="1"/>
      <c r="O42" s="1"/>
      <c r="P42" s="1"/>
      <c r="Q42" s="41">
        <f t="shared" si="23"/>
        <v>0</v>
      </c>
      <c r="R42" s="42">
        <f t="shared" si="24"/>
        <v>0</v>
      </c>
      <c r="S42" s="23"/>
    </row>
    <row r="43">
      <c r="A43" s="1"/>
      <c r="B43" s="39" t="s">
        <v>22</v>
      </c>
      <c r="C43" s="39" t="s">
        <v>23</v>
      </c>
      <c r="D43" s="56"/>
      <c r="E43" s="57"/>
      <c r="F43" s="57"/>
      <c r="G43" s="41">
        <f t="shared" si="19"/>
        <v>0</v>
      </c>
      <c r="H43" s="42">
        <f t="shared" si="20"/>
        <v>0</v>
      </c>
      <c r="I43" s="56"/>
      <c r="J43" s="57"/>
      <c r="K43" s="57"/>
      <c r="L43" s="78">
        <f t="shared" si="21"/>
        <v>0</v>
      </c>
      <c r="M43" s="79">
        <f t="shared" si="22"/>
        <v>0</v>
      </c>
      <c r="N43" s="1"/>
      <c r="O43" s="1"/>
      <c r="P43" s="1"/>
      <c r="Q43" s="41">
        <f t="shared" si="23"/>
        <v>0</v>
      </c>
      <c r="R43" s="42">
        <f t="shared" si="24"/>
        <v>0</v>
      </c>
      <c r="S43" s="23"/>
    </row>
    <row r="44">
      <c r="A44" s="1"/>
      <c r="B44" s="39" t="s">
        <v>24</v>
      </c>
      <c r="C44" s="39" t="s">
        <v>25</v>
      </c>
      <c r="D44" s="56"/>
      <c r="E44" s="57"/>
      <c r="F44" s="57"/>
      <c r="G44" s="41">
        <f t="shared" si="19"/>
        <v>0</v>
      </c>
      <c r="H44" s="42">
        <f t="shared" si="20"/>
        <v>0</v>
      </c>
      <c r="I44" s="56"/>
      <c r="J44" s="57"/>
      <c r="K44" s="57"/>
      <c r="L44" s="78">
        <f t="shared" si="21"/>
        <v>0</v>
      </c>
      <c r="M44" s="79">
        <f t="shared" si="22"/>
        <v>0</v>
      </c>
      <c r="N44" s="1"/>
      <c r="O44" s="1"/>
      <c r="P44" s="1"/>
      <c r="Q44" s="41">
        <f t="shared" si="23"/>
        <v>0</v>
      </c>
      <c r="R44" s="42">
        <f t="shared" si="24"/>
        <v>0</v>
      </c>
      <c r="S44" s="23"/>
    </row>
    <row r="45">
      <c r="A45" s="1"/>
      <c r="B45" s="39" t="s">
        <v>26</v>
      </c>
      <c r="C45" s="39" t="s">
        <v>27</v>
      </c>
      <c r="D45" s="56"/>
      <c r="E45" s="57"/>
      <c r="F45" s="57"/>
      <c r="G45" s="41">
        <f t="shared" si="19"/>
        <v>0</v>
      </c>
      <c r="H45" s="42">
        <f t="shared" si="20"/>
        <v>0</v>
      </c>
      <c r="I45" s="56"/>
      <c r="J45" s="57"/>
      <c r="K45" s="57"/>
      <c r="L45" s="78">
        <f t="shared" si="21"/>
        <v>0</v>
      </c>
      <c r="M45" s="79">
        <f t="shared" si="22"/>
        <v>0</v>
      </c>
      <c r="N45" s="1"/>
      <c r="O45" s="1"/>
      <c r="P45" s="1"/>
      <c r="Q45" s="41">
        <f t="shared" si="23"/>
        <v>0</v>
      </c>
      <c r="R45" s="42">
        <f t="shared" si="24"/>
        <v>0</v>
      </c>
      <c r="S45" s="23"/>
    </row>
    <row r="46">
      <c r="A46" s="53"/>
      <c r="B46" s="39" t="s">
        <v>28</v>
      </c>
      <c r="C46" s="39" t="s">
        <v>29</v>
      </c>
      <c r="D46" s="54"/>
      <c r="E46" s="55"/>
      <c r="F46" s="55"/>
      <c r="G46" s="41">
        <f t="shared" si="19"/>
        <v>0</v>
      </c>
      <c r="H46" s="42">
        <f t="shared" si="20"/>
        <v>0</v>
      </c>
      <c r="I46" s="90"/>
      <c r="J46" s="91"/>
      <c r="K46" s="91"/>
      <c r="L46" s="78">
        <f t="shared" si="21"/>
        <v>0</v>
      </c>
      <c r="M46" s="79">
        <f t="shared" si="22"/>
        <v>0</v>
      </c>
      <c r="N46" s="53"/>
      <c r="O46" s="53"/>
      <c r="P46" s="53"/>
      <c r="Q46" s="41">
        <f t="shared" si="23"/>
        <v>0</v>
      </c>
      <c r="R46" s="42">
        <f t="shared" si="24"/>
        <v>0</v>
      </c>
      <c r="S46" s="23"/>
    </row>
    <row r="47">
      <c r="A47" s="53"/>
      <c r="B47" s="39" t="s">
        <v>30</v>
      </c>
      <c r="C47" s="39" t="s">
        <v>31</v>
      </c>
      <c r="D47" s="54"/>
      <c r="E47" s="55"/>
      <c r="F47" s="55"/>
      <c r="G47" s="41">
        <f t="shared" si="19"/>
        <v>0</v>
      </c>
      <c r="H47" s="42">
        <f t="shared" si="20"/>
        <v>0</v>
      </c>
      <c r="I47" s="90"/>
      <c r="J47" s="91"/>
      <c r="K47" s="91"/>
      <c r="L47" s="78">
        <f t="shared" si="21"/>
        <v>0</v>
      </c>
      <c r="M47" s="79">
        <f t="shared" si="22"/>
        <v>0</v>
      </c>
      <c r="N47" s="53"/>
      <c r="O47" s="53"/>
      <c r="P47" s="53"/>
      <c r="Q47" s="41">
        <f t="shared" si="23"/>
        <v>0</v>
      </c>
      <c r="R47" s="42">
        <f t="shared" si="24"/>
        <v>0</v>
      </c>
      <c r="S47" s="23"/>
    </row>
    <row r="48">
      <c r="A48" s="53"/>
      <c r="B48" s="39" t="s">
        <v>34</v>
      </c>
      <c r="C48" s="39" t="s">
        <v>35</v>
      </c>
      <c r="D48" s="54"/>
      <c r="E48" s="55"/>
      <c r="F48" s="55"/>
      <c r="G48" s="41">
        <f t="shared" si="19"/>
        <v>0</v>
      </c>
      <c r="H48" s="42">
        <f t="shared" si="20"/>
        <v>0</v>
      </c>
      <c r="I48" s="90"/>
      <c r="J48" s="91"/>
      <c r="K48" s="91"/>
      <c r="L48" s="78">
        <f t="shared" si="21"/>
        <v>0</v>
      </c>
      <c r="M48" s="79">
        <f t="shared" si="22"/>
        <v>0</v>
      </c>
      <c r="N48" s="53"/>
      <c r="O48" s="53"/>
      <c r="P48" s="53"/>
      <c r="Q48" s="41">
        <f t="shared" si="23"/>
        <v>0</v>
      </c>
      <c r="R48" s="42">
        <f t="shared" si="24"/>
        <v>0</v>
      </c>
      <c r="S48" s="23"/>
    </row>
    <row r="49">
      <c r="A49" s="53"/>
      <c r="B49" s="39" t="s">
        <v>36</v>
      </c>
      <c r="C49" s="39" t="s">
        <v>37</v>
      </c>
      <c r="D49" s="54"/>
      <c r="E49" s="55"/>
      <c r="F49" s="55"/>
      <c r="G49" s="41">
        <f t="shared" si="19"/>
        <v>0</v>
      </c>
      <c r="H49" s="42">
        <f t="shared" si="20"/>
        <v>0</v>
      </c>
      <c r="I49" s="90"/>
      <c r="J49" s="91"/>
      <c r="K49" s="91"/>
      <c r="L49" s="78">
        <f t="shared" si="21"/>
        <v>0</v>
      </c>
      <c r="M49" s="79">
        <f t="shared" si="22"/>
        <v>0</v>
      </c>
      <c r="N49" s="53"/>
      <c r="O49" s="53"/>
      <c r="P49" s="53"/>
      <c r="Q49" s="41">
        <f t="shared" si="23"/>
        <v>0</v>
      </c>
      <c r="R49" s="42">
        <f t="shared" si="24"/>
        <v>0</v>
      </c>
      <c r="S49" s="23"/>
    </row>
    <row r="50">
      <c r="A50" s="38"/>
      <c r="B50" s="34"/>
      <c r="C50" s="34"/>
      <c r="D50" s="58"/>
      <c r="E50" s="59"/>
      <c r="F50" s="60"/>
      <c r="G50" s="61"/>
      <c r="H50" s="62"/>
      <c r="I50" s="88"/>
      <c r="J50" s="89"/>
      <c r="K50" s="89"/>
      <c r="L50" s="75"/>
      <c r="M50" s="76"/>
      <c r="N50" s="63"/>
      <c r="O50" s="63"/>
      <c r="P50" s="63"/>
      <c r="Q50" s="61"/>
      <c r="R50" s="64"/>
      <c r="S50" s="92"/>
    </row>
    <row r="51">
      <c r="A51" s="20"/>
      <c r="B51" s="43"/>
      <c r="C51" s="43"/>
      <c r="D51" s="44"/>
      <c r="E51" s="45"/>
      <c r="F51" s="45"/>
      <c r="G51" s="46">
        <f>(SUM(G39:G50)+2*SQRT(SUM(H39:H50)))/H38</f>
        <v>12</v>
      </c>
      <c r="H51" s="5"/>
      <c r="I51" s="84"/>
      <c r="J51" s="85"/>
      <c r="K51" s="85"/>
      <c r="L51" s="86">
        <f>(SUM(L39:L50)+2*SQRT(SUM(M39:M50)))/M38</f>
        <v>12</v>
      </c>
      <c r="M51" s="5"/>
      <c r="N51" s="45"/>
      <c r="O51" s="45"/>
      <c r="P51" s="45"/>
      <c r="Q51" s="46">
        <f>(SUM(Q39:Q50)+2*SQRT(SUM(R39:R50)))/R38</f>
        <v>12</v>
      </c>
      <c r="R51" s="5"/>
      <c r="S51" s="87"/>
    </row>
    <row r="52">
      <c r="A52" s="20"/>
      <c r="B52" s="43"/>
      <c r="C52" s="43"/>
      <c r="D52" s="48"/>
      <c r="E52" s="49"/>
      <c r="F52" s="20"/>
      <c r="G52" s="23"/>
      <c r="H52" s="50"/>
      <c r="I52" s="68"/>
      <c r="J52" s="69"/>
      <c r="K52" s="69"/>
      <c r="L52" s="70"/>
      <c r="M52" s="71"/>
      <c r="N52" s="20"/>
      <c r="O52" s="20"/>
      <c r="P52" s="20"/>
      <c r="Q52" s="23"/>
      <c r="R52" s="50"/>
      <c r="S52" s="23"/>
    </row>
    <row r="53">
      <c r="A53" s="26">
        <f>sum(A55:A66)</f>
        <v>0</v>
      </c>
      <c r="B53" s="27" t="s">
        <v>40</v>
      </c>
      <c r="D53" s="28" t="s">
        <v>14</v>
      </c>
      <c r="H53" s="29">
        <v>1.0</v>
      </c>
      <c r="I53" s="30" t="s">
        <v>15</v>
      </c>
      <c r="M53" s="51">
        <v>1.0</v>
      </c>
      <c r="N53" s="72" t="s">
        <v>46</v>
      </c>
      <c r="R53" s="31">
        <v>1.0</v>
      </c>
      <c r="S53" s="32">
        <f>max(G66,L66,Q66)/$A$1</f>
        <v>1.5</v>
      </c>
    </row>
    <row r="54">
      <c r="A54" s="38"/>
      <c r="B54" s="34"/>
      <c r="C54" s="34"/>
      <c r="D54" s="52"/>
      <c r="E54" s="38"/>
      <c r="F54" s="38"/>
      <c r="G54" s="36"/>
      <c r="H54" s="37"/>
      <c r="I54" s="88"/>
      <c r="J54" s="89"/>
      <c r="K54" s="89"/>
      <c r="L54" s="75"/>
      <c r="M54" s="76"/>
      <c r="N54" s="38"/>
      <c r="O54" s="38"/>
      <c r="P54" s="38"/>
      <c r="Q54" s="36"/>
      <c r="R54" s="37"/>
      <c r="S54" s="77"/>
    </row>
    <row r="55">
      <c r="A55" s="53"/>
      <c r="B55" s="39" t="s">
        <v>32</v>
      </c>
      <c r="C55" s="39" t="s">
        <v>33</v>
      </c>
      <c r="D55" s="40">
        <v>4.0</v>
      </c>
      <c r="E55" s="1">
        <v>7.0</v>
      </c>
      <c r="F55" s="1">
        <v>16.0</v>
      </c>
      <c r="G55" s="41">
        <f t="shared" ref="G55:G64" si="25">(D55+4*E55+F55)/6</f>
        <v>8</v>
      </c>
      <c r="H55" s="42">
        <f t="shared" ref="H55:H64" si="26">POW((F55-D55)/6,2)</f>
        <v>4</v>
      </c>
      <c r="I55" s="56">
        <v>4.0</v>
      </c>
      <c r="J55" s="57">
        <v>7.0</v>
      </c>
      <c r="K55" s="57">
        <v>16.0</v>
      </c>
      <c r="L55" s="78">
        <f t="shared" ref="L55:L64" si="27">(I55+4*J55+K55)/6</f>
        <v>8</v>
      </c>
      <c r="M55" s="79">
        <f t="shared" ref="M55:M64" si="28">POW((K55-I55)/6,2)</f>
        <v>4</v>
      </c>
      <c r="N55" s="40">
        <v>4.0</v>
      </c>
      <c r="O55" s="1">
        <v>7.0</v>
      </c>
      <c r="P55" s="1">
        <v>16.0</v>
      </c>
      <c r="Q55" s="41">
        <f t="shared" ref="Q55:Q64" si="29">(N55+4*O55+P55)/6</f>
        <v>8</v>
      </c>
      <c r="R55" s="42">
        <f t="shared" ref="R55:R64" si="30">POW((P55-N55)/6,2)</f>
        <v>4</v>
      </c>
      <c r="S55" s="23"/>
    </row>
    <row r="56">
      <c r="A56" s="53"/>
      <c r="B56" s="39" t="s">
        <v>18</v>
      </c>
      <c r="C56" s="39" t="s">
        <v>19</v>
      </c>
      <c r="D56" s="54"/>
      <c r="E56" s="55"/>
      <c r="F56" s="55"/>
      <c r="G56" s="41">
        <f t="shared" si="25"/>
        <v>0</v>
      </c>
      <c r="H56" s="42">
        <f t="shared" si="26"/>
        <v>0</v>
      </c>
      <c r="I56" s="90"/>
      <c r="J56" s="91"/>
      <c r="K56" s="91"/>
      <c r="L56" s="78">
        <f t="shared" si="27"/>
        <v>0</v>
      </c>
      <c r="M56" s="79">
        <f t="shared" si="28"/>
        <v>0</v>
      </c>
      <c r="N56" s="53"/>
      <c r="O56" s="53"/>
      <c r="P56" s="53"/>
      <c r="Q56" s="41">
        <f t="shared" si="29"/>
        <v>0</v>
      </c>
      <c r="R56" s="42">
        <f t="shared" si="30"/>
        <v>0</v>
      </c>
      <c r="S56" s="23"/>
    </row>
    <row r="57">
      <c r="A57" s="1"/>
      <c r="B57" s="39" t="s">
        <v>20</v>
      </c>
      <c r="C57" s="39" t="s">
        <v>21</v>
      </c>
      <c r="D57" s="56"/>
      <c r="E57" s="57"/>
      <c r="F57" s="57"/>
      <c r="G57" s="41">
        <f t="shared" si="25"/>
        <v>0</v>
      </c>
      <c r="H57" s="42">
        <f t="shared" si="26"/>
        <v>0</v>
      </c>
      <c r="I57" s="56"/>
      <c r="J57" s="57"/>
      <c r="K57" s="57"/>
      <c r="L57" s="78">
        <f t="shared" si="27"/>
        <v>0</v>
      </c>
      <c r="M57" s="79">
        <f t="shared" si="28"/>
        <v>0</v>
      </c>
      <c r="N57" s="1"/>
      <c r="O57" s="1"/>
      <c r="P57" s="1"/>
      <c r="Q57" s="41">
        <f t="shared" si="29"/>
        <v>0</v>
      </c>
      <c r="R57" s="42">
        <f t="shared" si="30"/>
        <v>0</v>
      </c>
      <c r="S57" s="23"/>
    </row>
    <row r="58">
      <c r="A58" s="1"/>
      <c r="B58" s="39" t="s">
        <v>22</v>
      </c>
      <c r="C58" s="39" t="s">
        <v>23</v>
      </c>
      <c r="D58" s="56"/>
      <c r="E58" s="57"/>
      <c r="F58" s="57"/>
      <c r="G58" s="41">
        <f t="shared" si="25"/>
        <v>0</v>
      </c>
      <c r="H58" s="42">
        <f t="shared" si="26"/>
        <v>0</v>
      </c>
      <c r="I58" s="56"/>
      <c r="J58" s="57"/>
      <c r="K58" s="57"/>
      <c r="L58" s="78">
        <f t="shared" si="27"/>
        <v>0</v>
      </c>
      <c r="M58" s="79">
        <f t="shared" si="28"/>
        <v>0</v>
      </c>
      <c r="N58" s="1"/>
      <c r="O58" s="1"/>
      <c r="P58" s="1"/>
      <c r="Q58" s="41">
        <f t="shared" si="29"/>
        <v>0</v>
      </c>
      <c r="R58" s="42">
        <f t="shared" si="30"/>
        <v>0</v>
      </c>
      <c r="S58" s="23"/>
    </row>
    <row r="59">
      <c r="A59" s="1"/>
      <c r="B59" s="39" t="s">
        <v>24</v>
      </c>
      <c r="C59" s="39" t="s">
        <v>25</v>
      </c>
      <c r="D59" s="56"/>
      <c r="E59" s="57"/>
      <c r="F59" s="57"/>
      <c r="G59" s="41">
        <f t="shared" si="25"/>
        <v>0</v>
      </c>
      <c r="H59" s="42">
        <f t="shared" si="26"/>
        <v>0</v>
      </c>
      <c r="I59" s="56"/>
      <c r="J59" s="57"/>
      <c r="K59" s="57"/>
      <c r="L59" s="78">
        <f t="shared" si="27"/>
        <v>0</v>
      </c>
      <c r="M59" s="79">
        <f t="shared" si="28"/>
        <v>0</v>
      </c>
      <c r="N59" s="1"/>
      <c r="O59" s="1"/>
      <c r="P59" s="1"/>
      <c r="Q59" s="41">
        <f t="shared" si="29"/>
        <v>0</v>
      </c>
      <c r="R59" s="42">
        <f t="shared" si="30"/>
        <v>0</v>
      </c>
      <c r="S59" s="23"/>
    </row>
    <row r="60">
      <c r="A60" s="1"/>
      <c r="B60" s="39" t="s">
        <v>26</v>
      </c>
      <c r="C60" s="39" t="s">
        <v>27</v>
      </c>
      <c r="D60" s="56"/>
      <c r="E60" s="57"/>
      <c r="F60" s="57"/>
      <c r="G60" s="41">
        <f t="shared" si="25"/>
        <v>0</v>
      </c>
      <c r="H60" s="42">
        <f t="shared" si="26"/>
        <v>0</v>
      </c>
      <c r="I60" s="56"/>
      <c r="J60" s="57"/>
      <c r="K60" s="57"/>
      <c r="L60" s="78">
        <f t="shared" si="27"/>
        <v>0</v>
      </c>
      <c r="M60" s="79">
        <f t="shared" si="28"/>
        <v>0</v>
      </c>
      <c r="N60" s="1"/>
      <c r="O60" s="1"/>
      <c r="P60" s="1"/>
      <c r="Q60" s="41">
        <f t="shared" si="29"/>
        <v>0</v>
      </c>
      <c r="R60" s="42">
        <f t="shared" si="30"/>
        <v>0</v>
      </c>
      <c r="S60" s="23"/>
    </row>
    <row r="61">
      <c r="A61" s="53"/>
      <c r="B61" s="39" t="s">
        <v>28</v>
      </c>
      <c r="C61" s="39" t="s">
        <v>29</v>
      </c>
      <c r="D61" s="54"/>
      <c r="E61" s="55"/>
      <c r="F61" s="55"/>
      <c r="G61" s="41">
        <f t="shared" si="25"/>
        <v>0</v>
      </c>
      <c r="H61" s="42">
        <f t="shared" si="26"/>
        <v>0</v>
      </c>
      <c r="I61" s="90"/>
      <c r="J61" s="91"/>
      <c r="K61" s="91"/>
      <c r="L61" s="78">
        <f t="shared" si="27"/>
        <v>0</v>
      </c>
      <c r="M61" s="79">
        <f t="shared" si="28"/>
        <v>0</v>
      </c>
      <c r="N61" s="53"/>
      <c r="O61" s="53"/>
      <c r="P61" s="53"/>
      <c r="Q61" s="41">
        <f t="shared" si="29"/>
        <v>0</v>
      </c>
      <c r="R61" s="42">
        <f t="shared" si="30"/>
        <v>0</v>
      </c>
      <c r="S61" s="23"/>
    </row>
    <row r="62">
      <c r="A62" s="53"/>
      <c r="B62" s="39" t="s">
        <v>30</v>
      </c>
      <c r="C62" s="39" t="s">
        <v>31</v>
      </c>
      <c r="D62" s="54"/>
      <c r="E62" s="55"/>
      <c r="F62" s="55"/>
      <c r="G62" s="41">
        <f t="shared" si="25"/>
        <v>0</v>
      </c>
      <c r="H62" s="42">
        <f t="shared" si="26"/>
        <v>0</v>
      </c>
      <c r="I62" s="90"/>
      <c r="J62" s="91"/>
      <c r="K62" s="91"/>
      <c r="L62" s="78">
        <f t="shared" si="27"/>
        <v>0</v>
      </c>
      <c r="M62" s="79">
        <f t="shared" si="28"/>
        <v>0</v>
      </c>
      <c r="N62" s="53"/>
      <c r="O62" s="53"/>
      <c r="P62" s="53"/>
      <c r="Q62" s="41">
        <f t="shared" si="29"/>
        <v>0</v>
      </c>
      <c r="R62" s="42">
        <f t="shared" si="30"/>
        <v>0</v>
      </c>
      <c r="S62" s="23"/>
    </row>
    <row r="63">
      <c r="A63" s="53"/>
      <c r="B63" s="39" t="s">
        <v>34</v>
      </c>
      <c r="C63" s="39" t="s">
        <v>35</v>
      </c>
      <c r="D63" s="54"/>
      <c r="E63" s="55"/>
      <c r="F63" s="55"/>
      <c r="G63" s="41">
        <f t="shared" si="25"/>
        <v>0</v>
      </c>
      <c r="H63" s="42">
        <f t="shared" si="26"/>
        <v>0</v>
      </c>
      <c r="I63" s="90"/>
      <c r="J63" s="91"/>
      <c r="K63" s="91"/>
      <c r="L63" s="78">
        <f t="shared" si="27"/>
        <v>0</v>
      </c>
      <c r="M63" s="79">
        <f t="shared" si="28"/>
        <v>0</v>
      </c>
      <c r="N63" s="53"/>
      <c r="O63" s="53"/>
      <c r="P63" s="53"/>
      <c r="Q63" s="41">
        <f t="shared" si="29"/>
        <v>0</v>
      </c>
      <c r="R63" s="42">
        <f t="shared" si="30"/>
        <v>0</v>
      </c>
      <c r="S63" s="23"/>
    </row>
    <row r="64">
      <c r="A64" s="53"/>
      <c r="B64" s="39" t="s">
        <v>36</v>
      </c>
      <c r="C64" s="39" t="s">
        <v>37</v>
      </c>
      <c r="D64" s="54"/>
      <c r="E64" s="55"/>
      <c r="F64" s="55"/>
      <c r="G64" s="41">
        <f t="shared" si="25"/>
        <v>0</v>
      </c>
      <c r="H64" s="42">
        <f t="shared" si="26"/>
        <v>0</v>
      </c>
      <c r="I64" s="90"/>
      <c r="J64" s="91"/>
      <c r="K64" s="91"/>
      <c r="L64" s="78">
        <f t="shared" si="27"/>
        <v>0</v>
      </c>
      <c r="M64" s="79">
        <f t="shared" si="28"/>
        <v>0</v>
      </c>
      <c r="N64" s="53"/>
      <c r="O64" s="53"/>
      <c r="P64" s="53"/>
      <c r="Q64" s="41">
        <f t="shared" si="29"/>
        <v>0</v>
      </c>
      <c r="R64" s="42">
        <f t="shared" si="30"/>
        <v>0</v>
      </c>
      <c r="S64" s="23"/>
    </row>
    <row r="65">
      <c r="A65" s="38"/>
      <c r="B65" s="34"/>
      <c r="C65" s="34"/>
      <c r="D65" s="58"/>
      <c r="E65" s="59"/>
      <c r="F65" s="60"/>
      <c r="G65" s="61"/>
      <c r="H65" s="62"/>
      <c r="I65" s="88"/>
      <c r="J65" s="89"/>
      <c r="K65" s="89"/>
      <c r="L65" s="75"/>
      <c r="M65" s="76"/>
      <c r="N65" s="63"/>
      <c r="O65" s="63"/>
      <c r="P65" s="63"/>
      <c r="Q65" s="61"/>
      <c r="R65" s="64"/>
      <c r="S65" s="92"/>
    </row>
    <row r="66">
      <c r="A66" s="20"/>
      <c r="B66" s="43"/>
      <c r="C66" s="43"/>
      <c r="D66" s="44"/>
      <c r="E66" s="45"/>
      <c r="F66" s="45"/>
      <c r="G66" s="46">
        <f>(SUM(G54:G65)+2*SQRT(SUM(H54:H65)))/H53</f>
        <v>12</v>
      </c>
      <c r="H66" s="5"/>
      <c r="I66" s="84"/>
      <c r="J66" s="85"/>
      <c r="K66" s="85"/>
      <c r="L66" s="86">
        <f>(SUM(L54:L65)+2*SQRT(SUM(M54:M65)))/M53</f>
        <v>12</v>
      </c>
      <c r="M66" s="5"/>
      <c r="N66" s="45"/>
      <c r="O66" s="45"/>
      <c r="P66" s="45"/>
      <c r="Q66" s="46">
        <f>(SUM(Q54:Q65)+2*SQRT(SUM(R54:R65)))/R53</f>
        <v>12</v>
      </c>
      <c r="R66" s="5"/>
      <c r="S66" s="87"/>
    </row>
    <row r="67">
      <c r="A67" s="20"/>
      <c r="B67" s="43"/>
      <c r="C67" s="43"/>
      <c r="D67" s="48"/>
      <c r="E67" s="49"/>
      <c r="F67" s="20"/>
      <c r="G67" s="23"/>
      <c r="H67" s="50"/>
      <c r="I67" s="68"/>
      <c r="J67" s="69"/>
      <c r="K67" s="69"/>
      <c r="L67" s="70"/>
      <c r="M67" s="71"/>
      <c r="N67" s="20"/>
      <c r="O67" s="20"/>
      <c r="P67" s="20"/>
      <c r="Q67" s="23"/>
      <c r="R67" s="50"/>
      <c r="S67" s="23"/>
    </row>
    <row r="68">
      <c r="A68" s="26">
        <f>sum(A70:A81)</f>
        <v>0</v>
      </c>
      <c r="B68" s="27" t="s">
        <v>41</v>
      </c>
      <c r="D68" s="28" t="s">
        <v>14</v>
      </c>
      <c r="H68" s="29">
        <v>1.0</v>
      </c>
      <c r="I68" s="30" t="s">
        <v>15</v>
      </c>
      <c r="M68" s="51">
        <v>1.0</v>
      </c>
      <c r="N68" s="72" t="s">
        <v>46</v>
      </c>
      <c r="R68" s="31">
        <v>1.0</v>
      </c>
      <c r="S68" s="32">
        <f>max(G81,L81,Q81)/$A$1</f>
        <v>1.5</v>
      </c>
    </row>
    <row r="69">
      <c r="A69" s="38"/>
      <c r="B69" s="34"/>
      <c r="C69" s="34"/>
      <c r="D69" s="52"/>
      <c r="E69" s="38"/>
      <c r="F69" s="38"/>
      <c r="G69" s="36"/>
      <c r="H69" s="37"/>
      <c r="I69" s="88"/>
      <c r="J69" s="89"/>
      <c r="K69" s="89"/>
      <c r="L69" s="75"/>
      <c r="M69" s="76"/>
      <c r="N69" s="38"/>
      <c r="O69" s="38"/>
      <c r="P69" s="38"/>
      <c r="Q69" s="36"/>
      <c r="R69" s="37"/>
      <c r="S69" s="77"/>
    </row>
    <row r="70">
      <c r="A70" s="53"/>
      <c r="B70" s="39" t="s">
        <v>32</v>
      </c>
      <c r="C70" s="39" t="s">
        <v>33</v>
      </c>
      <c r="D70" s="40">
        <v>4.0</v>
      </c>
      <c r="E70" s="1">
        <v>7.0</v>
      </c>
      <c r="F70" s="1">
        <v>16.0</v>
      </c>
      <c r="G70" s="41">
        <f t="shared" ref="G70:G79" si="31">(D70+4*E70+F70)/6</f>
        <v>8</v>
      </c>
      <c r="H70" s="42">
        <f t="shared" ref="H70:H79" si="32">POW((F70-D70)/6,2)</f>
        <v>4</v>
      </c>
      <c r="I70" s="56">
        <v>4.0</v>
      </c>
      <c r="J70" s="57">
        <v>7.0</v>
      </c>
      <c r="K70" s="57">
        <v>16.0</v>
      </c>
      <c r="L70" s="78">
        <f t="shared" ref="L70:L79" si="33">(I70+4*J70+K70)/6</f>
        <v>8</v>
      </c>
      <c r="M70" s="79">
        <f t="shared" ref="M70:M79" si="34">POW((K70-I70)/6,2)</f>
        <v>4</v>
      </c>
      <c r="N70" s="40">
        <v>4.0</v>
      </c>
      <c r="O70" s="1">
        <v>7.0</v>
      </c>
      <c r="P70" s="1">
        <v>16.0</v>
      </c>
      <c r="Q70" s="41">
        <f t="shared" ref="Q70:Q79" si="35">(N70+4*O70+P70)/6</f>
        <v>8</v>
      </c>
      <c r="R70" s="42">
        <f t="shared" ref="R70:R79" si="36">POW((P70-N70)/6,2)</f>
        <v>4</v>
      </c>
      <c r="S70" s="23"/>
    </row>
    <row r="71">
      <c r="A71" s="53"/>
      <c r="B71" s="39" t="s">
        <v>18</v>
      </c>
      <c r="C71" s="39" t="s">
        <v>19</v>
      </c>
      <c r="D71" s="54"/>
      <c r="E71" s="55"/>
      <c r="F71" s="55"/>
      <c r="G71" s="41">
        <f t="shared" si="31"/>
        <v>0</v>
      </c>
      <c r="H71" s="42">
        <f t="shared" si="32"/>
        <v>0</v>
      </c>
      <c r="I71" s="90"/>
      <c r="J71" s="91"/>
      <c r="K71" s="91"/>
      <c r="L71" s="78">
        <f t="shared" si="33"/>
        <v>0</v>
      </c>
      <c r="M71" s="79">
        <f t="shared" si="34"/>
        <v>0</v>
      </c>
      <c r="N71" s="53"/>
      <c r="O71" s="53"/>
      <c r="P71" s="53"/>
      <c r="Q71" s="41">
        <f t="shared" si="35"/>
        <v>0</v>
      </c>
      <c r="R71" s="42">
        <f t="shared" si="36"/>
        <v>0</v>
      </c>
      <c r="S71" s="23"/>
    </row>
    <row r="72">
      <c r="A72" s="1"/>
      <c r="B72" s="39" t="s">
        <v>20</v>
      </c>
      <c r="C72" s="39" t="s">
        <v>21</v>
      </c>
      <c r="D72" s="56"/>
      <c r="E72" s="57"/>
      <c r="F72" s="57"/>
      <c r="G72" s="41">
        <f t="shared" si="31"/>
        <v>0</v>
      </c>
      <c r="H72" s="42">
        <f t="shared" si="32"/>
        <v>0</v>
      </c>
      <c r="I72" s="56"/>
      <c r="J72" s="57"/>
      <c r="K72" s="57"/>
      <c r="L72" s="78">
        <f t="shared" si="33"/>
        <v>0</v>
      </c>
      <c r="M72" s="79">
        <f t="shared" si="34"/>
        <v>0</v>
      </c>
      <c r="N72" s="1"/>
      <c r="O72" s="1"/>
      <c r="P72" s="1"/>
      <c r="Q72" s="41">
        <f t="shared" si="35"/>
        <v>0</v>
      </c>
      <c r="R72" s="42">
        <f t="shared" si="36"/>
        <v>0</v>
      </c>
      <c r="S72" s="23"/>
    </row>
    <row r="73">
      <c r="A73" s="1"/>
      <c r="B73" s="39" t="s">
        <v>22</v>
      </c>
      <c r="C73" s="39" t="s">
        <v>23</v>
      </c>
      <c r="D73" s="56"/>
      <c r="E73" s="57"/>
      <c r="F73" s="57"/>
      <c r="G73" s="41">
        <f t="shared" si="31"/>
        <v>0</v>
      </c>
      <c r="H73" s="42">
        <f t="shared" si="32"/>
        <v>0</v>
      </c>
      <c r="I73" s="56"/>
      <c r="J73" s="57"/>
      <c r="K73" s="57"/>
      <c r="L73" s="78">
        <f t="shared" si="33"/>
        <v>0</v>
      </c>
      <c r="M73" s="79">
        <f t="shared" si="34"/>
        <v>0</v>
      </c>
      <c r="N73" s="1"/>
      <c r="O73" s="1"/>
      <c r="P73" s="1"/>
      <c r="Q73" s="41">
        <f t="shared" si="35"/>
        <v>0</v>
      </c>
      <c r="R73" s="42">
        <f t="shared" si="36"/>
        <v>0</v>
      </c>
      <c r="S73" s="23"/>
    </row>
    <row r="74">
      <c r="A74" s="1"/>
      <c r="B74" s="39" t="s">
        <v>24</v>
      </c>
      <c r="C74" s="39" t="s">
        <v>25</v>
      </c>
      <c r="D74" s="56"/>
      <c r="E74" s="57"/>
      <c r="F74" s="57"/>
      <c r="G74" s="41">
        <f t="shared" si="31"/>
        <v>0</v>
      </c>
      <c r="H74" s="42">
        <f t="shared" si="32"/>
        <v>0</v>
      </c>
      <c r="I74" s="56"/>
      <c r="J74" s="57"/>
      <c r="K74" s="57"/>
      <c r="L74" s="78">
        <f t="shared" si="33"/>
        <v>0</v>
      </c>
      <c r="M74" s="79">
        <f t="shared" si="34"/>
        <v>0</v>
      </c>
      <c r="N74" s="1"/>
      <c r="O74" s="1"/>
      <c r="P74" s="1"/>
      <c r="Q74" s="41">
        <f t="shared" si="35"/>
        <v>0</v>
      </c>
      <c r="R74" s="42">
        <f t="shared" si="36"/>
        <v>0</v>
      </c>
      <c r="S74" s="23"/>
    </row>
    <row r="75">
      <c r="A75" s="1"/>
      <c r="B75" s="39" t="s">
        <v>26</v>
      </c>
      <c r="C75" s="39" t="s">
        <v>27</v>
      </c>
      <c r="D75" s="56"/>
      <c r="E75" s="57"/>
      <c r="F75" s="57"/>
      <c r="G75" s="41">
        <f t="shared" si="31"/>
        <v>0</v>
      </c>
      <c r="H75" s="42">
        <f t="shared" si="32"/>
        <v>0</v>
      </c>
      <c r="I75" s="56"/>
      <c r="J75" s="57"/>
      <c r="K75" s="57"/>
      <c r="L75" s="78">
        <f t="shared" si="33"/>
        <v>0</v>
      </c>
      <c r="M75" s="79">
        <f t="shared" si="34"/>
        <v>0</v>
      </c>
      <c r="N75" s="1"/>
      <c r="O75" s="1"/>
      <c r="P75" s="1"/>
      <c r="Q75" s="41">
        <f t="shared" si="35"/>
        <v>0</v>
      </c>
      <c r="R75" s="42">
        <f t="shared" si="36"/>
        <v>0</v>
      </c>
      <c r="S75" s="23"/>
    </row>
    <row r="76">
      <c r="A76" s="53"/>
      <c r="B76" s="39" t="s">
        <v>28</v>
      </c>
      <c r="C76" s="39" t="s">
        <v>29</v>
      </c>
      <c r="D76" s="54"/>
      <c r="E76" s="55"/>
      <c r="F76" s="55"/>
      <c r="G76" s="41">
        <f t="shared" si="31"/>
        <v>0</v>
      </c>
      <c r="H76" s="42">
        <f t="shared" si="32"/>
        <v>0</v>
      </c>
      <c r="I76" s="90"/>
      <c r="J76" s="91"/>
      <c r="K76" s="91"/>
      <c r="L76" s="78">
        <f t="shared" si="33"/>
        <v>0</v>
      </c>
      <c r="M76" s="79">
        <f t="shared" si="34"/>
        <v>0</v>
      </c>
      <c r="N76" s="53"/>
      <c r="O76" s="53"/>
      <c r="P76" s="53"/>
      <c r="Q76" s="41">
        <f t="shared" si="35"/>
        <v>0</v>
      </c>
      <c r="R76" s="42">
        <f t="shared" si="36"/>
        <v>0</v>
      </c>
      <c r="S76" s="23"/>
    </row>
    <row r="77">
      <c r="A77" s="53"/>
      <c r="B77" s="39" t="s">
        <v>30</v>
      </c>
      <c r="C77" s="39" t="s">
        <v>31</v>
      </c>
      <c r="D77" s="54"/>
      <c r="E77" s="55"/>
      <c r="F77" s="55"/>
      <c r="G77" s="41">
        <f t="shared" si="31"/>
        <v>0</v>
      </c>
      <c r="H77" s="42">
        <f t="shared" si="32"/>
        <v>0</v>
      </c>
      <c r="I77" s="90"/>
      <c r="J77" s="91"/>
      <c r="K77" s="91"/>
      <c r="L77" s="78">
        <f t="shared" si="33"/>
        <v>0</v>
      </c>
      <c r="M77" s="79">
        <f t="shared" si="34"/>
        <v>0</v>
      </c>
      <c r="N77" s="53"/>
      <c r="O77" s="53"/>
      <c r="P77" s="53"/>
      <c r="Q77" s="41">
        <f t="shared" si="35"/>
        <v>0</v>
      </c>
      <c r="R77" s="42">
        <f t="shared" si="36"/>
        <v>0</v>
      </c>
      <c r="S77" s="23"/>
    </row>
    <row r="78">
      <c r="A78" s="53"/>
      <c r="B78" s="39" t="s">
        <v>34</v>
      </c>
      <c r="C78" s="39" t="s">
        <v>35</v>
      </c>
      <c r="D78" s="54"/>
      <c r="E78" s="55"/>
      <c r="F78" s="55"/>
      <c r="G78" s="41">
        <f t="shared" si="31"/>
        <v>0</v>
      </c>
      <c r="H78" s="42">
        <f t="shared" si="32"/>
        <v>0</v>
      </c>
      <c r="I78" s="90"/>
      <c r="J78" s="91"/>
      <c r="K78" s="91"/>
      <c r="L78" s="78">
        <f t="shared" si="33"/>
        <v>0</v>
      </c>
      <c r="M78" s="79">
        <f t="shared" si="34"/>
        <v>0</v>
      </c>
      <c r="N78" s="53"/>
      <c r="O78" s="53"/>
      <c r="P78" s="53"/>
      <c r="Q78" s="41">
        <f t="shared" si="35"/>
        <v>0</v>
      </c>
      <c r="R78" s="42">
        <f t="shared" si="36"/>
        <v>0</v>
      </c>
      <c r="S78" s="23"/>
    </row>
    <row r="79">
      <c r="A79" s="53"/>
      <c r="B79" s="39" t="s">
        <v>36</v>
      </c>
      <c r="C79" s="39" t="s">
        <v>37</v>
      </c>
      <c r="D79" s="54"/>
      <c r="E79" s="55"/>
      <c r="F79" s="55"/>
      <c r="G79" s="41">
        <f t="shared" si="31"/>
        <v>0</v>
      </c>
      <c r="H79" s="42">
        <f t="shared" si="32"/>
        <v>0</v>
      </c>
      <c r="I79" s="90"/>
      <c r="J79" s="91"/>
      <c r="K79" s="91"/>
      <c r="L79" s="78">
        <f t="shared" si="33"/>
        <v>0</v>
      </c>
      <c r="M79" s="79">
        <f t="shared" si="34"/>
        <v>0</v>
      </c>
      <c r="N79" s="53"/>
      <c r="O79" s="53"/>
      <c r="P79" s="53"/>
      <c r="Q79" s="41">
        <f t="shared" si="35"/>
        <v>0</v>
      </c>
      <c r="R79" s="42">
        <f t="shared" si="36"/>
        <v>0</v>
      </c>
      <c r="S79" s="23"/>
    </row>
    <row r="80">
      <c r="A80" s="38"/>
      <c r="B80" s="34"/>
      <c r="C80" s="34"/>
      <c r="D80" s="58"/>
      <c r="E80" s="59"/>
      <c r="F80" s="60"/>
      <c r="G80" s="61"/>
      <c r="H80" s="62"/>
      <c r="I80" s="88"/>
      <c r="J80" s="89"/>
      <c r="K80" s="89"/>
      <c r="L80" s="75"/>
      <c r="M80" s="76"/>
      <c r="N80" s="63"/>
      <c r="O80" s="63"/>
      <c r="P80" s="63"/>
      <c r="Q80" s="61"/>
      <c r="R80" s="64"/>
      <c r="S80" s="92"/>
    </row>
    <row r="81">
      <c r="A81" s="20"/>
      <c r="B81" s="43"/>
      <c r="C81" s="43"/>
      <c r="D81" s="44"/>
      <c r="E81" s="45"/>
      <c r="F81" s="45"/>
      <c r="G81" s="46">
        <f>(SUM(G69:G80)+2*SQRT(SUM(H69:H80)))/H68</f>
        <v>12</v>
      </c>
      <c r="H81" s="5"/>
      <c r="I81" s="84"/>
      <c r="J81" s="85"/>
      <c r="K81" s="85"/>
      <c r="L81" s="86">
        <f>(SUM(L69:L80)+2*SQRT(SUM(M69:M80)))/M68</f>
        <v>12</v>
      </c>
      <c r="M81" s="5"/>
      <c r="N81" s="45"/>
      <c r="O81" s="45"/>
      <c r="P81" s="45"/>
      <c r="Q81" s="46">
        <f>(SUM(Q69:Q80)+2*SQRT(SUM(R69:R80)))/R68</f>
        <v>12</v>
      </c>
      <c r="R81" s="5"/>
      <c r="S81" s="87"/>
    </row>
    <row r="82">
      <c r="A82" s="20"/>
      <c r="B82" s="43"/>
      <c r="C82" s="43"/>
      <c r="D82" s="48"/>
      <c r="E82" s="49"/>
      <c r="F82" s="20"/>
      <c r="G82" s="23"/>
      <c r="H82" s="50"/>
      <c r="I82" s="68"/>
      <c r="J82" s="69"/>
      <c r="K82" s="69"/>
      <c r="L82" s="70"/>
      <c r="M82" s="71"/>
      <c r="N82" s="20"/>
      <c r="O82" s="20"/>
      <c r="P82" s="20"/>
      <c r="Q82" s="23"/>
      <c r="R82" s="50"/>
      <c r="S82" s="23"/>
    </row>
    <row r="83">
      <c r="A83" s="26">
        <f>sum(A85:A96)</f>
        <v>0</v>
      </c>
      <c r="B83" s="27" t="s">
        <v>42</v>
      </c>
      <c r="D83" s="28" t="s">
        <v>14</v>
      </c>
      <c r="H83" s="29">
        <v>1.0</v>
      </c>
      <c r="I83" s="30" t="s">
        <v>15</v>
      </c>
      <c r="M83" s="51">
        <v>1.0</v>
      </c>
      <c r="N83" s="72" t="s">
        <v>46</v>
      </c>
      <c r="R83" s="31">
        <v>1.0</v>
      </c>
      <c r="S83" s="32">
        <f>max(G96,L96,Q96)/$A$1</f>
        <v>1.5</v>
      </c>
    </row>
    <row r="84">
      <c r="A84" s="38"/>
      <c r="B84" s="34"/>
      <c r="C84" s="34"/>
      <c r="D84" s="52"/>
      <c r="E84" s="38"/>
      <c r="F84" s="38"/>
      <c r="G84" s="36"/>
      <c r="H84" s="37"/>
      <c r="I84" s="88"/>
      <c r="J84" s="89"/>
      <c r="K84" s="89"/>
      <c r="L84" s="75"/>
      <c r="M84" s="76"/>
      <c r="N84" s="38"/>
      <c r="O84" s="38"/>
      <c r="P84" s="38"/>
      <c r="Q84" s="36"/>
      <c r="R84" s="37"/>
      <c r="S84" s="77"/>
    </row>
    <row r="85">
      <c r="A85" s="53"/>
      <c r="B85" s="39" t="s">
        <v>32</v>
      </c>
      <c r="C85" s="39" t="s">
        <v>33</v>
      </c>
      <c r="D85" s="40">
        <v>4.0</v>
      </c>
      <c r="E85" s="1">
        <v>7.0</v>
      </c>
      <c r="F85" s="1">
        <v>16.0</v>
      </c>
      <c r="G85" s="41">
        <f t="shared" ref="G85:G94" si="37">(D85+4*E85+F85)/6</f>
        <v>8</v>
      </c>
      <c r="H85" s="42">
        <f t="shared" ref="H85:H94" si="38">POW((F85-D85)/6,2)</f>
        <v>4</v>
      </c>
      <c r="I85" s="56">
        <v>4.0</v>
      </c>
      <c r="J85" s="57">
        <v>7.0</v>
      </c>
      <c r="K85" s="57">
        <v>16.0</v>
      </c>
      <c r="L85" s="78">
        <f t="shared" ref="L85:L94" si="39">(I85+4*J85+K85)/6</f>
        <v>8</v>
      </c>
      <c r="M85" s="79">
        <f t="shared" ref="M85:M94" si="40">POW((K85-I85)/6,2)</f>
        <v>4</v>
      </c>
      <c r="N85" s="40">
        <v>4.0</v>
      </c>
      <c r="O85" s="1">
        <v>7.0</v>
      </c>
      <c r="P85" s="1">
        <v>16.0</v>
      </c>
      <c r="Q85" s="41">
        <f t="shared" ref="Q85:Q94" si="41">(N85+4*O85+P85)/6</f>
        <v>8</v>
      </c>
      <c r="R85" s="42">
        <f t="shared" ref="R85:R94" si="42">POW((P85-N85)/6,2)</f>
        <v>4</v>
      </c>
      <c r="S85" s="23"/>
    </row>
    <row r="86">
      <c r="A86" s="53"/>
      <c r="B86" s="39" t="s">
        <v>18</v>
      </c>
      <c r="C86" s="39" t="s">
        <v>19</v>
      </c>
      <c r="D86" s="54"/>
      <c r="E86" s="55"/>
      <c r="F86" s="55"/>
      <c r="G86" s="41">
        <f t="shared" si="37"/>
        <v>0</v>
      </c>
      <c r="H86" s="42">
        <f t="shared" si="38"/>
        <v>0</v>
      </c>
      <c r="I86" s="90"/>
      <c r="J86" s="91"/>
      <c r="K86" s="91"/>
      <c r="L86" s="78">
        <f t="shared" si="39"/>
        <v>0</v>
      </c>
      <c r="M86" s="79">
        <f t="shared" si="40"/>
        <v>0</v>
      </c>
      <c r="N86" s="53"/>
      <c r="O86" s="53"/>
      <c r="P86" s="53"/>
      <c r="Q86" s="41">
        <f t="shared" si="41"/>
        <v>0</v>
      </c>
      <c r="R86" s="42">
        <f t="shared" si="42"/>
        <v>0</v>
      </c>
      <c r="S86" s="23"/>
    </row>
    <row r="87">
      <c r="A87" s="1"/>
      <c r="B87" s="39" t="s">
        <v>20</v>
      </c>
      <c r="C87" s="39" t="s">
        <v>21</v>
      </c>
      <c r="D87" s="56"/>
      <c r="E87" s="57"/>
      <c r="F87" s="57"/>
      <c r="G87" s="41">
        <f t="shared" si="37"/>
        <v>0</v>
      </c>
      <c r="H87" s="42">
        <f t="shared" si="38"/>
        <v>0</v>
      </c>
      <c r="I87" s="56"/>
      <c r="J87" s="57"/>
      <c r="K87" s="57"/>
      <c r="L87" s="78">
        <f t="shared" si="39"/>
        <v>0</v>
      </c>
      <c r="M87" s="79">
        <f t="shared" si="40"/>
        <v>0</v>
      </c>
      <c r="N87" s="1"/>
      <c r="O87" s="1"/>
      <c r="P87" s="1"/>
      <c r="Q87" s="41">
        <f t="shared" si="41"/>
        <v>0</v>
      </c>
      <c r="R87" s="42">
        <f t="shared" si="42"/>
        <v>0</v>
      </c>
      <c r="S87" s="23"/>
    </row>
    <row r="88">
      <c r="A88" s="1"/>
      <c r="B88" s="39" t="s">
        <v>22</v>
      </c>
      <c r="C88" s="39" t="s">
        <v>23</v>
      </c>
      <c r="D88" s="56"/>
      <c r="E88" s="57"/>
      <c r="F88" s="57"/>
      <c r="G88" s="41">
        <f t="shared" si="37"/>
        <v>0</v>
      </c>
      <c r="H88" s="42">
        <f t="shared" si="38"/>
        <v>0</v>
      </c>
      <c r="I88" s="56"/>
      <c r="J88" s="57"/>
      <c r="K88" s="57"/>
      <c r="L88" s="78">
        <f t="shared" si="39"/>
        <v>0</v>
      </c>
      <c r="M88" s="79">
        <f t="shared" si="40"/>
        <v>0</v>
      </c>
      <c r="N88" s="1"/>
      <c r="O88" s="1"/>
      <c r="P88" s="1"/>
      <c r="Q88" s="41">
        <f t="shared" si="41"/>
        <v>0</v>
      </c>
      <c r="R88" s="42">
        <f t="shared" si="42"/>
        <v>0</v>
      </c>
      <c r="S88" s="23"/>
    </row>
    <row r="89">
      <c r="A89" s="1"/>
      <c r="B89" s="39" t="s">
        <v>24</v>
      </c>
      <c r="C89" s="39" t="s">
        <v>25</v>
      </c>
      <c r="D89" s="56"/>
      <c r="E89" s="57"/>
      <c r="F89" s="57"/>
      <c r="G89" s="41">
        <f t="shared" si="37"/>
        <v>0</v>
      </c>
      <c r="H89" s="42">
        <f t="shared" si="38"/>
        <v>0</v>
      </c>
      <c r="I89" s="56"/>
      <c r="J89" s="57"/>
      <c r="K89" s="57"/>
      <c r="L89" s="78">
        <f t="shared" si="39"/>
        <v>0</v>
      </c>
      <c r="M89" s="79">
        <f t="shared" si="40"/>
        <v>0</v>
      </c>
      <c r="N89" s="1"/>
      <c r="O89" s="1"/>
      <c r="P89" s="1"/>
      <c r="Q89" s="41">
        <f t="shared" si="41"/>
        <v>0</v>
      </c>
      <c r="R89" s="42">
        <f t="shared" si="42"/>
        <v>0</v>
      </c>
      <c r="S89" s="23"/>
    </row>
    <row r="90">
      <c r="A90" s="1"/>
      <c r="B90" s="39" t="s">
        <v>26</v>
      </c>
      <c r="C90" s="39" t="s">
        <v>27</v>
      </c>
      <c r="D90" s="56"/>
      <c r="E90" s="57"/>
      <c r="F90" s="57"/>
      <c r="G90" s="41">
        <f t="shared" si="37"/>
        <v>0</v>
      </c>
      <c r="H90" s="42">
        <f t="shared" si="38"/>
        <v>0</v>
      </c>
      <c r="I90" s="56"/>
      <c r="J90" s="57"/>
      <c r="K90" s="57"/>
      <c r="L90" s="78">
        <f t="shared" si="39"/>
        <v>0</v>
      </c>
      <c r="M90" s="79">
        <f t="shared" si="40"/>
        <v>0</v>
      </c>
      <c r="N90" s="1"/>
      <c r="O90" s="1"/>
      <c r="P90" s="1"/>
      <c r="Q90" s="41">
        <f t="shared" si="41"/>
        <v>0</v>
      </c>
      <c r="R90" s="42">
        <f t="shared" si="42"/>
        <v>0</v>
      </c>
      <c r="S90" s="23"/>
    </row>
    <row r="91">
      <c r="A91" s="53"/>
      <c r="B91" s="39" t="s">
        <v>28</v>
      </c>
      <c r="C91" s="39" t="s">
        <v>29</v>
      </c>
      <c r="D91" s="54"/>
      <c r="E91" s="55"/>
      <c r="F91" s="55"/>
      <c r="G91" s="41">
        <f t="shared" si="37"/>
        <v>0</v>
      </c>
      <c r="H91" s="42">
        <f t="shared" si="38"/>
        <v>0</v>
      </c>
      <c r="I91" s="90"/>
      <c r="J91" s="91"/>
      <c r="K91" s="91"/>
      <c r="L91" s="78">
        <f t="shared" si="39"/>
        <v>0</v>
      </c>
      <c r="M91" s="79">
        <f t="shared" si="40"/>
        <v>0</v>
      </c>
      <c r="N91" s="53"/>
      <c r="O91" s="53"/>
      <c r="P91" s="53"/>
      <c r="Q91" s="41">
        <f t="shared" si="41"/>
        <v>0</v>
      </c>
      <c r="R91" s="42">
        <f t="shared" si="42"/>
        <v>0</v>
      </c>
      <c r="S91" s="23"/>
    </row>
    <row r="92">
      <c r="A92" s="53"/>
      <c r="B92" s="39" t="s">
        <v>30</v>
      </c>
      <c r="C92" s="39" t="s">
        <v>31</v>
      </c>
      <c r="D92" s="54"/>
      <c r="E92" s="55"/>
      <c r="F92" s="55"/>
      <c r="G92" s="41">
        <f t="shared" si="37"/>
        <v>0</v>
      </c>
      <c r="H92" s="42">
        <f t="shared" si="38"/>
        <v>0</v>
      </c>
      <c r="I92" s="90"/>
      <c r="J92" s="91"/>
      <c r="K92" s="91"/>
      <c r="L92" s="78">
        <f t="shared" si="39"/>
        <v>0</v>
      </c>
      <c r="M92" s="79">
        <f t="shared" si="40"/>
        <v>0</v>
      </c>
      <c r="N92" s="53"/>
      <c r="O92" s="53"/>
      <c r="P92" s="53"/>
      <c r="Q92" s="41">
        <f t="shared" si="41"/>
        <v>0</v>
      </c>
      <c r="R92" s="42">
        <f t="shared" si="42"/>
        <v>0</v>
      </c>
      <c r="S92" s="23"/>
    </row>
    <row r="93">
      <c r="A93" s="53"/>
      <c r="B93" s="39" t="s">
        <v>34</v>
      </c>
      <c r="C93" s="39" t="s">
        <v>35</v>
      </c>
      <c r="D93" s="54"/>
      <c r="E93" s="55"/>
      <c r="F93" s="55"/>
      <c r="G93" s="41">
        <f t="shared" si="37"/>
        <v>0</v>
      </c>
      <c r="H93" s="42">
        <f t="shared" si="38"/>
        <v>0</v>
      </c>
      <c r="I93" s="90"/>
      <c r="J93" s="91"/>
      <c r="K93" s="91"/>
      <c r="L93" s="78">
        <f t="shared" si="39"/>
        <v>0</v>
      </c>
      <c r="M93" s="79">
        <f t="shared" si="40"/>
        <v>0</v>
      </c>
      <c r="N93" s="53"/>
      <c r="O93" s="53"/>
      <c r="P93" s="53"/>
      <c r="Q93" s="41">
        <f t="shared" si="41"/>
        <v>0</v>
      </c>
      <c r="R93" s="42">
        <f t="shared" si="42"/>
        <v>0</v>
      </c>
      <c r="S93" s="23"/>
    </row>
    <row r="94">
      <c r="A94" s="53"/>
      <c r="B94" s="39" t="s">
        <v>36</v>
      </c>
      <c r="C94" s="39" t="s">
        <v>37</v>
      </c>
      <c r="D94" s="54"/>
      <c r="E94" s="55"/>
      <c r="F94" s="55"/>
      <c r="G94" s="41">
        <f t="shared" si="37"/>
        <v>0</v>
      </c>
      <c r="H94" s="42">
        <f t="shared" si="38"/>
        <v>0</v>
      </c>
      <c r="I94" s="90"/>
      <c r="J94" s="91"/>
      <c r="K94" s="91"/>
      <c r="L94" s="78">
        <f t="shared" si="39"/>
        <v>0</v>
      </c>
      <c r="M94" s="79">
        <f t="shared" si="40"/>
        <v>0</v>
      </c>
      <c r="N94" s="53"/>
      <c r="O94" s="53"/>
      <c r="P94" s="53"/>
      <c r="Q94" s="41">
        <f t="shared" si="41"/>
        <v>0</v>
      </c>
      <c r="R94" s="42">
        <f t="shared" si="42"/>
        <v>0</v>
      </c>
      <c r="S94" s="23"/>
    </row>
    <row r="95">
      <c r="A95" s="38"/>
      <c r="B95" s="34"/>
      <c r="C95" s="34"/>
      <c r="D95" s="58"/>
      <c r="E95" s="59"/>
      <c r="F95" s="60"/>
      <c r="G95" s="61"/>
      <c r="H95" s="62"/>
      <c r="I95" s="88"/>
      <c r="J95" s="89"/>
      <c r="K95" s="89"/>
      <c r="L95" s="75"/>
      <c r="M95" s="76"/>
      <c r="N95" s="63"/>
      <c r="O95" s="63"/>
      <c r="P95" s="63"/>
      <c r="Q95" s="61"/>
      <c r="R95" s="64"/>
      <c r="S95" s="92"/>
    </row>
    <row r="96">
      <c r="A96" s="20"/>
      <c r="B96" s="43"/>
      <c r="C96" s="43"/>
      <c r="D96" s="44"/>
      <c r="E96" s="45"/>
      <c r="F96" s="45"/>
      <c r="G96" s="46">
        <f>(SUM(G84:G95)+2*SQRT(SUM(H84:H95)))/H83</f>
        <v>12</v>
      </c>
      <c r="H96" s="5"/>
      <c r="I96" s="84"/>
      <c r="J96" s="85"/>
      <c r="K96" s="85"/>
      <c r="L96" s="86">
        <f>(SUM(L84:L95)+2*SQRT(SUM(M84:M95)))/M83</f>
        <v>12</v>
      </c>
      <c r="M96" s="5"/>
      <c r="N96" s="45"/>
      <c r="O96" s="45"/>
      <c r="P96" s="45"/>
      <c r="Q96" s="46">
        <f>(SUM(Q84:Q95)+2*SQRT(SUM(R84:R95)))/R83</f>
        <v>12</v>
      </c>
      <c r="R96" s="5"/>
      <c r="S96" s="87"/>
    </row>
    <row r="97">
      <c r="A97" s="20"/>
      <c r="B97" s="43"/>
      <c r="C97" s="43"/>
      <c r="D97" s="48"/>
      <c r="E97" s="49"/>
      <c r="F97" s="20"/>
      <c r="G97" s="23"/>
      <c r="H97" s="50"/>
      <c r="I97" s="68"/>
      <c r="J97" s="69"/>
      <c r="K97" s="69"/>
      <c r="L97" s="70"/>
      <c r="M97" s="71"/>
      <c r="N97" s="20"/>
      <c r="O97" s="20"/>
      <c r="P97" s="20"/>
      <c r="Q97" s="23"/>
      <c r="R97" s="50"/>
      <c r="S97" s="23"/>
    </row>
    <row r="98">
      <c r="A98" s="26">
        <f>sum(A100:A112)</f>
        <v>0</v>
      </c>
      <c r="B98" s="27" t="s">
        <v>43</v>
      </c>
      <c r="D98" s="28" t="s">
        <v>14</v>
      </c>
      <c r="H98" s="29">
        <v>1.0</v>
      </c>
      <c r="I98" s="30" t="s">
        <v>15</v>
      </c>
      <c r="M98" s="51">
        <v>1.0</v>
      </c>
      <c r="N98" s="72" t="s">
        <v>46</v>
      </c>
      <c r="R98" s="31">
        <v>1.0</v>
      </c>
      <c r="S98" s="32">
        <f>max(G112,L112,Q112)/$A$1</f>
        <v>1.5</v>
      </c>
    </row>
    <row r="99">
      <c r="A99" s="38"/>
      <c r="B99" s="34"/>
      <c r="C99" s="34"/>
      <c r="D99" s="52"/>
      <c r="E99" s="38"/>
      <c r="F99" s="38"/>
      <c r="G99" s="36"/>
      <c r="H99" s="37"/>
      <c r="I99" s="88"/>
      <c r="J99" s="89"/>
      <c r="K99" s="89"/>
      <c r="L99" s="75"/>
      <c r="M99" s="76"/>
      <c r="N99" s="38"/>
      <c r="O99" s="38"/>
      <c r="P99" s="38"/>
      <c r="Q99" s="36"/>
      <c r="R99" s="37"/>
      <c r="S99" s="77"/>
    </row>
    <row r="100">
      <c r="A100" s="53"/>
      <c r="B100" s="39" t="s">
        <v>32</v>
      </c>
      <c r="C100" s="39" t="s">
        <v>33</v>
      </c>
      <c r="D100" s="40">
        <v>4.0</v>
      </c>
      <c r="E100" s="1">
        <v>7.0</v>
      </c>
      <c r="F100" s="1">
        <v>16.0</v>
      </c>
      <c r="G100" s="41">
        <f t="shared" ref="G100:G103" si="43">(D100+4*E100+F100)/6</f>
        <v>8</v>
      </c>
      <c r="H100" s="42">
        <f t="shared" ref="H100:H103" si="44">POW((F100-D100)/6,2)</f>
        <v>4</v>
      </c>
      <c r="I100" s="56">
        <v>4.0</v>
      </c>
      <c r="J100" s="57">
        <v>7.0</v>
      </c>
      <c r="K100" s="57">
        <v>16.0</v>
      </c>
      <c r="L100" s="78">
        <f t="shared" ref="L100:L103" si="45">(I100+4*J100+K100)/6</f>
        <v>8</v>
      </c>
      <c r="M100" s="79">
        <f t="shared" ref="M100:M103" si="46">POW((K100-I100)/6,2)</f>
        <v>4</v>
      </c>
      <c r="N100" s="40">
        <v>4.0</v>
      </c>
      <c r="O100" s="1">
        <v>7.0</v>
      </c>
      <c r="P100" s="1">
        <v>16.0</v>
      </c>
      <c r="Q100" s="41">
        <f t="shared" ref="Q100:Q103" si="47">(N100+4*O100+P100)/6</f>
        <v>8</v>
      </c>
      <c r="R100" s="42">
        <f t="shared" ref="R100:R103" si="48">POW((P100-N100)/6,2)</f>
        <v>4</v>
      </c>
      <c r="S100" s="23"/>
    </row>
    <row r="101">
      <c r="A101" s="53"/>
      <c r="B101" s="39" t="s">
        <v>18</v>
      </c>
      <c r="C101" s="39" t="s">
        <v>19</v>
      </c>
      <c r="D101" s="54"/>
      <c r="E101" s="55"/>
      <c r="F101" s="55"/>
      <c r="G101" s="41">
        <f t="shared" si="43"/>
        <v>0</v>
      </c>
      <c r="H101" s="42">
        <f t="shared" si="44"/>
        <v>0</v>
      </c>
      <c r="I101" s="90"/>
      <c r="J101" s="91"/>
      <c r="K101" s="91"/>
      <c r="L101" s="78">
        <f t="shared" si="45"/>
        <v>0</v>
      </c>
      <c r="M101" s="79">
        <f t="shared" si="46"/>
        <v>0</v>
      </c>
      <c r="N101" s="53"/>
      <c r="O101" s="53"/>
      <c r="P101" s="53"/>
      <c r="Q101" s="41">
        <f t="shared" si="47"/>
        <v>0</v>
      </c>
      <c r="R101" s="42">
        <f t="shared" si="48"/>
        <v>0</v>
      </c>
      <c r="S101" s="23"/>
    </row>
    <row r="102">
      <c r="A102" s="1"/>
      <c r="B102" s="39" t="s">
        <v>20</v>
      </c>
      <c r="C102" s="39" t="s">
        <v>21</v>
      </c>
      <c r="D102" s="56"/>
      <c r="E102" s="57"/>
      <c r="F102" s="57"/>
      <c r="G102" s="41">
        <f t="shared" si="43"/>
        <v>0</v>
      </c>
      <c r="H102" s="42">
        <f t="shared" si="44"/>
        <v>0</v>
      </c>
      <c r="I102" s="56"/>
      <c r="J102" s="57"/>
      <c r="K102" s="57"/>
      <c r="L102" s="78">
        <f t="shared" si="45"/>
        <v>0</v>
      </c>
      <c r="M102" s="79">
        <f t="shared" si="46"/>
        <v>0</v>
      </c>
      <c r="N102" s="1"/>
      <c r="O102" s="1"/>
      <c r="P102" s="1"/>
      <c r="Q102" s="41">
        <f t="shared" si="47"/>
        <v>0</v>
      </c>
      <c r="R102" s="42">
        <f t="shared" si="48"/>
        <v>0</v>
      </c>
      <c r="S102" s="23"/>
    </row>
    <row r="103">
      <c r="A103" s="1"/>
      <c r="B103" s="39" t="s">
        <v>22</v>
      </c>
      <c r="C103" s="39" t="s">
        <v>23</v>
      </c>
      <c r="D103" s="56"/>
      <c r="E103" s="57"/>
      <c r="F103" s="57"/>
      <c r="G103" s="41">
        <f t="shared" si="43"/>
        <v>0</v>
      </c>
      <c r="H103" s="42">
        <f t="shared" si="44"/>
        <v>0</v>
      </c>
      <c r="I103" s="56"/>
      <c r="J103" s="57"/>
      <c r="K103" s="57"/>
      <c r="L103" s="78">
        <f t="shared" si="45"/>
        <v>0</v>
      </c>
      <c r="M103" s="79">
        <f t="shared" si="46"/>
        <v>0</v>
      </c>
      <c r="N103" s="1"/>
      <c r="O103" s="1"/>
      <c r="P103" s="1"/>
      <c r="Q103" s="41">
        <f t="shared" si="47"/>
        <v>0</v>
      </c>
      <c r="R103" s="42">
        <f t="shared" si="48"/>
        <v>0</v>
      </c>
      <c r="S103" s="23"/>
    </row>
    <row r="104">
      <c r="A104" s="1"/>
      <c r="B104" s="39"/>
      <c r="C104" s="39"/>
      <c r="D104" s="56"/>
      <c r="E104" s="57"/>
      <c r="F104" s="57"/>
      <c r="G104" s="41"/>
      <c r="H104" s="42"/>
      <c r="I104" s="56"/>
      <c r="J104" s="57"/>
      <c r="K104" s="57"/>
      <c r="L104" s="78"/>
      <c r="M104" s="79"/>
      <c r="N104" s="1"/>
      <c r="O104" s="1"/>
      <c r="P104" s="1"/>
      <c r="Q104" s="41"/>
      <c r="R104" s="42"/>
      <c r="S104" s="23"/>
    </row>
    <row r="105">
      <c r="A105" s="1"/>
      <c r="B105" s="39" t="s">
        <v>24</v>
      </c>
      <c r="C105" s="39" t="s">
        <v>25</v>
      </c>
      <c r="D105" s="56"/>
      <c r="E105" s="57"/>
      <c r="F105" s="57"/>
      <c r="G105" s="41">
        <f t="shared" ref="G105:G110" si="49">(D105+4*E105+F105)/6</f>
        <v>0</v>
      </c>
      <c r="H105" s="42">
        <f t="shared" ref="H105:H110" si="50">POW((F105-D105)/6,2)</f>
        <v>0</v>
      </c>
      <c r="I105" s="56"/>
      <c r="J105" s="57"/>
      <c r="K105" s="57"/>
      <c r="L105" s="78">
        <f t="shared" ref="L105:L110" si="51">(I105+4*J105+K105)/6</f>
        <v>0</v>
      </c>
      <c r="M105" s="79">
        <f t="shared" ref="M105:M110" si="52">POW((K105-I105)/6,2)</f>
        <v>0</v>
      </c>
      <c r="N105" s="1"/>
      <c r="O105" s="1"/>
      <c r="P105" s="1"/>
      <c r="Q105" s="41">
        <f t="shared" ref="Q105:Q110" si="53">(N105+4*O105+P105)/6</f>
        <v>0</v>
      </c>
      <c r="R105" s="42">
        <f t="shared" ref="R105:R110" si="54">POW((P105-N105)/6,2)</f>
        <v>0</v>
      </c>
      <c r="S105" s="23"/>
    </row>
    <row r="106">
      <c r="A106" s="53"/>
      <c r="B106" s="39" t="s">
        <v>34</v>
      </c>
      <c r="C106" s="39" t="s">
        <v>35</v>
      </c>
      <c r="D106" s="54"/>
      <c r="E106" s="55"/>
      <c r="F106" s="55"/>
      <c r="G106" s="41">
        <f t="shared" si="49"/>
        <v>0</v>
      </c>
      <c r="H106" s="42">
        <f t="shared" si="50"/>
        <v>0</v>
      </c>
      <c r="I106" s="90"/>
      <c r="J106" s="91"/>
      <c r="K106" s="91"/>
      <c r="L106" s="78">
        <f t="shared" si="51"/>
        <v>0</v>
      </c>
      <c r="M106" s="79">
        <f t="shared" si="52"/>
        <v>0</v>
      </c>
      <c r="N106" s="53"/>
      <c r="O106" s="53"/>
      <c r="P106" s="53"/>
      <c r="Q106" s="41">
        <f t="shared" si="53"/>
        <v>0</v>
      </c>
      <c r="R106" s="42">
        <f t="shared" si="54"/>
        <v>0</v>
      </c>
      <c r="S106" s="23"/>
    </row>
    <row r="107">
      <c r="A107" s="1"/>
      <c r="B107" s="39" t="s">
        <v>26</v>
      </c>
      <c r="C107" s="39" t="s">
        <v>27</v>
      </c>
      <c r="D107" s="56"/>
      <c r="E107" s="57"/>
      <c r="F107" s="57"/>
      <c r="G107" s="41">
        <f t="shared" si="49"/>
        <v>0</v>
      </c>
      <c r="H107" s="42">
        <f t="shared" si="50"/>
        <v>0</v>
      </c>
      <c r="I107" s="56"/>
      <c r="J107" s="57"/>
      <c r="K107" s="57"/>
      <c r="L107" s="78">
        <f t="shared" si="51"/>
        <v>0</v>
      </c>
      <c r="M107" s="79">
        <f t="shared" si="52"/>
        <v>0</v>
      </c>
      <c r="N107" s="1"/>
      <c r="O107" s="1"/>
      <c r="P107" s="1"/>
      <c r="Q107" s="41">
        <f t="shared" si="53"/>
        <v>0</v>
      </c>
      <c r="R107" s="42">
        <f t="shared" si="54"/>
        <v>0</v>
      </c>
      <c r="S107" s="23"/>
    </row>
    <row r="108">
      <c r="A108" s="53"/>
      <c r="B108" s="39" t="s">
        <v>28</v>
      </c>
      <c r="C108" s="39" t="s">
        <v>29</v>
      </c>
      <c r="D108" s="54"/>
      <c r="E108" s="55"/>
      <c r="F108" s="55"/>
      <c r="G108" s="41">
        <f t="shared" si="49"/>
        <v>0</v>
      </c>
      <c r="H108" s="42">
        <f t="shared" si="50"/>
        <v>0</v>
      </c>
      <c r="I108" s="90"/>
      <c r="J108" s="91"/>
      <c r="K108" s="91"/>
      <c r="L108" s="78">
        <f t="shared" si="51"/>
        <v>0</v>
      </c>
      <c r="M108" s="79">
        <f t="shared" si="52"/>
        <v>0</v>
      </c>
      <c r="N108" s="53"/>
      <c r="O108" s="53"/>
      <c r="P108" s="53"/>
      <c r="Q108" s="41">
        <f t="shared" si="53"/>
        <v>0</v>
      </c>
      <c r="R108" s="42">
        <f t="shared" si="54"/>
        <v>0</v>
      </c>
      <c r="S108" s="23"/>
    </row>
    <row r="109">
      <c r="A109" s="53"/>
      <c r="B109" s="39" t="s">
        <v>30</v>
      </c>
      <c r="C109" s="39" t="s">
        <v>31</v>
      </c>
      <c r="D109" s="54"/>
      <c r="E109" s="55"/>
      <c r="F109" s="55"/>
      <c r="G109" s="41">
        <f t="shared" si="49"/>
        <v>0</v>
      </c>
      <c r="H109" s="42">
        <f t="shared" si="50"/>
        <v>0</v>
      </c>
      <c r="I109" s="90"/>
      <c r="J109" s="91"/>
      <c r="K109" s="91"/>
      <c r="L109" s="78">
        <f t="shared" si="51"/>
        <v>0</v>
      </c>
      <c r="M109" s="79">
        <f t="shared" si="52"/>
        <v>0</v>
      </c>
      <c r="N109" s="53"/>
      <c r="O109" s="53"/>
      <c r="P109" s="53"/>
      <c r="Q109" s="41">
        <f t="shared" si="53"/>
        <v>0</v>
      </c>
      <c r="R109" s="42">
        <f t="shared" si="54"/>
        <v>0</v>
      </c>
      <c r="S109" s="23"/>
    </row>
    <row r="110">
      <c r="A110" s="53"/>
      <c r="B110" s="39" t="s">
        <v>36</v>
      </c>
      <c r="C110" s="39" t="s">
        <v>37</v>
      </c>
      <c r="D110" s="54"/>
      <c r="E110" s="55"/>
      <c r="F110" s="55"/>
      <c r="G110" s="41">
        <f t="shared" si="49"/>
        <v>0</v>
      </c>
      <c r="H110" s="42">
        <f t="shared" si="50"/>
        <v>0</v>
      </c>
      <c r="I110" s="90"/>
      <c r="J110" s="91"/>
      <c r="K110" s="91"/>
      <c r="L110" s="78">
        <f t="shared" si="51"/>
        <v>0</v>
      </c>
      <c r="M110" s="79">
        <f t="shared" si="52"/>
        <v>0</v>
      </c>
      <c r="N110" s="53"/>
      <c r="O110" s="53"/>
      <c r="P110" s="53"/>
      <c r="Q110" s="41">
        <f t="shared" si="53"/>
        <v>0</v>
      </c>
      <c r="R110" s="42">
        <f t="shared" si="54"/>
        <v>0</v>
      </c>
      <c r="S110" s="23"/>
    </row>
    <row r="111">
      <c r="A111" s="38"/>
      <c r="B111" s="34"/>
      <c r="C111" s="34"/>
      <c r="D111" s="58"/>
      <c r="E111" s="59"/>
      <c r="F111" s="60"/>
      <c r="G111" s="61"/>
      <c r="H111" s="62"/>
      <c r="I111" s="88"/>
      <c r="J111" s="89"/>
      <c r="K111" s="89"/>
      <c r="L111" s="75"/>
      <c r="M111" s="76"/>
      <c r="N111" s="63"/>
      <c r="O111" s="63"/>
      <c r="P111" s="63"/>
      <c r="Q111" s="61"/>
      <c r="R111" s="64"/>
      <c r="S111" s="92"/>
    </row>
    <row r="112">
      <c r="A112" s="20"/>
      <c r="B112" s="43"/>
      <c r="C112" s="43"/>
      <c r="D112" s="44"/>
      <c r="E112" s="45"/>
      <c r="F112" s="45"/>
      <c r="G112" s="46">
        <f>(SUM(G99:G111)+2*SQRT(SUM(H99:H111)))/H98</f>
        <v>12</v>
      </c>
      <c r="H112" s="5"/>
      <c r="I112" s="84"/>
      <c r="J112" s="85"/>
      <c r="K112" s="85"/>
      <c r="L112" s="86">
        <f>(SUM(L99:L111)+2*SQRT(SUM(M99:M111)))/M98</f>
        <v>12</v>
      </c>
      <c r="M112" s="5"/>
      <c r="N112" s="45"/>
      <c r="O112" s="45"/>
      <c r="P112" s="45"/>
      <c r="Q112" s="46">
        <f>(SUM(Q99:Q111)+2*SQRT(SUM(R99:R111)))/R98</f>
        <v>12</v>
      </c>
      <c r="R112" s="5"/>
      <c r="S112" s="87"/>
    </row>
    <row r="113">
      <c r="A113" s="20"/>
      <c r="B113" s="43"/>
      <c r="C113" s="43"/>
      <c r="D113" s="48"/>
      <c r="E113" s="49"/>
      <c r="F113" s="20"/>
      <c r="G113" s="23"/>
      <c r="H113" s="50"/>
      <c r="I113" s="68"/>
      <c r="J113" s="69"/>
      <c r="K113" s="69"/>
      <c r="L113" s="70"/>
      <c r="M113" s="71"/>
      <c r="N113" s="20"/>
      <c r="O113" s="20"/>
      <c r="P113" s="20"/>
      <c r="Q113" s="23"/>
      <c r="R113" s="50"/>
      <c r="S113" s="23"/>
    </row>
    <row r="114">
      <c r="A114" s="26">
        <f>sum(A116:A127)</f>
        <v>0</v>
      </c>
      <c r="B114" s="27" t="s">
        <v>44</v>
      </c>
      <c r="D114" s="28" t="s">
        <v>14</v>
      </c>
      <c r="H114" s="29">
        <v>1.0</v>
      </c>
      <c r="I114" s="30" t="s">
        <v>15</v>
      </c>
      <c r="M114" s="51">
        <v>1.0</v>
      </c>
      <c r="N114" s="72" t="s">
        <v>46</v>
      </c>
      <c r="R114" s="31">
        <v>1.0</v>
      </c>
      <c r="S114" s="32">
        <f>max(G127,L127,Q127)/$A$1</f>
        <v>1.5</v>
      </c>
    </row>
    <row r="115">
      <c r="A115" s="38"/>
      <c r="B115" s="34"/>
      <c r="C115" s="34"/>
      <c r="D115" s="52"/>
      <c r="E115" s="38"/>
      <c r="F115" s="38"/>
      <c r="G115" s="36"/>
      <c r="H115" s="37"/>
      <c r="I115" s="88"/>
      <c r="J115" s="89"/>
      <c r="K115" s="89"/>
      <c r="L115" s="75"/>
      <c r="M115" s="76"/>
      <c r="N115" s="38"/>
      <c r="O115" s="38"/>
      <c r="P115" s="38"/>
      <c r="Q115" s="36"/>
      <c r="R115" s="37"/>
      <c r="S115" s="77"/>
    </row>
    <row r="116">
      <c r="A116" s="53"/>
      <c r="B116" s="39" t="s">
        <v>32</v>
      </c>
      <c r="C116" s="39" t="s">
        <v>33</v>
      </c>
      <c r="D116" s="40">
        <v>4.0</v>
      </c>
      <c r="E116" s="1">
        <v>7.0</v>
      </c>
      <c r="F116" s="1">
        <v>16.0</v>
      </c>
      <c r="G116" s="41">
        <f t="shared" ref="G116:G125" si="55">(D116+4*E116+F116)/6</f>
        <v>8</v>
      </c>
      <c r="H116" s="42">
        <f t="shared" ref="H116:H125" si="56">POW((F116-D116)/6,2)</f>
        <v>4</v>
      </c>
      <c r="I116" s="56">
        <v>4.0</v>
      </c>
      <c r="J116" s="57">
        <v>7.0</v>
      </c>
      <c r="K116" s="57">
        <v>16.0</v>
      </c>
      <c r="L116" s="78">
        <f t="shared" ref="L116:L125" si="57">(I116+4*J116+K116)/6</f>
        <v>8</v>
      </c>
      <c r="M116" s="79">
        <f t="shared" ref="M116:M125" si="58">POW((K116-I116)/6,2)</f>
        <v>4</v>
      </c>
      <c r="N116" s="40">
        <v>4.0</v>
      </c>
      <c r="O116" s="1">
        <v>7.0</v>
      </c>
      <c r="P116" s="1">
        <v>16.0</v>
      </c>
      <c r="Q116" s="41">
        <f t="shared" ref="Q116:Q125" si="59">(N116+4*O116+P116)/6</f>
        <v>8</v>
      </c>
      <c r="R116" s="42">
        <f t="shared" ref="R116:R125" si="60">POW((P116-N116)/6,2)</f>
        <v>4</v>
      </c>
      <c r="S116" s="23"/>
    </row>
    <row r="117">
      <c r="A117" s="53"/>
      <c r="B117" s="39" t="s">
        <v>18</v>
      </c>
      <c r="C117" s="39" t="s">
        <v>19</v>
      </c>
      <c r="D117" s="54"/>
      <c r="E117" s="55"/>
      <c r="F117" s="55"/>
      <c r="G117" s="41">
        <f t="shared" si="55"/>
        <v>0</v>
      </c>
      <c r="H117" s="42">
        <f t="shared" si="56"/>
        <v>0</v>
      </c>
      <c r="I117" s="90"/>
      <c r="J117" s="91"/>
      <c r="K117" s="91"/>
      <c r="L117" s="78">
        <f t="shared" si="57"/>
        <v>0</v>
      </c>
      <c r="M117" s="79">
        <f t="shared" si="58"/>
        <v>0</v>
      </c>
      <c r="N117" s="53"/>
      <c r="O117" s="53"/>
      <c r="P117" s="53"/>
      <c r="Q117" s="41">
        <f t="shared" si="59"/>
        <v>0</v>
      </c>
      <c r="R117" s="42">
        <f t="shared" si="60"/>
        <v>0</v>
      </c>
      <c r="S117" s="23"/>
    </row>
    <row r="118">
      <c r="A118" s="1"/>
      <c r="B118" s="39" t="s">
        <v>20</v>
      </c>
      <c r="C118" s="39" t="s">
        <v>21</v>
      </c>
      <c r="D118" s="56"/>
      <c r="E118" s="57"/>
      <c r="F118" s="57"/>
      <c r="G118" s="41">
        <f t="shared" si="55"/>
        <v>0</v>
      </c>
      <c r="H118" s="42">
        <f t="shared" si="56"/>
        <v>0</v>
      </c>
      <c r="I118" s="56"/>
      <c r="J118" s="57"/>
      <c r="K118" s="57"/>
      <c r="L118" s="78">
        <f t="shared" si="57"/>
        <v>0</v>
      </c>
      <c r="M118" s="79">
        <f t="shared" si="58"/>
        <v>0</v>
      </c>
      <c r="N118" s="1"/>
      <c r="O118" s="1"/>
      <c r="P118" s="1"/>
      <c r="Q118" s="41">
        <f t="shared" si="59"/>
        <v>0</v>
      </c>
      <c r="R118" s="42">
        <f t="shared" si="60"/>
        <v>0</v>
      </c>
      <c r="S118" s="23"/>
    </row>
    <row r="119">
      <c r="A119" s="1"/>
      <c r="B119" s="39" t="s">
        <v>22</v>
      </c>
      <c r="C119" s="39" t="s">
        <v>23</v>
      </c>
      <c r="D119" s="56"/>
      <c r="E119" s="57"/>
      <c r="F119" s="57"/>
      <c r="G119" s="41">
        <f t="shared" si="55"/>
        <v>0</v>
      </c>
      <c r="H119" s="42">
        <f t="shared" si="56"/>
        <v>0</v>
      </c>
      <c r="I119" s="56"/>
      <c r="J119" s="57"/>
      <c r="K119" s="57"/>
      <c r="L119" s="78">
        <f t="shared" si="57"/>
        <v>0</v>
      </c>
      <c r="M119" s="79">
        <f t="shared" si="58"/>
        <v>0</v>
      </c>
      <c r="N119" s="1"/>
      <c r="O119" s="1"/>
      <c r="P119" s="1"/>
      <c r="Q119" s="41">
        <f t="shared" si="59"/>
        <v>0</v>
      </c>
      <c r="R119" s="42">
        <f t="shared" si="60"/>
        <v>0</v>
      </c>
      <c r="S119" s="23"/>
    </row>
    <row r="120">
      <c r="A120" s="1"/>
      <c r="B120" s="39" t="s">
        <v>24</v>
      </c>
      <c r="C120" s="39" t="s">
        <v>25</v>
      </c>
      <c r="D120" s="56"/>
      <c r="E120" s="57"/>
      <c r="F120" s="57"/>
      <c r="G120" s="41">
        <f t="shared" si="55"/>
        <v>0</v>
      </c>
      <c r="H120" s="42">
        <f t="shared" si="56"/>
        <v>0</v>
      </c>
      <c r="I120" s="56"/>
      <c r="J120" s="57"/>
      <c r="K120" s="57"/>
      <c r="L120" s="78">
        <f t="shared" si="57"/>
        <v>0</v>
      </c>
      <c r="M120" s="79">
        <f t="shared" si="58"/>
        <v>0</v>
      </c>
      <c r="N120" s="1"/>
      <c r="O120" s="1"/>
      <c r="P120" s="1"/>
      <c r="Q120" s="41">
        <f t="shared" si="59"/>
        <v>0</v>
      </c>
      <c r="R120" s="42">
        <f t="shared" si="60"/>
        <v>0</v>
      </c>
      <c r="S120" s="23"/>
    </row>
    <row r="121">
      <c r="A121" s="1"/>
      <c r="B121" s="39" t="s">
        <v>26</v>
      </c>
      <c r="C121" s="39" t="s">
        <v>27</v>
      </c>
      <c r="D121" s="56"/>
      <c r="E121" s="57"/>
      <c r="F121" s="57"/>
      <c r="G121" s="41">
        <f t="shared" si="55"/>
        <v>0</v>
      </c>
      <c r="H121" s="42">
        <f t="shared" si="56"/>
        <v>0</v>
      </c>
      <c r="I121" s="56"/>
      <c r="J121" s="57"/>
      <c r="K121" s="57"/>
      <c r="L121" s="78">
        <f t="shared" si="57"/>
        <v>0</v>
      </c>
      <c r="M121" s="79">
        <f t="shared" si="58"/>
        <v>0</v>
      </c>
      <c r="N121" s="1"/>
      <c r="O121" s="1"/>
      <c r="P121" s="1"/>
      <c r="Q121" s="41">
        <f t="shared" si="59"/>
        <v>0</v>
      </c>
      <c r="R121" s="42">
        <f t="shared" si="60"/>
        <v>0</v>
      </c>
      <c r="S121" s="23"/>
    </row>
    <row r="122">
      <c r="A122" s="53"/>
      <c r="B122" s="39" t="s">
        <v>28</v>
      </c>
      <c r="C122" s="39" t="s">
        <v>29</v>
      </c>
      <c r="D122" s="54"/>
      <c r="E122" s="55"/>
      <c r="F122" s="55"/>
      <c r="G122" s="41">
        <f t="shared" si="55"/>
        <v>0</v>
      </c>
      <c r="H122" s="42">
        <f t="shared" si="56"/>
        <v>0</v>
      </c>
      <c r="I122" s="90"/>
      <c r="J122" s="91"/>
      <c r="K122" s="91"/>
      <c r="L122" s="78">
        <f t="shared" si="57"/>
        <v>0</v>
      </c>
      <c r="M122" s="79">
        <f t="shared" si="58"/>
        <v>0</v>
      </c>
      <c r="N122" s="53"/>
      <c r="O122" s="53"/>
      <c r="P122" s="53"/>
      <c r="Q122" s="41">
        <f t="shared" si="59"/>
        <v>0</v>
      </c>
      <c r="R122" s="42">
        <f t="shared" si="60"/>
        <v>0</v>
      </c>
      <c r="S122" s="23"/>
    </row>
    <row r="123">
      <c r="A123" s="53"/>
      <c r="B123" s="39" t="s">
        <v>30</v>
      </c>
      <c r="C123" s="39" t="s">
        <v>31</v>
      </c>
      <c r="D123" s="54"/>
      <c r="E123" s="55"/>
      <c r="F123" s="55"/>
      <c r="G123" s="41">
        <f t="shared" si="55"/>
        <v>0</v>
      </c>
      <c r="H123" s="42">
        <f t="shared" si="56"/>
        <v>0</v>
      </c>
      <c r="I123" s="90"/>
      <c r="J123" s="91"/>
      <c r="K123" s="91"/>
      <c r="L123" s="78">
        <f t="shared" si="57"/>
        <v>0</v>
      </c>
      <c r="M123" s="79">
        <f t="shared" si="58"/>
        <v>0</v>
      </c>
      <c r="N123" s="53"/>
      <c r="O123" s="53"/>
      <c r="P123" s="53"/>
      <c r="Q123" s="41">
        <f t="shared" si="59"/>
        <v>0</v>
      </c>
      <c r="R123" s="42">
        <f t="shared" si="60"/>
        <v>0</v>
      </c>
      <c r="S123" s="23"/>
    </row>
    <row r="124">
      <c r="A124" s="53"/>
      <c r="B124" s="39" t="s">
        <v>34</v>
      </c>
      <c r="C124" s="39" t="s">
        <v>35</v>
      </c>
      <c r="D124" s="54"/>
      <c r="E124" s="55"/>
      <c r="F124" s="55"/>
      <c r="G124" s="41">
        <f t="shared" si="55"/>
        <v>0</v>
      </c>
      <c r="H124" s="42">
        <f t="shared" si="56"/>
        <v>0</v>
      </c>
      <c r="I124" s="90"/>
      <c r="J124" s="91"/>
      <c r="K124" s="91"/>
      <c r="L124" s="78">
        <f t="shared" si="57"/>
        <v>0</v>
      </c>
      <c r="M124" s="79">
        <f t="shared" si="58"/>
        <v>0</v>
      </c>
      <c r="N124" s="53"/>
      <c r="O124" s="53"/>
      <c r="P124" s="53"/>
      <c r="Q124" s="41">
        <f t="shared" si="59"/>
        <v>0</v>
      </c>
      <c r="R124" s="42">
        <f t="shared" si="60"/>
        <v>0</v>
      </c>
      <c r="S124" s="23"/>
    </row>
    <row r="125">
      <c r="A125" s="53"/>
      <c r="B125" s="39" t="s">
        <v>36</v>
      </c>
      <c r="C125" s="39" t="s">
        <v>37</v>
      </c>
      <c r="D125" s="54"/>
      <c r="E125" s="55"/>
      <c r="F125" s="55"/>
      <c r="G125" s="41">
        <f t="shared" si="55"/>
        <v>0</v>
      </c>
      <c r="H125" s="42">
        <f t="shared" si="56"/>
        <v>0</v>
      </c>
      <c r="I125" s="90"/>
      <c r="J125" s="91"/>
      <c r="K125" s="91"/>
      <c r="L125" s="78">
        <f t="shared" si="57"/>
        <v>0</v>
      </c>
      <c r="M125" s="79">
        <f t="shared" si="58"/>
        <v>0</v>
      </c>
      <c r="N125" s="53"/>
      <c r="O125" s="53"/>
      <c r="P125" s="53"/>
      <c r="Q125" s="41">
        <f t="shared" si="59"/>
        <v>0</v>
      </c>
      <c r="R125" s="42">
        <f t="shared" si="60"/>
        <v>0</v>
      </c>
      <c r="S125" s="23"/>
    </row>
    <row r="126">
      <c r="A126" s="38"/>
      <c r="B126" s="34"/>
      <c r="C126" s="34"/>
      <c r="D126" s="58"/>
      <c r="E126" s="59"/>
      <c r="F126" s="60"/>
      <c r="G126" s="61"/>
      <c r="H126" s="62"/>
      <c r="I126" s="88"/>
      <c r="J126" s="89"/>
      <c r="K126" s="89"/>
      <c r="L126" s="75"/>
      <c r="M126" s="76"/>
      <c r="N126" s="63"/>
      <c r="O126" s="63"/>
      <c r="P126" s="63"/>
      <c r="Q126" s="61"/>
      <c r="R126" s="64"/>
      <c r="S126" s="92"/>
    </row>
    <row r="127">
      <c r="A127" s="20"/>
      <c r="B127" s="43"/>
      <c r="C127" s="43"/>
      <c r="D127" s="44"/>
      <c r="E127" s="45"/>
      <c r="F127" s="45"/>
      <c r="G127" s="46">
        <f>(SUM(G115:G126)+2*SQRT(SUM(H115:H126)))/H114</f>
        <v>12</v>
      </c>
      <c r="H127" s="5"/>
      <c r="I127" s="93"/>
      <c r="J127" s="94"/>
      <c r="K127" s="94"/>
      <c r="L127" s="86">
        <f>(SUM(L115:L126)+2*SQRT(SUM(M115:M126)))/M114</f>
        <v>12</v>
      </c>
      <c r="M127" s="5"/>
      <c r="N127" s="45"/>
      <c r="O127" s="45"/>
      <c r="P127" s="45"/>
      <c r="Q127" s="46">
        <f>(SUM(Q115:Q126)+2*SQRT(SUM(R115:R126)))/R114</f>
        <v>12</v>
      </c>
      <c r="R127" s="5"/>
      <c r="S127" s="87"/>
    </row>
  </sheetData>
  <mergeCells count="59">
    <mergeCell ref="G127:H127"/>
    <mergeCell ref="L127:M127"/>
    <mergeCell ref="Q127:R127"/>
    <mergeCell ref="G112:H112"/>
    <mergeCell ref="L112:M112"/>
    <mergeCell ref="Q112:R112"/>
    <mergeCell ref="B114:C114"/>
    <mergeCell ref="D114:G114"/>
    <mergeCell ref="I114:L114"/>
    <mergeCell ref="N114:Q114"/>
    <mergeCell ref="D1:H1"/>
    <mergeCell ref="I1:M1"/>
    <mergeCell ref="N1:R1"/>
    <mergeCell ref="B4:C4"/>
    <mergeCell ref="D4:G4"/>
    <mergeCell ref="I4:L4"/>
    <mergeCell ref="N4:Q4"/>
    <mergeCell ref="G20:H20"/>
    <mergeCell ref="L20:M20"/>
    <mergeCell ref="Q20:R20"/>
    <mergeCell ref="B22:C22"/>
    <mergeCell ref="D22:G22"/>
    <mergeCell ref="I22:L22"/>
    <mergeCell ref="N22:Q22"/>
    <mergeCell ref="G36:H36"/>
    <mergeCell ref="L36:M36"/>
    <mergeCell ref="Q36:R36"/>
    <mergeCell ref="B38:C38"/>
    <mergeCell ref="D38:G38"/>
    <mergeCell ref="I38:L38"/>
    <mergeCell ref="N38:Q38"/>
    <mergeCell ref="G51:H51"/>
    <mergeCell ref="L51:M51"/>
    <mergeCell ref="Q51:R51"/>
    <mergeCell ref="B53:C53"/>
    <mergeCell ref="D53:G53"/>
    <mergeCell ref="I53:L53"/>
    <mergeCell ref="N53:Q53"/>
    <mergeCell ref="G66:H66"/>
    <mergeCell ref="L66:M66"/>
    <mergeCell ref="Q66:R66"/>
    <mergeCell ref="B68:C68"/>
    <mergeCell ref="D68:G68"/>
    <mergeCell ref="I68:L68"/>
    <mergeCell ref="N68:Q68"/>
    <mergeCell ref="G81:H81"/>
    <mergeCell ref="L81:M81"/>
    <mergeCell ref="Q81:R81"/>
    <mergeCell ref="B83:C83"/>
    <mergeCell ref="D83:G83"/>
    <mergeCell ref="I83:L83"/>
    <mergeCell ref="N83:Q83"/>
    <mergeCell ref="G96:H96"/>
    <mergeCell ref="L96:M96"/>
    <mergeCell ref="Q96:R96"/>
    <mergeCell ref="B98:C98"/>
    <mergeCell ref="D98:G98"/>
    <mergeCell ref="I98:L98"/>
    <mergeCell ref="N98:Q9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90.0" customHeight="1">
      <c r="A1" s="95">
        <v>1.0</v>
      </c>
      <c r="B1" s="95">
        <v>1.0</v>
      </c>
      <c r="C1" s="95">
        <f t="shared" ref="C1:P1" si="1">A1+B1</f>
        <v>2</v>
      </c>
      <c r="D1" s="95">
        <f t="shared" si="1"/>
        <v>3</v>
      </c>
      <c r="E1" s="95">
        <f t="shared" si="1"/>
        <v>5</v>
      </c>
      <c r="F1" s="95">
        <f t="shared" si="1"/>
        <v>8</v>
      </c>
      <c r="G1" s="95">
        <f t="shared" si="1"/>
        <v>13</v>
      </c>
      <c r="H1" s="95">
        <f t="shared" si="1"/>
        <v>21</v>
      </c>
      <c r="I1" s="96">
        <f t="shared" si="1"/>
        <v>34</v>
      </c>
      <c r="J1" s="96">
        <f t="shared" si="1"/>
        <v>55</v>
      </c>
      <c r="K1" s="96">
        <f t="shared" si="1"/>
        <v>89</v>
      </c>
      <c r="L1" s="96">
        <f t="shared" si="1"/>
        <v>144</v>
      </c>
      <c r="M1" s="96">
        <f t="shared" si="1"/>
        <v>233</v>
      </c>
      <c r="N1" s="96">
        <f t="shared" si="1"/>
        <v>377</v>
      </c>
      <c r="O1" s="96">
        <f t="shared" si="1"/>
        <v>610</v>
      </c>
      <c r="P1" s="96">
        <f t="shared" si="1"/>
        <v>987</v>
      </c>
    </row>
  </sheetData>
  <drawing r:id="rId1"/>
</worksheet>
</file>