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Plan1" sheetId="1" r:id="rId1"/>
    <sheet name="Correlação" sheetId="2" r:id="rId2"/>
    <sheet name="Interceptaçã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4" i="3"/>
  <c r="E3" i="3"/>
  <c r="E2" i="3"/>
  <c r="E5" i="2"/>
  <c r="E4" i="2"/>
  <c r="E3" i="2"/>
  <c r="E2" i="2"/>
  <c r="E5" i="1" l="1"/>
  <c r="E4" i="1"/>
  <c r="E3" i="1"/>
  <c r="E2" i="1"/>
</calcChain>
</file>

<file path=xl/sharedStrings.xml><?xml version="1.0" encoding="utf-8"?>
<sst xmlns="http://schemas.openxmlformats.org/spreadsheetml/2006/main" count="25" uniqueCount="9">
  <si>
    <t>Idade</t>
  </si>
  <si>
    <t>Custo</t>
  </si>
  <si>
    <t>Correlação:</t>
  </si>
  <si>
    <t>Intercetação:</t>
  </si>
  <si>
    <t>Declive:</t>
  </si>
  <si>
    <t>R2:</t>
  </si>
  <si>
    <t>Dados Gerais</t>
  </si>
  <si>
    <t>Calculos Manuais</t>
  </si>
  <si>
    <t>Interceptação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</si>
</sst>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Custo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Plan1!$A$2:$A$12</c:f>
              <c:numCache>
                <c:formatCode>General</c:formatCode>
                <c:ptCount val="11"/>
                <c:pt idx="0">
                  <c:v>18</c:v>
                </c:pt>
                <c:pt idx="1">
                  <c:v>23</c:v>
                </c:pt>
                <c:pt idx="2">
                  <c:v>24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</c:numCache>
            </c:numRef>
          </c:xVal>
          <c:yVal>
            <c:numRef>
              <c:f>Plan1!$B$2:$B$12</c:f>
              <c:numCache>
                <c:formatCode>General</c:formatCode>
                <c:ptCount val="11"/>
                <c:pt idx="0">
                  <c:v>871</c:v>
                </c:pt>
                <c:pt idx="1">
                  <c:v>1132</c:v>
                </c:pt>
                <c:pt idx="2">
                  <c:v>5435</c:v>
                </c:pt>
                <c:pt idx="3">
                  <c:v>1242</c:v>
                </c:pt>
                <c:pt idx="4">
                  <c:v>1356</c:v>
                </c:pt>
                <c:pt idx="5">
                  <c:v>1488</c:v>
                </c:pt>
                <c:pt idx="6">
                  <c:v>1638</c:v>
                </c:pt>
                <c:pt idx="7">
                  <c:v>2130</c:v>
                </c:pt>
                <c:pt idx="8">
                  <c:v>2454</c:v>
                </c:pt>
                <c:pt idx="9">
                  <c:v>3066</c:v>
                </c:pt>
                <c:pt idx="10">
                  <c:v>4090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9-4CB9-BF96-AB8FF667E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286768"/>
        <c:axId val="551286112"/>
      </c:scatterChart>
      <c:valAx>
        <c:axId val="5512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286112"/>
        <c:crosses val="autoZero"/>
        <c:crossBetween val="midCat"/>
      </c:valAx>
      <c:valAx>
        <c:axId val="5512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28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Correlação!$B$1</c:f>
              <c:strCache>
                <c:ptCount val="1"/>
                <c:pt idx="0">
                  <c:v>Custo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Correlação!$A$2:$A$12</c:f>
              <c:numCache>
                <c:formatCode>General</c:formatCode>
                <c:ptCount val="11"/>
                <c:pt idx="0">
                  <c:v>18</c:v>
                </c:pt>
                <c:pt idx="1">
                  <c:v>23</c:v>
                </c:pt>
                <c:pt idx="2">
                  <c:v>24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</c:numCache>
            </c:numRef>
          </c:xVal>
          <c:yVal>
            <c:numRef>
              <c:f>Correlação!$B$2:$B$12</c:f>
              <c:numCache>
                <c:formatCode>General</c:formatCode>
                <c:ptCount val="11"/>
                <c:pt idx="0">
                  <c:v>871</c:v>
                </c:pt>
                <c:pt idx="1">
                  <c:v>1132</c:v>
                </c:pt>
                <c:pt idx="2">
                  <c:v>5435</c:v>
                </c:pt>
                <c:pt idx="3">
                  <c:v>1242</c:v>
                </c:pt>
                <c:pt idx="4">
                  <c:v>1356</c:v>
                </c:pt>
                <c:pt idx="5">
                  <c:v>1488</c:v>
                </c:pt>
                <c:pt idx="6">
                  <c:v>1638</c:v>
                </c:pt>
                <c:pt idx="7">
                  <c:v>2130</c:v>
                </c:pt>
                <c:pt idx="8">
                  <c:v>2454</c:v>
                </c:pt>
                <c:pt idx="9">
                  <c:v>3066</c:v>
                </c:pt>
                <c:pt idx="10">
                  <c:v>4090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0-45FE-B62E-5137A5877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286768"/>
        <c:axId val="551286112"/>
      </c:scatterChart>
      <c:valAx>
        <c:axId val="5512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286112"/>
        <c:crosses val="autoZero"/>
        <c:crossBetween val="midCat"/>
      </c:valAx>
      <c:valAx>
        <c:axId val="5512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28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Interceptação!$B$1</c:f>
              <c:strCache>
                <c:ptCount val="1"/>
                <c:pt idx="0">
                  <c:v>Custo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Interceptação!$A$2:$A$12</c:f>
              <c:numCache>
                <c:formatCode>General</c:formatCode>
                <c:ptCount val="11"/>
                <c:pt idx="0">
                  <c:v>18</c:v>
                </c:pt>
                <c:pt idx="1">
                  <c:v>23</c:v>
                </c:pt>
                <c:pt idx="2">
                  <c:v>24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</c:numCache>
            </c:numRef>
          </c:xVal>
          <c:yVal>
            <c:numRef>
              <c:f>Interceptação!$B$2:$B$12</c:f>
              <c:numCache>
                <c:formatCode>General</c:formatCode>
                <c:ptCount val="11"/>
                <c:pt idx="0">
                  <c:v>871</c:v>
                </c:pt>
                <c:pt idx="1">
                  <c:v>1132</c:v>
                </c:pt>
                <c:pt idx="2">
                  <c:v>5435</c:v>
                </c:pt>
                <c:pt idx="3">
                  <c:v>1242</c:v>
                </c:pt>
                <c:pt idx="4">
                  <c:v>1356</c:v>
                </c:pt>
                <c:pt idx="5">
                  <c:v>1488</c:v>
                </c:pt>
                <c:pt idx="6">
                  <c:v>1638</c:v>
                </c:pt>
                <c:pt idx="7">
                  <c:v>2130</c:v>
                </c:pt>
                <c:pt idx="8">
                  <c:v>2454</c:v>
                </c:pt>
                <c:pt idx="9">
                  <c:v>3066</c:v>
                </c:pt>
                <c:pt idx="10">
                  <c:v>4090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9-4382-88A1-3E3DC0F2C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286768"/>
        <c:axId val="551286112"/>
      </c:scatterChart>
      <c:valAx>
        <c:axId val="5512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286112"/>
        <c:crosses val="autoZero"/>
        <c:crossBetween val="midCat"/>
      </c:valAx>
      <c:valAx>
        <c:axId val="5512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28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9525</xdr:rowOff>
    </xdr:from>
    <xdr:to>
      <xdr:col>20</xdr:col>
      <xdr:colOff>600075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5C2959-B323-423B-A5F4-FE35A4669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9525</xdr:rowOff>
    </xdr:from>
    <xdr:to>
      <xdr:col>20</xdr:col>
      <xdr:colOff>600075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2E363-B414-468B-828E-BF137B548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9525</xdr:rowOff>
    </xdr:from>
    <xdr:to>
      <xdr:col>20</xdr:col>
      <xdr:colOff>600075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D8B82-E6F6-4FE4-88BD-768E27476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288893</xdr:colOff>
      <xdr:row>17</xdr:row>
      <xdr:rowOff>8413</xdr:rowOff>
    </xdr:from>
    <xdr:ext cx="1349407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57AF9CF-9571-4C94-9F4E-30ECD832BDED}"/>
                </a:ext>
              </a:extLst>
            </xdr:cNvPr>
            <xdr:cNvSpPr txBox="1"/>
          </xdr:nvSpPr>
          <xdr:spPr>
            <a:xfrm>
              <a:off x="288893" y="3246913"/>
              <a:ext cx="134940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 − 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𝒎𝒙</m:t>
                    </m:r>
                  </m:oMath>
                </m:oMathPara>
              </a14:m>
              <a:endParaRPr lang="pt-BR" sz="16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57AF9CF-9571-4C94-9F4E-30ECD832BDED}"/>
                </a:ext>
              </a:extLst>
            </xdr:cNvPr>
            <xdr:cNvSpPr txBox="1"/>
          </xdr:nvSpPr>
          <xdr:spPr>
            <a:xfrm>
              <a:off x="288893" y="3246913"/>
              <a:ext cx="134940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1" i="0">
                  <a:latin typeface="Cambria Math" panose="02040503050406030204" pitchFamily="18" charset="0"/>
                </a:rPr>
                <a:t>𝒃=𝒚 − 𝒎𝒙</a:t>
              </a:r>
              <a:endParaRPr lang="pt-BR" sz="16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defaultRowHeight="15" x14ac:dyDescent="0.25"/>
  <cols>
    <col min="4" max="4" width="12.5703125" bestFit="1" customWidth="1"/>
  </cols>
  <sheetData>
    <row r="1" spans="1:5" x14ac:dyDescent="0.25">
      <c r="A1" s="1" t="s">
        <v>0</v>
      </c>
      <c r="B1" s="1" t="s">
        <v>1</v>
      </c>
      <c r="D1" s="2" t="s">
        <v>6</v>
      </c>
      <c r="E1" s="2"/>
    </row>
    <row r="2" spans="1:5" x14ac:dyDescent="0.25">
      <c r="A2">
        <v>18</v>
      </c>
      <c r="B2">
        <v>871</v>
      </c>
      <c r="D2" t="s">
        <v>2</v>
      </c>
      <c r="E2">
        <f>CORREL(B2:B12,A2:A12)</f>
        <v>0.34873165759411962</v>
      </c>
    </row>
    <row r="3" spans="1:5" x14ac:dyDescent="0.25">
      <c r="A3">
        <v>23</v>
      </c>
      <c r="B3">
        <v>1132</v>
      </c>
      <c r="D3" t="s">
        <v>3</v>
      </c>
      <c r="E3">
        <f>INTERCEPT(B2:B12,A2:A12)</f>
        <v>992.89090909090942</v>
      </c>
    </row>
    <row r="4" spans="1:5" x14ac:dyDescent="0.25">
      <c r="A4">
        <v>24</v>
      </c>
      <c r="B4">
        <v>5435</v>
      </c>
      <c r="D4" t="s">
        <v>4</v>
      </c>
      <c r="E4">
        <f>SLOPE(B2:B12,A2:A12)</f>
        <v>32.587878787878786</v>
      </c>
    </row>
    <row r="5" spans="1:5" x14ac:dyDescent="0.25">
      <c r="A5">
        <v>28</v>
      </c>
      <c r="B5">
        <v>1242</v>
      </c>
      <c r="D5" t="s">
        <v>5</v>
      </c>
      <c r="E5">
        <f>RSQ(B2:B12,A2:A12)</f>
        <v>0.12161376900834232</v>
      </c>
    </row>
    <row r="6" spans="1:5" x14ac:dyDescent="0.25">
      <c r="A6">
        <v>33</v>
      </c>
      <c r="B6">
        <v>1356</v>
      </c>
    </row>
    <row r="7" spans="1:5" x14ac:dyDescent="0.25">
      <c r="A7">
        <v>38</v>
      </c>
      <c r="B7">
        <v>1488</v>
      </c>
    </row>
    <row r="8" spans="1:5" x14ac:dyDescent="0.25">
      <c r="A8">
        <v>43</v>
      </c>
      <c r="B8">
        <v>1638</v>
      </c>
    </row>
    <row r="9" spans="1:5" x14ac:dyDescent="0.25">
      <c r="A9">
        <v>48</v>
      </c>
      <c r="B9">
        <v>2130</v>
      </c>
    </row>
    <row r="10" spans="1:5" x14ac:dyDescent="0.25">
      <c r="A10">
        <v>53</v>
      </c>
      <c r="B10">
        <v>2454</v>
      </c>
    </row>
    <row r="11" spans="1:5" x14ac:dyDescent="0.25">
      <c r="A11">
        <v>58</v>
      </c>
      <c r="B11">
        <v>3066</v>
      </c>
    </row>
    <row r="12" spans="1:5" x14ac:dyDescent="0.25">
      <c r="A12">
        <v>63</v>
      </c>
      <c r="B12">
        <v>4090</v>
      </c>
    </row>
    <row r="14" spans="1:5" x14ac:dyDescent="0.25">
      <c r="A14" s="2" t="s">
        <v>7</v>
      </c>
      <c r="B14" s="2"/>
    </row>
  </sheetData>
  <mergeCells count="2">
    <mergeCell ref="D1:E1"/>
    <mergeCell ref="A14:B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defaultRowHeight="15" x14ac:dyDescent="0.25"/>
  <cols>
    <col min="4" max="4" width="12.5703125" bestFit="1" customWidth="1"/>
  </cols>
  <sheetData>
    <row r="1" spans="1:5" x14ac:dyDescent="0.25">
      <c r="A1" s="1" t="s">
        <v>0</v>
      </c>
      <c r="B1" s="1" t="s">
        <v>1</v>
      </c>
      <c r="D1" s="2" t="s">
        <v>6</v>
      </c>
      <c r="E1" s="2"/>
    </row>
    <row r="2" spans="1:5" x14ac:dyDescent="0.25">
      <c r="A2">
        <v>18</v>
      </c>
      <c r="B2">
        <v>871</v>
      </c>
      <c r="D2" t="s">
        <v>2</v>
      </c>
      <c r="E2">
        <f>CORREL(B2:B12,A2:A12)</f>
        <v>0.34873165759411962</v>
      </c>
    </row>
    <row r="3" spans="1:5" x14ac:dyDescent="0.25">
      <c r="A3">
        <v>23</v>
      </c>
      <c r="B3">
        <v>1132</v>
      </c>
      <c r="D3" t="s">
        <v>3</v>
      </c>
      <c r="E3">
        <f>INTERCEPT(B2:B12,A2:A12)</f>
        <v>992.89090909090942</v>
      </c>
    </row>
    <row r="4" spans="1:5" x14ac:dyDescent="0.25">
      <c r="A4">
        <v>24</v>
      </c>
      <c r="B4">
        <v>5435</v>
      </c>
      <c r="D4" t="s">
        <v>4</v>
      </c>
      <c r="E4">
        <f>SLOPE(B2:B12,A2:A12)</f>
        <v>32.587878787878786</v>
      </c>
    </row>
    <row r="5" spans="1:5" x14ac:dyDescent="0.25">
      <c r="A5">
        <v>28</v>
      </c>
      <c r="B5">
        <v>1242</v>
      </c>
      <c r="D5" t="s">
        <v>5</v>
      </c>
      <c r="E5">
        <f>RSQ(B2:B12,A2:A12)</f>
        <v>0.12161376900834232</v>
      </c>
    </row>
    <row r="6" spans="1:5" x14ac:dyDescent="0.25">
      <c r="A6">
        <v>33</v>
      </c>
      <c r="B6">
        <v>1356</v>
      </c>
    </row>
    <row r="7" spans="1:5" x14ac:dyDescent="0.25">
      <c r="A7">
        <v>38</v>
      </c>
      <c r="B7">
        <v>1488</v>
      </c>
    </row>
    <row r="8" spans="1:5" x14ac:dyDescent="0.25">
      <c r="A8">
        <v>43</v>
      </c>
      <c r="B8">
        <v>1638</v>
      </c>
    </row>
    <row r="9" spans="1:5" x14ac:dyDescent="0.25">
      <c r="A9">
        <v>48</v>
      </c>
      <c r="B9">
        <v>2130</v>
      </c>
    </row>
    <row r="10" spans="1:5" x14ac:dyDescent="0.25">
      <c r="A10">
        <v>53</v>
      </c>
      <c r="B10">
        <v>2454</v>
      </c>
    </row>
    <row r="11" spans="1:5" x14ac:dyDescent="0.25">
      <c r="A11">
        <v>58</v>
      </c>
      <c r="B11">
        <v>3066</v>
      </c>
    </row>
    <row r="12" spans="1:5" x14ac:dyDescent="0.25">
      <c r="A12">
        <v>63</v>
      </c>
      <c r="B12">
        <v>4090</v>
      </c>
    </row>
    <row r="14" spans="1:5" x14ac:dyDescent="0.25">
      <c r="A14" s="2" t="s">
        <v>7</v>
      </c>
      <c r="B14" s="2"/>
    </row>
  </sheetData>
  <mergeCells count="2">
    <mergeCell ref="D1:E1"/>
    <mergeCell ref="A14:B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4" max="4" width="12.5703125" bestFit="1" customWidth="1"/>
  </cols>
  <sheetData>
    <row r="1" spans="1:5" x14ac:dyDescent="0.25">
      <c r="A1" s="1" t="s">
        <v>0</v>
      </c>
      <c r="B1" s="1" t="s">
        <v>1</v>
      </c>
      <c r="D1" s="2" t="s">
        <v>6</v>
      </c>
      <c r="E1" s="2"/>
    </row>
    <row r="2" spans="1:5" x14ac:dyDescent="0.25">
      <c r="A2">
        <v>18</v>
      </c>
      <c r="B2">
        <v>871</v>
      </c>
      <c r="D2" t="s">
        <v>2</v>
      </c>
      <c r="E2">
        <f>CORREL(B2:B12,A2:A12)</f>
        <v>0.34873165759411962</v>
      </c>
    </row>
    <row r="3" spans="1:5" x14ac:dyDescent="0.25">
      <c r="A3">
        <v>23</v>
      </c>
      <c r="B3">
        <v>1132</v>
      </c>
      <c r="D3" t="s">
        <v>3</v>
      </c>
      <c r="E3">
        <f>INTERCEPT(B2:B12,A2:A12)</f>
        <v>992.89090909090942</v>
      </c>
    </row>
    <row r="4" spans="1:5" x14ac:dyDescent="0.25">
      <c r="A4">
        <v>24</v>
      </c>
      <c r="B4">
        <v>5435</v>
      </c>
      <c r="D4" t="s">
        <v>4</v>
      </c>
      <c r="E4">
        <f>SLOPE(B2:B12,A2:A12)</f>
        <v>32.587878787878786</v>
      </c>
    </row>
    <row r="5" spans="1:5" x14ac:dyDescent="0.25">
      <c r="A5">
        <v>28</v>
      </c>
      <c r="B5">
        <v>1242</v>
      </c>
      <c r="D5" t="s">
        <v>5</v>
      </c>
      <c r="E5">
        <f>RSQ(B2:B12,A2:A12)</f>
        <v>0.12161376900834232</v>
      </c>
    </row>
    <row r="6" spans="1:5" x14ac:dyDescent="0.25">
      <c r="A6">
        <v>33</v>
      </c>
      <c r="B6">
        <v>1356</v>
      </c>
    </row>
    <row r="7" spans="1:5" x14ac:dyDescent="0.25">
      <c r="A7">
        <v>38</v>
      </c>
      <c r="B7">
        <v>1488</v>
      </c>
    </row>
    <row r="8" spans="1:5" x14ac:dyDescent="0.25">
      <c r="A8">
        <v>43</v>
      </c>
      <c r="B8">
        <v>1638</v>
      </c>
    </row>
    <row r="9" spans="1:5" x14ac:dyDescent="0.25">
      <c r="A9">
        <v>48</v>
      </c>
      <c r="B9">
        <v>2130</v>
      </c>
    </row>
    <row r="10" spans="1:5" x14ac:dyDescent="0.25">
      <c r="A10">
        <v>53</v>
      </c>
      <c r="B10">
        <v>2454</v>
      </c>
    </row>
    <row r="11" spans="1:5" x14ac:dyDescent="0.25">
      <c r="A11">
        <v>58</v>
      </c>
      <c r="B11">
        <v>3066</v>
      </c>
    </row>
    <row r="12" spans="1:5" x14ac:dyDescent="0.25">
      <c r="A12">
        <v>63</v>
      </c>
      <c r="B12">
        <v>4090</v>
      </c>
    </row>
    <row r="14" spans="1:5" x14ac:dyDescent="0.25">
      <c r="A14" s="2" t="s">
        <v>7</v>
      </c>
      <c r="B14" s="2"/>
    </row>
    <row r="16" spans="1:5" x14ac:dyDescent="0.25">
      <c r="A16" s="2" t="s">
        <v>8</v>
      </c>
      <c r="B16" s="2"/>
    </row>
  </sheetData>
  <mergeCells count="3">
    <mergeCell ref="D1:E1"/>
    <mergeCell ref="A14:B14"/>
    <mergeCell ref="A1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Correlação</vt:lpstr>
      <vt:lpstr>Interceptação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2018-06-13T16:21:17Z</dcterms:modified>
</cp:coreProperties>
</file>