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tudy\2.2.Practice\Homeworks\"/>
    </mc:Choice>
  </mc:AlternateContent>
  <xr:revisionPtr revIDLastSave="0" documentId="13_ncr:1_{C79D8E63-4574-4D1F-9FF2-BBD7F44BC5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TC" sheetId="6" r:id="rId1"/>
    <sheet name="S9013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G2" i="6" s="1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1" i="6"/>
  <c r="G1" i="6" s="1"/>
  <c r="G11" i="5"/>
  <c r="G14" i="5"/>
  <c r="G17" i="5"/>
  <c r="G19" i="5"/>
  <c r="G22" i="5"/>
  <c r="G25" i="5"/>
  <c r="G27" i="5"/>
  <c r="G30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F12" i="5"/>
  <c r="G12" i="5" s="1"/>
  <c r="F13" i="5"/>
  <c r="G13" i="5" s="1"/>
  <c r="F14" i="5"/>
  <c r="F15" i="5"/>
  <c r="G15" i="5" s="1"/>
  <c r="F16" i="5"/>
  <c r="G16" i="5" s="1"/>
  <c r="F17" i="5"/>
  <c r="F18" i="5"/>
  <c r="G18" i="5" s="1"/>
  <c r="F19" i="5"/>
  <c r="F20" i="5"/>
  <c r="G20" i="5" s="1"/>
  <c r="F21" i="5"/>
  <c r="G21" i="5" s="1"/>
  <c r="F22" i="5"/>
  <c r="F23" i="5"/>
  <c r="G23" i="5" s="1"/>
  <c r="F24" i="5"/>
  <c r="G24" i="5" s="1"/>
  <c r="F25" i="5"/>
  <c r="F26" i="5"/>
  <c r="G26" i="5" s="1"/>
  <c r="F27" i="5"/>
  <c r="F28" i="5"/>
  <c r="G28" i="5" s="1"/>
  <c r="F29" i="5"/>
  <c r="G29" i="5" s="1"/>
  <c r="F30" i="5"/>
  <c r="F31" i="5"/>
  <c r="G31" i="5" s="1"/>
  <c r="F2" i="5"/>
  <c r="G2" i="5" s="1"/>
</calcChain>
</file>

<file path=xl/sharedStrings.xml><?xml version="1.0" encoding="utf-8"?>
<sst xmlns="http://schemas.openxmlformats.org/spreadsheetml/2006/main" count="6" uniqueCount="6">
  <si>
    <t>ADC_out</t>
    <phoneticPr fontId="1" type="noConversion"/>
  </si>
  <si>
    <t>ADC_volt</t>
    <phoneticPr fontId="1" type="noConversion"/>
  </si>
  <si>
    <t>Temp</t>
    <phoneticPr fontId="1" type="noConversion"/>
  </si>
  <si>
    <t>Type</t>
    <phoneticPr fontId="1" type="noConversion"/>
  </si>
  <si>
    <t>Error</t>
    <phoneticPr fontId="1" type="noConversion"/>
  </si>
  <si>
    <t>calc_Temp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</si>
</sst>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E0B8-3666-4B03-A203-26F6AFB18F9D}">
  <dimension ref="A1:M54"/>
  <sheetViews>
    <sheetView workbookViewId="0">
      <selection activeCell="J4" sqref="J4"/>
    </sheetView>
  </sheetViews>
  <sheetFormatPr defaultRowHeight="13.8" x14ac:dyDescent="0.25"/>
  <sheetData>
    <row r="1" spans="1:13" x14ac:dyDescent="0.25">
      <c r="A1">
        <v>867</v>
      </c>
      <c r="B1">
        <v>0.7408447265625</v>
      </c>
      <c r="C1">
        <v>4.5</v>
      </c>
      <c r="D1">
        <v>3</v>
      </c>
      <c r="F1">
        <f>1/(LN((3300/(B1/0.652-1))/$I$1)/$J$1+1/298.15)-273.15</f>
        <v>8.1524646319109024</v>
      </c>
      <c r="G1">
        <f>F1-C1</f>
        <v>3.6524646319109024</v>
      </c>
      <c r="I1">
        <v>10660</v>
      </c>
      <c r="J1">
        <v>4085</v>
      </c>
    </row>
    <row r="2" spans="1:13" x14ac:dyDescent="0.25">
      <c r="A2">
        <v>874.1</v>
      </c>
      <c r="B2">
        <v>0.74691162109374998</v>
      </c>
      <c r="C2">
        <v>5.3</v>
      </c>
      <c r="D2">
        <v>3</v>
      </c>
      <c r="F2">
        <f>1/(LN((3300/(B2/0.652-1))/$I$1)/$J$1+1/298.15)-273.15</f>
        <v>9.4378903663339315</v>
      </c>
      <c r="G2">
        <f>F2-C2</f>
        <v>4.1378903663339317</v>
      </c>
      <c r="L2">
        <v>95.2</v>
      </c>
      <c r="M2">
        <v>76.5</v>
      </c>
    </row>
    <row r="3" spans="1:13" x14ac:dyDescent="0.25">
      <c r="A3">
        <v>877.30000000000007</v>
      </c>
      <c r="B3">
        <v>0.74949999999999994</v>
      </c>
      <c r="C3" s="1">
        <v>6.4</v>
      </c>
      <c r="D3">
        <v>3</v>
      </c>
      <c r="F3">
        <f>1/(LN((3300/(B3/0.652-1))/$I$1)/$J$1+1/298.15)-273.15</f>
        <v>9.9648494357687127</v>
      </c>
      <c r="G3">
        <f>F3-C3</f>
        <v>3.5648494357687124</v>
      </c>
      <c r="L3">
        <v>31.4</v>
      </c>
      <c r="M3">
        <v>25.1</v>
      </c>
    </row>
    <row r="4" spans="1:13" x14ac:dyDescent="0.25">
      <c r="A4">
        <v>880.30000000000007</v>
      </c>
      <c r="B4">
        <v>0.75230000000000008</v>
      </c>
      <c r="C4" s="1">
        <v>8.9</v>
      </c>
      <c r="D4">
        <v>3</v>
      </c>
      <c r="F4">
        <f>1/(LN((3300/(B4/0.652-1))/$I$1)/$J$1+1/298.15)-273.15</f>
        <v>10.521492795784127</v>
      </c>
      <c r="G4">
        <f>F4-C4</f>
        <v>1.6214927957841265</v>
      </c>
    </row>
    <row r="5" spans="1:13" x14ac:dyDescent="0.25">
      <c r="A5">
        <v>884.50000000000011</v>
      </c>
      <c r="B5">
        <v>0.75590000000000013</v>
      </c>
      <c r="C5" s="1">
        <v>7.9</v>
      </c>
      <c r="D5">
        <v>3</v>
      </c>
      <c r="F5">
        <f>1/(LN((3300/(B5/0.652-1))/$I$1)/$J$1+1/298.15)-273.15</f>
        <v>11.217840056438376</v>
      </c>
      <c r="G5">
        <f>F5-C5</f>
        <v>3.3178400564383761</v>
      </c>
    </row>
    <row r="6" spans="1:13" x14ac:dyDescent="0.25">
      <c r="A6">
        <v>885.9</v>
      </c>
      <c r="B6">
        <v>0.75719999999999998</v>
      </c>
      <c r="C6" s="1">
        <v>11.3</v>
      </c>
      <c r="D6">
        <v>3</v>
      </c>
      <c r="F6">
        <f>1/(LN((3300/(B6/0.652-1))/$I$1)/$J$1+1/298.15)-273.15</f>
        <v>11.464199884980758</v>
      </c>
      <c r="G6">
        <f>F6-C6</f>
        <v>0.1641998849807571</v>
      </c>
    </row>
    <row r="7" spans="1:13" x14ac:dyDescent="0.25">
      <c r="A7">
        <v>890.40000000000009</v>
      </c>
      <c r="B7">
        <v>0.76070000000000004</v>
      </c>
      <c r="C7" s="1">
        <v>11.3</v>
      </c>
      <c r="D7">
        <v>3</v>
      </c>
      <c r="F7">
        <f>1/(LN((3300/(B7/0.652-1))/$I$1)/$J$1+1/298.15)-273.15</f>
        <v>12.114686756273898</v>
      </c>
      <c r="G7">
        <f>F7-C7</f>
        <v>0.81468675627389686</v>
      </c>
    </row>
    <row r="8" spans="1:13" x14ac:dyDescent="0.25">
      <c r="A8">
        <v>899.30000000000007</v>
      </c>
      <c r="B8">
        <v>0.76829999999999998</v>
      </c>
      <c r="C8" s="1">
        <v>13.2</v>
      </c>
      <c r="D8">
        <v>3</v>
      </c>
      <c r="F8">
        <f>1/(LN((3300/(B8/0.652-1))/$I$1)/$J$1+1/298.15)-273.15</f>
        <v>13.467334537430247</v>
      </c>
      <c r="G8">
        <f>F8-C8</f>
        <v>0.26733453743024782</v>
      </c>
    </row>
    <row r="9" spans="1:13" x14ac:dyDescent="0.25">
      <c r="A9">
        <v>913.3</v>
      </c>
      <c r="B9">
        <v>0.78050000000000008</v>
      </c>
      <c r="C9" s="1">
        <v>16.399999999999999</v>
      </c>
      <c r="D9">
        <v>3</v>
      </c>
      <c r="F9">
        <f>1/(LN((3300/(B9/0.652-1))/$I$1)/$J$1+1/298.15)-273.15</f>
        <v>15.487568183451572</v>
      </c>
      <c r="G9">
        <f>F9-C9</f>
        <v>-0.91243181654842687</v>
      </c>
    </row>
    <row r="10" spans="1:13" x14ac:dyDescent="0.25">
      <c r="A10">
        <v>924.00000000000011</v>
      </c>
      <c r="B10">
        <v>0.78960000000000008</v>
      </c>
      <c r="C10" s="1">
        <v>18.3</v>
      </c>
      <c r="D10">
        <v>3</v>
      </c>
      <c r="F10">
        <f>1/(LN((3300/(B10/0.652-1))/$I$1)/$J$1+1/298.15)-273.15</f>
        <v>16.889782074389757</v>
      </c>
      <c r="G10">
        <f>F10-C10</f>
        <v>-1.4102179256102438</v>
      </c>
    </row>
    <row r="11" spans="1:13" x14ac:dyDescent="0.25">
      <c r="A11">
        <v>928.1</v>
      </c>
      <c r="B11">
        <v>0.79310000000000003</v>
      </c>
      <c r="C11" s="1">
        <v>17.399999999999999</v>
      </c>
      <c r="D11">
        <v>3</v>
      </c>
      <c r="F11">
        <f>1/(LN((3300/(B11/0.652-1))/$I$1)/$J$1+1/298.15)-273.15</f>
        <v>17.407963923809803</v>
      </c>
      <c r="G11">
        <f>F11-C11</f>
        <v>7.96392380980393E-3</v>
      </c>
    </row>
    <row r="12" spans="1:13" x14ac:dyDescent="0.25">
      <c r="A12">
        <v>942.30000000000007</v>
      </c>
      <c r="B12">
        <v>0.80520000000000014</v>
      </c>
      <c r="C12" s="1">
        <v>19.600000000000001</v>
      </c>
      <c r="D12">
        <v>3</v>
      </c>
      <c r="F12">
        <f>1/(LN((3300/(B12/0.652-1))/$I$1)/$J$1+1/298.15)-273.15</f>
        <v>19.118343472427455</v>
      </c>
      <c r="G12">
        <f>F12-C12</f>
        <v>-0.48165652757254662</v>
      </c>
    </row>
    <row r="13" spans="1:13" x14ac:dyDescent="0.25">
      <c r="A13">
        <v>956.2</v>
      </c>
      <c r="B13">
        <v>0.81699999999999995</v>
      </c>
      <c r="C13" s="1">
        <v>21</v>
      </c>
      <c r="D13">
        <v>3</v>
      </c>
      <c r="F13">
        <f>1/(LN((3300/(B13/0.652-1))/$I$1)/$J$1+1/298.15)-273.15</f>
        <v>20.678234531638395</v>
      </c>
      <c r="G13">
        <f>F13-C13</f>
        <v>-0.32176546836160469</v>
      </c>
    </row>
    <row r="14" spans="1:13" x14ac:dyDescent="0.25">
      <c r="A14">
        <v>983.7</v>
      </c>
      <c r="B14">
        <v>0.84079999999999999</v>
      </c>
      <c r="C14" s="1">
        <v>23.8</v>
      </c>
      <c r="D14">
        <v>3</v>
      </c>
      <c r="F14">
        <f>1/(LN((3300/(B14/0.652-1))/$I$1)/$J$1+1/298.15)-273.15</f>
        <v>23.553845575488992</v>
      </c>
      <c r="G14">
        <f>F14-C14</f>
        <v>-0.24615442451100833</v>
      </c>
    </row>
    <row r="15" spans="1:13" x14ac:dyDescent="0.25">
      <c r="A15">
        <v>986.3</v>
      </c>
      <c r="B15">
        <v>0.84279999999999999</v>
      </c>
      <c r="C15" s="1">
        <v>23.8</v>
      </c>
      <c r="D15">
        <v>3</v>
      </c>
      <c r="F15">
        <f>1/(LN((3300/(B15/0.652-1))/$I$1)/$J$1+1/298.15)-273.15</f>
        <v>23.781106420471588</v>
      </c>
      <c r="G15">
        <f>F15-C15</f>
        <v>-1.8893579528413085E-2</v>
      </c>
    </row>
    <row r="16" spans="1:13" x14ac:dyDescent="0.25">
      <c r="A16">
        <v>990.49999999999989</v>
      </c>
      <c r="B16">
        <v>0.84629999999999994</v>
      </c>
      <c r="C16" s="1">
        <v>24.9</v>
      </c>
      <c r="D16">
        <v>3</v>
      </c>
      <c r="F16">
        <f>1/(LN((3300/(B16/0.652-1))/$I$1)/$J$1+1/298.15)-273.15</f>
        <v>24.17395937425016</v>
      </c>
      <c r="G16">
        <f>F16-C16</f>
        <v>-0.72604062574983885</v>
      </c>
    </row>
    <row r="17" spans="1:7" x14ac:dyDescent="0.25">
      <c r="A17">
        <v>1011.6</v>
      </c>
      <c r="B17">
        <v>0.86460000000000004</v>
      </c>
      <c r="C17" s="1">
        <v>24.9</v>
      </c>
      <c r="D17">
        <v>3</v>
      </c>
      <c r="F17">
        <f>1/(LN((3300/(B17/0.652-1))/$I$1)/$J$1+1/298.15)-273.15</f>
        <v>26.134648556240165</v>
      </c>
      <c r="G17">
        <f>F17-C17</f>
        <v>1.2346485562401668</v>
      </c>
    </row>
    <row r="18" spans="1:7" x14ac:dyDescent="0.25">
      <c r="A18">
        <v>1033.9000000000001</v>
      </c>
      <c r="B18">
        <v>0.88339999999999996</v>
      </c>
      <c r="C18" s="1">
        <v>27.6</v>
      </c>
      <c r="D18">
        <v>3</v>
      </c>
      <c r="F18">
        <f>1/(LN((3300/(B18/0.652-1))/$I$1)/$J$1+1/298.15)-273.15</f>
        <v>28.004236846142874</v>
      </c>
      <c r="G18">
        <f>F18-C18</f>
        <v>0.40423684614287225</v>
      </c>
    </row>
    <row r="19" spans="1:7" x14ac:dyDescent="0.25">
      <c r="A19">
        <v>1060</v>
      </c>
      <c r="B19">
        <v>0.90569999999999995</v>
      </c>
      <c r="C19" s="1">
        <v>28.6</v>
      </c>
      <c r="D19">
        <v>3</v>
      </c>
      <c r="F19">
        <f>1/(LN((3300/(B19/0.652-1))/$I$1)/$J$1+1/298.15)-273.15</f>
        <v>30.060844429288977</v>
      </c>
      <c r="G19">
        <f>F19-C19</f>
        <v>1.4608444292889757</v>
      </c>
    </row>
    <row r="20" spans="1:7" x14ac:dyDescent="0.25">
      <c r="A20">
        <v>1060.0999999999999</v>
      </c>
      <c r="B20">
        <v>0.90580000000000016</v>
      </c>
      <c r="C20" s="1">
        <v>28.6</v>
      </c>
      <c r="D20">
        <v>3</v>
      </c>
      <c r="F20">
        <f>1/(LN((3300/(B20/0.652-1))/$I$1)/$J$1+1/298.15)-273.15</f>
        <v>30.069714029759666</v>
      </c>
      <c r="G20">
        <f>F20-C20</f>
        <v>1.4697140297596647</v>
      </c>
    </row>
    <row r="21" spans="1:7" x14ac:dyDescent="0.25">
      <c r="A21">
        <v>1074.8</v>
      </c>
      <c r="B21">
        <v>0.91849999999999998</v>
      </c>
      <c r="C21" s="1">
        <v>30.1</v>
      </c>
      <c r="D21">
        <v>3</v>
      </c>
      <c r="F21">
        <f>1/(LN((3300/(B21/0.652-1))/$I$1)/$J$1+1/298.15)-273.15</f>
        <v>31.172689541074249</v>
      </c>
      <c r="G21">
        <f>F21-C21</f>
        <v>1.0726895410742472</v>
      </c>
    </row>
    <row r="22" spans="1:7" x14ac:dyDescent="0.25">
      <c r="A22">
        <v>1099.4999999999998</v>
      </c>
      <c r="B22">
        <v>0.93959999999999988</v>
      </c>
      <c r="C22" s="1">
        <v>31.3</v>
      </c>
      <c r="D22">
        <v>3</v>
      </c>
      <c r="F22">
        <f>1/(LN((3300/(B22/0.652-1))/$I$1)/$J$1+1/298.15)-273.15</f>
        <v>32.910023190019217</v>
      </c>
      <c r="G22">
        <f>F22-C22</f>
        <v>1.6100231900192163</v>
      </c>
    </row>
    <row r="23" spans="1:7" x14ac:dyDescent="0.25">
      <c r="A23">
        <v>1125.5</v>
      </c>
      <c r="B23">
        <v>0.96170000000000011</v>
      </c>
      <c r="C23" s="1">
        <v>32.9</v>
      </c>
      <c r="D23">
        <v>3</v>
      </c>
      <c r="F23">
        <f>1/(LN((3300/(B23/0.652-1))/$I$1)/$J$1+1/298.15)-273.15</f>
        <v>34.617146361426592</v>
      </c>
      <c r="G23">
        <f>F23-C23</f>
        <v>1.7171463614265932</v>
      </c>
    </row>
    <row r="24" spans="1:7" x14ac:dyDescent="0.25">
      <c r="A24">
        <v>1159.0000000000002</v>
      </c>
      <c r="B24">
        <v>0.99029999999999996</v>
      </c>
      <c r="C24" s="1">
        <v>34.9</v>
      </c>
      <c r="D24">
        <v>3</v>
      </c>
      <c r="F24">
        <f>1/(LN((3300/(B24/0.652-1))/$I$1)/$J$1+1/298.15)-273.15</f>
        <v>36.678988946877723</v>
      </c>
      <c r="G24">
        <f>F24-C24</f>
        <v>1.7789889468777247</v>
      </c>
    </row>
    <row r="25" spans="1:7" x14ac:dyDescent="0.25">
      <c r="A25">
        <v>1225.9000000000001</v>
      </c>
      <c r="B25">
        <v>1.0476000000000001</v>
      </c>
      <c r="C25" s="1">
        <v>38.5</v>
      </c>
      <c r="D25">
        <v>3</v>
      </c>
      <c r="F25">
        <f>1/(LN((3300/(B25/0.652-1))/$I$1)/$J$1+1/298.15)-273.15</f>
        <v>40.400072582843848</v>
      </c>
      <c r="G25">
        <f>F25-C25</f>
        <v>1.9000725828438476</v>
      </c>
    </row>
    <row r="26" spans="1:7" x14ac:dyDescent="0.25">
      <c r="A26">
        <v>1293.1999999999998</v>
      </c>
      <c r="B26">
        <v>1.1051</v>
      </c>
      <c r="C26" s="1">
        <v>41.7</v>
      </c>
      <c r="D26">
        <v>3</v>
      </c>
      <c r="F26">
        <f>1/(LN((3300/(B26/0.652-1))/$I$1)/$J$1+1/298.15)-273.15</f>
        <v>43.70056536772455</v>
      </c>
      <c r="G26">
        <f>F26-C26</f>
        <v>2.0005653677245476</v>
      </c>
    </row>
    <row r="27" spans="1:7" x14ac:dyDescent="0.25">
      <c r="A27">
        <v>1299.7</v>
      </c>
      <c r="B27">
        <v>1.1106</v>
      </c>
      <c r="C27" s="1">
        <v>43.5</v>
      </c>
      <c r="D27">
        <v>3</v>
      </c>
      <c r="F27">
        <f>1/(LN((3300/(B27/0.652-1))/$I$1)/$J$1+1/298.15)-273.15</f>
        <v>43.997369222881957</v>
      </c>
      <c r="G27">
        <f>F27-C27</f>
        <v>0.49736922288195728</v>
      </c>
    </row>
    <row r="28" spans="1:7" x14ac:dyDescent="0.25">
      <c r="A28">
        <v>1328.6999999999998</v>
      </c>
      <c r="B28">
        <v>1.1353999999999997</v>
      </c>
      <c r="C28" s="1">
        <v>44.8</v>
      </c>
      <c r="D28">
        <v>3</v>
      </c>
      <c r="F28">
        <f>1/(LN((3300/(B28/0.652-1))/$I$1)/$J$1+1/298.15)-273.15</f>
        <v>45.29945833834131</v>
      </c>
      <c r="G28">
        <f>F28-C28</f>
        <v>0.49945833834131292</v>
      </c>
    </row>
    <row r="29" spans="1:7" x14ac:dyDescent="0.25">
      <c r="A29">
        <v>1361.1000000000001</v>
      </c>
      <c r="B29">
        <v>1.1629</v>
      </c>
      <c r="C29" s="1">
        <v>46.1</v>
      </c>
      <c r="D29">
        <v>3</v>
      </c>
      <c r="F29">
        <f>1/(LN((3300/(B29/0.652-1))/$I$1)/$J$1+1/298.15)-273.15</f>
        <v>46.678960113505411</v>
      </c>
      <c r="G29">
        <f>F29-C29</f>
        <v>0.57896011350540988</v>
      </c>
    </row>
    <row r="30" spans="1:7" x14ac:dyDescent="0.25">
      <c r="A30">
        <v>1362.3999999999999</v>
      </c>
      <c r="B30">
        <v>1.1642000000000001</v>
      </c>
      <c r="C30" s="1">
        <v>47</v>
      </c>
      <c r="D30">
        <v>3</v>
      </c>
      <c r="F30">
        <f>1/(LN((3300/(B30/0.652-1))/$I$1)/$J$1+1/298.15)-273.15</f>
        <v>46.742608211060144</v>
      </c>
      <c r="G30">
        <f>F30-C30</f>
        <v>-0.25739178893985581</v>
      </c>
    </row>
    <row r="31" spans="1:7" x14ac:dyDescent="0.25">
      <c r="A31">
        <v>1380.6999999999998</v>
      </c>
      <c r="B31">
        <v>1.1797</v>
      </c>
      <c r="C31" s="1">
        <v>47.9</v>
      </c>
      <c r="D31">
        <v>3</v>
      </c>
      <c r="F31">
        <f>1/(LN((3300/(B31/0.652-1))/$I$1)/$J$1+1/298.15)-273.15</f>
        <v>47.491180461051783</v>
      </c>
      <c r="G31">
        <f>F31-C31</f>
        <v>-0.40881953894821521</v>
      </c>
    </row>
    <row r="32" spans="1:7" x14ac:dyDescent="0.25">
      <c r="A32">
        <v>1416.7</v>
      </c>
      <c r="B32">
        <v>1.2105999999999999</v>
      </c>
      <c r="C32" s="1">
        <v>49</v>
      </c>
      <c r="D32">
        <v>3</v>
      </c>
      <c r="F32">
        <f>1/(LN((3300/(B32/0.652-1))/$I$1)/$J$1+1/298.15)-273.15</f>
        <v>48.92980213359408</v>
      </c>
      <c r="G32">
        <f>F32-C32</f>
        <v>-7.019786640591974E-2</v>
      </c>
    </row>
    <row r="33" spans="1:7" x14ac:dyDescent="0.25">
      <c r="A33">
        <v>1425.7000000000003</v>
      </c>
      <c r="B33">
        <v>1.2181999999999999</v>
      </c>
      <c r="C33" s="1">
        <v>49.5</v>
      </c>
      <c r="D33">
        <v>3</v>
      </c>
      <c r="F33">
        <f>1/(LN((3300/(B33/0.652-1))/$I$1)/$J$1+1/298.15)-273.15</f>
        <v>49.273338557061209</v>
      </c>
      <c r="G33">
        <f>F33-C33</f>
        <v>-0.22666144293879142</v>
      </c>
    </row>
    <row r="34" spans="1:7" x14ac:dyDescent="0.25">
      <c r="A34">
        <v>1444.3</v>
      </c>
      <c r="B34">
        <v>1.2341000000000002</v>
      </c>
      <c r="C34" s="1">
        <v>50</v>
      </c>
      <c r="D34">
        <v>3</v>
      </c>
      <c r="F34">
        <f>1/(LN((3300/(B34/0.652-1))/$I$1)/$J$1+1/298.15)-273.15</f>
        <v>49.979673618429217</v>
      </c>
      <c r="G34">
        <f>F34-C34</f>
        <v>-2.0326381570782814E-2</v>
      </c>
    </row>
    <row r="35" spans="1:7" x14ac:dyDescent="0.25">
      <c r="A35">
        <v>1490.1</v>
      </c>
      <c r="B35">
        <v>1.2730999999999999</v>
      </c>
      <c r="C35" s="1">
        <v>52</v>
      </c>
      <c r="D35">
        <v>3</v>
      </c>
      <c r="F35">
        <f>1/(LN((3300/(B35/0.652-1))/$I$1)/$J$1+1/298.15)-273.15</f>
        <v>51.645785304035655</v>
      </c>
      <c r="G35">
        <f>F35-C35</f>
        <v>-0.35421469596434463</v>
      </c>
    </row>
    <row r="36" spans="1:7" x14ac:dyDescent="0.25">
      <c r="A36">
        <v>1524.8</v>
      </c>
      <c r="B36">
        <v>1.3030000000000002</v>
      </c>
      <c r="C36" s="1">
        <v>53</v>
      </c>
      <c r="D36">
        <v>3</v>
      </c>
      <c r="F36">
        <f>1/(LN((3300/(B36/0.652-1))/$I$1)/$J$1+1/298.15)-273.15</f>
        <v>52.864536954681341</v>
      </c>
      <c r="G36">
        <f>F36-C36</f>
        <v>-0.13546304531865871</v>
      </c>
    </row>
    <row r="37" spans="1:7" x14ac:dyDescent="0.25">
      <c r="A37">
        <v>1559</v>
      </c>
      <c r="B37">
        <v>1.3321000000000001</v>
      </c>
      <c r="C37" s="1">
        <v>54.8</v>
      </c>
      <c r="D37">
        <v>3</v>
      </c>
      <c r="F37">
        <f>1/(LN((3300/(B37/0.652-1))/$I$1)/$J$1+1/298.15)-273.15</f>
        <v>54.006315073030692</v>
      </c>
      <c r="G37">
        <f>F37-C37</f>
        <v>-0.79368492696930559</v>
      </c>
    </row>
    <row r="38" spans="1:7" x14ac:dyDescent="0.25">
      <c r="A38">
        <v>1559.2</v>
      </c>
      <c r="B38">
        <v>1.3323</v>
      </c>
      <c r="C38" s="1">
        <v>54</v>
      </c>
      <c r="D38">
        <v>3</v>
      </c>
      <c r="F38">
        <f>1/(LN((3300/(B38/0.652-1))/$I$1)/$J$1+1/298.15)-273.15</f>
        <v>54.014019177317834</v>
      </c>
      <c r="G38">
        <f>F38-C38</f>
        <v>1.4019177317834419E-2</v>
      </c>
    </row>
    <row r="39" spans="1:7" x14ac:dyDescent="0.25">
      <c r="A39">
        <v>1592.5000000000002</v>
      </c>
      <c r="B39">
        <v>1.3605999999999998</v>
      </c>
      <c r="C39" s="1">
        <v>56</v>
      </c>
      <c r="D39">
        <v>3</v>
      </c>
      <c r="F39">
        <f>1/(LN((3300/(B39/0.652-1))/$I$1)/$J$1+1/298.15)-273.15</f>
        <v>55.085450961955189</v>
      </c>
      <c r="G39">
        <f>F39-C39</f>
        <v>-0.91454903804481091</v>
      </c>
    </row>
    <row r="40" spans="1:7" x14ac:dyDescent="0.25">
      <c r="A40">
        <v>1618.3</v>
      </c>
      <c r="B40">
        <v>1.3828000000000003</v>
      </c>
      <c r="C40" s="1">
        <v>57</v>
      </c>
      <c r="D40">
        <v>3</v>
      </c>
      <c r="F40">
        <f>1/(LN((3300/(B40/0.652-1))/$I$1)/$J$1+1/298.15)-273.15</f>
        <v>55.901079955601347</v>
      </c>
      <c r="G40">
        <f>F40-C40</f>
        <v>-1.0989200443986533</v>
      </c>
    </row>
    <row r="41" spans="1:7" x14ac:dyDescent="0.25">
      <c r="A41">
        <v>1647.3000000000002</v>
      </c>
      <c r="B41">
        <v>1.4075999999999997</v>
      </c>
      <c r="C41" s="1">
        <v>58.1</v>
      </c>
      <c r="D41">
        <v>3</v>
      </c>
      <c r="F41">
        <f>1/(LN((3300/(B41/0.652-1))/$I$1)/$J$1+1/298.15)-273.15</f>
        <v>56.788011079908472</v>
      </c>
      <c r="G41">
        <f>F41-C41</f>
        <v>-1.3119889200915296</v>
      </c>
    </row>
    <row r="42" spans="1:7" x14ac:dyDescent="0.25">
      <c r="A42">
        <v>1695.6</v>
      </c>
      <c r="B42">
        <v>1.4489000000000001</v>
      </c>
      <c r="C42" s="1">
        <v>59</v>
      </c>
      <c r="D42">
        <v>3</v>
      </c>
      <c r="F42">
        <f>1/(LN((3300/(B42/0.652-1))/$I$1)/$J$1+1/298.15)-273.15</f>
        <v>58.212287511900001</v>
      </c>
      <c r="G42">
        <f>F42-C42</f>
        <v>-0.78771248809999861</v>
      </c>
    </row>
    <row r="43" spans="1:7" x14ac:dyDescent="0.25">
      <c r="A43">
        <v>1740.6999999999998</v>
      </c>
      <c r="B43">
        <v>1.4874999999999998</v>
      </c>
      <c r="C43" s="1">
        <v>60.2</v>
      </c>
      <c r="D43">
        <v>3</v>
      </c>
      <c r="F43">
        <f>1/(LN((3300/(B43/0.652-1))/$I$1)/$J$1+1/298.15)-273.15</f>
        <v>59.488595050058336</v>
      </c>
      <c r="G43">
        <f>F43-C43</f>
        <v>-0.71140494994166659</v>
      </c>
    </row>
    <row r="44" spans="1:7" x14ac:dyDescent="0.25">
      <c r="A44">
        <v>1761.9</v>
      </c>
      <c r="B44">
        <v>1.5055000000000001</v>
      </c>
      <c r="C44" s="1">
        <v>61</v>
      </c>
      <c r="D44">
        <v>3</v>
      </c>
      <c r="F44">
        <f>1/(LN((3300/(B44/0.652-1))/$I$1)/$J$1+1/298.15)-273.15</f>
        <v>60.066953333168783</v>
      </c>
      <c r="G44">
        <f>F44-C44</f>
        <v>-0.93304666683121695</v>
      </c>
    </row>
    <row r="45" spans="1:7" x14ac:dyDescent="0.25">
      <c r="A45">
        <v>1807.2999999999997</v>
      </c>
      <c r="B45">
        <v>1.5443000000000002</v>
      </c>
      <c r="C45" s="1">
        <v>62.1</v>
      </c>
      <c r="D45">
        <v>3</v>
      </c>
      <c r="F45">
        <f>1/(LN((3300/(B45/0.652-1))/$I$1)/$J$1+1/298.15)-273.15</f>
        <v>61.279723908094297</v>
      </c>
      <c r="G45">
        <f>F45-C45</f>
        <v>-0.82027609190570416</v>
      </c>
    </row>
    <row r="46" spans="1:7" x14ac:dyDescent="0.25">
      <c r="A46">
        <v>1872.9999999999998</v>
      </c>
      <c r="B46">
        <v>1.6006</v>
      </c>
      <c r="C46" s="1">
        <v>63.4</v>
      </c>
      <c r="D46">
        <v>3</v>
      </c>
      <c r="F46">
        <f>1/(LN((3300/(B46/0.652-1))/$I$1)/$J$1+1/298.15)-273.15</f>
        <v>62.963336644810852</v>
      </c>
      <c r="G46">
        <f>F46-C46</f>
        <v>-0.43666335518914678</v>
      </c>
    </row>
    <row r="47" spans="1:7" x14ac:dyDescent="0.25">
      <c r="A47">
        <v>1956.4</v>
      </c>
      <c r="B47">
        <v>1.6717</v>
      </c>
      <c r="C47" s="1">
        <v>65.400000000000006</v>
      </c>
      <c r="D47">
        <v>3</v>
      </c>
      <c r="F47">
        <f>1/(LN((3300/(B47/0.652-1))/$I$1)/$J$1+1/298.15)-273.15</f>
        <v>64.974128665036233</v>
      </c>
      <c r="G47">
        <f>F47-C47</f>
        <v>-0.42587133496377305</v>
      </c>
    </row>
    <row r="48" spans="1:7" x14ac:dyDescent="0.25">
      <c r="A48">
        <v>2098.4</v>
      </c>
      <c r="B48">
        <v>1.7932000000000001</v>
      </c>
      <c r="C48" s="1">
        <v>67.7</v>
      </c>
      <c r="D48">
        <v>3</v>
      </c>
      <c r="F48">
        <f>1/(LN((3300/(B48/0.652-1))/$I$1)/$J$1+1/298.15)-273.15</f>
        <v>68.154338727287552</v>
      </c>
      <c r="G48">
        <f>F48-C48</f>
        <v>0.4543387272875492</v>
      </c>
    </row>
    <row r="49" spans="1:7" x14ac:dyDescent="0.25">
      <c r="A49">
        <v>2162.9</v>
      </c>
      <c r="B49">
        <v>1.8481999999999998</v>
      </c>
      <c r="C49" s="1">
        <v>69.3</v>
      </c>
      <c r="D49">
        <v>3</v>
      </c>
      <c r="F49">
        <f>1/(LN((3300/(B49/0.652-1))/$I$1)/$J$1+1/298.15)-273.15</f>
        <v>69.501881899302248</v>
      </c>
      <c r="G49">
        <f>F49-C49</f>
        <v>0.20188189930225064</v>
      </c>
    </row>
    <row r="50" spans="1:7" x14ac:dyDescent="0.25">
      <c r="A50">
        <v>2254.1</v>
      </c>
      <c r="B50">
        <v>1.9261999999999999</v>
      </c>
      <c r="C50" s="1">
        <v>70.8</v>
      </c>
      <c r="D50">
        <v>3</v>
      </c>
      <c r="F50">
        <f>1/(LN((3300/(B50/0.652-1))/$I$1)/$J$1+1/298.15)-273.15</f>
        <v>71.327135275749129</v>
      </c>
      <c r="G50">
        <f>F50-C50</f>
        <v>0.52713527574913144</v>
      </c>
    </row>
    <row r="51" spans="1:7" x14ac:dyDescent="0.25">
      <c r="A51">
        <v>2356.5</v>
      </c>
      <c r="B51">
        <v>2.0135999999999998</v>
      </c>
      <c r="C51" s="1">
        <v>72.599999999999994</v>
      </c>
      <c r="D51">
        <v>3</v>
      </c>
      <c r="F51">
        <f>1/(LN((3300/(B51/0.652-1))/$I$1)/$J$1+1/298.15)-273.15</f>
        <v>73.265133688521246</v>
      </c>
      <c r="G51">
        <f>F51-C51</f>
        <v>0.66513368852125154</v>
      </c>
    </row>
    <row r="52" spans="1:7" x14ac:dyDescent="0.25">
      <c r="A52">
        <v>2505.2000000000003</v>
      </c>
      <c r="B52">
        <v>2.1406000000000001</v>
      </c>
      <c r="C52" s="1">
        <v>75.2</v>
      </c>
      <c r="D52">
        <v>3</v>
      </c>
      <c r="F52">
        <f>1/(LN((3300/(B52/0.652-1))/$I$1)/$J$1+1/298.15)-273.15</f>
        <v>75.904772016747643</v>
      </c>
      <c r="G52">
        <f>F52-C52</f>
        <v>0.7047720167476399</v>
      </c>
    </row>
    <row r="53" spans="1:7" x14ac:dyDescent="0.25">
      <c r="A53">
        <v>2573.1000000000004</v>
      </c>
      <c r="B53">
        <v>2.1987000000000005</v>
      </c>
      <c r="C53" s="1">
        <v>76.3</v>
      </c>
      <c r="D53">
        <v>3</v>
      </c>
      <c r="F53">
        <f>1/(LN((3300/(B53/0.652-1))/$I$1)/$J$1+1/298.15)-273.15</f>
        <v>77.050484955368461</v>
      </c>
      <c r="G53">
        <f>F53-C53</f>
        <v>0.7504849553684636</v>
      </c>
    </row>
    <row r="54" spans="1:7" x14ac:dyDescent="0.25">
      <c r="A54">
        <v>2687</v>
      </c>
      <c r="B54">
        <v>2.2959999999999998</v>
      </c>
      <c r="C54" s="1">
        <v>78.400000000000006</v>
      </c>
      <c r="D54">
        <v>3</v>
      </c>
      <c r="F54">
        <f>1/(LN((3300/(B54/0.652-1))/$I$1)/$J$1+1/298.15)-273.15</f>
        <v>78.891724791534784</v>
      </c>
      <c r="G54">
        <f>F54-C54</f>
        <v>0.49172479153477866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6C99-04E6-41BD-96D2-EBC6D14784FB}">
  <dimension ref="A1:G31"/>
  <sheetViews>
    <sheetView tabSelected="1" workbookViewId="0">
      <selection activeCell="G32" sqref="G32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7" x14ac:dyDescent="0.25">
      <c r="A2">
        <v>515</v>
      </c>
      <c r="B2">
        <v>0.44009999999999999</v>
      </c>
      <c r="C2">
        <v>2.8</v>
      </c>
      <c r="D2">
        <v>2</v>
      </c>
      <c r="F2">
        <f>B2*31.83-10.28</f>
        <v>3.7283829999999991</v>
      </c>
      <c r="G2">
        <f>F2-C2</f>
        <v>0.92838299999999929</v>
      </c>
    </row>
    <row r="3" spans="1:7" x14ac:dyDescent="0.25">
      <c r="A3">
        <v>568.70000000000005</v>
      </c>
      <c r="B3">
        <v>0.48594970703125007</v>
      </c>
      <c r="C3">
        <v>4.5</v>
      </c>
      <c r="D3">
        <v>2</v>
      </c>
      <c r="F3">
        <f>B3*31.83-10.28</f>
        <v>5.1877791748046889</v>
      </c>
      <c r="G3">
        <f t="shared" ref="G3:G31" si="0">F3-C3</f>
        <v>0.68777917480468886</v>
      </c>
    </row>
    <row r="4" spans="1:7" x14ac:dyDescent="0.25">
      <c r="A4">
        <v>595.5</v>
      </c>
      <c r="B4">
        <v>0.50885009765625</v>
      </c>
      <c r="C4">
        <v>5.3</v>
      </c>
      <c r="D4">
        <v>2</v>
      </c>
      <c r="F4">
        <f>B4*31.83-10.28</f>
        <v>5.9166986083984359</v>
      </c>
      <c r="G4">
        <f t="shared" si="0"/>
        <v>0.61669860839843604</v>
      </c>
    </row>
    <row r="5" spans="1:7" x14ac:dyDescent="0.25">
      <c r="A5">
        <v>638.79999999999995</v>
      </c>
      <c r="B5">
        <v>0.54580000000000006</v>
      </c>
      <c r="C5" s="1">
        <v>6.5</v>
      </c>
      <c r="D5">
        <v>2</v>
      </c>
      <c r="F5">
        <f>B5*31.83-10.28</f>
        <v>7.0928140000000024</v>
      </c>
      <c r="G5">
        <f t="shared" si="0"/>
        <v>0.59281400000000239</v>
      </c>
    </row>
    <row r="6" spans="1:7" x14ac:dyDescent="0.25">
      <c r="A6">
        <v>675.9</v>
      </c>
      <c r="B6">
        <v>0.57759999999999989</v>
      </c>
      <c r="C6" s="1">
        <v>7.9</v>
      </c>
      <c r="D6">
        <v>2</v>
      </c>
      <c r="F6">
        <f>B6*31.83-10.28</f>
        <v>8.1050079999999962</v>
      </c>
      <c r="G6">
        <f t="shared" si="0"/>
        <v>0.20500799999999586</v>
      </c>
    </row>
    <row r="7" spans="1:7" x14ac:dyDescent="0.25">
      <c r="A7">
        <v>702.80000000000007</v>
      </c>
      <c r="B7">
        <v>0.60050000000000003</v>
      </c>
      <c r="C7" s="1">
        <v>9</v>
      </c>
      <c r="D7">
        <v>2</v>
      </c>
      <c r="F7">
        <f>B7*31.83-10.28</f>
        <v>8.8339149999999993</v>
      </c>
      <c r="G7">
        <f t="shared" si="0"/>
        <v>-0.1660850000000007</v>
      </c>
    </row>
    <row r="8" spans="1:7" x14ac:dyDescent="0.25">
      <c r="A8">
        <v>743.9</v>
      </c>
      <c r="B8">
        <v>0.63549999999999995</v>
      </c>
      <c r="C8" s="1">
        <v>10.5</v>
      </c>
      <c r="D8">
        <v>2</v>
      </c>
      <c r="F8">
        <f>B8*31.83-10.28</f>
        <v>9.9479649999999982</v>
      </c>
      <c r="G8">
        <f t="shared" si="0"/>
        <v>-0.55203500000000183</v>
      </c>
    </row>
    <row r="9" spans="1:7" x14ac:dyDescent="0.25">
      <c r="A9">
        <v>745.60000000000014</v>
      </c>
      <c r="B9">
        <v>0.6369999999999999</v>
      </c>
      <c r="C9" s="1">
        <v>10.5</v>
      </c>
      <c r="D9">
        <v>2</v>
      </c>
      <c r="F9">
        <f>B9*31.83-10.28</f>
        <v>9.9957099999999972</v>
      </c>
      <c r="G9">
        <f t="shared" si="0"/>
        <v>-0.50429000000000279</v>
      </c>
    </row>
    <row r="10" spans="1:7" x14ac:dyDescent="0.25">
      <c r="A10">
        <v>779.19999999999993</v>
      </c>
      <c r="B10">
        <v>0.66580000000000006</v>
      </c>
      <c r="C10" s="1">
        <v>11.5</v>
      </c>
      <c r="D10">
        <v>2</v>
      </c>
      <c r="F10">
        <f>B10*31.83-10.28</f>
        <v>10.912414</v>
      </c>
      <c r="G10">
        <f t="shared" si="0"/>
        <v>-0.58758599999999994</v>
      </c>
    </row>
    <row r="11" spans="1:7" x14ac:dyDescent="0.25">
      <c r="A11">
        <v>827.90000000000009</v>
      </c>
      <c r="B11">
        <v>0.70740000000000003</v>
      </c>
      <c r="C11" s="1">
        <v>13.2</v>
      </c>
      <c r="D11">
        <v>2</v>
      </c>
      <c r="F11">
        <f>B11*31.83-10.28</f>
        <v>12.236542000000002</v>
      </c>
      <c r="G11">
        <f t="shared" si="0"/>
        <v>-0.96345799999999748</v>
      </c>
    </row>
    <row r="12" spans="1:7" x14ac:dyDescent="0.25">
      <c r="A12">
        <v>941.8</v>
      </c>
      <c r="B12">
        <v>0.80480000000000007</v>
      </c>
      <c r="C12" s="1">
        <v>16.399999999999999</v>
      </c>
      <c r="D12">
        <v>2</v>
      </c>
      <c r="F12">
        <f>B12*31.83-10.28</f>
        <v>15.336784</v>
      </c>
      <c r="G12">
        <f t="shared" si="0"/>
        <v>-1.0632159999999988</v>
      </c>
    </row>
    <row r="13" spans="1:7" x14ac:dyDescent="0.25">
      <c r="A13">
        <v>977.00000000000011</v>
      </c>
      <c r="B13">
        <v>0.83479999999999999</v>
      </c>
      <c r="C13" s="1">
        <v>17.3</v>
      </c>
      <c r="D13">
        <v>2</v>
      </c>
      <c r="F13">
        <f>B13*31.83-10.28</f>
        <v>16.291683999999997</v>
      </c>
      <c r="G13">
        <f t="shared" si="0"/>
        <v>-1.0083160000000042</v>
      </c>
    </row>
    <row r="14" spans="1:7" x14ac:dyDescent="0.25">
      <c r="A14">
        <v>1016.9</v>
      </c>
      <c r="B14">
        <v>0.86890000000000001</v>
      </c>
      <c r="C14" s="1">
        <v>18.3</v>
      </c>
      <c r="D14">
        <v>2</v>
      </c>
      <c r="F14">
        <f>B14*31.83-10.28</f>
        <v>17.377086999999996</v>
      </c>
      <c r="G14">
        <f t="shared" si="0"/>
        <v>-0.92291300000000476</v>
      </c>
    </row>
    <row r="15" spans="1:7" x14ac:dyDescent="0.25">
      <c r="A15">
        <v>1068.8000000000002</v>
      </c>
      <c r="B15">
        <v>0.91310000000000013</v>
      </c>
      <c r="C15" s="1">
        <v>19.600000000000001</v>
      </c>
      <c r="D15">
        <v>2</v>
      </c>
      <c r="F15">
        <f>B15*31.83-10.28</f>
        <v>18.783973000000003</v>
      </c>
      <c r="G15">
        <f t="shared" si="0"/>
        <v>-0.81602699999999828</v>
      </c>
    </row>
    <row r="16" spans="1:7" x14ac:dyDescent="0.25">
      <c r="A16">
        <v>1128</v>
      </c>
      <c r="B16">
        <v>0.96409999999999996</v>
      </c>
      <c r="C16" s="1">
        <v>21</v>
      </c>
      <c r="D16">
        <v>2</v>
      </c>
      <c r="F16">
        <f>B16*31.83-10.28</f>
        <v>20.407302999999999</v>
      </c>
      <c r="G16">
        <f t="shared" si="0"/>
        <v>-0.59269700000000114</v>
      </c>
    </row>
    <row r="17" spans="1:7" x14ac:dyDescent="0.25">
      <c r="A17">
        <v>1246.8000000000002</v>
      </c>
      <c r="B17">
        <v>1.0653000000000001</v>
      </c>
      <c r="C17" s="1">
        <v>23.8</v>
      </c>
      <c r="D17">
        <v>2</v>
      </c>
      <c r="F17">
        <f>B17*31.83-10.28</f>
        <v>23.628498999999998</v>
      </c>
      <c r="G17">
        <f t="shared" si="0"/>
        <v>-0.17150100000000279</v>
      </c>
    </row>
    <row r="18" spans="1:7" x14ac:dyDescent="0.25">
      <c r="A18">
        <v>1294.1000000000001</v>
      </c>
      <c r="B18">
        <v>1.1058000000000001</v>
      </c>
      <c r="C18" s="1">
        <v>24.9</v>
      </c>
      <c r="D18">
        <v>2</v>
      </c>
      <c r="F18">
        <f>B18*31.83-10.28</f>
        <v>24.917614</v>
      </c>
      <c r="G18">
        <f t="shared" si="0"/>
        <v>1.7614000000001795E-2</v>
      </c>
    </row>
    <row r="19" spans="1:7" x14ac:dyDescent="0.25">
      <c r="A19">
        <v>1404.3000000000002</v>
      </c>
      <c r="B19">
        <v>1.1998</v>
      </c>
      <c r="C19" s="1">
        <v>27.6</v>
      </c>
      <c r="D19">
        <v>2</v>
      </c>
      <c r="F19">
        <f>B19*31.83-10.28</f>
        <v>27.909633999999997</v>
      </c>
      <c r="G19">
        <f t="shared" si="0"/>
        <v>0.30963399999999552</v>
      </c>
    </row>
    <row r="20" spans="1:7" x14ac:dyDescent="0.25">
      <c r="A20">
        <v>1441.9</v>
      </c>
      <c r="B20">
        <v>1.2321</v>
      </c>
      <c r="C20" s="1">
        <v>28.6</v>
      </c>
      <c r="D20">
        <v>2</v>
      </c>
      <c r="F20">
        <f>B20*31.83-10.28</f>
        <v>28.937742999999998</v>
      </c>
      <c r="G20">
        <f t="shared" si="0"/>
        <v>0.33774299999999613</v>
      </c>
    </row>
    <row r="21" spans="1:7" x14ac:dyDescent="0.25">
      <c r="A21">
        <v>1503.9</v>
      </c>
      <c r="B21">
        <v>1.2852000000000001</v>
      </c>
      <c r="C21" s="1">
        <v>30.1</v>
      </c>
      <c r="D21">
        <v>2</v>
      </c>
      <c r="F21">
        <f>B21*31.83-10.28</f>
        <v>30.627915999999999</v>
      </c>
      <c r="G21">
        <f t="shared" si="0"/>
        <v>0.52791599999999761</v>
      </c>
    </row>
    <row r="22" spans="1:7" x14ac:dyDescent="0.25">
      <c r="A22">
        <v>1552.8999999999999</v>
      </c>
      <c r="B22">
        <v>1.327</v>
      </c>
      <c r="C22" s="1">
        <v>31.3</v>
      </c>
      <c r="D22">
        <v>2</v>
      </c>
      <c r="F22">
        <f>B22*31.83-10.28</f>
        <v>31.958409999999994</v>
      </c>
      <c r="G22">
        <f t="shared" si="0"/>
        <v>0.65840999999999283</v>
      </c>
    </row>
    <row r="23" spans="1:7" x14ac:dyDescent="0.25">
      <c r="A23">
        <v>1621.5000000000005</v>
      </c>
      <c r="B23">
        <v>1.3856000000000002</v>
      </c>
      <c r="C23" s="1">
        <v>33</v>
      </c>
      <c r="D23">
        <v>2</v>
      </c>
      <c r="F23">
        <f>B23*31.83-10.28</f>
        <v>33.823647999999999</v>
      </c>
      <c r="G23">
        <f t="shared" si="0"/>
        <v>0.8236479999999986</v>
      </c>
    </row>
    <row r="24" spans="1:7" x14ac:dyDescent="0.25">
      <c r="A24">
        <v>1697.9</v>
      </c>
      <c r="B24">
        <v>1.4509000000000001</v>
      </c>
      <c r="C24" s="1">
        <v>34.9</v>
      </c>
      <c r="D24">
        <v>2</v>
      </c>
      <c r="F24">
        <f>B24*31.83-10.28</f>
        <v>35.902146999999999</v>
      </c>
      <c r="G24">
        <f t="shared" si="0"/>
        <v>1.0021470000000008</v>
      </c>
    </row>
    <row r="25" spans="1:7" x14ac:dyDescent="0.25">
      <c r="A25">
        <v>1841.3</v>
      </c>
      <c r="B25">
        <v>1.5732999999999999</v>
      </c>
      <c r="C25" s="1">
        <v>38.5</v>
      </c>
      <c r="D25">
        <v>2</v>
      </c>
      <c r="F25">
        <f>B25*31.83-10.28</f>
        <v>39.798138999999992</v>
      </c>
      <c r="G25">
        <f t="shared" si="0"/>
        <v>1.2981389999999919</v>
      </c>
    </row>
    <row r="26" spans="1:7" x14ac:dyDescent="0.25">
      <c r="A26">
        <v>1959.6</v>
      </c>
      <c r="B26">
        <v>1.6744999999999999</v>
      </c>
      <c r="C26" s="1">
        <v>41.6</v>
      </c>
      <c r="D26">
        <v>2</v>
      </c>
      <c r="F26">
        <f>B26*31.83-10.28</f>
        <v>43.019334999999991</v>
      </c>
      <c r="G26">
        <f t="shared" si="0"/>
        <v>1.4193349999999896</v>
      </c>
    </row>
    <row r="27" spans="1:7" x14ac:dyDescent="0.25">
      <c r="A27">
        <v>2520.5000000000005</v>
      </c>
      <c r="B27">
        <v>2.1537000000000002</v>
      </c>
      <c r="C27" s="2">
        <v>58.8</v>
      </c>
      <c r="D27">
        <v>2</v>
      </c>
      <c r="F27">
        <f>B27*31.83-10.28</f>
        <v>58.272271000000003</v>
      </c>
      <c r="G27">
        <f t="shared" si="0"/>
        <v>-0.52772899999999368</v>
      </c>
    </row>
    <row r="28" spans="1:7" x14ac:dyDescent="0.25">
      <c r="A28">
        <v>2673.7</v>
      </c>
      <c r="B28">
        <v>2.2847</v>
      </c>
      <c r="C28" s="2">
        <v>63.2</v>
      </c>
      <c r="D28">
        <v>2</v>
      </c>
      <c r="F28">
        <f>B28*31.83-10.28</f>
        <v>62.442000999999991</v>
      </c>
      <c r="G28">
        <f t="shared" si="0"/>
        <v>-0.7579990000000123</v>
      </c>
    </row>
    <row r="29" spans="1:7" x14ac:dyDescent="0.25">
      <c r="A29">
        <v>2853.5000000000005</v>
      </c>
      <c r="B29">
        <v>2.4381999999999997</v>
      </c>
      <c r="C29" s="2">
        <v>67.8</v>
      </c>
      <c r="D29">
        <v>2</v>
      </c>
      <c r="F29">
        <f>B29*31.83-10.28</f>
        <v>67.327905999999984</v>
      </c>
      <c r="G29">
        <f t="shared" si="0"/>
        <v>-0.47209400000001267</v>
      </c>
    </row>
    <row r="30" spans="1:7" x14ac:dyDescent="0.25">
      <c r="A30">
        <v>3090.9</v>
      </c>
      <c r="B30">
        <v>2.641</v>
      </c>
      <c r="C30" s="2">
        <v>74.3</v>
      </c>
      <c r="D30">
        <v>2</v>
      </c>
      <c r="F30">
        <f>B30*31.83-10.28</f>
        <v>73.783029999999997</v>
      </c>
      <c r="G30">
        <f t="shared" si="0"/>
        <v>-0.5169700000000006</v>
      </c>
    </row>
    <row r="31" spans="1:7" x14ac:dyDescent="0.25">
      <c r="A31">
        <v>3277.4</v>
      </c>
      <c r="B31">
        <v>2.8005000000000004</v>
      </c>
      <c r="C31" s="2">
        <v>78.8</v>
      </c>
      <c r="D31">
        <v>2</v>
      </c>
      <c r="F31">
        <f>B31*31.83-10.28</f>
        <v>78.859915000000001</v>
      </c>
      <c r="G31">
        <f t="shared" si="0"/>
        <v>5.9915000000003715E-2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NTC</vt:lpstr>
      <vt:lpstr>S9013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Langzhou Zhao</dc:creator>
  <cp:lastModifiedBy>Langzhou Zhao</cp:lastModifiedBy>
  <dcterms:created xsi:type="dcterms:W3CDTF">2015-06-05T18:17:20Z</dcterms:created>
  <dcterms:modified xsi:type="dcterms:W3CDTF">2021-09-15T01:07:27Z</dcterms:modified>
</cp:coreProperties>
</file>