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ie\Desktop\Classwork\Module 1\Crowdfunding Analysis\"/>
    </mc:Choice>
  </mc:AlternateContent>
  <xr:revisionPtr revIDLastSave="0" documentId="13_ncr:1_{42708AB7-7FF8-4077-AC2E-DC6B38320D06}" xr6:coauthVersionLast="47" xr6:coauthVersionMax="47" xr10:uidLastSave="{00000000-0000-0000-0000-000000000000}"/>
  <bookViews>
    <workbookView xWindow="-28920" yWindow="-6660" windowWidth="29040" windowHeight="15840" tabRatio="751" firstSheet="2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ritain Musical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2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10" i="9"/>
  <c r="C6" i="9"/>
  <c r="C5" i="9"/>
  <c r="B5" i="9"/>
  <c r="B7" i="9" s="1"/>
  <c r="C4" i="9"/>
  <c r="B14" i="9"/>
  <c r="B13" i="9"/>
  <c r="B12" i="9"/>
  <c r="B11" i="9"/>
  <c r="B6" i="9"/>
  <c r="B4" i="9"/>
  <c r="B10" i="9"/>
  <c r="C9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C7" i="9"/>
</calcChain>
</file>

<file path=xl/sharedStrings.xml><?xml version="1.0" encoding="utf-8"?>
<sst xmlns="http://schemas.openxmlformats.org/spreadsheetml/2006/main" count="38347" uniqueCount="8397">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</sst>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0" fontId="0" fillId="0" borderId="0" xfId="0" applyFont="1"/>
    <xf numFmtId="164" fontId="0" fillId="0" borderId="0" xfId="0" applyNumberFormat="1" applyFont="1"/>
    <xf numFmtId="0" fontId="3" fillId="0" borderId="0" xfId="0" applyFont="1"/>
    <xf numFmtId="164" fontId="3" fillId="0" borderId="0" xfId="0" applyNumberFormat="1" applyFont="1"/>
    <xf numFmtId="171" fontId="0" fillId="0" borderId="0" xfId="0" applyNumberFormat="1" applyFont="1"/>
    <xf numFmtId="171" fontId="3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8048544390666761"/>
          <c:y val="5.52969790300811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E-45D5-A874-42810828831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DE-45D5-A874-42810828831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DE-45D5-A874-42810828831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DE-45D5-A874-428108288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6483823"/>
        <c:axId val="1426482575"/>
      </c:barChart>
      <c:catAx>
        <c:axId val="142648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482575"/>
        <c:crosses val="autoZero"/>
        <c:auto val="1"/>
        <c:lblAlgn val="ctr"/>
        <c:lblOffset val="100"/>
        <c:noMultiLvlLbl val="0"/>
      </c:catAx>
      <c:valAx>
        <c:axId val="142648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48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40-4A3E-9148-371FD1FC5D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40-4A3E-9148-371FD1FC5D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40-4A3E-9148-371FD1FC5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7855951"/>
        <c:axId val="1441791391"/>
      </c:barChart>
      <c:catAx>
        <c:axId val="165785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791391"/>
        <c:crosses val="autoZero"/>
        <c:auto val="1"/>
        <c:lblAlgn val="ctr"/>
        <c:lblOffset val="100"/>
        <c:noMultiLvlLbl val="0"/>
      </c:catAx>
      <c:valAx>
        <c:axId val="144179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85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B-4EC5-8265-F6BB018BF5C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B-4EC5-8265-F6BB018BF5C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1B-4EC5-8265-F6BB018BF5C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1B-4EC5-8265-F6BB018BF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9974367"/>
        <c:axId val="1559975615"/>
      </c:lineChart>
      <c:catAx>
        <c:axId val="155997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75615"/>
        <c:crosses val="autoZero"/>
        <c:auto val="1"/>
        <c:lblAlgn val="ctr"/>
        <c:lblOffset val="100"/>
        <c:noMultiLvlLbl val="0"/>
      </c:catAx>
      <c:valAx>
        <c:axId val="155997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7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209DD29-3E97-46BA-850A-F816BA34E2C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371876A-6BD7-4EBF-B3C1-AE336BD43F0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512B611-E212-43E4-8B4D-E45454004EA6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166686</xdr:rowOff>
    </xdr:from>
    <xdr:to>
      <xdr:col>20</xdr:col>
      <xdr:colOff>333375</xdr:colOff>
      <xdr:row>34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1FBB9-CC53-4051-A1E0-BA8EBA660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166687</xdr:rowOff>
    </xdr:from>
    <xdr:to>
      <xdr:col>20</xdr:col>
      <xdr:colOff>380999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114C1-9D83-4A39-8497-A3C8D95E2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166687</xdr:rowOff>
    </xdr:from>
    <xdr:to>
      <xdr:col>17</xdr:col>
      <xdr:colOff>247649</xdr:colOff>
      <xdr:row>32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397D5-5554-4983-93AE-5F59FB564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6D7B040-8083-400A-A808-D43AAF996B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B66E844-396B-4098-84CA-8D75616B6D2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ie" refreshedDate="44512.505721759262" createdVersion="7" refreshedVersion="7" minRefreshableVersion="3" recordCount="4114" xr:uid="{279A237A-17E9-4D6D-9477-DBA5FF07EE1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ie" refreshedDate="44512.538700347221" createdVersion="7" refreshedVersion="7" minRefreshableVersion="3" recordCount="4114" xr:uid="{BBAF96D7-532D-4968-B213-8457DABD259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B0017F-F1B8-40F6-BBB7-92F5741C0C7C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48C267-2D56-4A2F-8A81-67112C028137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3580E-FD71-49F1-9F2E-733B058C6226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pane ySplit="1" topLeftCell="A32" activePane="bottomLeft" state="frozen"/>
      <selection activeCell="C1" sqref="C1"/>
      <selection pane="bottomLeft" activeCell="D32" sqref="D1:E1048576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7" bestFit="1" customWidth="1"/>
    <col min="20" max="20" width="22.28515625" style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9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9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9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9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9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9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9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9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9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9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9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9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9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9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9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9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9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9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9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9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9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9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9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9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9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9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9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9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9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9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9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9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9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9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9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9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 s="9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9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9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9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9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9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9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 s="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9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9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9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9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9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9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9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9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9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9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9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9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9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9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9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9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579</v>
      </c>
      <c r="P67" s="9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 s="9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 s="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 s="9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113</v>
      </c>
      <c r="P71" s="9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 s="9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 s="9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 s="9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 s="9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 s="9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 s="9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 s="9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 s="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 s="9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t="15.75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 s="9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 s="9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 s="9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101</v>
      </c>
      <c r="P84" s="9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 s="9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100</v>
      </c>
      <c r="P86" s="9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 s="9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 s="9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 s="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 s="9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 s="9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 s="9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154</v>
      </c>
      <c r="P93" s="9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 s="9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 s="9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 s="9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68</v>
      </c>
      <c r="P97" s="9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 s="9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 s="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 s="9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 s="9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 s="9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 s="9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 s="9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 s="9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110</v>
      </c>
      <c r="P106" s="9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153</v>
      </c>
      <c r="P107" s="9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102</v>
      </c>
      <c r="P108" s="9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381</v>
      </c>
      <c r="P109" s="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304</v>
      </c>
      <c r="P110" s="9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375</v>
      </c>
      <c r="P111" s="9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300</v>
      </c>
      <c r="P112" s="9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226</v>
      </c>
      <c r="P113" s="9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370</v>
      </c>
      <c r="P114" s="9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246</v>
      </c>
      <c r="P115" s="9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294</v>
      </c>
      <c r="P116" s="9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65</v>
      </c>
      <c r="P117" s="9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110</v>
      </c>
      <c r="P118" s="9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198</v>
      </c>
      <c r="P119" s="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452</v>
      </c>
      <c r="P120" s="9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133</v>
      </c>
      <c r="P121" s="9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102</v>
      </c>
      <c r="P122" s="9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101</v>
      </c>
      <c r="P123" s="9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145</v>
      </c>
      <c r="P124" s="9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130</v>
      </c>
      <c r="P125" s="9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128</v>
      </c>
      <c r="P126" s="9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353</v>
      </c>
      <c r="P127" s="9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109</v>
      </c>
      <c r="P128" s="9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139</v>
      </c>
      <c r="P129" s="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172</v>
      </c>
      <c r="P130" s="9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120</v>
      </c>
      <c r="P131" s="9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t="15.75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120</v>
      </c>
      <c r="P132" s="9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200</v>
      </c>
      <c r="P133" s="9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117</v>
      </c>
      <c r="P134" s="9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145</v>
      </c>
      <c r="P135" s="9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116</v>
      </c>
      <c r="P136" s="9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191</v>
      </c>
      <c r="P137" s="9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23</v>
      </c>
      <c r="P138" s="9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283</v>
      </c>
      <c r="P139" s="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1132</v>
      </c>
      <c r="P140" s="9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281</v>
      </c>
      <c r="P141" s="9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160</v>
      </c>
      <c r="P142" s="9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110</v>
      </c>
      <c r="P143" s="9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100</v>
      </c>
      <c r="P144" s="9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123</v>
      </c>
      <c r="P145" s="9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114</v>
      </c>
      <c r="P146" s="9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108</v>
      </c>
      <c r="P147" s="9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537</v>
      </c>
      <c r="P148" s="9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79</v>
      </c>
      <c r="P149" s="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133</v>
      </c>
      <c r="P150" s="9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106</v>
      </c>
      <c r="P151" s="9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131</v>
      </c>
      <c r="P152" s="9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104</v>
      </c>
      <c r="P153" s="9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104</v>
      </c>
      <c r="P154" s="9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103</v>
      </c>
      <c r="P155" s="9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103</v>
      </c>
      <c r="P156" s="9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103</v>
      </c>
      <c r="P157" s="9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128</v>
      </c>
      <c r="P158" s="9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102</v>
      </c>
      <c r="P159" s="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254</v>
      </c>
      <c r="P160" s="9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102</v>
      </c>
      <c r="P161" s="9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101</v>
      </c>
      <c r="P162" s="9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168</v>
      </c>
      <c r="P163" s="9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125</v>
      </c>
      <c r="P164" s="9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119</v>
      </c>
      <c r="P165" s="9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199</v>
      </c>
      <c r="P166" s="9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165</v>
      </c>
      <c r="P167" s="9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493</v>
      </c>
      <c r="P168" s="9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196</v>
      </c>
      <c r="P169" s="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101</v>
      </c>
      <c r="P170" s="9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108</v>
      </c>
      <c r="P171" s="9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119</v>
      </c>
      <c r="P172" s="9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473</v>
      </c>
      <c r="P173" s="9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135</v>
      </c>
      <c r="P174" s="9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63</v>
      </c>
      <c r="P175" s="9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233</v>
      </c>
      <c r="P176" s="9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102</v>
      </c>
      <c r="P177" s="9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115</v>
      </c>
      <c r="P178" s="9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170</v>
      </c>
      <c r="P179" s="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101</v>
      </c>
      <c r="P180" s="9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113</v>
      </c>
      <c r="P181" s="9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1802</v>
      </c>
      <c r="P182" s="9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179</v>
      </c>
      <c r="P183" s="9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112</v>
      </c>
      <c r="P184" s="9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127</v>
      </c>
      <c r="P185" s="9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125</v>
      </c>
      <c r="P186" s="9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127</v>
      </c>
      <c r="P187" s="9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143</v>
      </c>
      <c r="P188" s="9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22</v>
      </c>
      <c r="P189" s="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107</v>
      </c>
      <c r="P190" s="9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106</v>
      </c>
      <c r="P191" s="9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8</v>
      </c>
      <c r="P192" s="9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12</v>
      </c>
      <c r="P193" s="9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105</v>
      </c>
      <c r="P194" s="9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ROUND(E195/D195*100,0)</f>
        <v>104</v>
      </c>
      <c r="P195" s="9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113</v>
      </c>
      <c r="P196" s="9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20</v>
      </c>
      <c r="P197" s="9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116</v>
      </c>
      <c r="P198" s="9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150</v>
      </c>
      <c r="P199" s="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203</v>
      </c>
      <c r="P200" s="9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 s="9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183</v>
      </c>
      <c r="P202" s="9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322</v>
      </c>
      <c r="P203" s="9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100</v>
      </c>
      <c r="P204" s="9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819</v>
      </c>
      <c r="P205" s="9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42</v>
      </c>
      <c r="P206" s="9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107</v>
      </c>
      <c r="P207" s="9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114</v>
      </c>
      <c r="P208" s="9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114</v>
      </c>
      <c r="P209" s="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662</v>
      </c>
      <c r="P210" s="9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404</v>
      </c>
      <c r="P211" s="9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132</v>
      </c>
      <c r="P212" s="9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786</v>
      </c>
      <c r="P213" s="9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112</v>
      </c>
      <c r="P214" s="9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270</v>
      </c>
      <c r="P215" s="9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326</v>
      </c>
      <c r="P216" s="9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111</v>
      </c>
      <c r="P217" s="9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155</v>
      </c>
      <c r="P218" s="9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101</v>
      </c>
      <c r="P219" s="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109</v>
      </c>
      <c r="P220" s="9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253</v>
      </c>
      <c r="P221" s="9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107</v>
      </c>
      <c r="P222" s="9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124</v>
      </c>
      <c r="P223" s="9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103</v>
      </c>
      <c r="P224" s="9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103</v>
      </c>
      <c r="P225" s="9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102</v>
      </c>
      <c r="P226" s="9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102</v>
      </c>
      <c r="P227" s="9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118</v>
      </c>
      <c r="P228" s="9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35</v>
      </c>
      <c r="P229" s="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t="15.75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177</v>
      </c>
      <c r="P230" s="9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101</v>
      </c>
      <c r="P231" s="9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101</v>
      </c>
      <c r="P232" s="9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59</v>
      </c>
      <c r="P233" s="9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100</v>
      </c>
      <c r="P234" s="9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185</v>
      </c>
      <c r="P235" s="9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139</v>
      </c>
      <c r="P236" s="9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139</v>
      </c>
      <c r="P237" s="9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102</v>
      </c>
      <c r="P238" s="9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105</v>
      </c>
      <c r="P239" s="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226</v>
      </c>
      <c r="P240" s="9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34</v>
      </c>
      <c r="P241" s="9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421</v>
      </c>
      <c r="P242" s="9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 s="9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209</v>
      </c>
      <c r="P244" s="9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111</v>
      </c>
      <c r="P245" s="9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133</v>
      </c>
      <c r="P246" s="9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104</v>
      </c>
      <c r="P247" s="9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132</v>
      </c>
      <c r="P248" s="9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110</v>
      </c>
      <c r="P249" s="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118</v>
      </c>
      <c r="P250" s="9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131</v>
      </c>
      <c r="P251" s="9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408</v>
      </c>
      <c r="P252" s="9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141</v>
      </c>
      <c r="P253" s="9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267</v>
      </c>
      <c r="P254" s="9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229</v>
      </c>
      <c r="P255" s="9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128</v>
      </c>
      <c r="P256" s="9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106</v>
      </c>
      <c r="P257" s="9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103</v>
      </c>
      <c r="P258" s="9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ROUND(E259/D259*100,0)</f>
        <v>265</v>
      </c>
      <c r="P259" s="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127</v>
      </c>
      <c r="P260" s="9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106</v>
      </c>
      <c r="P261" s="9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105</v>
      </c>
      <c r="P262" s="9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105</v>
      </c>
      <c r="P263" s="9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418</v>
      </c>
      <c r="P264" s="9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104</v>
      </c>
      <c r="P265" s="9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125</v>
      </c>
      <c r="P266" s="9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36</v>
      </c>
      <c r="P267" s="9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103</v>
      </c>
      <c r="P268" s="9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309</v>
      </c>
      <c r="P269" s="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205</v>
      </c>
      <c r="P270" s="9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30</v>
      </c>
      <c r="P271" s="9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102</v>
      </c>
      <c r="P272" s="9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102</v>
      </c>
      <c r="P273" s="9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102</v>
      </c>
      <c r="P274" s="9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122</v>
      </c>
      <c r="P275" s="9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303833</v>
      </c>
      <c r="P276" s="9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202</v>
      </c>
      <c r="P277" s="9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101</v>
      </c>
      <c r="P278" s="9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1212</v>
      </c>
      <c r="P279" s="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202</v>
      </c>
      <c r="P280" s="9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101</v>
      </c>
      <c r="P281" s="9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126</v>
      </c>
      <c r="P282" s="9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104</v>
      </c>
      <c r="P283" s="9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23</v>
      </c>
      <c r="P284" s="9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300</v>
      </c>
      <c r="P285" s="9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250</v>
      </c>
      <c r="P286" s="9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120</v>
      </c>
      <c r="P287" s="9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120</v>
      </c>
      <c r="P288" s="9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119</v>
      </c>
      <c r="P289" s="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118</v>
      </c>
      <c r="P290" s="9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118</v>
      </c>
      <c r="P291" s="9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117</v>
      </c>
      <c r="P292" s="9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116</v>
      </c>
      <c r="P293" s="9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83</v>
      </c>
      <c r="P294" s="9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288</v>
      </c>
      <c r="P295" s="9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103</v>
      </c>
      <c r="P296" s="9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115</v>
      </c>
      <c r="P297" s="9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115</v>
      </c>
      <c r="P298" s="9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100</v>
      </c>
      <c r="P299" s="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285</v>
      </c>
      <c r="P300" s="9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189</v>
      </c>
      <c r="P301" s="9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113</v>
      </c>
      <c r="P302" s="9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704</v>
      </c>
      <c r="P303" s="9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351</v>
      </c>
      <c r="P304" s="9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117</v>
      </c>
      <c r="P305" s="9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56</v>
      </c>
      <c r="P306" s="9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120</v>
      </c>
      <c r="P307" s="9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110</v>
      </c>
      <c r="P308" s="9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120</v>
      </c>
      <c r="P309" s="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136</v>
      </c>
      <c r="P310" s="9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109</v>
      </c>
      <c r="P311" s="9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103</v>
      </c>
      <c r="P312" s="9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108</v>
      </c>
      <c r="P313" s="9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157</v>
      </c>
      <c r="P314" s="9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106</v>
      </c>
      <c r="P315" s="9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106</v>
      </c>
      <c r="P316" s="9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106</v>
      </c>
      <c r="P317" s="9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106</v>
      </c>
      <c r="P318" s="9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106</v>
      </c>
      <c r="P319" s="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176</v>
      </c>
      <c r="P320" s="9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132</v>
      </c>
      <c r="P321" s="9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101</v>
      </c>
      <c r="P322" s="9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29</v>
      </c>
      <c r="P323" s="9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105</v>
      </c>
      <c r="P324" s="9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131</v>
      </c>
      <c r="P325" s="9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105</v>
      </c>
      <c r="P326" s="9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105</v>
      </c>
      <c r="P327" s="9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174</v>
      </c>
      <c r="P328" s="9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159</v>
      </c>
      <c r="P329" s="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103</v>
      </c>
      <c r="P330" s="9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129</v>
      </c>
      <c r="P331" s="9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46</v>
      </c>
      <c r="P332" s="9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103</v>
      </c>
      <c r="P333" s="9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213</v>
      </c>
      <c r="P334" s="9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102</v>
      </c>
      <c r="P335" s="9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254</v>
      </c>
      <c r="P336" s="9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102</v>
      </c>
      <c r="P337" s="9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102</v>
      </c>
      <c r="P338" s="9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105</v>
      </c>
      <c r="P339" s="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101</v>
      </c>
      <c r="P340" s="9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</v>
      </c>
      <c r="P341" s="9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101</v>
      </c>
      <c r="P342" s="9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100</v>
      </c>
      <c r="P343" s="9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496</v>
      </c>
      <c r="P344" s="9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 s="9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25</v>
      </c>
      <c r="P346" s="9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272</v>
      </c>
      <c r="P347" s="9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t="15.75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111</v>
      </c>
      <c r="P348" s="9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106</v>
      </c>
      <c r="P349" s="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162</v>
      </c>
      <c r="P350" s="9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243</v>
      </c>
      <c r="P351" s="9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162</v>
      </c>
      <c r="P352" s="9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484</v>
      </c>
      <c r="P353" s="9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127</v>
      </c>
      <c r="P354" s="9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</v>
      </c>
      <c r="P355" s="9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119</v>
      </c>
      <c r="P356" s="9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102</v>
      </c>
      <c r="P357" s="9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118</v>
      </c>
      <c r="P358" s="9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585</v>
      </c>
      <c r="P359" s="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106</v>
      </c>
      <c r="P360" s="9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125</v>
      </c>
      <c r="P361" s="9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105</v>
      </c>
      <c r="P362" s="9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319</v>
      </c>
      <c r="P363" s="9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115</v>
      </c>
      <c r="P364" s="9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412</v>
      </c>
      <c r="P365" s="9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2260300</v>
      </c>
      <c r="P366" s="9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101</v>
      </c>
      <c r="P367" s="9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112</v>
      </c>
      <c r="P368" s="9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102</v>
      </c>
      <c r="P369" s="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112</v>
      </c>
      <c r="P370" s="9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101</v>
      </c>
      <c r="P371" s="9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148</v>
      </c>
      <c r="P372" s="9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112</v>
      </c>
      <c r="P373" s="9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63</v>
      </c>
      <c r="P374" s="9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110</v>
      </c>
      <c r="P375" s="9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110</v>
      </c>
      <c r="P376" s="9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104</v>
      </c>
      <c r="P377" s="9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122</v>
      </c>
      <c r="P378" s="9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146</v>
      </c>
      <c r="P379" s="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104</v>
      </c>
      <c r="P380" s="9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109</v>
      </c>
      <c r="P381" s="9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120</v>
      </c>
      <c r="P382" s="9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108</v>
      </c>
      <c r="P383" s="9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124</v>
      </c>
      <c r="P384" s="9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180</v>
      </c>
      <c r="P385" s="9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108</v>
      </c>
      <c r="P386" s="9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107</v>
      </c>
      <c r="P387" s="9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119</v>
      </c>
      <c r="P388" s="9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 s="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107</v>
      </c>
      <c r="P390" s="9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107</v>
      </c>
      <c r="P391" s="9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107</v>
      </c>
      <c r="P392" s="9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47</v>
      </c>
      <c r="P393" s="9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65</v>
      </c>
      <c r="P394" s="9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28</v>
      </c>
      <c r="P395" s="9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105</v>
      </c>
      <c r="P396" s="9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104</v>
      </c>
      <c r="P397" s="9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104</v>
      </c>
      <c r="P398" s="9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t="15.75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104</v>
      </c>
      <c r="P399" s="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138</v>
      </c>
      <c r="P400" s="9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106</v>
      </c>
      <c r="P401" s="9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114</v>
      </c>
      <c r="P402" s="9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82</v>
      </c>
      <c r="P403" s="9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111</v>
      </c>
      <c r="P404" s="9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157</v>
      </c>
      <c r="P405" s="9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109</v>
      </c>
      <c r="P406" s="9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146</v>
      </c>
      <c r="P407" s="9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102</v>
      </c>
      <c r="P408" s="9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113</v>
      </c>
      <c r="P409" s="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101</v>
      </c>
      <c r="P410" s="9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109</v>
      </c>
      <c r="P411" s="9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101</v>
      </c>
      <c r="P412" s="9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101</v>
      </c>
      <c r="P414" s="9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100</v>
      </c>
      <c r="P415" s="9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100</v>
      </c>
      <c r="P416" s="9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100</v>
      </c>
      <c r="P417" s="9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100</v>
      </c>
      <c r="P418" s="9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153</v>
      </c>
      <c r="P419" s="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142</v>
      </c>
      <c r="P420" s="9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2</v>
      </c>
      <c r="P421" s="9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</v>
      </c>
      <c r="P422" s="9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40</v>
      </c>
      <c r="P423" s="9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559</v>
      </c>
      <c r="P424" s="9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108</v>
      </c>
      <c r="P425" s="9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26</v>
      </c>
      <c r="P426" s="9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 s="9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104</v>
      </c>
      <c r="P428" s="9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193</v>
      </c>
      <c r="P429" s="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t="15.75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 s="9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101</v>
      </c>
      <c r="P431" s="9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103</v>
      </c>
      <c r="P432" s="9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126</v>
      </c>
      <c r="P433" s="9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377</v>
      </c>
      <c r="P434" s="9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1867</v>
      </c>
      <c r="P435" s="9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101</v>
      </c>
      <c r="P436" s="9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104</v>
      </c>
      <c r="P437" s="9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103</v>
      </c>
      <c r="P438" s="9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124</v>
      </c>
      <c r="P439" s="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109</v>
      </c>
      <c r="P440" s="9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101</v>
      </c>
      <c r="P441" s="9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121</v>
      </c>
      <c r="P442" s="9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103</v>
      </c>
      <c r="P443" s="9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139</v>
      </c>
      <c r="P444" s="9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278</v>
      </c>
      <c r="P445" s="9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224</v>
      </c>
      <c r="P446" s="9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179</v>
      </c>
      <c r="P447" s="9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123</v>
      </c>
      <c r="P448" s="9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105</v>
      </c>
      <c r="P449" s="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355</v>
      </c>
      <c r="P450" s="9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118</v>
      </c>
      <c r="P451" s="9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70</v>
      </c>
      <c r="P452" s="9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25</v>
      </c>
      <c r="P453" s="9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117</v>
      </c>
      <c r="P454" s="9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100</v>
      </c>
      <c r="P455" s="9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116</v>
      </c>
      <c r="P456" s="9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</v>
      </c>
      <c r="P457" s="9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104</v>
      </c>
      <c r="P458" s="9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116</v>
      </c>
      <c r="P459" s="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145</v>
      </c>
      <c r="P460" s="9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182</v>
      </c>
      <c r="P461" s="9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108</v>
      </c>
      <c r="P462" s="9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172</v>
      </c>
      <c r="P463" s="9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107</v>
      </c>
      <c r="P464" s="9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</v>
      </c>
      <c r="P465" s="9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114</v>
      </c>
      <c r="P466" s="9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170</v>
      </c>
      <c r="P467" s="9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6</v>
      </c>
      <c r="P468" s="9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674</v>
      </c>
      <c r="P469" s="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140</v>
      </c>
      <c r="P470" s="9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102</v>
      </c>
      <c r="P471" s="9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111</v>
      </c>
      <c r="P472" s="9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104</v>
      </c>
      <c r="P473" s="9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110</v>
      </c>
      <c r="P474" s="9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110</v>
      </c>
      <c r="P475" s="9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110</v>
      </c>
      <c r="P476" s="9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109</v>
      </c>
      <c r="P477" s="9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109</v>
      </c>
      <c r="P478" s="9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108</v>
      </c>
      <c r="P479" s="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295</v>
      </c>
      <c r="P480" s="9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108</v>
      </c>
      <c r="P481" s="9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101</v>
      </c>
      <c r="P482" s="9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108</v>
      </c>
      <c r="P483" s="9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107</v>
      </c>
      <c r="P484" s="9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114</v>
      </c>
      <c r="P485" s="9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159</v>
      </c>
      <c r="P486" s="9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106</v>
      </c>
      <c r="P487" s="9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636</v>
      </c>
      <c r="P488" s="9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 s="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105</v>
      </c>
      <c r="P490" s="9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105</v>
      </c>
      <c r="P491" s="9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524</v>
      </c>
      <c r="P492" s="9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105</v>
      </c>
      <c r="P493" s="9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101</v>
      </c>
      <c r="P494" s="9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105</v>
      </c>
      <c r="P495" s="9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157</v>
      </c>
      <c r="P496" s="9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105</v>
      </c>
      <c r="P497" s="9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157</v>
      </c>
      <c r="P498" s="9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112</v>
      </c>
      <c r="P499" s="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112</v>
      </c>
      <c r="P500" s="9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104</v>
      </c>
      <c r="P501" s="9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104</v>
      </c>
      <c r="P502" s="9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104</v>
      </c>
      <c r="P503" s="9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156</v>
      </c>
      <c r="P504" s="9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104</v>
      </c>
      <c r="P505" s="9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104</v>
      </c>
      <c r="P506" s="9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155</v>
      </c>
      <c r="P507" s="9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172</v>
      </c>
      <c r="P508" s="9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103</v>
      </c>
      <c r="P509" s="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154</v>
      </c>
      <c r="P510" s="9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119</v>
      </c>
      <c r="P511" s="9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15</v>
      </c>
      <c r="P512" s="9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102</v>
      </c>
      <c r="P513" s="9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102</v>
      </c>
      <c r="P514" s="9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102</v>
      </c>
      <c r="P515" s="9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102</v>
      </c>
      <c r="P516" s="9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102</v>
      </c>
      <c r="P517" s="9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61</v>
      </c>
      <c r="P518" s="9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305</v>
      </c>
      <c r="P519" s="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102</v>
      </c>
      <c r="P520" s="9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102</v>
      </c>
      <c r="P521" s="9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 s="9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101</v>
      </c>
      <c r="P523" s="9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101</v>
      </c>
      <c r="P524" s="9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101</v>
      </c>
      <c r="P525" s="9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302</v>
      </c>
      <c r="P526" s="9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101</v>
      </c>
      <c r="P527" s="9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191</v>
      </c>
      <c r="P528" s="9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537</v>
      </c>
      <c r="P529" s="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113</v>
      </c>
      <c r="P530" s="9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143</v>
      </c>
      <c r="P531" s="9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73</v>
      </c>
      <c r="P532" s="9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145</v>
      </c>
      <c r="P533" s="9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111</v>
      </c>
      <c r="P534" s="9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144</v>
      </c>
      <c r="P535" s="9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11</v>
      </c>
      <c r="P536" s="9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28</v>
      </c>
      <c r="P537" s="9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118</v>
      </c>
      <c r="P538" s="9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283</v>
      </c>
      <c r="P539" s="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128</v>
      </c>
      <c r="P540" s="9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281</v>
      </c>
      <c r="P541" s="9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47</v>
      </c>
      <c r="P542" s="9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117</v>
      </c>
      <c r="P543" s="9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111</v>
      </c>
      <c r="P544" s="9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347</v>
      </c>
      <c r="P545" s="9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57</v>
      </c>
      <c r="P546" s="9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114</v>
      </c>
      <c r="P547" s="9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171</v>
      </c>
      <c r="P548" s="9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27</v>
      </c>
      <c r="P549" s="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109</v>
      </c>
      <c r="P550" s="9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136</v>
      </c>
      <c r="P551" s="9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1357</v>
      </c>
      <c r="P552" s="9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271</v>
      </c>
      <c r="P553" s="9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135</v>
      </c>
      <c r="P554" s="9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154</v>
      </c>
      <c r="P555" s="9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105</v>
      </c>
      <c r="P556" s="9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103</v>
      </c>
      <c r="P557" s="9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199</v>
      </c>
      <c r="P558" s="9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44</v>
      </c>
      <c r="P559" s="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102</v>
      </c>
      <c r="P560" s="9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111</v>
      </c>
      <c r="P561" s="9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147</v>
      </c>
      <c r="P562" s="9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105</v>
      </c>
      <c r="P563" s="9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101</v>
      </c>
      <c r="P564" s="9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109</v>
      </c>
      <c r="P565" s="9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262</v>
      </c>
      <c r="P566" s="9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101</v>
      </c>
      <c r="P567" s="9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104</v>
      </c>
      <c r="P568" s="9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132</v>
      </c>
      <c r="P569" s="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104</v>
      </c>
      <c r="P570" s="9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112</v>
      </c>
      <c r="P571" s="9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107</v>
      </c>
      <c r="P572" s="9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21</v>
      </c>
      <c r="P573" s="9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128</v>
      </c>
      <c r="P574" s="9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128</v>
      </c>
      <c r="P575" s="9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128</v>
      </c>
      <c r="P576" s="9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26</v>
      </c>
      <c r="P577" s="9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120</v>
      </c>
      <c r="P578" s="9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ROUND(E579/D579*100,0)</f>
        <v>127</v>
      </c>
      <c r="P579" s="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106</v>
      </c>
      <c r="P580" s="9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253</v>
      </c>
      <c r="P581" s="9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103</v>
      </c>
      <c r="P582" s="9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100</v>
      </c>
      <c r="P583" s="9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70</v>
      </c>
      <c r="P584" s="9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31</v>
      </c>
      <c r="P585" s="9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497</v>
      </c>
      <c r="P586" s="9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123</v>
      </c>
      <c r="P587" s="9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124</v>
      </c>
      <c r="P588" s="9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124</v>
      </c>
      <c r="P589" s="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103</v>
      </c>
      <c r="P590" s="9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123</v>
      </c>
      <c r="P591" s="9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246</v>
      </c>
      <c r="P592" s="9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102</v>
      </c>
      <c r="P593" s="9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102</v>
      </c>
      <c r="P594" s="9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102</v>
      </c>
      <c r="P595" s="9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122</v>
      </c>
      <c r="P596" s="9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101</v>
      </c>
      <c r="P597" s="9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122</v>
      </c>
      <c r="P598" s="9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121</v>
      </c>
      <c r="P599" s="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110</v>
      </c>
      <c r="P600" s="9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101</v>
      </c>
      <c r="P601" s="9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100</v>
      </c>
      <c r="P602" s="9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120</v>
      </c>
      <c r="P603" s="9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100</v>
      </c>
      <c r="P604" s="9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107</v>
      </c>
      <c r="P605" s="9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150</v>
      </c>
      <c r="P606" s="9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100</v>
      </c>
      <c r="P607" s="9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124</v>
      </c>
      <c r="P608" s="9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6"/>
        <v>100</v>
      </c>
      <c r="P609" s="9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120</v>
      </c>
      <c r="P610" s="9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141</v>
      </c>
      <c r="P611" s="9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t="15.75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12</v>
      </c>
      <c r="P612" s="9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 s="9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119</v>
      </c>
      <c r="P614" s="9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 s="9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118</v>
      </c>
      <c r="P616" s="9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147</v>
      </c>
      <c r="P617" s="9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100</v>
      </c>
      <c r="P618" s="9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235</v>
      </c>
      <c r="P619" s="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1174</v>
      </c>
      <c r="P620" s="9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117</v>
      </c>
      <c r="P621" s="9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8</v>
      </c>
      <c r="P622" s="9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117</v>
      </c>
      <c r="P623" s="9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155</v>
      </c>
      <c r="P624" s="9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137</v>
      </c>
      <c r="P625" s="9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116</v>
      </c>
      <c r="P626" s="9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41</v>
      </c>
      <c r="P627" s="9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116</v>
      </c>
      <c r="P628" s="9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144</v>
      </c>
      <c r="P629" s="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115</v>
      </c>
      <c r="P630" s="9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154</v>
      </c>
      <c r="P631" s="9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100</v>
      </c>
      <c r="P632" s="9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115</v>
      </c>
      <c r="P633" s="9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</v>
      </c>
      <c r="P634" s="9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115</v>
      </c>
      <c r="P635" s="9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5</v>
      </c>
      <c r="P636" s="9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134</v>
      </c>
      <c r="P637" s="9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114</v>
      </c>
      <c r="P638" s="9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146</v>
      </c>
      <c r="P639" s="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114</v>
      </c>
      <c r="P640" s="9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126</v>
      </c>
      <c r="P641" s="9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315</v>
      </c>
      <c r="P642" s="9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ROUND(E643/D643*100,0)</f>
        <v>119</v>
      </c>
      <c r="P643" s="9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287</v>
      </c>
      <c r="P644" s="9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113</v>
      </c>
      <c r="P645" s="9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150</v>
      </c>
      <c r="P646" s="9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112</v>
      </c>
      <c r="P647" s="9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1</v>
      </c>
      <c r="P648" s="9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280</v>
      </c>
      <c r="P649" s="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112</v>
      </c>
      <c r="P650" s="9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112</v>
      </c>
      <c r="P651" s="9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111</v>
      </c>
      <c r="P652" s="9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111</v>
      </c>
      <c r="P653" s="9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129</v>
      </c>
      <c r="P654" s="9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111</v>
      </c>
      <c r="P655" s="9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111</v>
      </c>
      <c r="P656" s="9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105</v>
      </c>
      <c r="P657" s="9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28</v>
      </c>
      <c r="P658" s="9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1462</v>
      </c>
      <c r="P659" s="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110</v>
      </c>
      <c r="P660" s="9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 s="9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542</v>
      </c>
      <c r="P662" s="9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22</v>
      </c>
      <c r="P663" s="9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108</v>
      </c>
      <c r="P664" s="9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180</v>
      </c>
      <c r="P665" s="9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108</v>
      </c>
      <c r="P666" s="9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22</v>
      </c>
      <c r="P667" s="9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107</v>
      </c>
      <c r="P668" s="9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102</v>
      </c>
      <c r="P669" s="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126</v>
      </c>
      <c r="P670" s="9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107</v>
      </c>
      <c r="P671" s="9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427</v>
      </c>
      <c r="P672" s="9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214</v>
      </c>
      <c r="P673" s="9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126</v>
      </c>
      <c r="P674" s="9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106</v>
      </c>
      <c r="P675" s="9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265</v>
      </c>
      <c r="P676" s="9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106</v>
      </c>
      <c r="P677" s="9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106</v>
      </c>
      <c r="P678" s="9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106</v>
      </c>
      <c r="P679" s="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106</v>
      </c>
      <c r="P680" s="9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352</v>
      </c>
      <c r="P681" s="9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106</v>
      </c>
      <c r="P682" s="9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100</v>
      </c>
      <c r="P683" s="9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105</v>
      </c>
      <c r="P684" s="9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104</v>
      </c>
      <c r="P685" s="9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149</v>
      </c>
      <c r="P686" s="9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130</v>
      </c>
      <c r="P687" s="9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104</v>
      </c>
      <c r="P688" s="9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104</v>
      </c>
      <c r="P689" s="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104</v>
      </c>
      <c r="P690" s="9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172</v>
      </c>
      <c r="P691" s="9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103</v>
      </c>
      <c r="P692" s="9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103</v>
      </c>
      <c r="P693" s="9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103</v>
      </c>
      <c r="P694" s="9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103</v>
      </c>
      <c r="P695" s="9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103</v>
      </c>
      <c r="P696" s="9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103</v>
      </c>
      <c r="P697" s="9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103</v>
      </c>
      <c r="P698" s="9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103</v>
      </c>
      <c r="P699" s="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102</v>
      </c>
      <c r="P700" s="9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102</v>
      </c>
      <c r="P701" s="9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204</v>
      </c>
      <c r="P702" s="9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146</v>
      </c>
      <c r="P703" s="9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128</v>
      </c>
      <c r="P704" s="9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136</v>
      </c>
      <c r="P705" s="9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102</v>
      </c>
      <c r="P706" s="9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ROUND(E707/D707*100,0)</f>
        <v>102</v>
      </c>
      <c r="P707" s="9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101</v>
      </c>
      <c r="P708" s="9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101</v>
      </c>
      <c r="P709" s="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101</v>
      </c>
      <c r="P710" s="9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101</v>
      </c>
      <c r="P711" s="9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101</v>
      </c>
      <c r="P712" s="9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101</v>
      </c>
      <c r="P713" s="9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101</v>
      </c>
      <c r="P714" s="9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101</v>
      </c>
      <c r="P715" s="9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202</v>
      </c>
      <c r="P716" s="9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202</v>
      </c>
      <c r="P717" s="9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155</v>
      </c>
      <c r="P718" s="9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336</v>
      </c>
      <c r="P719" s="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101</v>
      </c>
      <c r="P720" s="9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100</v>
      </c>
      <c r="P721" s="9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167</v>
      </c>
      <c r="P722" s="9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33</v>
      </c>
      <c r="P723" s="9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100</v>
      </c>
      <c r="P724" s="9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100</v>
      </c>
      <c r="P725" s="9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100</v>
      </c>
      <c r="P726" s="9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100</v>
      </c>
      <c r="P727" s="9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100</v>
      </c>
      <c r="P728" s="9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200</v>
      </c>
      <c r="P729" s="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122</v>
      </c>
      <c r="P730" s="9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100</v>
      </c>
      <c r="P731" s="9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100</v>
      </c>
      <c r="P732" s="9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 s="9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123</v>
      </c>
      <c r="P734" s="9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115</v>
      </c>
      <c r="P735" s="9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130</v>
      </c>
      <c r="P736" s="9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102</v>
      </c>
      <c r="P737" s="9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108</v>
      </c>
      <c r="P738" s="9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100</v>
      </c>
      <c r="P739" s="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100</v>
      </c>
      <c r="P740" s="9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100</v>
      </c>
      <c r="P741" s="9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158</v>
      </c>
      <c r="P742" s="9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t="15.75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126</v>
      </c>
      <c r="P743" s="9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24</v>
      </c>
      <c r="P744" s="9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20</v>
      </c>
      <c r="P745" s="9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105</v>
      </c>
      <c r="P746" s="9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189</v>
      </c>
      <c r="P747" s="9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52</v>
      </c>
      <c r="P748" s="9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111</v>
      </c>
      <c r="P749" s="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125</v>
      </c>
      <c r="P750" s="9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104</v>
      </c>
      <c r="P751" s="9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252</v>
      </c>
      <c r="P752" s="9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103</v>
      </c>
      <c r="P753" s="9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930250</v>
      </c>
      <c r="P754" s="9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185</v>
      </c>
      <c r="P755" s="9">
        <f t="shared" si="45"/>
        <v>85.44</v>
      </c>
      <c r="Q755" s="11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102</v>
      </c>
      <c r="P756" s="9">
        <f t="shared" si="45"/>
        <v>196.34</v>
      </c>
      <c r="Q756" s="11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115</v>
      </c>
      <c r="P757" s="9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110</v>
      </c>
      <c r="P758" s="9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102</v>
      </c>
      <c r="P759" s="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114</v>
      </c>
      <c r="P760" s="9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101</v>
      </c>
      <c r="P761" s="9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261</v>
      </c>
      <c r="P762" s="9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104</v>
      </c>
      <c r="P763" s="9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101</v>
      </c>
      <c r="P764" s="9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101</v>
      </c>
      <c r="P765" s="9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361</v>
      </c>
      <c r="P766" s="9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113</v>
      </c>
      <c r="P767" s="9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112</v>
      </c>
      <c r="P768" s="9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22</v>
      </c>
      <c r="P769" s="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110</v>
      </c>
      <c r="P770" s="9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15</v>
      </c>
      <c r="P771" s="9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18</v>
      </c>
      <c r="P772" s="9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489</v>
      </c>
      <c r="P773" s="9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176</v>
      </c>
      <c r="P774" s="9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103</v>
      </c>
      <c r="P775" s="9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104</v>
      </c>
      <c r="P776" s="9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175</v>
      </c>
      <c r="P777" s="9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117</v>
      </c>
      <c r="P778" s="9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103</v>
      </c>
      <c r="P779" s="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109</v>
      </c>
      <c r="P780" s="9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51</v>
      </c>
      <c r="P781" s="9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103</v>
      </c>
      <c r="P782" s="9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174</v>
      </c>
      <c r="P783" s="9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t="15.75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103</v>
      </c>
      <c r="P784" s="9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116</v>
      </c>
      <c r="P785" s="9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173</v>
      </c>
      <c r="P786" s="9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102</v>
      </c>
      <c r="P787" s="9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 s="9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108</v>
      </c>
      <c r="P789" s="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11</v>
      </c>
      <c r="P790" s="9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107</v>
      </c>
      <c r="P791" s="9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101</v>
      </c>
      <c r="P792" s="9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107</v>
      </c>
      <c r="P793" s="9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9</v>
      </c>
      <c r="P794" s="9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107</v>
      </c>
      <c r="P795" s="9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142</v>
      </c>
      <c r="P796" s="9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106</v>
      </c>
      <c r="P797" s="9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11</v>
      </c>
      <c r="P798" s="9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282</v>
      </c>
      <c r="P799" s="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105</v>
      </c>
      <c r="P800" s="9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168</v>
      </c>
      <c r="P801" s="9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168</v>
      </c>
      <c r="P802" s="9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104</v>
      </c>
      <c r="P803" s="9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104</v>
      </c>
      <c r="P804" s="9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104</v>
      </c>
      <c r="P805" s="9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166</v>
      </c>
      <c r="P806" s="9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22</v>
      </c>
      <c r="P807" s="9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138</v>
      </c>
      <c r="P808" s="9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332</v>
      </c>
      <c r="P809" s="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111</v>
      </c>
      <c r="P810" s="9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165</v>
      </c>
      <c r="P811" s="9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24</v>
      </c>
      <c r="P812" s="9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103</v>
      </c>
      <c r="P813" s="9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103</v>
      </c>
      <c r="P814" s="9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103</v>
      </c>
      <c r="P815" s="9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103</v>
      </c>
      <c r="P816" s="9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103</v>
      </c>
      <c r="P817" s="9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103</v>
      </c>
      <c r="P818" s="9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109</v>
      </c>
      <c r="P819" s="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36</v>
      </c>
      <c r="P820" s="9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10</v>
      </c>
      <c r="P821" s="9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327</v>
      </c>
      <c r="P822" s="9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102</v>
      </c>
      <c r="P823" s="9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t="15.75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163</v>
      </c>
      <c r="P824" s="9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125</v>
      </c>
      <c r="P825" s="9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113</v>
      </c>
      <c r="P826" s="9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102</v>
      </c>
      <c r="P827" s="9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101</v>
      </c>
      <c r="P828" s="9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101</v>
      </c>
      <c r="P829" s="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108</v>
      </c>
      <c r="P830" s="9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203</v>
      </c>
      <c r="P831" s="9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103</v>
      </c>
      <c r="P832" s="9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101</v>
      </c>
      <c r="P833" s="9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108</v>
      </c>
      <c r="P834" s="9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ROUND(E835/D835*100,0)</f>
        <v>101</v>
      </c>
      <c r="P835" s="9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101</v>
      </c>
      <c r="P836" s="9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9</v>
      </c>
      <c r="P837" s="9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29</v>
      </c>
      <c r="P838" s="9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101</v>
      </c>
      <c r="P839" s="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806</v>
      </c>
      <c r="P840" s="9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115</v>
      </c>
      <c r="P841" s="9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101</v>
      </c>
      <c r="P842" s="9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100</v>
      </c>
      <c r="P843" s="9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</v>
      </c>
      <c r="P844" s="9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100</v>
      </c>
      <c r="P846" s="9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107</v>
      </c>
      <c r="P847" s="9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100</v>
      </c>
      <c r="P848" s="9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107</v>
      </c>
      <c r="P849" s="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114</v>
      </c>
      <c r="P850" s="9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113</v>
      </c>
      <c r="P851" s="9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132</v>
      </c>
      <c r="P852" s="9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106</v>
      </c>
      <c r="P853" s="9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20</v>
      </c>
      <c r="P854" s="9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113</v>
      </c>
      <c r="P855" s="9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131</v>
      </c>
      <c r="P856" s="9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232</v>
      </c>
      <c r="P857" s="9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22</v>
      </c>
      <c r="P858" s="9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101</v>
      </c>
      <c r="P859" s="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131</v>
      </c>
      <c r="P860" s="9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 s="9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104</v>
      </c>
      <c r="P862" s="9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156</v>
      </c>
      <c r="P863" s="9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780</v>
      </c>
      <c r="P864" s="9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26</v>
      </c>
      <c r="P865" s="9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104</v>
      </c>
      <c r="P866" s="9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104</v>
      </c>
      <c r="P867" s="9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19</v>
      </c>
      <c r="P868" s="9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111</v>
      </c>
      <c r="P869" s="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103</v>
      </c>
      <c r="P870" s="9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110</v>
      </c>
      <c r="P871" s="9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103</v>
      </c>
      <c r="P872" s="9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102</v>
      </c>
      <c r="P873" s="9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170</v>
      </c>
      <c r="P874" s="9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128</v>
      </c>
      <c r="P875" s="9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10</v>
      </c>
      <c r="P876" s="9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102</v>
      </c>
      <c r="P877" s="9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102</v>
      </c>
      <c r="P878" s="9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109</v>
      </c>
      <c r="P879" s="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109</v>
      </c>
      <c r="P880" s="9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101</v>
      </c>
      <c r="P881" s="9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126</v>
      </c>
      <c r="P882" s="9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302</v>
      </c>
      <c r="P883" s="9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75</v>
      </c>
      <c r="P884" s="9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50</v>
      </c>
      <c r="P885" s="9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108</v>
      </c>
      <c r="P886" s="9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100</v>
      </c>
      <c r="P887" s="9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100</v>
      </c>
      <c r="P888" s="9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107</v>
      </c>
      <c r="P889" s="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20</v>
      </c>
      <c r="P890" s="9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</v>
      </c>
      <c r="P891" s="9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248</v>
      </c>
      <c r="P892" s="9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59</v>
      </c>
      <c r="P893" s="9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148</v>
      </c>
      <c r="P894" s="9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124</v>
      </c>
      <c r="P895" s="9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148</v>
      </c>
      <c r="P896" s="9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105</v>
      </c>
      <c r="P897" s="9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105</v>
      </c>
      <c r="P898" s="9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29</v>
      </c>
      <c r="P899" s="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105</v>
      </c>
      <c r="P900" s="9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978</v>
      </c>
      <c r="P901" s="9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297</v>
      </c>
      <c r="P902" s="9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146</v>
      </c>
      <c r="P903" s="9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131</v>
      </c>
      <c r="P904" s="9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144</v>
      </c>
      <c r="P905" s="9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147</v>
      </c>
      <c r="P906" s="9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131</v>
      </c>
      <c r="P907" s="9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103</v>
      </c>
      <c r="P908" s="9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60</v>
      </c>
      <c r="P909" s="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102</v>
      </c>
      <c r="P910" s="9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110</v>
      </c>
      <c r="P911" s="9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143</v>
      </c>
      <c r="P912" s="9">
        <f t="shared" si="57"/>
        <v>162.27000000000001</v>
      </c>
      <c r="Q912" s="11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6"/>
        <v>119</v>
      </c>
      <c r="P913" s="9">
        <f t="shared" si="57"/>
        <v>66.11</v>
      </c>
      <c r="Q913" s="11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101</v>
      </c>
      <c r="P914" s="9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109</v>
      </c>
      <c r="P915" s="9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141</v>
      </c>
      <c r="P916" s="9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101</v>
      </c>
      <c r="P917" s="9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102</v>
      </c>
      <c r="P918" s="9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117</v>
      </c>
      <c r="P919" s="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506</v>
      </c>
      <c r="P920" s="9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100</v>
      </c>
      <c r="P921" s="9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100</v>
      </c>
      <c r="P922" s="9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14</v>
      </c>
      <c r="P923" s="9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 s="9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115</v>
      </c>
      <c r="P925" s="9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114</v>
      </c>
      <c r="P926" s="9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171</v>
      </c>
      <c r="P927" s="9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342</v>
      </c>
      <c r="P928" s="9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12</v>
      </c>
      <c r="P929" s="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68</v>
      </c>
      <c r="P930" s="9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135</v>
      </c>
      <c r="P931" s="9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134</v>
      </c>
      <c r="P932" s="9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112</v>
      </c>
      <c r="P933" s="9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t="15.75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</v>
      </c>
      <c r="P934" s="9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67</v>
      </c>
      <c r="P935" s="9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134</v>
      </c>
      <c r="P936" s="9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13</v>
      </c>
      <c r="P937" s="9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111</v>
      </c>
      <c r="P938" s="9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123</v>
      </c>
      <c r="P939" s="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102</v>
      </c>
      <c r="P940" s="9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25</v>
      </c>
      <c r="P941" s="9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121</v>
      </c>
      <c r="P942" s="9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114</v>
      </c>
      <c r="P943" s="9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13</v>
      </c>
      <c r="P944" s="9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120</v>
      </c>
      <c r="P945" s="9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101</v>
      </c>
      <c r="P947" s="9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12</v>
      </c>
      <c r="P948" s="9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109</v>
      </c>
      <c r="P949" s="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118</v>
      </c>
      <c r="P950" s="9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43</v>
      </c>
      <c r="P951" s="9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102</v>
      </c>
      <c r="P952" s="9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100</v>
      </c>
      <c r="P953" s="9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130</v>
      </c>
      <c r="P954" s="9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100</v>
      </c>
      <c r="P955" s="9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108</v>
      </c>
      <c r="P956" s="9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107</v>
      </c>
      <c r="P957" s="9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107</v>
      </c>
      <c r="P958" s="9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106</v>
      </c>
      <c r="P959" s="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128</v>
      </c>
      <c r="P960" s="9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14</v>
      </c>
      <c r="P961" s="9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21</v>
      </c>
      <c r="P962" s="9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106</v>
      </c>
      <c r="P963" s="9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106</v>
      </c>
      <c r="P964" s="9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106</v>
      </c>
      <c r="P965" s="9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126</v>
      </c>
      <c r="P966" s="9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42</v>
      </c>
      <c r="P967" s="9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126</v>
      </c>
      <c r="P968" s="9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126</v>
      </c>
      <c r="P969" s="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126</v>
      </c>
      <c r="P970" s="9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39</v>
      </c>
      <c r="P971" s="9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104</v>
      </c>
      <c r="P972" s="9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156</v>
      </c>
      <c r="P973" s="9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125</v>
      </c>
      <c r="P974" s="9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104</v>
      </c>
      <c r="P975" s="9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183</v>
      </c>
      <c r="P976" s="9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104</v>
      </c>
      <c r="P977" s="9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207</v>
      </c>
      <c r="P978" s="9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106</v>
      </c>
      <c r="P979" s="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155</v>
      </c>
      <c r="P980" s="9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124</v>
      </c>
      <c r="P981" s="9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106</v>
      </c>
      <c r="P982" s="9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102</v>
      </c>
      <c r="P983" s="9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26</v>
      </c>
      <c r="P984" s="9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15</v>
      </c>
      <c r="P985" s="9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122</v>
      </c>
      <c r="P986" s="9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27</v>
      </c>
      <c r="P987" s="9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102</v>
      </c>
      <c r="P988" s="9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102</v>
      </c>
      <c r="P989" s="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t="15.75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102</v>
      </c>
      <c r="P990" s="9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102</v>
      </c>
      <c r="P991" s="9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101</v>
      </c>
      <c r="P992" s="9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101</v>
      </c>
      <c r="P993" s="9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122</v>
      </c>
      <c r="P994" s="9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101</v>
      </c>
      <c r="P995" s="9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202</v>
      </c>
      <c r="P996" s="9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26</v>
      </c>
      <c r="P997" s="9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121</v>
      </c>
      <c r="P998" s="9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101</v>
      </c>
      <c r="P999" s="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121</v>
      </c>
      <c r="P1000" s="9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101</v>
      </c>
      <c r="P1001" s="9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101</v>
      </c>
      <c r="P1002" s="9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109</v>
      </c>
      <c r="P1003" s="9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503</v>
      </c>
      <c r="P1004" s="9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121</v>
      </c>
      <c r="P1005" s="9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126</v>
      </c>
      <c r="P1006" s="9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100</v>
      </c>
      <c r="P1007" s="9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121</v>
      </c>
      <c r="P1008" s="9">
        <f t="shared" si="61"/>
        <v>80.33</v>
      </c>
      <c r="Q1008" s="11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100</v>
      </c>
      <c r="P1009" s="9">
        <f t="shared" si="61"/>
        <v>89.93</v>
      </c>
      <c r="Q1009" s="11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100</v>
      </c>
      <c r="P1010" s="9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120</v>
      </c>
      <c r="P1011" s="9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1</v>
      </c>
      <c r="P1012" s="9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100</v>
      </c>
      <c r="P1013" s="9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120</v>
      </c>
      <c r="P1014" s="9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100</v>
      </c>
      <c r="P1015" s="9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0"/>
        <v>120</v>
      </c>
      <c r="P1016" s="9">
        <f t="shared" si="61"/>
        <v>98.36</v>
      </c>
      <c r="Q1016" s="11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0"/>
        <v>240</v>
      </c>
      <c r="P1017" s="9">
        <f t="shared" si="61"/>
        <v>41.38</v>
      </c>
      <c r="Q1017" s="11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100</v>
      </c>
      <c r="P1018" s="9">
        <f t="shared" si="61"/>
        <v>600</v>
      </c>
      <c r="Q1018" s="11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0"/>
        <v>100</v>
      </c>
      <c r="P1019" s="9">
        <f t="shared" si="61"/>
        <v>63.83</v>
      </c>
      <c r="Q1019" s="11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0"/>
        <v>100</v>
      </c>
      <c r="P1020" s="9">
        <f t="shared" si="61"/>
        <v>72.290000000000006</v>
      </c>
      <c r="Q1020" s="11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102</v>
      </c>
      <c r="P1021" s="9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119</v>
      </c>
      <c r="P1022" s="9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148</v>
      </c>
      <c r="P1023" s="9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118</v>
      </c>
      <c r="P1024" s="9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169</v>
      </c>
      <c r="P1025" s="9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148</v>
      </c>
      <c r="P1026" s="9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49</v>
      </c>
      <c r="P1027" s="9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12</v>
      </c>
      <c r="P1028" s="9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12</v>
      </c>
      <c r="P1029" s="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t="15.75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108</v>
      </c>
      <c r="P1030" s="9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23</v>
      </c>
      <c r="P1031" s="9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106</v>
      </c>
      <c r="P1032" s="9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117</v>
      </c>
      <c r="P1033" s="9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117</v>
      </c>
      <c r="P1034" s="9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194</v>
      </c>
      <c r="P1035" s="9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116</v>
      </c>
      <c r="P1036" s="9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116</v>
      </c>
      <c r="P1037" s="9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105</v>
      </c>
      <c r="P1038" s="9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</v>
      </c>
      <c r="P1039" s="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191</v>
      </c>
      <c r="P1040" s="9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114</v>
      </c>
      <c r="P1041" s="9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114</v>
      </c>
      <c r="P1042" s="9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114</v>
      </c>
      <c r="P1043" s="9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21</v>
      </c>
      <c r="P1044" s="9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113</v>
      </c>
      <c r="P1045" s="9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113</v>
      </c>
      <c r="P1046" s="9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378</v>
      </c>
      <c r="P1047" s="9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113</v>
      </c>
      <c r="P1048" s="9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142</v>
      </c>
      <c r="P1049" s="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103</v>
      </c>
      <c r="P1050" s="9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113</v>
      </c>
      <c r="P1051" s="9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103</v>
      </c>
      <c r="P1052" s="9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113</v>
      </c>
      <c r="P1053" s="9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113</v>
      </c>
      <c r="P1054" s="9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102</v>
      </c>
      <c r="P1055" s="9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19</v>
      </c>
      <c r="P1056" s="9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107</v>
      </c>
      <c r="P1057" s="9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t="15.75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112</v>
      </c>
      <c r="P1058" s="9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102</v>
      </c>
      <c r="P1059" s="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160</v>
      </c>
      <c r="P1060" s="9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112</v>
      </c>
      <c r="P1061" s="9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101</v>
      </c>
      <c r="P1062" s="9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279</v>
      </c>
      <c r="P1063" s="9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111</v>
      </c>
      <c r="P1064" s="9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25</v>
      </c>
      <c r="P1065" s="9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111</v>
      </c>
      <c r="P1066" s="9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111</v>
      </c>
      <c r="P1067" s="9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111</v>
      </c>
      <c r="P1068" s="9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120</v>
      </c>
      <c r="P1069" s="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111</v>
      </c>
      <c r="P1070" s="9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100</v>
      </c>
      <c r="P1071" s="9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110</v>
      </c>
      <c r="P1072" s="9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220</v>
      </c>
      <c r="P1073" s="9">
        <f t="shared" si="65"/>
        <v>37.479999999999997</v>
      </c>
      <c r="Q1073" s="11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110</v>
      </c>
      <c r="P1074" s="9">
        <f t="shared" si="65"/>
        <v>68.86</v>
      </c>
      <c r="Q1074" s="11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100</v>
      </c>
      <c r="P1075" s="9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110</v>
      </c>
      <c r="P1076" s="9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100</v>
      </c>
      <c r="P1077" s="9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137</v>
      </c>
      <c r="P1078" s="9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110</v>
      </c>
      <c r="P1079" s="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110</v>
      </c>
      <c r="P1080" s="9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109</v>
      </c>
      <c r="P1081" s="9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137</v>
      </c>
      <c r="P1082" s="9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109</v>
      </c>
      <c r="P1083" s="9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136</v>
      </c>
      <c r="P1084" s="9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35</v>
      </c>
      <c r="P1085" s="9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156</v>
      </c>
      <c r="P1086" s="9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272</v>
      </c>
      <c r="P1087" s="9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109</v>
      </c>
      <c r="P1088" s="9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32</v>
      </c>
      <c r="P1089" s="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109</v>
      </c>
      <c r="P1090" s="9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15</v>
      </c>
      <c r="P1091" s="9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271</v>
      </c>
      <c r="P1092" s="9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155</v>
      </c>
      <c r="P1093" s="9">
        <f t="shared" si="69"/>
        <v>102.08</v>
      </c>
      <c r="Q1093" s="11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68"/>
        <v>108</v>
      </c>
      <c r="P1094" s="9">
        <f t="shared" si="69"/>
        <v>94.91</v>
      </c>
      <c r="Q1094" s="11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120</v>
      </c>
      <c r="P1095" s="9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108</v>
      </c>
      <c r="P1096" s="9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31</v>
      </c>
      <c r="P1097" s="9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108</v>
      </c>
      <c r="P1098" s="9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108</v>
      </c>
      <c r="P1099" s="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90</v>
      </c>
      <c r="P1100" s="9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108</v>
      </c>
      <c r="P1101" s="9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139</v>
      </c>
      <c r="P1102" s="9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102</v>
      </c>
      <c r="P1103" s="9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107</v>
      </c>
      <c r="P1104" s="9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160</v>
      </c>
      <c r="P1105" s="9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107</v>
      </c>
      <c r="P1106" s="9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107</v>
      </c>
      <c r="P1107" s="9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127</v>
      </c>
      <c r="P1108" s="9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107</v>
      </c>
      <c r="P1109" s="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27</v>
      </c>
      <c r="P1110" s="9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177</v>
      </c>
      <c r="P1111" s="9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116</v>
      </c>
      <c r="P1112" s="9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133</v>
      </c>
      <c r="P1113" s="9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106</v>
      </c>
      <c r="P1114" s="9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132</v>
      </c>
      <c r="P1115" s="9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106</v>
      </c>
      <c r="P1116" s="9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106</v>
      </c>
      <c r="P1117" s="9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106</v>
      </c>
      <c r="P1118" s="9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105</v>
      </c>
      <c r="P1119" s="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105</v>
      </c>
      <c r="P1120" s="9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105</v>
      </c>
      <c r="P1121" s="9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105</v>
      </c>
      <c r="P1122" s="9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112</v>
      </c>
      <c r="P1123" s="9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117</v>
      </c>
      <c r="P1124" s="9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11</v>
      </c>
      <c r="P1125" s="9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105</v>
      </c>
      <c r="P1126" s="9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105</v>
      </c>
      <c r="P1127" s="9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105</v>
      </c>
      <c r="P1128" s="9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105</v>
      </c>
      <c r="P1129" s="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2</v>
      </c>
      <c r="P1130" s="9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105</v>
      </c>
      <c r="P1131" s="9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131</v>
      </c>
      <c r="P1132" s="9">
        <f t="shared" si="69"/>
        <v>43.55</v>
      </c>
      <c r="Q1132" s="11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68"/>
        <v>105</v>
      </c>
      <c r="P1133" s="9">
        <f t="shared" si="69"/>
        <v>80.400000000000006</v>
      </c>
      <c r="Q1133" s="11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104</v>
      </c>
      <c r="P1134" s="9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116</v>
      </c>
      <c r="P1135" s="9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116</v>
      </c>
      <c r="P1136" s="9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26</v>
      </c>
      <c r="P1137" s="9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104</v>
      </c>
      <c r="P1138" s="9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104</v>
      </c>
      <c r="P1139" s="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104</v>
      </c>
      <c r="P1140" s="9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104</v>
      </c>
      <c r="P1141" s="9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104</v>
      </c>
      <c r="P1142" s="9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104</v>
      </c>
      <c r="P1143" s="9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104</v>
      </c>
      <c r="P1144" s="9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103</v>
      </c>
      <c r="P1145" s="9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129</v>
      </c>
      <c r="P1146" s="9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103</v>
      </c>
      <c r="P1147" s="9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103</v>
      </c>
      <c r="P1148" s="9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102</v>
      </c>
      <c r="P1149" s="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102</v>
      </c>
      <c r="P1150" s="9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102</v>
      </c>
      <c r="P1151" s="9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102</v>
      </c>
      <c r="P1152" s="9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102</v>
      </c>
      <c r="P1153" s="9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128</v>
      </c>
      <c r="P1154" s="9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102</v>
      </c>
      <c r="P1155" s="9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154</v>
      </c>
      <c r="P1156" s="9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127</v>
      </c>
      <c r="P1157" s="9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254</v>
      </c>
      <c r="P1158" s="9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508</v>
      </c>
      <c r="P1159" s="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101</v>
      </c>
      <c r="P1160" s="9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101</v>
      </c>
      <c r="P1161" s="9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101</v>
      </c>
      <c r="P1162" s="9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112</v>
      </c>
      <c r="P1163" s="9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101</v>
      </c>
      <c r="P1164" s="9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112</v>
      </c>
      <c r="P1165" s="9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</v>
      </c>
      <c r="P1166" s="9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101</v>
      </c>
      <c r="P1167" s="9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101</v>
      </c>
      <c r="P1168" s="9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126</v>
      </c>
      <c r="P1169" s="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t="15.75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101</v>
      </c>
      <c r="P1170" s="9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126</v>
      </c>
      <c r="P1171" s="9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101</v>
      </c>
      <c r="P1172" s="9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101</v>
      </c>
      <c r="P1173" s="9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101</v>
      </c>
      <c r="P1174" s="9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t="15.75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101</v>
      </c>
      <c r="P1175" s="9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100</v>
      </c>
      <c r="P1176" s="9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100</v>
      </c>
      <c r="P1177" s="9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100</v>
      </c>
      <c r="P1178" s="9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10</v>
      </c>
      <c r="P1179" s="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100</v>
      </c>
      <c r="P1180" s="9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100</v>
      </c>
      <c r="P1181" s="9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100</v>
      </c>
      <c r="P1182" s="9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100</v>
      </c>
      <c r="P1183" s="9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 s="9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100</v>
      </c>
      <c r="P1185" s="9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100</v>
      </c>
      <c r="P1186" s="9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100</v>
      </c>
      <c r="P1187" s="9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108</v>
      </c>
      <c r="P1188" s="9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20</v>
      </c>
      <c r="P1189" s="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14</v>
      </c>
      <c r="P1190" s="9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110</v>
      </c>
      <c r="P1191" s="9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10</v>
      </c>
      <c r="P1192" s="9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2</v>
      </c>
      <c r="P1193" s="9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100</v>
      </c>
      <c r="P1194" s="9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196</v>
      </c>
      <c r="P1195" s="9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33</v>
      </c>
      <c r="P1196" s="9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106</v>
      </c>
      <c r="P1197" s="9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20</v>
      </c>
      <c r="P1198" s="9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110</v>
      </c>
      <c r="P1199" s="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138</v>
      </c>
      <c r="P1200" s="9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320</v>
      </c>
      <c r="P1201" s="9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107</v>
      </c>
      <c r="P1202" s="9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120</v>
      </c>
      <c r="P1203" s="9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114</v>
      </c>
      <c r="P1204" s="9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120</v>
      </c>
      <c r="P1205" s="9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237</v>
      </c>
      <c r="P1206" s="9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</v>
      </c>
      <c r="P1207" s="9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117</v>
      </c>
      <c r="P1208" s="9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134</v>
      </c>
      <c r="P1209" s="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212</v>
      </c>
      <c r="P1210" s="9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2</v>
      </c>
      <c r="P1211" s="9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72</v>
      </c>
      <c r="P1212" s="9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104</v>
      </c>
      <c r="P1213" s="9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155</v>
      </c>
      <c r="P1214" s="9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103</v>
      </c>
      <c r="P1215" s="9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155</v>
      </c>
      <c r="P1216" s="9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155</v>
      </c>
      <c r="P1217" s="9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31</v>
      </c>
      <c r="P1218" s="9">
        <f t="shared" si="73"/>
        <v>231.75</v>
      </c>
      <c r="Q1218" s="11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76">ROUND(E1219/D1219*100,0)</f>
        <v>4</v>
      </c>
      <c r="P1219" s="9">
        <f t="shared" ref="P1219:P1282" si="77">IFERROR(ROUND(E1219/L1219,2),0)</f>
        <v>125.27</v>
      </c>
      <c r="Q1219" s="11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31</v>
      </c>
      <c r="P1220" s="9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107</v>
      </c>
      <c r="P1221" s="9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102</v>
      </c>
      <c r="P1222" s="9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153</v>
      </c>
      <c r="P1223" s="9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102</v>
      </c>
      <c r="P1224" s="9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30</v>
      </c>
      <c r="P1225" s="9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101</v>
      </c>
      <c r="P1226" s="9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130</v>
      </c>
      <c r="P1227" s="9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103</v>
      </c>
      <c r="P1228" s="9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101</v>
      </c>
      <c r="P1229" s="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114</v>
      </c>
      <c r="P1230" s="9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114</v>
      </c>
      <c r="P1231" s="9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101</v>
      </c>
      <c r="P1232" s="9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174</v>
      </c>
      <c r="P1233" s="9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100</v>
      </c>
      <c r="P1234" s="9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113</v>
      </c>
      <c r="P1235" s="9">
        <f t="shared" si="77"/>
        <v>136.91</v>
      </c>
      <c r="Q1235" s="11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100</v>
      </c>
      <c r="P1236" s="9">
        <f t="shared" si="77"/>
        <v>74.069999999999993</v>
      </c>
      <c r="Q1236" s="11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113</v>
      </c>
      <c r="P1237" s="9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100</v>
      </c>
      <c r="P1238" s="9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113</v>
      </c>
      <c r="P1239" s="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100</v>
      </c>
      <c r="P1240" s="9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100</v>
      </c>
      <c r="P1241" s="9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t="15.75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36</v>
      </c>
      <c r="P1242" s="9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111</v>
      </c>
      <c r="P1243" s="9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127</v>
      </c>
      <c r="P1244" s="9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111</v>
      </c>
      <c r="P1245" s="9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164</v>
      </c>
      <c r="P1246" s="9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110</v>
      </c>
      <c r="P1247" s="9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103</v>
      </c>
      <c r="P1248" s="9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110</v>
      </c>
      <c r="P1249" s="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147</v>
      </c>
      <c r="P1250" s="9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126</v>
      </c>
      <c r="P1251" s="9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110</v>
      </c>
      <c r="P1252" s="9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878</v>
      </c>
      <c r="P1253" s="9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219</v>
      </c>
      <c r="P1254" s="9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146</v>
      </c>
      <c r="P1255" s="9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17</v>
      </c>
      <c r="P1256" s="9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124</v>
      </c>
      <c r="P1257" s="9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109</v>
      </c>
      <c r="P1258" s="9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124</v>
      </c>
      <c r="P1259" s="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173</v>
      </c>
      <c r="P1260" s="9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22</v>
      </c>
      <c r="P1261" s="9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127</v>
      </c>
      <c r="P1262" s="9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123</v>
      </c>
      <c r="P1263" s="9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168</v>
      </c>
      <c r="P1264" s="9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108</v>
      </c>
      <c r="P1265" s="9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43</v>
      </c>
      <c r="P1266" s="9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107</v>
      </c>
      <c r="P1267" s="9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107</v>
      </c>
      <c r="P1268" s="9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107</v>
      </c>
      <c r="P1269" s="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122</v>
      </c>
      <c r="P1270" s="9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122</v>
      </c>
      <c r="P1271" s="9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107</v>
      </c>
      <c r="P1272" s="9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106</v>
      </c>
      <c r="P1273" s="9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6"/>
        <v>142</v>
      </c>
      <c r="P1274" s="9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106</v>
      </c>
      <c r="P1275" s="9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101</v>
      </c>
      <c r="P1276" s="9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384</v>
      </c>
      <c r="P1277" s="9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121</v>
      </c>
      <c r="P1278" s="9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105</v>
      </c>
      <c r="P1279" s="9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105</v>
      </c>
      <c r="P1280" s="9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22</v>
      </c>
      <c r="P1281" s="9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105</v>
      </c>
      <c r="P1282" s="9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ROUND(E1283/D1283*100,0)</f>
        <v>119</v>
      </c>
      <c r="P1283" s="9">
        <f t="shared" ref="P1283:P1346" si="81">IFERROR(ROUND(E1283/L1283,2),0)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119</v>
      </c>
      <c r="P1284" s="9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80"/>
        <v>139</v>
      </c>
      <c r="P1285" s="9">
        <f t="shared" si="81"/>
        <v>62.33</v>
      </c>
      <c r="Q1285" s="11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0"/>
        <v>60</v>
      </c>
      <c r="P1286" s="9">
        <f t="shared" si="81"/>
        <v>174</v>
      </c>
      <c r="Q1286" s="11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119</v>
      </c>
      <c r="P1287" s="9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166</v>
      </c>
      <c r="P1288" s="9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104</v>
      </c>
      <c r="P1289" s="9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138</v>
      </c>
      <c r="P1290" s="9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138</v>
      </c>
      <c r="P1291" s="9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104</v>
      </c>
      <c r="P1292" s="9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103</v>
      </c>
      <c r="P1293" s="9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176</v>
      </c>
      <c r="P1294" s="9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39</v>
      </c>
      <c r="P1295" s="9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137</v>
      </c>
      <c r="P1296" s="9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103</v>
      </c>
      <c r="P1297" s="9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103</v>
      </c>
      <c r="P1298" s="9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29</v>
      </c>
      <c r="P1299" s="9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102</v>
      </c>
      <c r="P1300" s="9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102</v>
      </c>
      <c r="P1301" s="9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0"/>
        <v>136</v>
      </c>
      <c r="P1302" s="9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102</v>
      </c>
      <c r="P1303" s="9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102</v>
      </c>
      <c r="P1304" s="9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102</v>
      </c>
      <c r="P1305" s="9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t="15.75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203</v>
      </c>
      <c r="P1306" s="9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41</v>
      </c>
      <c r="P1307" s="9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102</v>
      </c>
      <c r="P1308" s="9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0"/>
        <v>101</v>
      </c>
      <c r="P1309" s="9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0"/>
        <v>108</v>
      </c>
      <c r="P1310" s="9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101</v>
      </c>
      <c r="P1311" s="9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0"/>
        <v>135</v>
      </c>
      <c r="P1312" s="9">
        <f t="shared" si="81"/>
        <v>168.75</v>
      </c>
      <c r="Q1312" s="11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0"/>
        <v>119</v>
      </c>
      <c r="P1313" s="9">
        <f t="shared" si="81"/>
        <v>176.09</v>
      </c>
      <c r="Q1313" s="11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108</v>
      </c>
      <c r="P1314" s="9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0"/>
        <v>115</v>
      </c>
      <c r="P1315" s="9">
        <f t="shared" si="81"/>
        <v>85.96</v>
      </c>
      <c r="Q1315" s="11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0"/>
        <v>101</v>
      </c>
      <c r="P1316" s="9">
        <f t="shared" si="81"/>
        <v>98.54</v>
      </c>
      <c r="Q1316" s="11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101</v>
      </c>
      <c r="P1317" s="9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101</v>
      </c>
      <c r="P1318" s="9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101</v>
      </c>
      <c r="P1319" s="9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101</v>
      </c>
      <c r="P1320" s="9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161</v>
      </c>
      <c r="P1321" s="9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115</v>
      </c>
      <c r="P1322" s="9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0"/>
        <v>100</v>
      </c>
      <c r="P1323" s="9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0"/>
        <v>100</v>
      </c>
      <c r="P1324" s="9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115</v>
      </c>
      <c r="P1325" s="9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0"/>
        <v>100</v>
      </c>
      <c r="P1326" s="9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0"/>
        <v>133</v>
      </c>
      <c r="P1327" s="9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0"/>
        <v>100</v>
      </c>
      <c r="P1328" s="9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100</v>
      </c>
      <c r="P1329" s="9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0"/>
        <v>105</v>
      </c>
      <c r="P1330" s="9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0"/>
        <v>100</v>
      </c>
      <c r="P1331" s="9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80"/>
        <v>107</v>
      </c>
      <c r="P1332" s="9">
        <f t="shared" si="81"/>
        <v>74.069999999999993</v>
      </c>
      <c r="Q1332" s="11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0"/>
        <v>100</v>
      </c>
      <c r="P1333" s="9">
        <f t="shared" si="81"/>
        <v>307.69</v>
      </c>
      <c r="Q1333" s="11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36</v>
      </c>
      <c r="P1334" s="9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114</v>
      </c>
      <c r="P1335" s="9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114</v>
      </c>
      <c r="P1336" s="9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179</v>
      </c>
      <c r="P1337" s="9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t="15.75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132</v>
      </c>
      <c r="P1338" s="9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132</v>
      </c>
      <c r="P1339" s="9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0"/>
        <v>101</v>
      </c>
      <c r="P1340" s="9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171</v>
      </c>
      <c r="P1341" s="9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112</v>
      </c>
      <c r="P1342" s="9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112</v>
      </c>
      <c r="P1343" s="9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0"/>
        <v>130</v>
      </c>
      <c r="P1344" s="9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195</v>
      </c>
      <c r="P1345" s="9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0"/>
        <v>78</v>
      </c>
      <c r="P1346" s="9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4">ROUND(E1347/D1347*100,0)</f>
        <v>118</v>
      </c>
      <c r="P1347" s="9">
        <f t="shared" ref="P1347:P1410" si="85">IFERROR(ROUND(E1347/L1347,2),0)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111</v>
      </c>
      <c r="P1348" s="9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111</v>
      </c>
      <c r="P1349" s="9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35</v>
      </c>
      <c r="P1350" s="9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110</v>
      </c>
      <c r="P1351" s="9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385</v>
      </c>
      <c r="P1352" s="9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101</v>
      </c>
      <c r="P1353" s="9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109</v>
      </c>
      <c r="P1354" s="9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109</v>
      </c>
      <c r="P1355" s="9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109</v>
      </c>
      <c r="P1356" s="9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152</v>
      </c>
      <c r="P1357" s="9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126</v>
      </c>
      <c r="P1358" s="9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5</v>
      </c>
      <c r="P1359" s="9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103</v>
      </c>
      <c r="P1360" s="9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126</v>
      </c>
      <c r="P1361" s="9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107</v>
      </c>
      <c r="P1362" s="9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114</v>
      </c>
      <c r="P1363" s="9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125</v>
      </c>
      <c r="P1364" s="9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107</v>
      </c>
      <c r="P1365" s="9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107</v>
      </c>
      <c r="P1366" s="9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107</v>
      </c>
      <c r="P1367" s="9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124</v>
      </c>
      <c r="P1368" s="9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107</v>
      </c>
      <c r="P1369" s="9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106</v>
      </c>
      <c r="P1370" s="9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123</v>
      </c>
      <c r="P1371" s="9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247</v>
      </c>
      <c r="P1372" s="9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37</v>
      </c>
      <c r="P1373" s="9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123</v>
      </c>
      <c r="P1374" s="9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105</v>
      </c>
      <c r="P1375" s="9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108</v>
      </c>
      <c r="P1376" s="9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105</v>
      </c>
      <c r="P1377" s="9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105</v>
      </c>
      <c r="P1378" s="9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104</v>
      </c>
      <c r="P1379" s="9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121</v>
      </c>
      <c r="P1380" s="9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104</v>
      </c>
      <c r="P1381" s="9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121</v>
      </c>
      <c r="P1382" s="9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103</v>
      </c>
      <c r="P1383" s="9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120</v>
      </c>
      <c r="P1384" s="9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51</v>
      </c>
      <c r="P1385" s="9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4"/>
        <v>103</v>
      </c>
      <c r="P1386" s="9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119</v>
      </c>
      <c r="P1387" s="9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4"/>
        <v>128</v>
      </c>
      <c r="P1388" s="9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18</v>
      </c>
      <c r="P1389" s="9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119</v>
      </c>
      <c r="P1390" s="9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4</v>
      </c>
      <c r="P1391" s="9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4"/>
        <v>118</v>
      </c>
      <c r="P1392" s="9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101</v>
      </c>
      <c r="P1393" s="9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4"/>
        <v>101</v>
      </c>
      <c r="P1394" s="9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4"/>
        <v>101</v>
      </c>
      <c r="P1395" s="9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4"/>
        <v>101</v>
      </c>
      <c r="P1396" s="9">
        <f t="shared" si="85"/>
        <v>88.25</v>
      </c>
      <c r="Q1396" s="11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4"/>
        <v>71</v>
      </c>
      <c r="P1397" s="9">
        <f t="shared" si="85"/>
        <v>106.97</v>
      </c>
      <c r="Q1397" s="11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4"/>
        <v>101</v>
      </c>
      <c r="P1398" s="9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4"/>
        <v>100</v>
      </c>
      <c r="P1399" s="9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153</v>
      </c>
      <c r="P1400" s="9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4"/>
        <v>103</v>
      </c>
      <c r="P1401" s="9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4"/>
        <v>117</v>
      </c>
      <c r="P1402" s="9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100</v>
      </c>
      <c r="P1403" s="9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100</v>
      </c>
      <c r="P1404" s="9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4"/>
        <v>233</v>
      </c>
      <c r="P1405" s="9">
        <f t="shared" si="85"/>
        <v>175</v>
      </c>
      <c r="Q1405" s="11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4"/>
        <v>175</v>
      </c>
      <c r="P1406" s="9">
        <f t="shared" si="85"/>
        <v>62.5</v>
      </c>
      <c r="Q1406" s="11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140</v>
      </c>
      <c r="P1407" s="9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4"/>
        <v>116</v>
      </c>
      <c r="P1408" s="9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4"/>
        <v>116</v>
      </c>
      <c r="P1409" s="9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4"/>
        <v>108</v>
      </c>
      <c r="P1410" s="9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8">ROUND(E1411/D1411*100,0)</f>
        <v>139</v>
      </c>
      <c r="P1411" s="9">
        <f t="shared" ref="P1411:P1474" si="89">IFERROR(ROUND(E1411/L1411,2),0)</f>
        <v>29.62</v>
      </c>
      <c r="Q1411" s="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8"/>
        <v>7</v>
      </c>
      <c r="P1412" s="9">
        <f t="shared" si="89"/>
        <v>115.53</v>
      </c>
      <c r="Q1412" s="11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116</v>
      </c>
      <c r="P1413" s="9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116</v>
      </c>
      <c r="P1414" s="9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115</v>
      </c>
      <c r="P1415" s="9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173</v>
      </c>
      <c r="P1416" s="9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105</v>
      </c>
      <c r="P1417" s="9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34</v>
      </c>
      <c r="P1418" s="9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115</v>
      </c>
      <c r="P1419" s="9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114</v>
      </c>
      <c r="P1420" s="9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122</v>
      </c>
      <c r="P1421" s="9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</v>
      </c>
      <c r="P1422" s="9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18</v>
      </c>
      <c r="P1423" s="9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14</v>
      </c>
      <c r="P1424" s="9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6</v>
      </c>
      <c r="P1425" s="9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8"/>
        <v>114</v>
      </c>
      <c r="P1426" s="9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62</v>
      </c>
      <c r="P1427" s="9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106</v>
      </c>
      <c r="P1428" s="9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8"/>
        <v>136</v>
      </c>
      <c r="P1429" s="9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105</v>
      </c>
      <c r="P1430" s="9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170</v>
      </c>
      <c r="P1431" s="9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110</v>
      </c>
      <c r="P1432" s="9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130</v>
      </c>
      <c r="P1433" s="9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6</v>
      </c>
      <c r="P1434" s="9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8"/>
        <v>226</v>
      </c>
      <c r="P1435" s="9">
        <f t="shared" si="89"/>
        <v>94.03</v>
      </c>
      <c r="Q1435" s="11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88"/>
        <v>113</v>
      </c>
      <c r="P1436" s="9">
        <f t="shared" si="89"/>
        <v>49.06</v>
      </c>
      <c r="Q1436" s="11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113</v>
      </c>
      <c r="P1437" s="9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101</v>
      </c>
      <c r="P1438" s="9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135</v>
      </c>
      <c r="P1439" s="9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112</v>
      </c>
      <c r="P1440" s="9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102</v>
      </c>
      <c r="P1441" s="9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112</v>
      </c>
      <c r="P1442" s="9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105</v>
      </c>
      <c r="P1443" s="9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112</v>
      </c>
      <c r="P1444" s="9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8"/>
        <v>112</v>
      </c>
      <c r="P1445" s="9">
        <f t="shared" si="89"/>
        <v>68.37</v>
      </c>
      <c r="Q1445" s="11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102</v>
      </c>
      <c r="P1446" s="9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88"/>
        <v>100</v>
      </c>
      <c r="P1447" s="9">
        <f t="shared" si="89"/>
        <v>119.64</v>
      </c>
      <c r="Q1447" s="11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111</v>
      </c>
      <c r="P1448" s="9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111</v>
      </c>
      <c r="P1449" s="9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111</v>
      </c>
      <c r="P1450" s="9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8"/>
        <v>111</v>
      </c>
      <c r="P1451" s="9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33</v>
      </c>
      <c r="P1452" s="9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8"/>
        <v>111</v>
      </c>
      <c r="P1453" s="9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111</v>
      </c>
      <c r="P1454" s="9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7</v>
      </c>
      <c r="P1455" s="9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8"/>
        <v>100</v>
      </c>
      <c r="P1456" s="9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8"/>
        <v>118</v>
      </c>
      <c r="P1457" s="9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661</v>
      </c>
      <c r="P1458" s="9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132</v>
      </c>
      <c r="P1459" s="9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18</v>
      </c>
      <c r="P1460" s="9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8"/>
        <v>110</v>
      </c>
      <c r="P1461" s="9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110</v>
      </c>
      <c r="P1462" s="9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8"/>
        <v>109</v>
      </c>
      <c r="P1463" s="9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8"/>
        <v>109</v>
      </c>
      <c r="P1464" s="9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8"/>
        <v>109</v>
      </c>
      <c r="P1465" s="9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8"/>
        <v>109</v>
      </c>
      <c r="P1466" s="9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8"/>
        <v>109</v>
      </c>
      <c r="P1467" s="9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8"/>
        <v>102</v>
      </c>
      <c r="P1468" s="9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8"/>
        <v>109</v>
      </c>
      <c r="P1469" s="9">
        <f t="shared" si="89"/>
        <v>53.41</v>
      </c>
      <c r="Q1469" s="11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88"/>
        <v>105</v>
      </c>
      <c r="P1470" s="9">
        <f t="shared" si="89"/>
        <v>85.74</v>
      </c>
      <c r="Q1470" s="11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8"/>
        <v>109</v>
      </c>
      <c r="P1471" s="9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8"/>
        <v>109</v>
      </c>
      <c r="P1472" s="9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108</v>
      </c>
      <c r="P1473" s="9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108</v>
      </c>
      <c r="P1474" s="9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ROUND(E1475/D1475*100,0)</f>
        <v>108</v>
      </c>
      <c r="P1475" s="9">
        <f t="shared" ref="P1475:P1538" si="93">IFERROR(ROUND(E1475/L1475,2),0)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108</v>
      </c>
      <c r="P1476" s="9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129</v>
      </c>
      <c r="P1477" s="9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108</v>
      </c>
      <c r="P1478" s="9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147</v>
      </c>
      <c r="P1479" s="9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107</v>
      </c>
      <c r="P1480" s="9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107</v>
      </c>
      <c r="P1481" s="9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16</v>
      </c>
      <c r="P1482" s="9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161</v>
      </c>
      <c r="P1483" s="9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100</v>
      </c>
      <c r="P1484" s="9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100</v>
      </c>
      <c r="P1485" s="9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107</v>
      </c>
      <c r="P1486" s="9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2"/>
        <v>40</v>
      </c>
      <c r="P1487" s="9">
        <f t="shared" si="93"/>
        <v>44.44</v>
      </c>
      <c r="Q1487" s="11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2"/>
        <v>5</v>
      </c>
      <c r="P1488" s="9">
        <f t="shared" si="93"/>
        <v>640</v>
      </c>
      <c r="Q1488" s="11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107</v>
      </c>
      <c r="P1489" s="9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106</v>
      </c>
      <c r="P1490" s="9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206</v>
      </c>
      <c r="P1491" s="9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4</v>
      </c>
      <c r="P1492" s="9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106</v>
      </c>
      <c r="P1493" s="9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113</v>
      </c>
      <c r="P1494" s="9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21</v>
      </c>
      <c r="P1495" s="9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127</v>
      </c>
      <c r="P1496" s="9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106</v>
      </c>
      <c r="P1497" s="9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105</v>
      </c>
      <c r="P1498" s="9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158</v>
      </c>
      <c r="P1499" s="9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t="15.75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21</v>
      </c>
      <c r="P1500" s="9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105</v>
      </c>
      <c r="P1501" s="9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105</v>
      </c>
      <c r="P1502" s="9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112</v>
      </c>
      <c r="P1503" s="9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105</v>
      </c>
      <c r="P1504" s="9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104</v>
      </c>
      <c r="P1505" s="9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104</v>
      </c>
      <c r="P1506" s="9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31</v>
      </c>
      <c r="P1507" s="9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260</v>
      </c>
      <c r="P1508" s="9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125</v>
      </c>
      <c r="P1509" s="9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125</v>
      </c>
      <c r="P1510" s="9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2"/>
        <v>124</v>
      </c>
      <c r="P1511" s="9">
        <f t="shared" si="93"/>
        <v>50.9</v>
      </c>
      <c r="Q1511" s="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2"/>
        <v>104</v>
      </c>
      <c r="P1512" s="9">
        <f t="shared" si="93"/>
        <v>70.569999999999993</v>
      </c>
      <c r="Q1512" s="11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2"/>
        <v>103</v>
      </c>
      <c r="P1513" s="9">
        <f t="shared" si="93"/>
        <v>88.57</v>
      </c>
      <c r="Q1513" s="11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2"/>
        <v>16</v>
      </c>
      <c r="P1514" s="9">
        <f t="shared" si="93"/>
        <v>129.16999999999999</v>
      </c>
      <c r="Q1514" s="11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2"/>
        <v>103</v>
      </c>
      <c r="P1515" s="9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2"/>
        <v>155</v>
      </c>
      <c r="P1516" s="9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2"/>
        <v>103</v>
      </c>
      <c r="P1517" s="9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2"/>
        <v>103</v>
      </c>
      <c r="P1518" s="9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2"/>
        <v>119</v>
      </c>
      <c r="P1519" s="9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2"/>
        <v>103</v>
      </c>
      <c r="P1520" s="9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2"/>
        <v>103</v>
      </c>
      <c r="P1521" s="9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123</v>
      </c>
      <c r="P1522" s="9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153</v>
      </c>
      <c r="P1523" s="9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2"/>
        <v>102</v>
      </c>
      <c r="P1524" s="9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122</v>
      </c>
      <c r="P1525" s="9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31</v>
      </c>
      <c r="P1526" s="9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2"/>
        <v>102</v>
      </c>
      <c r="P1527" s="9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2"/>
        <v>109</v>
      </c>
      <c r="P1528" s="9">
        <f t="shared" si="93"/>
        <v>160.79</v>
      </c>
      <c r="Q1528" s="11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2"/>
        <v>102</v>
      </c>
      <c r="P1529" s="9">
        <f t="shared" si="93"/>
        <v>33.94</v>
      </c>
      <c r="Q1529" s="11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2"/>
        <v>102</v>
      </c>
      <c r="P1530" s="9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2"/>
        <v>102</v>
      </c>
      <c r="P1531" s="9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2"/>
        <v>122</v>
      </c>
      <c r="P1532" s="9">
        <f t="shared" si="93"/>
        <v>49.11</v>
      </c>
      <c r="Q1532" s="11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2"/>
        <v>102</v>
      </c>
      <c r="P1533" s="9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2"/>
        <v>61</v>
      </c>
      <c r="P1534" s="9">
        <f t="shared" si="93"/>
        <v>179.12</v>
      </c>
      <c r="Q1534" s="11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108</v>
      </c>
      <c r="P1535" s="9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101</v>
      </c>
      <c r="P1536" s="9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2"/>
        <v>101</v>
      </c>
      <c r="P1537" s="9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2"/>
        <v>101</v>
      </c>
      <c r="P1538" s="9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6">ROUND(E1539/D1539*100,0)</f>
        <v>101</v>
      </c>
      <c r="P1539" s="9">
        <f t="shared" ref="P1539:P1602" si="97">IFERROR(ROUND(E1539/L1539,2),0)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101</v>
      </c>
      <c r="P1540" s="9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25</v>
      </c>
      <c r="P1541" s="9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6"/>
        <v>101</v>
      </c>
      <c r="P1542" s="9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t="15.75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6"/>
        <v>101</v>
      </c>
      <c r="P1543" s="9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101</v>
      </c>
      <c r="P1544" s="9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121</v>
      </c>
      <c r="P1545" s="9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t="15.75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101</v>
      </c>
      <c r="P1546" s="9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101</v>
      </c>
      <c r="P1547" s="9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108</v>
      </c>
      <c r="P1548" s="9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101</v>
      </c>
      <c r="P1549" s="9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6"/>
        <v>151</v>
      </c>
      <c r="P1550" s="9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100</v>
      </c>
      <c r="P1551" s="9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120</v>
      </c>
      <c r="P1552" s="9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120</v>
      </c>
      <c r="P1553" s="9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153</v>
      </c>
      <c r="P1554" s="9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100</v>
      </c>
      <c r="P1555" s="9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t="15.75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100</v>
      </c>
      <c r="P1556" s="9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18</v>
      </c>
      <c r="P1557" s="9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60</v>
      </c>
      <c r="P1558" s="9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100</v>
      </c>
      <c r="P1559" s="9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100</v>
      </c>
      <c r="P1560" s="9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6"/>
        <v>100</v>
      </c>
      <c r="P1561" s="9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6"/>
        <v>100</v>
      </c>
      <c r="P1562" s="9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6"/>
        <v>100</v>
      </c>
      <c r="P1563" s="9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6"/>
        <v>120</v>
      </c>
      <c r="P1564" s="9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6"/>
        <v>120</v>
      </c>
      <c r="P1565" s="9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6"/>
        <v>120</v>
      </c>
      <c r="P1566" s="9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5</v>
      </c>
      <c r="P1567" s="9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37</v>
      </c>
      <c r="P1568" s="9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120</v>
      </c>
      <c r="P1569" s="9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5</v>
      </c>
      <c r="P1570" s="9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59</v>
      </c>
      <c r="P1571" s="9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30</v>
      </c>
      <c r="P1572" s="9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102</v>
      </c>
      <c r="P1573" s="9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118</v>
      </c>
      <c r="P1574" s="9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109</v>
      </c>
      <c r="P1575" s="9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117</v>
      </c>
      <c r="P1576" s="9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147</v>
      </c>
      <c r="P1577" s="9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195</v>
      </c>
      <c r="P1578" s="9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6"/>
        <v>107</v>
      </c>
      <c r="P1579" s="9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293</v>
      </c>
      <c r="P1580" s="9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6"/>
        <v>103</v>
      </c>
      <c r="P1581" s="9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t="15.75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6"/>
        <v>108</v>
      </c>
      <c r="P1582" s="9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145</v>
      </c>
      <c r="P1583" s="9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2</v>
      </c>
      <c r="P1584" s="9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192</v>
      </c>
      <c r="P1585" s="9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125</v>
      </c>
      <c r="P1586" s="9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6"/>
        <v>339</v>
      </c>
      <c r="P1587" s="9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6"/>
        <v>128</v>
      </c>
      <c r="P1588" s="9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19</v>
      </c>
      <c r="P1589" s="9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6"/>
        <v>287</v>
      </c>
      <c r="P1590" s="9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6"/>
        <v>115</v>
      </c>
      <c r="P1591" s="9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6"/>
        <v>143</v>
      </c>
      <c r="P1592" s="9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6"/>
        <v>110</v>
      </c>
      <c r="P1593" s="9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6"/>
        <v>114</v>
      </c>
      <c r="P1594" s="9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3</v>
      </c>
      <c r="P1595" s="9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189</v>
      </c>
      <c r="P1596" s="9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114</v>
      </c>
      <c r="P1597" s="9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11</v>
      </c>
      <c r="P1598" s="9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123</v>
      </c>
      <c r="P1599" s="9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142</v>
      </c>
      <c r="P1600" s="9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142</v>
      </c>
      <c r="P1601" s="9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103</v>
      </c>
      <c r="P1602" s="9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0">ROUND(E1603/D1603*100,0)</f>
        <v>47</v>
      </c>
      <c r="P1603" s="9">
        <f t="shared" ref="P1603:P1666" si="101">IFERROR(ROUND(E1603/L1603,2),0)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112</v>
      </c>
      <c r="P1604" s="9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140</v>
      </c>
      <c r="P1605" s="9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0"/>
        <v>112</v>
      </c>
      <c r="P1606" s="9">
        <f t="shared" si="101"/>
        <v>56</v>
      </c>
      <c r="Q1606" s="11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0"/>
        <v>23</v>
      </c>
      <c r="P1607" s="9">
        <f t="shared" si="101"/>
        <v>96.55</v>
      </c>
      <c r="Q1607" s="11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140</v>
      </c>
      <c r="P1608" s="9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43</v>
      </c>
      <c r="P1609" s="9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110</v>
      </c>
      <c r="P1610" s="9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110</v>
      </c>
      <c r="P1611" s="9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100</v>
      </c>
      <c r="P1612" s="9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23</v>
      </c>
      <c r="P1613" s="9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0"/>
        <v>110</v>
      </c>
      <c r="P1614" s="9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144</v>
      </c>
      <c r="P1615" s="9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109</v>
      </c>
      <c r="P1616" s="9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109</v>
      </c>
      <c r="P1617" s="9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55</v>
      </c>
      <c r="P1618" s="9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9</v>
      </c>
      <c r="P1619" s="9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0"/>
        <v>109</v>
      </c>
      <c r="P1620" s="9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t="15.75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1</v>
      </c>
      <c r="P1621" s="9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181</v>
      </c>
      <c r="P1622" s="9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108</v>
      </c>
      <c r="P1623" s="9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108</v>
      </c>
      <c r="P1624" s="9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108</v>
      </c>
      <c r="P1625" s="9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0"/>
        <v>42</v>
      </c>
      <c r="P1626" s="9">
        <f t="shared" si="101"/>
        <v>34.18</v>
      </c>
      <c r="Q1626" s="11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00"/>
        <v>108</v>
      </c>
      <c r="P1627" s="9">
        <f t="shared" si="101"/>
        <v>72.97</v>
      </c>
      <c r="Q1627" s="11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0"/>
        <v>5</v>
      </c>
      <c r="P1628" s="9">
        <f t="shared" si="101"/>
        <v>450</v>
      </c>
      <c r="Q1628" s="11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101</v>
      </c>
      <c r="P1629" s="9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128</v>
      </c>
      <c r="P1630" s="9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108</v>
      </c>
      <c r="P1631" s="9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0"/>
        <v>134</v>
      </c>
      <c r="P1632" s="9">
        <f t="shared" si="101"/>
        <v>70.55</v>
      </c>
      <c r="Q1632" s="11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0"/>
        <v>107</v>
      </c>
      <c r="P1633" s="9">
        <f t="shared" si="101"/>
        <v>81.239999999999995</v>
      </c>
      <c r="Q1633" s="11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3</v>
      </c>
      <c r="P1634" s="9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0"/>
        <v>107</v>
      </c>
      <c r="P1635" s="9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107</v>
      </c>
      <c r="P1636" s="9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107</v>
      </c>
      <c r="P1637" s="9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408</v>
      </c>
      <c r="P1638" s="9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106</v>
      </c>
      <c r="P1639" s="9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106</v>
      </c>
      <c r="P1640" s="9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132</v>
      </c>
      <c r="P1641" s="9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0"/>
        <v>146</v>
      </c>
      <c r="P1642" s="9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0"/>
        <v>103</v>
      </c>
      <c r="P1643" s="9">
        <f t="shared" si="101"/>
        <v>77.349999999999994</v>
      </c>
      <c r="Q1643" s="11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0"/>
        <v>11</v>
      </c>
      <c r="P1644" s="9">
        <f t="shared" si="101"/>
        <v>97.41</v>
      </c>
      <c r="Q1644" s="11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0"/>
        <v>175</v>
      </c>
      <c r="P1645" s="9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0"/>
        <v>105</v>
      </c>
      <c r="P1646" s="9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105</v>
      </c>
      <c r="P1647" s="9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0"/>
        <v>174</v>
      </c>
      <c r="P1648" s="9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105</v>
      </c>
      <c r="P1649" s="9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130</v>
      </c>
      <c r="P1650" s="9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0"/>
        <v>104</v>
      </c>
      <c r="P1651" s="9">
        <f t="shared" si="101"/>
        <v>66.87</v>
      </c>
      <c r="Q1651" s="1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0"/>
        <v>52</v>
      </c>
      <c r="P1652" s="9">
        <f t="shared" si="101"/>
        <v>49.21</v>
      </c>
      <c r="Q1652" s="11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3</v>
      </c>
      <c r="P1653" s="9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104</v>
      </c>
      <c r="P1654" s="9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0"/>
        <v>104</v>
      </c>
      <c r="P1655" s="9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104</v>
      </c>
      <c r="P1656" s="9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0"/>
        <v>104</v>
      </c>
      <c r="P1657" s="9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0"/>
        <v>104</v>
      </c>
      <c r="P1658" s="9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173</v>
      </c>
      <c r="P1659" s="9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106</v>
      </c>
      <c r="P1660" s="9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0"/>
        <v>104</v>
      </c>
      <c r="P1661" s="9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103</v>
      </c>
      <c r="P1662" s="9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0"/>
        <v>103</v>
      </c>
      <c r="P1663" s="9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215</v>
      </c>
      <c r="P1664" s="9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0"/>
        <v>172</v>
      </c>
      <c r="P1665" s="9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0"/>
        <v>103</v>
      </c>
      <c r="P1666" s="9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4">ROUND(E1667/D1667*100,0)</f>
        <v>103</v>
      </c>
      <c r="P1667" s="9">
        <f t="shared" ref="P1667:P1730" si="105">IFERROR(ROUND(E1667/L1667,2),0)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4"/>
        <v>128</v>
      </c>
      <c r="P1668" s="9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103</v>
      </c>
      <c r="P1669" s="9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103</v>
      </c>
      <c r="P1670" s="9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103</v>
      </c>
      <c r="P1671" s="9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4"/>
        <v>102</v>
      </c>
      <c r="P1672" s="9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4"/>
        <v>128</v>
      </c>
      <c r="P1673" s="9">
        <f t="shared" si="105"/>
        <v>60.95</v>
      </c>
      <c r="Q1673" s="11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04"/>
        <v>102</v>
      </c>
      <c r="P1674" s="9">
        <f t="shared" si="105"/>
        <v>47.41</v>
      </c>
      <c r="Q1674" s="11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4"/>
        <v>171</v>
      </c>
      <c r="P1675" s="9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102</v>
      </c>
      <c r="P1676" s="9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4"/>
        <v>128</v>
      </c>
      <c r="P1677" s="9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4"/>
        <v>102</v>
      </c>
      <c r="P1678" s="9">
        <f t="shared" si="105"/>
        <v>134.21</v>
      </c>
      <c r="Q1678" s="11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4"/>
        <v>13</v>
      </c>
      <c r="P1679" s="9">
        <f t="shared" si="105"/>
        <v>110.87</v>
      </c>
      <c r="Q1679" s="11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04"/>
        <v>46</v>
      </c>
      <c r="P1680" s="9">
        <f t="shared" si="105"/>
        <v>70.83</v>
      </c>
      <c r="Q1680" s="11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102</v>
      </c>
      <c r="P1681" s="9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102</v>
      </c>
      <c r="P1682" s="9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127</v>
      </c>
      <c r="P1683" s="9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18</v>
      </c>
      <c r="P1684" s="9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51</v>
      </c>
      <c r="P1685" s="9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101</v>
      </c>
      <c r="P1686" s="9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101</v>
      </c>
      <c r="P1687" s="9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106</v>
      </c>
      <c r="P1688" s="9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20</v>
      </c>
      <c r="P1689" s="9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101</v>
      </c>
      <c r="P1690" s="9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17</v>
      </c>
      <c r="P1691" s="9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36</v>
      </c>
      <c r="P1692" s="9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4"/>
        <v>105</v>
      </c>
      <c r="P1693" s="9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101</v>
      </c>
      <c r="P1694" s="9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101</v>
      </c>
      <c r="P1695" s="9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126</v>
      </c>
      <c r="P1696" s="9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100</v>
      </c>
      <c r="P1697" s="9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125</v>
      </c>
      <c r="P1698" s="9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125</v>
      </c>
      <c r="P1699" s="9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125</v>
      </c>
      <c r="P1700" s="9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100</v>
      </c>
      <c r="P1701" s="9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100</v>
      </c>
      <c r="P1702" s="9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15</v>
      </c>
      <c r="P1703" s="9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4"/>
        <v>100</v>
      </c>
      <c r="P1704" s="9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167</v>
      </c>
      <c r="P1705" s="9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04"/>
        <v>100</v>
      </c>
      <c r="P1706" s="9">
        <f t="shared" si="105"/>
        <v>50</v>
      </c>
      <c r="Q1706" s="11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4"/>
        <v>100</v>
      </c>
      <c r="P1707" s="9">
        <f t="shared" si="105"/>
        <v>113.64</v>
      </c>
      <c r="Q1707" s="11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4"/>
        <v>100</v>
      </c>
      <c r="P1708" s="9">
        <f t="shared" si="105"/>
        <v>48.08</v>
      </c>
      <c r="Q1708" s="11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4"/>
        <v>100</v>
      </c>
      <c r="P1709" s="9">
        <f t="shared" si="105"/>
        <v>73.53</v>
      </c>
      <c r="Q1709" s="11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4"/>
        <v>100</v>
      </c>
      <c r="P1710" s="9">
        <f t="shared" si="105"/>
        <v>227.27</v>
      </c>
      <c r="Q1710" s="11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4"/>
        <v>100</v>
      </c>
      <c r="P1711" s="9">
        <f t="shared" si="105"/>
        <v>104.17</v>
      </c>
      <c r="Q1711" s="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4"/>
        <v>100</v>
      </c>
      <c r="P1712" s="9">
        <f t="shared" si="105"/>
        <v>100</v>
      </c>
      <c r="Q1712" s="11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4"/>
        <v>31</v>
      </c>
      <c r="P1713" s="9">
        <f t="shared" si="105"/>
        <v>1250</v>
      </c>
      <c r="Q1713" s="11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6</v>
      </c>
      <c r="P1714" s="9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4"/>
        <v>86</v>
      </c>
      <c r="P1715" s="9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2</v>
      </c>
      <c r="P1716" s="9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41</v>
      </c>
      <c r="P1717" s="9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4"/>
        <v>42</v>
      </c>
      <c r="P1718" s="9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12</v>
      </c>
      <c r="P1719" s="9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123</v>
      </c>
      <c r="P1720" s="9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111</v>
      </c>
      <c r="P1721" s="9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41</v>
      </c>
      <c r="P1722" s="9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4"/>
        <v>121</v>
      </c>
      <c r="P1723" s="9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121</v>
      </c>
      <c r="P1724" s="9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4"/>
        <v>121</v>
      </c>
      <c r="P1725" s="9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120</v>
      </c>
      <c r="P1726" s="9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4"/>
        <v>120</v>
      </c>
      <c r="P1727" s="9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4"/>
        <v>120</v>
      </c>
      <c r="P1728" s="9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100</v>
      </c>
      <c r="P1729" s="9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4"/>
        <v>100</v>
      </c>
      <c r="P1730" s="9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ROUND(E1731/D1731*100,0)</f>
        <v>160</v>
      </c>
      <c r="P1731" s="9">
        <f t="shared" ref="P1731:P1794" si="109">IFERROR(ROUND(E1731/L1731,2),0)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48</v>
      </c>
      <c r="P1732" s="9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119</v>
      </c>
      <c r="P1733" s="9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108</v>
      </c>
      <c r="P1734" s="9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119</v>
      </c>
      <c r="P1735" s="9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119</v>
      </c>
      <c r="P1736" s="9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8"/>
        <v>158</v>
      </c>
      <c r="P1737" s="9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32</v>
      </c>
      <c r="P1738" s="9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107</v>
      </c>
      <c r="P1739" s="9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131</v>
      </c>
      <c r="P1740" s="9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9</v>
      </c>
      <c r="P1741" s="9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20</v>
      </c>
      <c r="P1742" s="9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14</v>
      </c>
      <c r="P1743" s="9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107</v>
      </c>
      <c r="P1744" s="9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8"/>
        <v>131</v>
      </c>
      <c r="P1745" s="9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117</v>
      </c>
      <c r="P1746" s="9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117</v>
      </c>
      <c r="P1747" s="9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117</v>
      </c>
      <c r="P1748" s="9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42</v>
      </c>
      <c r="P1749" s="9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117</v>
      </c>
      <c r="P1750" s="9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156</v>
      </c>
      <c r="P1751" s="9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106</v>
      </c>
      <c r="P1752" s="9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</v>
      </c>
      <c r="P1753" s="9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116</v>
      </c>
      <c r="P1754" s="9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116</v>
      </c>
      <c r="P1755" s="9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46</v>
      </c>
      <c r="P1756" s="9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116</v>
      </c>
      <c r="P1757" s="9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110</v>
      </c>
      <c r="P1758" s="9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08"/>
        <v>115</v>
      </c>
      <c r="P1759" s="9">
        <f t="shared" si="109"/>
        <v>79.31</v>
      </c>
      <c r="Q1759" s="11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08"/>
        <v>7</v>
      </c>
      <c r="P1760" s="9">
        <f t="shared" si="109"/>
        <v>383.33</v>
      </c>
      <c r="Q1760" s="11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460</v>
      </c>
      <c r="P1761" s="9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115</v>
      </c>
      <c r="P1762" s="9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46</v>
      </c>
      <c r="P1763" s="9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23</v>
      </c>
      <c r="P1764" s="9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15</v>
      </c>
      <c r="P1765" s="9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114</v>
      </c>
      <c r="P1766" s="9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46</v>
      </c>
      <c r="P1767" s="9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152</v>
      </c>
      <c r="P1768" s="9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114</v>
      </c>
      <c r="P1769" s="9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114</v>
      </c>
      <c r="P1770" s="9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113</v>
      </c>
      <c r="P1771" s="9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8"/>
        <v>113</v>
      </c>
      <c r="P1772" s="9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15</v>
      </c>
      <c r="P1773" s="9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8"/>
        <v>112</v>
      </c>
      <c r="P1774" s="9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124</v>
      </c>
      <c r="P1775" s="9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112</v>
      </c>
      <c r="P1776" s="9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45</v>
      </c>
      <c r="P1777" s="9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8"/>
        <v>148</v>
      </c>
      <c r="P1778" s="9">
        <f t="shared" si="109"/>
        <v>63.49</v>
      </c>
      <c r="Q1778" s="11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8"/>
        <v>111</v>
      </c>
      <c r="P1779" s="9">
        <f t="shared" si="109"/>
        <v>51.67</v>
      </c>
      <c r="Q1779" s="11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8"/>
        <v>111</v>
      </c>
      <c r="P1780" s="9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08"/>
        <v>126</v>
      </c>
      <c r="P1781" s="9">
        <f t="shared" si="109"/>
        <v>147.33000000000001</v>
      </c>
      <c r="Q1781" s="1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08"/>
        <v>100</v>
      </c>
      <c r="P1782" s="9">
        <f t="shared" si="109"/>
        <v>110.5</v>
      </c>
      <c r="Q1782" s="11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110</v>
      </c>
      <c r="P1783" s="9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8"/>
        <v>110</v>
      </c>
      <c r="P1784" s="9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t="15.75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6</v>
      </c>
      <c r="P1785" s="9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137</v>
      </c>
      <c r="P1786" s="9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34</v>
      </c>
      <c r="P1787" s="9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220</v>
      </c>
      <c r="P1788" s="9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8"/>
        <v>110</v>
      </c>
      <c r="P1789" s="9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110</v>
      </c>
      <c r="P1790" s="9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8"/>
        <v>110</v>
      </c>
      <c r="P1791" s="9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14</v>
      </c>
      <c r="P1792" s="9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8"/>
        <v>115</v>
      </c>
      <c r="P1793" s="9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145</v>
      </c>
      <c r="P1794" s="9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ROUND(E1795/D1795*100,0)</f>
        <v>109</v>
      </c>
      <c r="P1795" s="9">
        <f t="shared" ref="P1795:P1858" si="113">IFERROR(ROUND(E1795/L1795,2),0)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109</v>
      </c>
      <c r="P1796" s="9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144</v>
      </c>
      <c r="P1797" s="9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108</v>
      </c>
      <c r="P1798" s="9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108</v>
      </c>
      <c r="P1799" s="9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20</v>
      </c>
      <c r="P1800" s="9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108</v>
      </c>
      <c r="P1801" s="9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108</v>
      </c>
      <c r="P1802" s="9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18</v>
      </c>
      <c r="P1803" s="9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2"/>
        <v>108</v>
      </c>
      <c r="P1804" s="9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134</v>
      </c>
      <c r="P1805" s="9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107</v>
      </c>
      <c r="P1806" s="9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107</v>
      </c>
      <c r="P1807" s="9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107</v>
      </c>
      <c r="P1808" s="9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107</v>
      </c>
      <c r="P1809" s="9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143</v>
      </c>
      <c r="P1810" s="9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107</v>
      </c>
      <c r="P1811" s="9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107</v>
      </c>
      <c r="P1812" s="9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143</v>
      </c>
      <c r="P1813" s="9">
        <f t="shared" si="113"/>
        <v>164.62</v>
      </c>
      <c r="Q1813" s="11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102</v>
      </c>
      <c r="P1814" s="9">
        <f t="shared" si="113"/>
        <v>164.62</v>
      </c>
      <c r="Q1814" s="11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107</v>
      </c>
      <c r="P1815" s="9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107</v>
      </c>
      <c r="P1816" s="9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15</v>
      </c>
      <c r="P1817" s="9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107</v>
      </c>
      <c r="P1818" s="9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16</v>
      </c>
      <c r="P1819" s="9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106</v>
      </c>
      <c r="P1820" s="9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101</v>
      </c>
      <c r="P1821" s="9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49</v>
      </c>
      <c r="P1822" s="9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</v>
      </c>
      <c r="P1823" s="9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</v>
      </c>
      <c r="P1824" s="9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211</v>
      </c>
      <c r="P1825" s="9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106</v>
      </c>
      <c r="P1826" s="9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105</v>
      </c>
      <c r="P1827" s="9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0</v>
      </c>
      <c r="P1828" s="9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2"/>
        <v>105</v>
      </c>
      <c r="P1829" s="9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2"/>
        <v>140</v>
      </c>
      <c r="P1830" s="9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105</v>
      </c>
      <c r="P1831" s="9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2"/>
        <v>105</v>
      </c>
      <c r="P1832" s="9">
        <f t="shared" si="113"/>
        <v>150</v>
      </c>
      <c r="Q1832" s="11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2"/>
        <v>11</v>
      </c>
      <c r="P1833" s="9">
        <f t="shared" si="113"/>
        <v>91.3</v>
      </c>
      <c r="Q1833" s="11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2"/>
        <v>105</v>
      </c>
      <c r="P1834" s="9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2"/>
        <v>300</v>
      </c>
      <c r="P1835" s="9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107</v>
      </c>
      <c r="P1836" s="9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2"/>
        <v>105</v>
      </c>
      <c r="P1837" s="9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2"/>
        <v>105</v>
      </c>
      <c r="P1838" s="9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2"/>
        <v>104</v>
      </c>
      <c r="P1839" s="9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2"/>
        <v>116</v>
      </c>
      <c r="P1840" s="9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10</v>
      </c>
      <c r="P1841" s="9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173</v>
      </c>
      <c r="P1842" s="9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104</v>
      </c>
      <c r="P1843" s="9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2"/>
        <v>115</v>
      </c>
      <c r="P1844" s="9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104</v>
      </c>
      <c r="P1845" s="9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2"/>
        <v>104</v>
      </c>
      <c r="P1846" s="9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21</v>
      </c>
      <c r="P1847" s="9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28</v>
      </c>
      <c r="P1848" s="9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2"/>
        <v>59</v>
      </c>
      <c r="P1849" s="9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2"/>
        <v>207</v>
      </c>
      <c r="P1850" s="9">
        <f t="shared" si="113"/>
        <v>43.02</v>
      </c>
      <c r="Q1850" s="11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2"/>
        <v>103</v>
      </c>
      <c r="P1851" s="9">
        <f t="shared" si="113"/>
        <v>50.37</v>
      </c>
      <c r="Q1851" s="1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2"/>
        <v>103</v>
      </c>
      <c r="P1852" s="9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2"/>
        <v>103</v>
      </c>
      <c r="P1853" s="9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2"/>
        <v>103</v>
      </c>
      <c r="P1854" s="9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2"/>
        <v>53</v>
      </c>
      <c r="P1855" s="9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137</v>
      </c>
      <c r="P1856" s="9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2"/>
        <v>103</v>
      </c>
      <c r="P1857" s="9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2"/>
        <v>103</v>
      </c>
      <c r="P1858" s="9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6">ROUND(E1859/D1859*100,0)</f>
        <v>205</v>
      </c>
      <c r="P1859" s="9">
        <f t="shared" ref="P1859:P1922" si="117">IFERROR(ROUND(E1859/L1859,2),0)</f>
        <v>45.62</v>
      </c>
      <c r="Q1859" s="11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6"/>
        <v>2</v>
      </c>
      <c r="P1860" s="9">
        <f t="shared" si="117"/>
        <v>39.479999999999997</v>
      </c>
      <c r="Q1860" s="11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137</v>
      </c>
      <c r="P1861" s="9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103</v>
      </c>
      <c r="P1862" s="9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103</v>
      </c>
      <c r="P1863" s="9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103</v>
      </c>
      <c r="P1864" s="9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103</v>
      </c>
      <c r="P1865" s="9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102</v>
      </c>
      <c r="P1866" s="9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102</v>
      </c>
      <c r="P1867" s="9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102</v>
      </c>
      <c r="P1868" s="9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204</v>
      </c>
      <c r="P1869" s="9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102</v>
      </c>
      <c r="P1870" s="9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102</v>
      </c>
      <c r="P1871" s="9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102</v>
      </c>
      <c r="P1872" s="9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102</v>
      </c>
      <c r="P1873" s="9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6"/>
        <v>14</v>
      </c>
      <c r="P1874" s="9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6"/>
        <v>102</v>
      </c>
      <c r="P1875" s="9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</v>
      </c>
      <c r="P1876" s="9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101</v>
      </c>
      <c r="P1877" s="9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101</v>
      </c>
      <c r="P1878" s="9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101</v>
      </c>
      <c r="P1879" s="9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101</v>
      </c>
      <c r="P1880" s="9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101</v>
      </c>
      <c r="P1881" s="9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101</v>
      </c>
      <c r="P1882" s="9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6"/>
        <v>101</v>
      </c>
      <c r="P1883" s="9">
        <f t="shared" si="117"/>
        <v>65.16</v>
      </c>
      <c r="Q1883" s="11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6"/>
        <v>1</v>
      </c>
      <c r="P1884" s="9">
        <f t="shared" si="117"/>
        <v>673.33</v>
      </c>
      <c r="Q1884" s="11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101</v>
      </c>
      <c r="P1885" s="9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6"/>
        <v>101</v>
      </c>
      <c r="P1886" s="9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6"/>
        <v>101</v>
      </c>
      <c r="P1887" s="9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6"/>
        <v>101</v>
      </c>
      <c r="P1888" s="9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101</v>
      </c>
      <c r="P1889" s="9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101</v>
      </c>
      <c r="P1890" s="9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6"/>
        <v>101</v>
      </c>
      <c r="P1891" s="9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16"/>
        <v>126</v>
      </c>
      <c r="P1892" s="9">
        <f t="shared" si="117"/>
        <v>55.97</v>
      </c>
      <c r="Q1892" s="11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6"/>
        <v>101</v>
      </c>
      <c r="P1893" s="9">
        <f t="shared" si="117"/>
        <v>61.06</v>
      </c>
      <c r="Q1893" s="11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101</v>
      </c>
      <c r="P1894" s="9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101</v>
      </c>
      <c r="P1895" s="9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101</v>
      </c>
      <c r="P1896" s="9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100</v>
      </c>
      <c r="P1897" s="9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6"/>
        <v>100</v>
      </c>
      <c r="P1898" s="9">
        <f t="shared" si="117"/>
        <v>45.57</v>
      </c>
      <c r="Q1898" s="11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6"/>
        <v>1</v>
      </c>
      <c r="P1899" s="9">
        <f t="shared" si="117"/>
        <v>501.25</v>
      </c>
      <c r="Q1899" s="11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6"/>
        <v>100</v>
      </c>
      <c r="P1900" s="9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6"/>
        <v>100</v>
      </c>
      <c r="P1901" s="9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100</v>
      </c>
      <c r="P1902" s="9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6"/>
        <v>100</v>
      </c>
      <c r="P1903" s="9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6"/>
        <v>133</v>
      </c>
      <c r="P1904" s="9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40</v>
      </c>
      <c r="P1905" s="9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6"/>
        <v>100</v>
      </c>
      <c r="P1906" s="9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100</v>
      </c>
      <c r="P1907" s="9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100</v>
      </c>
      <c r="P1908" s="9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100</v>
      </c>
      <c r="P1909" s="9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6"/>
        <v>133</v>
      </c>
      <c r="P1910" s="9">
        <f t="shared" si="117"/>
        <v>86.96</v>
      </c>
      <c r="Q1910" s="11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6"/>
        <v>100</v>
      </c>
      <c r="P1911" s="9">
        <f t="shared" si="117"/>
        <v>285.70999999999998</v>
      </c>
      <c r="Q1911" s="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6"/>
        <v>100</v>
      </c>
      <c r="P1912" s="9">
        <f t="shared" si="117"/>
        <v>42.55</v>
      </c>
      <c r="Q1912" s="11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6"/>
        <v>100</v>
      </c>
      <c r="P1913" s="9">
        <f t="shared" si="117"/>
        <v>250</v>
      </c>
      <c r="Q1913" s="11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16"/>
        <v>133</v>
      </c>
      <c r="P1914" s="9">
        <f t="shared" si="117"/>
        <v>36.36</v>
      </c>
      <c r="Q1914" s="11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16"/>
        <v>100</v>
      </c>
      <c r="P1915" s="9">
        <f t="shared" si="117"/>
        <v>133.33000000000001</v>
      </c>
      <c r="Q1915" s="11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16"/>
        <v>100</v>
      </c>
      <c r="P1916" s="9">
        <f t="shared" si="117"/>
        <v>117.65</v>
      </c>
      <c r="Q1916" s="11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16"/>
        <v>100</v>
      </c>
      <c r="P1917" s="9">
        <f t="shared" si="117"/>
        <v>95.24</v>
      </c>
      <c r="Q1917" s="11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16"/>
        <v>100</v>
      </c>
      <c r="P1918" s="9">
        <f t="shared" si="117"/>
        <v>64.52</v>
      </c>
      <c r="Q1918" s="11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16"/>
        <v>100</v>
      </c>
      <c r="P1919" s="9">
        <f t="shared" si="117"/>
        <v>68.97</v>
      </c>
      <c r="Q1919" s="11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16"/>
        <v>100</v>
      </c>
      <c r="P1920" s="9">
        <f t="shared" si="117"/>
        <v>100</v>
      </c>
      <c r="Q1920" s="11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133</v>
      </c>
      <c r="P1921" s="9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40</v>
      </c>
      <c r="P1922" s="9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ROUND(E1923/D1923*100,0)</f>
        <v>7</v>
      </c>
      <c r="P1923" s="9">
        <f t="shared" ref="P1923:P1986" si="121">IFERROR(ROUND(E1923/L1923,2),0)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131</v>
      </c>
      <c r="P1924" s="9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8</v>
      </c>
      <c r="P1925" s="9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112</v>
      </c>
      <c r="P1926" s="9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130</v>
      </c>
      <c r="P1927" s="9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108</v>
      </c>
      <c r="P1928" s="9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155</v>
      </c>
      <c r="P1929" s="9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</v>
      </c>
      <c r="P1930" s="9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113</v>
      </c>
      <c r="P1931" s="9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0"/>
        <v>128</v>
      </c>
      <c r="P1932" s="9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128</v>
      </c>
      <c r="P1933" s="9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128</v>
      </c>
      <c r="P1934" s="9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10</v>
      </c>
      <c r="P1935" s="9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19</v>
      </c>
      <c r="P1936" s="9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8</v>
      </c>
      <c r="P1937" s="9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6</v>
      </c>
      <c r="P1938" s="9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188</v>
      </c>
      <c r="P1939" s="9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157</v>
      </c>
      <c r="P1940" s="9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0"/>
        <v>125</v>
      </c>
      <c r="P1941" s="9">
        <f t="shared" si="121"/>
        <v>23.17</v>
      </c>
      <c r="Q1941" s="1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0"/>
        <v>6</v>
      </c>
      <c r="P1942" s="9">
        <f t="shared" si="121"/>
        <v>98.79</v>
      </c>
      <c r="Q1942" s="11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9</v>
      </c>
      <c r="P1943" s="9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0"/>
        <v>125</v>
      </c>
      <c r="P1944" s="9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187</v>
      </c>
      <c r="P1945" s="9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187</v>
      </c>
      <c r="P1946" s="9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110</v>
      </c>
      <c r="P1947" s="9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2</v>
      </c>
      <c r="P1948" s="9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0"/>
        <v>107</v>
      </c>
      <c r="P1949" s="9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19</v>
      </c>
      <c r="P1950" s="9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9</v>
      </c>
      <c r="P1951" s="9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109</v>
      </c>
      <c r="P1952" s="9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0"/>
        <v>186</v>
      </c>
      <c r="P1953" s="9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186</v>
      </c>
      <c r="P1954" s="9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307</v>
      </c>
      <c r="P1955" s="9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117</v>
      </c>
      <c r="P1956" s="9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141</v>
      </c>
      <c r="P1957" s="9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122</v>
      </c>
      <c r="P1958" s="9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6</v>
      </c>
      <c r="P1959" s="9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0"/>
        <v>102</v>
      </c>
      <c r="P1960" s="9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15</v>
      </c>
      <c r="P1961" s="9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0"/>
        <v>122</v>
      </c>
      <c r="P1962" s="9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12</v>
      </c>
      <c r="P1963" s="9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9</v>
      </c>
      <c r="P1964" s="9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0"/>
        <v>121</v>
      </c>
      <c r="P1965" s="9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t="15.75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121</v>
      </c>
      <c r="P1966" s="9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0"/>
        <v>100</v>
      </c>
      <c r="P1967" s="9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7</v>
      </c>
      <c r="P1968" s="9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0"/>
        <v>100</v>
      </c>
      <c r="P1969" s="9">
        <f t="shared" si="121"/>
        <v>94.74</v>
      </c>
      <c r="Q1969" s="11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20"/>
        <v>0</v>
      </c>
      <c r="P1970" s="9">
        <f t="shared" si="121"/>
        <v>300</v>
      </c>
      <c r="Q1970" s="11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0"/>
        <v>120</v>
      </c>
      <c r="P1971" s="9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0"/>
        <v>119</v>
      </c>
      <c r="P1972" s="9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0"/>
        <v>16</v>
      </c>
      <c r="P1973" s="9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5</v>
      </c>
      <c r="P1974" s="9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119</v>
      </c>
      <c r="P1975" s="9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36</v>
      </c>
      <c r="P1976" s="9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15</v>
      </c>
      <c r="P1977" s="9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0"/>
        <v>118</v>
      </c>
      <c r="P1978" s="9">
        <f t="shared" si="121"/>
        <v>36.24</v>
      </c>
      <c r="Q1978" s="11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0"/>
        <v>101</v>
      </c>
      <c r="P1979" s="9">
        <f t="shared" si="121"/>
        <v>35.520000000000003</v>
      </c>
      <c r="Q1979" s="11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118</v>
      </c>
      <c r="P1980" s="9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148</v>
      </c>
      <c r="P1981" s="9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44</v>
      </c>
      <c r="P1982" s="9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10</v>
      </c>
      <c r="P1983" s="9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0"/>
        <v>118</v>
      </c>
      <c r="P1984" s="9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0"/>
        <v>35</v>
      </c>
      <c r="P1985" s="9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0"/>
        <v>4</v>
      </c>
      <c r="P1986" s="9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ROUND(E1987/D1987*100,0)</f>
        <v>293</v>
      </c>
      <c r="P1987" s="9">
        <f t="shared" ref="P1987:P2050" si="125">IFERROR(ROUND(E1987/L1987,2),0)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22</v>
      </c>
      <c r="P1988" s="9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250</v>
      </c>
      <c r="P1989" s="9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2</v>
      </c>
      <c r="P1990" s="9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24</v>
      </c>
      <c r="P1991" s="9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11</v>
      </c>
      <c r="P1992" s="9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144</v>
      </c>
      <c r="P1993" s="9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115</v>
      </c>
      <c r="P1994" s="9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17</v>
      </c>
      <c r="P1995" s="9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114</v>
      </c>
      <c r="P1996" s="9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7</v>
      </c>
      <c r="P1997" s="9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171</v>
      </c>
      <c r="P1998" s="9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</v>
      </c>
      <c r="P1999" s="9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100</v>
      </c>
      <c r="P2000" s="9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131</v>
      </c>
      <c r="P2001" s="9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28</v>
      </c>
      <c r="P2002" s="9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4"/>
        <v>48</v>
      </c>
      <c r="P2003" s="9">
        <f t="shared" si="125"/>
        <v>94.28</v>
      </c>
      <c r="Q2003" s="11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4"/>
        <v>16</v>
      </c>
      <c r="P2004" s="9">
        <f t="shared" si="125"/>
        <v>188.56</v>
      </c>
      <c r="Q2004" s="11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14</v>
      </c>
      <c r="P2005" s="9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102</v>
      </c>
      <c r="P2006" s="9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4"/>
        <v>112</v>
      </c>
      <c r="P2007" s="9">
        <f t="shared" si="125"/>
        <v>35.130000000000003</v>
      </c>
      <c r="Q2007" s="11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24"/>
        <v>211</v>
      </c>
      <c r="P2008" s="9">
        <f t="shared" si="125"/>
        <v>29.07</v>
      </c>
      <c r="Q2008" s="11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4"/>
        <v>109</v>
      </c>
      <c r="P2009" s="9">
        <f t="shared" si="125"/>
        <v>34.409999999999997</v>
      </c>
      <c r="Q2009" s="11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17</v>
      </c>
      <c r="P2010" s="9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111</v>
      </c>
      <c r="P2011" s="9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101</v>
      </c>
      <c r="P2012" s="9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111</v>
      </c>
      <c r="P2013" s="9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167</v>
      </c>
      <c r="P2014" s="9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111</v>
      </c>
      <c r="P2015" s="9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111</v>
      </c>
      <c r="P2016" s="9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4"/>
        <v>111</v>
      </c>
      <c r="P2017" s="9">
        <f t="shared" si="125"/>
        <v>92.22</v>
      </c>
      <c r="Q2017" s="11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4"/>
        <v>101</v>
      </c>
      <c r="P2018" s="9">
        <f t="shared" si="125"/>
        <v>55.33</v>
      </c>
      <c r="Q2018" s="11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41</v>
      </c>
      <c r="P2019" s="9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4"/>
        <v>110</v>
      </c>
      <c r="P2020" s="9">
        <f t="shared" si="125"/>
        <v>31.83</v>
      </c>
      <c r="Q2020" s="11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4"/>
        <v>8</v>
      </c>
      <c r="P2021" s="9">
        <f t="shared" si="125"/>
        <v>45.97</v>
      </c>
      <c r="Q2021" s="1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127</v>
      </c>
      <c r="P2022" s="9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110</v>
      </c>
      <c r="P2023" s="9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110</v>
      </c>
      <c r="P2024" s="9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103</v>
      </c>
      <c r="P2025" s="9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5</v>
      </c>
      <c r="P2026" s="9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4"/>
        <v>109</v>
      </c>
      <c r="P2027" s="9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5</v>
      </c>
      <c r="P2028" s="9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4"/>
        <v>108</v>
      </c>
      <c r="P2029" s="9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4"/>
        <v>163</v>
      </c>
      <c r="P2030" s="9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4"/>
        <v>162</v>
      </c>
      <c r="P2031" s="9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4"/>
        <v>135</v>
      </c>
      <c r="P2032" s="9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4"/>
        <v>108</v>
      </c>
      <c r="P2033" s="9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4"/>
        <v>161</v>
      </c>
      <c r="P2034" s="9">
        <f t="shared" si="125"/>
        <v>76.86</v>
      </c>
      <c r="Q2034" s="11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4"/>
        <v>103</v>
      </c>
      <c r="P2035" s="9">
        <f t="shared" si="125"/>
        <v>43.62</v>
      </c>
      <c r="Q2035" s="11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107</v>
      </c>
      <c r="P2036" s="9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4"/>
        <v>161</v>
      </c>
      <c r="P2037" s="9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4"/>
        <v>8</v>
      </c>
      <c r="P2038" s="9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4"/>
        <v>119</v>
      </c>
      <c r="P2039" s="9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107</v>
      </c>
      <c r="P2040" s="9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4"/>
        <v>106</v>
      </c>
      <c r="P2041" s="9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106</v>
      </c>
      <c r="P2042" s="9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4"/>
        <v>106</v>
      </c>
      <c r="P2043" s="9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79</v>
      </c>
      <c r="P2044" s="9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4"/>
        <v>16</v>
      </c>
      <c r="P2045" s="9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105</v>
      </c>
      <c r="P2046" s="9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4"/>
        <v>105</v>
      </c>
      <c r="P2047" s="9">
        <f t="shared" si="125"/>
        <v>58.33</v>
      </c>
      <c r="Q2047" s="11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11</v>
      </c>
      <c r="P2048" s="9">
        <f t="shared" si="125"/>
        <v>56.25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4"/>
        <v>11</v>
      </c>
      <c r="P2049" s="9">
        <f t="shared" si="125"/>
        <v>225</v>
      </c>
      <c r="Q2049" s="11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4"/>
        <v>315</v>
      </c>
      <c r="P2050" s="9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ROUND(E2051/D2051*100,0)</f>
        <v>26</v>
      </c>
      <c r="P2051" s="9">
        <f t="shared" ref="P2051:P2114" si="129">IFERROR(ROUND(E2051/L2051,2),0)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</v>
      </c>
      <c r="P2052" s="9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8"/>
        <v>393</v>
      </c>
      <c r="P2053" s="9">
        <f t="shared" si="129"/>
        <v>60.38</v>
      </c>
      <c r="Q2053" s="11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28"/>
        <v>46</v>
      </c>
      <c r="P2054" s="9">
        <f t="shared" si="129"/>
        <v>34.130000000000003</v>
      </c>
      <c r="Q2054" s="11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28"/>
        <v>105</v>
      </c>
      <c r="P2055" s="9">
        <f t="shared" si="129"/>
        <v>54.14</v>
      </c>
      <c r="Q2055" s="11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28"/>
        <v>130</v>
      </c>
      <c r="P2056" s="9">
        <f t="shared" si="129"/>
        <v>86.94</v>
      </c>
      <c r="Q2056" s="11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28"/>
        <v>104</v>
      </c>
      <c r="P2057" s="9">
        <f t="shared" si="129"/>
        <v>55.89</v>
      </c>
      <c r="Q2057" s="11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130</v>
      </c>
      <c r="P2058" s="9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104</v>
      </c>
      <c r="P2059" s="9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312</v>
      </c>
      <c r="P2060" s="9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104</v>
      </c>
      <c r="P2061" s="9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8"/>
        <v>104</v>
      </c>
      <c r="P2062" s="9">
        <f t="shared" si="129"/>
        <v>77.75</v>
      </c>
      <c r="Q2062" s="11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8"/>
        <v>21</v>
      </c>
      <c r="P2063" s="9">
        <f t="shared" si="129"/>
        <v>25.49</v>
      </c>
      <c r="Q2063" s="11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104</v>
      </c>
      <c r="P2064" s="9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8"/>
        <v>111</v>
      </c>
      <c r="P2065" s="9">
        <f t="shared" si="129"/>
        <v>67.39</v>
      </c>
      <c r="Q2065" s="11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28"/>
        <v>0</v>
      </c>
      <c r="P2066" s="9">
        <f t="shared" si="129"/>
        <v>775</v>
      </c>
      <c r="Q2066" s="11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129</v>
      </c>
      <c r="P2067" s="9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17</v>
      </c>
      <c r="P2068" s="9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154</v>
      </c>
      <c r="P2069" s="9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102</v>
      </c>
      <c r="P2070" s="9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102</v>
      </c>
      <c r="P2071" s="9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8"/>
        <v>256</v>
      </c>
      <c r="P2072" s="9">
        <f t="shared" si="129"/>
        <v>69.77</v>
      </c>
      <c r="Q2072" s="11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28"/>
        <v>102</v>
      </c>
      <c r="P2073" s="9">
        <f t="shared" si="129"/>
        <v>59.04</v>
      </c>
      <c r="Q2073" s="11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153</v>
      </c>
      <c r="P2074" s="9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15</v>
      </c>
      <c r="P2075" s="9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153</v>
      </c>
      <c r="P2076" s="9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3</v>
      </c>
      <c r="P2077" s="9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102</v>
      </c>
      <c r="P2078" s="9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20</v>
      </c>
      <c r="P2079" s="9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102</v>
      </c>
      <c r="P2080" s="9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101</v>
      </c>
      <c r="P2081" s="9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101</v>
      </c>
      <c r="P2082" s="9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30</v>
      </c>
      <c r="P2083" s="9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101</v>
      </c>
      <c r="P2084" s="9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101</v>
      </c>
      <c r="P2085" s="9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101</v>
      </c>
      <c r="P2086" s="9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101</v>
      </c>
      <c r="P2087" s="9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8"/>
        <v>116</v>
      </c>
      <c r="P2088" s="9">
        <f t="shared" si="129"/>
        <v>48.71</v>
      </c>
      <c r="Q2088" s="11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28"/>
        <v>101</v>
      </c>
      <c r="P2089" s="9">
        <f t="shared" si="129"/>
        <v>35.950000000000003</v>
      </c>
      <c r="Q2089" s="11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28"/>
        <v>101</v>
      </c>
      <c r="P2090" s="9">
        <f t="shared" si="129"/>
        <v>75.5</v>
      </c>
      <c r="Q2090" s="11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8"/>
        <v>126</v>
      </c>
      <c r="P2091" s="9">
        <f t="shared" si="129"/>
        <v>71.709999999999994</v>
      </c>
      <c r="Q2091" s="1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28"/>
        <v>15</v>
      </c>
      <c r="P2092" s="9">
        <f t="shared" si="129"/>
        <v>30.12</v>
      </c>
      <c r="Q2092" s="11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8"/>
        <v>100</v>
      </c>
      <c r="P2093" s="9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125</v>
      </c>
      <c r="P2094" s="9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100</v>
      </c>
      <c r="P2095" s="9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100</v>
      </c>
      <c r="P2096" s="9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8"/>
        <v>100</v>
      </c>
      <c r="P2098" s="9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28"/>
        <v>103</v>
      </c>
      <c r="P2099" s="9">
        <f t="shared" si="129"/>
        <v>31.91</v>
      </c>
      <c r="Q2099" s="11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8"/>
        <v>100</v>
      </c>
      <c r="P2100" s="9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28"/>
        <v>125</v>
      </c>
      <c r="P2101" s="9">
        <f t="shared" si="129"/>
        <v>50</v>
      </c>
      <c r="Q2101" s="1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8"/>
        <v>100</v>
      </c>
      <c r="P2102" s="9">
        <f t="shared" si="129"/>
        <v>51.72</v>
      </c>
      <c r="Q2102" s="11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28"/>
        <v>100</v>
      </c>
      <c r="P2103" s="9">
        <f t="shared" si="129"/>
        <v>51.72</v>
      </c>
      <c r="Q2103" s="11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28"/>
        <v>100</v>
      </c>
      <c r="P2104" s="9">
        <f t="shared" si="129"/>
        <v>33.33</v>
      </c>
      <c r="Q2104" s="11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28"/>
        <v>100</v>
      </c>
      <c r="P2105" s="9">
        <f t="shared" si="129"/>
        <v>55.56</v>
      </c>
      <c r="Q2105" s="11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28"/>
        <v>15</v>
      </c>
      <c r="P2106" s="9">
        <f t="shared" si="129"/>
        <v>150</v>
      </c>
      <c r="Q2106" s="11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3</v>
      </c>
      <c r="P2107" s="9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15</v>
      </c>
      <c r="P2108" s="9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198</v>
      </c>
      <c r="P2109" s="9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1</v>
      </c>
      <c r="P2110" s="9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137</v>
      </c>
      <c r="P2111" s="9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28"/>
        <v>42</v>
      </c>
      <c r="P2112" s="9">
        <f t="shared" si="129"/>
        <v>77.11</v>
      </c>
      <c r="Q2112" s="11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28"/>
        <v>29</v>
      </c>
      <c r="P2113" s="9">
        <f t="shared" si="129"/>
        <v>61.04</v>
      </c>
      <c r="Q2113" s="11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8"/>
        <v>49</v>
      </c>
      <c r="P2114" s="9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ROUND(E2115/D2115*100,0)</f>
        <v>1</v>
      </c>
      <c r="P2115" s="9">
        <f t="shared" ref="P2115:P2178" si="133">IFERROR(ROUND(E2115/L2115,2),0)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146</v>
      </c>
      <c r="P2116" s="9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2"/>
        <v>146</v>
      </c>
      <c r="P2117" s="9">
        <f t="shared" si="133"/>
        <v>40.42</v>
      </c>
      <c r="Q2117" s="11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2"/>
        <v>8</v>
      </c>
      <c r="P2118" s="9">
        <f t="shared" si="133"/>
        <v>90.94</v>
      </c>
      <c r="Q2118" s="11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145</v>
      </c>
      <c r="P2119" s="9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14</v>
      </c>
      <c r="P2120" s="9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120</v>
      </c>
      <c r="P2121" s="9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180</v>
      </c>
      <c r="P2122" s="9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956</v>
      </c>
      <c r="P2123" s="9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102</v>
      </c>
      <c r="P2125" s="9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4</v>
      </c>
      <c r="P2126" s="9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26</v>
      </c>
      <c r="P2127" s="9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37</v>
      </c>
      <c r="P2128" s="9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156</v>
      </c>
      <c r="P2129" s="9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12</v>
      </c>
      <c r="P2130" s="9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26</v>
      </c>
      <c r="P2131" s="9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28</v>
      </c>
      <c r="P2132" s="9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117</v>
      </c>
      <c r="P2133" s="9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47</v>
      </c>
      <c r="P2134" s="9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43</v>
      </c>
      <c r="P2135" s="9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2"/>
        <v>100</v>
      </c>
      <c r="P2136" s="9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107</v>
      </c>
      <c r="P2137" s="9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185</v>
      </c>
      <c r="P2138" s="9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5</v>
      </c>
      <c r="P2139" s="9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6</v>
      </c>
      <c r="P2140" s="9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12</v>
      </c>
      <c r="P2141" s="9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138</v>
      </c>
      <c r="P2142" s="9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15</v>
      </c>
      <c r="P2143" s="9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137</v>
      </c>
      <c r="P2144" s="9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458</v>
      </c>
      <c r="P2145" s="9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114</v>
      </c>
      <c r="P2146" s="9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105</v>
      </c>
      <c r="P2147" s="9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1</v>
      </c>
      <c r="P2148" s="9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103</v>
      </c>
      <c r="P2149" s="9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171</v>
      </c>
      <c r="P2150" s="9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114</v>
      </c>
      <c r="P2151" s="9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27</v>
      </c>
      <c r="P2152" s="9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109</v>
      </c>
      <c r="P2153" s="9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136</v>
      </c>
      <c r="P2154" s="9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2"/>
        <v>170</v>
      </c>
      <c r="P2155" s="9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2"/>
        <v>2702</v>
      </c>
      <c r="P2156" s="9">
        <f t="shared" si="133"/>
        <v>38.6</v>
      </c>
      <c r="Q2156" s="11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2"/>
        <v>68</v>
      </c>
      <c r="P2157" s="9">
        <f t="shared" si="133"/>
        <v>46.59</v>
      </c>
      <c r="Q2157" s="11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2"/>
        <v>135</v>
      </c>
      <c r="P2158" s="9">
        <f t="shared" si="133"/>
        <v>51.96</v>
      </c>
      <c r="Q2158" s="11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135</v>
      </c>
      <c r="P2159" s="9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41</v>
      </c>
      <c r="P2160" s="9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122</v>
      </c>
      <c r="P2161" s="9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134</v>
      </c>
      <c r="P2162" s="9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2"/>
        <v>9</v>
      </c>
      <c r="P2163" s="9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t="15.75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3</v>
      </c>
      <c r="P2164" s="9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9</v>
      </c>
      <c r="P2165" s="9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32"/>
        <v>116</v>
      </c>
      <c r="P2166" s="9">
        <f t="shared" si="133"/>
        <v>44.33</v>
      </c>
      <c r="Q2166" s="11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2"/>
        <v>111</v>
      </c>
      <c r="P2167" s="9">
        <f t="shared" si="133"/>
        <v>25.58</v>
      </c>
      <c r="Q2167" s="11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2"/>
        <v>133</v>
      </c>
      <c r="P2168" s="9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2"/>
        <v>106</v>
      </c>
      <c r="P2169" s="9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2"/>
        <v>133</v>
      </c>
      <c r="P2170" s="9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2"/>
        <v>17</v>
      </c>
      <c r="P2171" s="9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120</v>
      </c>
      <c r="P2172" s="9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2"/>
        <v>105</v>
      </c>
      <c r="P2173" s="9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2"/>
        <v>44</v>
      </c>
      <c r="P2174" s="9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2"/>
        <v>131</v>
      </c>
      <c r="P2175" s="9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7</v>
      </c>
      <c r="P2176" s="9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2"/>
        <v>1</v>
      </c>
      <c r="P2177" s="9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65</v>
      </c>
      <c r="P2178" s="9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16</v>
      </c>
      <c r="P2180" s="9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6"/>
        <v>104</v>
      </c>
      <c r="P2181" s="9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6</v>
      </c>
      <c r="P2182" s="9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6"/>
        <v>9</v>
      </c>
      <c r="P2183" s="9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6"/>
        <v>123</v>
      </c>
      <c r="P2184" s="9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11</v>
      </c>
      <c r="P2185" s="9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143</v>
      </c>
      <c r="P2186" s="9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41</v>
      </c>
      <c r="P2187" s="9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171</v>
      </c>
      <c r="P2188" s="9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128</v>
      </c>
      <c r="P2189" s="9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128</v>
      </c>
      <c r="P2190" s="9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t="15.75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128</v>
      </c>
      <c r="P2191" s="9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36</v>
      </c>
      <c r="P2192" s="9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128</v>
      </c>
      <c r="P2193" s="9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127</v>
      </c>
      <c r="P2194" s="9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212</v>
      </c>
      <c r="P2195" s="9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127</v>
      </c>
      <c r="P2196" s="9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127</v>
      </c>
      <c r="P2197" s="9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180</v>
      </c>
      <c r="P2198" s="9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6"/>
        <v>105</v>
      </c>
      <c r="P2199" s="9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6"/>
        <v>126</v>
      </c>
      <c r="P2200" s="9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126</v>
      </c>
      <c r="P2201" s="9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105</v>
      </c>
      <c r="P2202" s="9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114</v>
      </c>
      <c r="P2203" s="9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2</v>
      </c>
      <c r="P2204" s="9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36"/>
        <v>104</v>
      </c>
      <c r="P2205" s="9">
        <f t="shared" si="137"/>
        <v>59.52</v>
      </c>
      <c r="Q2205" s="11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36"/>
        <v>100</v>
      </c>
      <c r="P2206" s="9">
        <f t="shared" si="137"/>
        <v>62.5</v>
      </c>
      <c r="Q2206" s="11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156</v>
      </c>
      <c r="P2207" s="9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12</v>
      </c>
      <c r="P2208" s="9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6"/>
        <v>104</v>
      </c>
      <c r="P2209" s="9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5</v>
      </c>
      <c r="P2210" s="9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145</v>
      </c>
      <c r="P2211" s="9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6"/>
        <v>102</v>
      </c>
      <c r="P2212" s="9">
        <f t="shared" si="137"/>
        <v>42.24</v>
      </c>
      <c r="Q2212" s="11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36"/>
        <v>175</v>
      </c>
      <c r="P2213" s="9">
        <f t="shared" si="137"/>
        <v>68.06</v>
      </c>
      <c r="Q2213" s="11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6"/>
        <v>4</v>
      </c>
      <c r="P2214" s="9">
        <f t="shared" si="137"/>
        <v>175</v>
      </c>
      <c r="Q2214" s="11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 s="9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163</v>
      </c>
      <c r="P2216" s="9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6"/>
        <v>122</v>
      </c>
      <c r="P2217" s="9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6"/>
        <v>180</v>
      </c>
      <c r="P2218" s="9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6"/>
        <v>5</v>
      </c>
      <c r="P2219" s="9">
        <f t="shared" si="137"/>
        <v>71.59</v>
      </c>
      <c r="Q2219" s="11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6"/>
        <v>2</v>
      </c>
      <c r="P2220" s="9">
        <f t="shared" si="137"/>
        <v>202.83</v>
      </c>
      <c r="Q2220" s="11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6"/>
        <v>124</v>
      </c>
      <c r="P2221" s="9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101</v>
      </c>
      <c r="P2222" s="9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120</v>
      </c>
      <c r="P2223" s="9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24</v>
      </c>
      <c r="P2224" s="9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100</v>
      </c>
      <c r="P2225" s="9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36"/>
        <v>141</v>
      </c>
      <c r="P2226" s="9">
        <f t="shared" si="137"/>
        <v>52.17</v>
      </c>
      <c r="Q2226" s="11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6"/>
        <v>100</v>
      </c>
      <c r="P2227" s="9">
        <f t="shared" si="137"/>
        <v>42.86</v>
      </c>
      <c r="Q2227" s="11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6"/>
        <v>133</v>
      </c>
      <c r="P2228" s="9">
        <f t="shared" si="137"/>
        <v>28.57</v>
      </c>
      <c r="Q2228" s="11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36"/>
        <v>120</v>
      </c>
      <c r="P2229" s="9">
        <f t="shared" si="137"/>
        <v>66.67</v>
      </c>
      <c r="Q2229" s="11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6"/>
        <v>171</v>
      </c>
      <c r="P2230" s="9">
        <f t="shared" si="137"/>
        <v>52.17</v>
      </c>
      <c r="Q2230" s="11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36"/>
        <v>100</v>
      </c>
      <c r="P2231" s="9">
        <f t="shared" si="137"/>
        <v>31.58</v>
      </c>
      <c r="Q2231" s="1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6"/>
        <v>120</v>
      </c>
      <c r="P2232" s="9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6"/>
        <v>239</v>
      </c>
      <c r="P2233" s="9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6"/>
        <v>119</v>
      </c>
      <c r="P2234" s="9">
        <f t="shared" si="137"/>
        <v>27.56</v>
      </c>
      <c r="Q2234" s="11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36"/>
        <v>30</v>
      </c>
      <c r="P2235" s="9">
        <f t="shared" si="137"/>
        <v>237</v>
      </c>
      <c r="Q2235" s="11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36"/>
        <v>108</v>
      </c>
      <c r="P2236" s="9">
        <f t="shared" si="137"/>
        <v>79</v>
      </c>
      <c r="Q2236" s="11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6"/>
        <v>1</v>
      </c>
      <c r="P2237" s="9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118</v>
      </c>
      <c r="P2238" s="9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118</v>
      </c>
      <c r="P2239" s="9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6"/>
        <v>131</v>
      </c>
      <c r="P2240" s="9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8</v>
      </c>
      <c r="P2241" s="9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39</v>
      </c>
      <c r="P2242" s="9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0">ROUND(E2243/D2243*100,0)</f>
        <v>117</v>
      </c>
      <c r="P2243" s="9">
        <f t="shared" ref="P2243:P2306" si="141">IFERROR(ROUND(E2243/L2243,2),0)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1165</v>
      </c>
      <c r="P2244" s="9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2</v>
      </c>
      <c r="P2245" s="9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17</v>
      </c>
      <c r="P2246" s="9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4</v>
      </c>
      <c r="P2247" s="9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115</v>
      </c>
      <c r="P2248" s="9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115</v>
      </c>
      <c r="P2249" s="9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46</v>
      </c>
      <c r="P2250" s="9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115</v>
      </c>
      <c r="P2251" s="9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0"/>
        <v>115</v>
      </c>
      <c r="P2252" s="9">
        <f t="shared" si="141"/>
        <v>57.25</v>
      </c>
      <c r="Q2252" s="11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40"/>
        <v>6</v>
      </c>
      <c r="P2253" s="9">
        <f t="shared" si="141"/>
        <v>163.57</v>
      </c>
      <c r="Q2253" s="11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40"/>
        <v>115</v>
      </c>
      <c r="P2254" s="9">
        <f t="shared" si="141"/>
        <v>18.77</v>
      </c>
      <c r="Q2254" s="11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40"/>
        <v>11</v>
      </c>
      <c r="P2255" s="9">
        <f t="shared" si="141"/>
        <v>286.25</v>
      </c>
      <c r="Q2255" s="11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0"/>
        <v>38</v>
      </c>
      <c r="P2256" s="9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0"/>
        <v>119</v>
      </c>
      <c r="P2257" s="9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152</v>
      </c>
      <c r="P2258" s="9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11</v>
      </c>
      <c r="P2259" s="9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</v>
      </c>
      <c r="P2260" s="9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0"/>
        <v>113</v>
      </c>
      <c r="P2261" s="9">
        <f t="shared" si="141"/>
        <v>66.47</v>
      </c>
      <c r="Q2261" s="1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0"/>
        <v>103</v>
      </c>
      <c r="P2262" s="9">
        <f t="shared" si="141"/>
        <v>33.24</v>
      </c>
      <c r="Q2262" s="11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0"/>
        <v>113</v>
      </c>
      <c r="P2263" s="9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23</v>
      </c>
      <c r="P2264" s="9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0"/>
        <v>38</v>
      </c>
      <c r="P2265" s="9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102</v>
      </c>
      <c r="P2266" s="9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187</v>
      </c>
      <c r="P2267" s="9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112</v>
      </c>
      <c r="P2268" s="9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112</v>
      </c>
      <c r="P2269" s="9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106</v>
      </c>
      <c r="P2270" s="9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223</v>
      </c>
      <c r="P2271" s="9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171</v>
      </c>
      <c r="P2272" s="9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111</v>
      </c>
      <c r="P2273" s="9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4</v>
      </c>
      <c r="P2274" s="9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111</v>
      </c>
      <c r="P2275" s="9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221</v>
      </c>
      <c r="P2276" s="9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16</v>
      </c>
      <c r="P2277" s="9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15</v>
      </c>
      <c r="P2278" s="9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0"/>
        <v>110</v>
      </c>
      <c r="P2279" s="9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0"/>
        <v>110</v>
      </c>
      <c r="P2280" s="9">
        <f t="shared" si="141"/>
        <v>100</v>
      </c>
      <c r="Q2280" s="11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0"/>
        <v>0</v>
      </c>
      <c r="P2281" s="9">
        <f t="shared" si="141"/>
        <v>550</v>
      </c>
      <c r="Q2281" s="1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40"/>
        <v>100</v>
      </c>
      <c r="P2282" s="9">
        <f t="shared" si="141"/>
        <v>73.33</v>
      </c>
      <c r="Q2282" s="11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0"/>
        <v>22</v>
      </c>
      <c r="P2283" s="9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0"/>
        <v>2</v>
      </c>
      <c r="P2284" s="9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109</v>
      </c>
      <c r="P2285" s="9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0"/>
        <v>218</v>
      </c>
      <c r="P2286" s="9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0"/>
        <v>109</v>
      </c>
      <c r="P2287" s="9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0"/>
        <v>108</v>
      </c>
      <c r="P2288" s="9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0"/>
        <v>166</v>
      </c>
      <c r="P2289" s="9">
        <f t="shared" si="141"/>
        <v>31.82</v>
      </c>
      <c r="Q2289" s="11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0"/>
        <v>108</v>
      </c>
      <c r="P2290" s="9">
        <f t="shared" si="141"/>
        <v>43.28</v>
      </c>
      <c r="Q2290" s="11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3</v>
      </c>
      <c r="P2291" s="9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108</v>
      </c>
      <c r="P2292" s="9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0"/>
        <v>180</v>
      </c>
      <c r="P2293" s="9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0"/>
        <v>108</v>
      </c>
      <c r="P2294" s="9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0"/>
        <v>215</v>
      </c>
      <c r="P2295" s="9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0"/>
        <v>4</v>
      </c>
      <c r="P2296" s="9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223</v>
      </c>
      <c r="P2297" s="9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0"/>
        <v>107</v>
      </c>
      <c r="P2298" s="9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118</v>
      </c>
      <c r="P2299" s="9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0"/>
        <v>213</v>
      </c>
      <c r="P2300" s="9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133</v>
      </c>
      <c r="P2301" s="9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0"/>
        <v>21</v>
      </c>
      <c r="P2302" s="9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0"/>
        <v>106</v>
      </c>
      <c r="P2303" s="9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0"/>
        <v>106</v>
      </c>
      <c r="P2304" s="9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7</v>
      </c>
      <c r="P2305" s="9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0"/>
        <v>18</v>
      </c>
      <c r="P2306" s="9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ROUND(E2307/D2307*100,0)</f>
        <v>50</v>
      </c>
      <c r="P2307" s="9">
        <f t="shared" ref="P2307:P2370" si="145">IFERROR(ROUND(E2307/L2307,2),0)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106</v>
      </c>
      <c r="P2308" s="9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132</v>
      </c>
      <c r="P2309" s="9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211</v>
      </c>
      <c r="P2310" s="9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350</v>
      </c>
      <c r="P2311" s="9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4"/>
        <v>105</v>
      </c>
      <c r="P2312" s="9">
        <f t="shared" si="145"/>
        <v>38.89</v>
      </c>
      <c r="Q2312" s="11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4"/>
        <v>11</v>
      </c>
      <c r="P2313" s="9">
        <f t="shared" si="145"/>
        <v>525</v>
      </c>
      <c r="Q2313" s="11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263</v>
      </c>
      <c r="P2314" s="9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10</v>
      </c>
      <c r="P2315" s="9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105</v>
      </c>
      <c r="P2316" s="9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105</v>
      </c>
      <c r="P2317" s="9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139</v>
      </c>
      <c r="P2318" s="9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104</v>
      </c>
      <c r="P2319" s="9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4"/>
        <v>104</v>
      </c>
      <c r="P2320" s="9">
        <f t="shared" si="145"/>
        <v>38.520000000000003</v>
      </c>
      <c r="Q2320" s="11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4"/>
        <v>104</v>
      </c>
      <c r="P2321" s="9">
        <f t="shared" si="145"/>
        <v>86.67</v>
      </c>
      <c r="Q2321" s="1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4"/>
        <v>12</v>
      </c>
      <c r="P2322" s="9">
        <f t="shared" si="145"/>
        <v>346.67</v>
      </c>
      <c r="Q2322" s="11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4"/>
        <v>4</v>
      </c>
      <c r="P2323" s="9">
        <f t="shared" si="145"/>
        <v>61.18</v>
      </c>
      <c r="Q2323" s="11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130</v>
      </c>
      <c r="P2324" s="9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4"/>
        <v>115</v>
      </c>
      <c r="P2325" s="9">
        <f t="shared" si="145"/>
        <v>32.340000000000003</v>
      </c>
      <c r="Q2325" s="11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4"/>
        <v>104</v>
      </c>
      <c r="P2326" s="9">
        <f t="shared" si="145"/>
        <v>38.33</v>
      </c>
      <c r="Q2326" s="11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4"/>
        <v>104</v>
      </c>
      <c r="P2327" s="9">
        <f t="shared" si="145"/>
        <v>43.13</v>
      </c>
      <c r="Q2327" s="11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4"/>
        <v>104</v>
      </c>
      <c r="P2328" s="9">
        <f t="shared" si="145"/>
        <v>36.96</v>
      </c>
      <c r="Q2328" s="11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103</v>
      </c>
      <c r="P2329" s="9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103</v>
      </c>
      <c r="P2330" s="9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4"/>
        <v>129</v>
      </c>
      <c r="P2331" s="9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4"/>
        <v>3</v>
      </c>
      <c r="P2332" s="9">
        <f t="shared" si="145"/>
        <v>114</v>
      </c>
      <c r="Q2332" s="11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4"/>
        <v>103</v>
      </c>
      <c r="P2333" s="9">
        <f t="shared" si="145"/>
        <v>44.61</v>
      </c>
      <c r="Q2333" s="11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4"/>
        <v>1</v>
      </c>
      <c r="P2334" s="9">
        <f t="shared" si="145"/>
        <v>342</v>
      </c>
      <c r="Q2334" s="11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4"/>
        <v>103</v>
      </c>
      <c r="P2335" s="9">
        <f t="shared" si="145"/>
        <v>102.5</v>
      </c>
      <c r="Q2335" s="11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44"/>
        <v>114</v>
      </c>
      <c r="P2336" s="9">
        <f t="shared" si="145"/>
        <v>37.96</v>
      </c>
      <c r="Q2336" s="11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4"/>
        <v>1</v>
      </c>
      <c r="P2337" s="9">
        <f t="shared" si="145"/>
        <v>205</v>
      </c>
      <c r="Q2337" s="11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102</v>
      </c>
      <c r="P2338" s="9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4"/>
        <v>6</v>
      </c>
      <c r="P2339" s="9">
        <f t="shared" si="145"/>
        <v>340</v>
      </c>
      <c r="Q2339" s="11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ht="15.75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4"/>
        <v>2</v>
      </c>
      <c r="P2340" s="9">
        <f t="shared" si="145"/>
        <v>510</v>
      </c>
      <c r="Q2340" s="11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4"/>
        <v>102</v>
      </c>
      <c r="P2341" s="9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102</v>
      </c>
      <c r="P2342" s="9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102</v>
      </c>
      <c r="P2343" s="9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102</v>
      </c>
      <c r="P2344" s="9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101</v>
      </c>
      <c r="P2345" s="9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44"/>
        <v>202</v>
      </c>
      <c r="P2346" s="9">
        <f t="shared" si="145"/>
        <v>59.41</v>
      </c>
      <c r="Q2346" s="11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4"/>
        <v>67</v>
      </c>
      <c r="P2347" s="9">
        <f t="shared" si="145"/>
        <v>63.13</v>
      </c>
      <c r="Q2347" s="11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101</v>
      </c>
      <c r="P2348" s="9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4"/>
        <v>101</v>
      </c>
      <c r="P2349" s="9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4"/>
        <v>101</v>
      </c>
      <c r="P2350" s="9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20</v>
      </c>
      <c r="P2351" s="9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4"/>
        <v>1254</v>
      </c>
      <c r="P2352" s="9">
        <f t="shared" si="145"/>
        <v>27.86</v>
      </c>
      <c r="Q2352" s="11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ht="15.75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4"/>
        <v>100</v>
      </c>
      <c r="P2353" s="9">
        <f t="shared" si="145"/>
        <v>45.59</v>
      </c>
      <c r="Q2353" s="11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14</v>
      </c>
      <c r="P2354" s="9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100</v>
      </c>
      <c r="P2355" s="9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15.75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4"/>
        <v>125</v>
      </c>
      <c r="P2356" s="9">
        <f t="shared" si="145"/>
        <v>37.07</v>
      </c>
      <c r="Q2356" s="11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4"/>
        <v>133</v>
      </c>
      <c r="P2357" s="9">
        <f t="shared" si="145"/>
        <v>52.68</v>
      </c>
      <c r="Q2357" s="11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4"/>
        <v>100</v>
      </c>
      <c r="P2358" s="9">
        <f t="shared" si="145"/>
        <v>40.04</v>
      </c>
      <c r="Q2358" s="11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4"/>
        <v>100</v>
      </c>
      <c r="P2359" s="9">
        <f t="shared" si="145"/>
        <v>40.04</v>
      </c>
      <c r="Q2359" s="11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4"/>
        <v>125</v>
      </c>
      <c r="P2360" s="9">
        <f t="shared" si="145"/>
        <v>91</v>
      </c>
      <c r="Q2360" s="11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4"/>
        <v>100</v>
      </c>
      <c r="P2361" s="9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4"/>
        <v>100</v>
      </c>
      <c r="P2362" s="9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4"/>
        <v>100</v>
      </c>
      <c r="P2363" s="9">
        <f t="shared" si="145"/>
        <v>71.430000000000007</v>
      </c>
      <c r="Q2363" s="11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4"/>
        <v>100</v>
      </c>
      <c r="P2364" s="9">
        <f t="shared" si="145"/>
        <v>52.63</v>
      </c>
      <c r="Q2364" s="11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4"/>
        <v>100</v>
      </c>
      <c r="P2365" s="9">
        <f t="shared" si="145"/>
        <v>76.92</v>
      </c>
      <c r="Q2365" s="11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4"/>
        <v>1</v>
      </c>
      <c r="P2366" s="9">
        <f t="shared" si="145"/>
        <v>35.71</v>
      </c>
      <c r="Q2366" s="11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44"/>
        <v>100</v>
      </c>
      <c r="P2367" s="9">
        <f t="shared" si="145"/>
        <v>28.57</v>
      </c>
      <c r="Q2367" s="11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44"/>
        <v>100</v>
      </c>
      <c r="P2368" s="9">
        <f t="shared" si="145"/>
        <v>41.67</v>
      </c>
      <c r="Q2368" s="11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44"/>
        <v>100</v>
      </c>
      <c r="P2369" s="9">
        <f t="shared" si="145"/>
        <v>35.71</v>
      </c>
      <c r="Q2369" s="11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44"/>
        <v>100</v>
      </c>
      <c r="P2370" s="9">
        <f t="shared" si="145"/>
        <v>41.67</v>
      </c>
      <c r="Q2370" s="11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148">ROUND(E2371/D2371*100,0)</f>
        <v>100</v>
      </c>
      <c r="P2371" s="9">
        <f t="shared" ref="P2371:P2434" si="149">IFERROR(ROUND(E2371/L2371,2),0)</f>
        <v>125</v>
      </c>
      <c r="Q2371" s="1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48"/>
        <v>100</v>
      </c>
      <c r="P2372" s="9">
        <f t="shared" si="149"/>
        <v>58.82</v>
      </c>
      <c r="Q2372" s="11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48"/>
        <v>100</v>
      </c>
      <c r="P2373" s="9">
        <f t="shared" si="149"/>
        <v>41.67</v>
      </c>
      <c r="Q2373" s="11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48"/>
        <v>10</v>
      </c>
      <c r="P2374" s="9">
        <f t="shared" si="149"/>
        <v>142.86000000000001</v>
      </c>
      <c r="Q2374" s="11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11</v>
      </c>
      <c r="P2375" s="9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2</v>
      </c>
      <c r="P2376" s="9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3</v>
      </c>
      <c r="P2377" s="9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106</v>
      </c>
      <c r="P2378" s="9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8"/>
        <v>109</v>
      </c>
      <c r="P2379" s="9">
        <f t="shared" si="149"/>
        <v>75.38</v>
      </c>
      <c r="Q2379" s="11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48"/>
        <v>13</v>
      </c>
      <c r="P2380" s="9">
        <f t="shared" si="149"/>
        <v>57.65</v>
      </c>
      <c r="Q2380" s="11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2</v>
      </c>
      <c r="P2381" s="9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</v>
      </c>
      <c r="P2382" s="9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129</v>
      </c>
      <c r="P2383" s="9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647</v>
      </c>
      <c r="P2384" s="9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138</v>
      </c>
      <c r="P2385" s="9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38</v>
      </c>
      <c r="P2386" s="9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190</v>
      </c>
      <c r="P2387" s="9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19</v>
      </c>
      <c r="P2388" s="9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8"/>
        <v>110</v>
      </c>
      <c r="P2389" s="9">
        <f t="shared" si="149"/>
        <v>44.1</v>
      </c>
      <c r="Q2389" s="11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48"/>
        <v>31</v>
      </c>
      <c r="P2390" s="9">
        <f t="shared" si="149"/>
        <v>66.14</v>
      </c>
      <c r="Q2390" s="11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116</v>
      </c>
      <c r="P2391" s="9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108</v>
      </c>
      <c r="P2392" s="9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8"/>
        <v>184</v>
      </c>
      <c r="P2393" s="9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122</v>
      </c>
      <c r="P2394" s="9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8"/>
        <v>152</v>
      </c>
      <c r="P2395" s="9">
        <f t="shared" si="149"/>
        <v>27.61</v>
      </c>
      <c r="Q2395" s="11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ht="15.75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8"/>
        <v>6</v>
      </c>
      <c r="P2396" s="9">
        <f t="shared" si="149"/>
        <v>60.73</v>
      </c>
      <c r="Q2396" s="11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23</v>
      </c>
      <c r="P2397" s="9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34</v>
      </c>
      <c r="P2398" s="9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8"/>
        <v>36</v>
      </c>
      <c r="P2399" s="9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48</v>
      </c>
      <c r="P2400" s="9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8"/>
        <v>101</v>
      </c>
      <c r="P2401" s="9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8</v>
      </c>
      <c r="P2402" s="9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181</v>
      </c>
      <c r="P2403" s="9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100</v>
      </c>
      <c r="P2404" s="9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8"/>
        <v>113</v>
      </c>
      <c r="P2405" s="9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120</v>
      </c>
      <c r="P2406" s="9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8"/>
        <v>31</v>
      </c>
      <c r="P2407" s="9">
        <f t="shared" si="149"/>
        <v>47.11</v>
      </c>
      <c r="Q2407" s="11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8"/>
        <v>21</v>
      </c>
      <c r="P2408" s="9">
        <f t="shared" si="149"/>
        <v>35.799999999999997</v>
      </c>
      <c r="Q2408" s="11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15</v>
      </c>
      <c r="P2409" s="9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111</v>
      </c>
      <c r="P2410" s="9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8"/>
        <v>119</v>
      </c>
      <c r="P2411" s="9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6</v>
      </c>
      <c r="P2412" s="9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148</v>
      </c>
      <c r="P2413" s="9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8"/>
        <v>885</v>
      </c>
      <c r="P2414" s="9">
        <f t="shared" si="149"/>
        <v>35.4</v>
      </c>
      <c r="Q2414" s="11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8"/>
        <v>1</v>
      </c>
      <c r="P2415" s="9">
        <f t="shared" si="149"/>
        <v>80.45</v>
      </c>
      <c r="Q2415" s="11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48"/>
        <v>11</v>
      </c>
      <c r="P2416" s="9">
        <f t="shared" si="149"/>
        <v>51.82</v>
      </c>
      <c r="Q2416" s="11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48"/>
        <v>4</v>
      </c>
      <c r="P2417" s="9">
        <f t="shared" si="149"/>
        <v>55.06</v>
      </c>
      <c r="Q2417" s="11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8"/>
        <v>18</v>
      </c>
      <c r="P2418" s="9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8"/>
        <v>119</v>
      </c>
      <c r="P2419" s="9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1</v>
      </c>
      <c r="P2420" s="9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15</v>
      </c>
      <c r="P2421" s="9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8"/>
        <v>219</v>
      </c>
      <c r="P2422" s="9">
        <f t="shared" si="149"/>
        <v>62.5</v>
      </c>
      <c r="Q2422" s="11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48"/>
        <v>109</v>
      </c>
      <c r="P2423" s="9">
        <f t="shared" si="149"/>
        <v>46.05</v>
      </c>
      <c r="Q2423" s="11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8"/>
        <v>9</v>
      </c>
      <c r="P2424" s="9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8"/>
        <v>289</v>
      </c>
      <c r="P2425" s="9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13</v>
      </c>
      <c r="P2426" s="9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8"/>
        <v>3</v>
      </c>
      <c r="P2427" s="9">
        <f t="shared" si="149"/>
        <v>61.5</v>
      </c>
      <c r="Q2427" s="11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8"/>
        <v>2</v>
      </c>
      <c r="P2428" s="9">
        <f t="shared" si="149"/>
        <v>50.65</v>
      </c>
      <c r="Q2428" s="11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156</v>
      </c>
      <c r="P2429" s="9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16</v>
      </c>
      <c r="P2430" s="9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68</v>
      </c>
      <c r="P2431" s="9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1</v>
      </c>
      <c r="P2432" s="9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8"/>
        <v>34</v>
      </c>
      <c r="P2433" s="9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48"/>
        <v>34</v>
      </c>
      <c r="P2434" s="9">
        <f t="shared" si="149"/>
        <v>121.43</v>
      </c>
      <c r="Q2434" s="11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52">ROUND(E2435/D2435*100,0)</f>
        <v>39</v>
      </c>
      <c r="P2435" s="9">
        <f t="shared" ref="P2435:P2498" si="153">IFERROR(ROUND(E2435/L2435,2),0)</f>
        <v>40.479999999999997</v>
      </c>
      <c r="Q2435" s="11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2"/>
        <v>21</v>
      </c>
      <c r="P2436" s="9">
        <f t="shared" si="153"/>
        <v>56.67</v>
      </c>
      <c r="Q2436" s="11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2"/>
        <v>113</v>
      </c>
      <c r="P2437" s="9">
        <f t="shared" si="153"/>
        <v>34</v>
      </c>
      <c r="Q2437" s="11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52"/>
        <v>100</v>
      </c>
      <c r="P2438" s="9">
        <f t="shared" si="153"/>
        <v>40.479999999999997</v>
      </c>
      <c r="Q2438" s="11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2</v>
      </c>
      <c r="P2439" s="9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105</v>
      </c>
      <c r="P2440" s="9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6</v>
      </c>
      <c r="P2441" s="9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5</v>
      </c>
      <c r="P2442" s="9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166</v>
      </c>
      <c r="P2443" s="9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24</v>
      </c>
      <c r="P2444" s="9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330</v>
      </c>
      <c r="P2445" s="9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118</v>
      </c>
      <c r="P2446" s="9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8</v>
      </c>
      <c r="P2447" s="9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2"/>
        <v>16</v>
      </c>
      <c r="P2448" s="9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137</v>
      </c>
      <c r="P2449" s="9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102</v>
      </c>
      <c r="P2450" s="9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2"/>
        <v>148</v>
      </c>
      <c r="P2451" s="9">
        <f t="shared" si="153"/>
        <v>54.27</v>
      </c>
      <c r="Q2451" s="1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2"/>
        <v>33</v>
      </c>
      <c r="P2452" s="9">
        <f t="shared" si="153"/>
        <v>50.88</v>
      </c>
      <c r="Q2452" s="11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163</v>
      </c>
      <c r="P2453" s="9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116</v>
      </c>
      <c r="P2454" s="9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101</v>
      </c>
      <c r="P2455" s="9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101</v>
      </c>
      <c r="P2456" s="9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27</v>
      </c>
      <c r="P2457" s="9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101</v>
      </c>
      <c r="P2458" s="9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7</v>
      </c>
      <c r="P2459" s="9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2"/>
        <v>20</v>
      </c>
      <c r="P2460" s="9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2"/>
        <v>134</v>
      </c>
      <c r="P2461" s="9">
        <f t="shared" si="153"/>
        <v>53.4</v>
      </c>
      <c r="Q2461" s="1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2"/>
        <v>27</v>
      </c>
      <c r="P2462" s="9">
        <f t="shared" si="153"/>
        <v>42.16</v>
      </c>
      <c r="Q2462" s="11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2"/>
        <v>133</v>
      </c>
      <c r="P2463" s="9">
        <f t="shared" si="153"/>
        <v>57.14</v>
      </c>
      <c r="Q2463" s="11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2"/>
        <v>16</v>
      </c>
      <c r="P2464" s="9">
        <f t="shared" si="153"/>
        <v>160</v>
      </c>
      <c r="Q2464" s="11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2"/>
        <v>18</v>
      </c>
      <c r="P2465" s="9">
        <f t="shared" si="153"/>
        <v>88.89</v>
      </c>
      <c r="Q2465" s="11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2"/>
        <v>1</v>
      </c>
      <c r="P2466" s="9">
        <f t="shared" si="153"/>
        <v>200</v>
      </c>
      <c r="Q2466" s="11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100</v>
      </c>
      <c r="P2467" s="9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52"/>
        <v>3</v>
      </c>
      <c r="P2468" s="9">
        <f t="shared" si="153"/>
        <v>800</v>
      </c>
      <c r="Q2468" s="11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266</v>
      </c>
      <c r="P2469" s="9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16</v>
      </c>
      <c r="P2470" s="9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2"/>
        <v>106</v>
      </c>
      <c r="P2471" s="9">
        <f t="shared" si="153"/>
        <v>88.33</v>
      </c>
      <c r="Q2471" s="1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52"/>
        <v>4</v>
      </c>
      <c r="P2472" s="9">
        <f t="shared" si="153"/>
        <v>56.79</v>
      </c>
      <c r="Q2472" s="11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52"/>
        <v>53</v>
      </c>
      <c r="P2473" s="9">
        <f t="shared" si="153"/>
        <v>88.33</v>
      </c>
      <c r="Q2473" s="11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2"/>
        <v>158</v>
      </c>
      <c r="P2474" s="9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</v>
      </c>
      <c r="P2475" s="9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106</v>
      </c>
      <c r="P2476" s="9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2"/>
        <v>142</v>
      </c>
      <c r="P2477" s="9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2"/>
        <v>130</v>
      </c>
      <c r="P2478" s="9">
        <f t="shared" si="153"/>
        <v>23.64</v>
      </c>
      <c r="Q2478" s="11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2"/>
        <v>130</v>
      </c>
      <c r="P2479" s="9">
        <f t="shared" si="153"/>
        <v>28.89</v>
      </c>
      <c r="Q2479" s="11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2"/>
        <v>104</v>
      </c>
      <c r="P2480" s="9">
        <f t="shared" si="153"/>
        <v>97.5</v>
      </c>
      <c r="Q2480" s="11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2"/>
        <v>22</v>
      </c>
      <c r="P2481" s="9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2"/>
        <v>100</v>
      </c>
      <c r="P2482" s="9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7</v>
      </c>
      <c r="P2483" s="9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116</v>
      </c>
      <c r="P2484" s="9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127</v>
      </c>
      <c r="P2485" s="9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22</v>
      </c>
      <c r="P2486" s="9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2"/>
        <v>117</v>
      </c>
      <c r="P2487" s="9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2"/>
        <v>152</v>
      </c>
      <c r="P2488" s="9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2"/>
        <v>22</v>
      </c>
      <c r="P2489" s="9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101</v>
      </c>
      <c r="P2490" s="9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151</v>
      </c>
      <c r="P2491" s="9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2"/>
        <v>251</v>
      </c>
      <c r="P2492" s="9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2"/>
        <v>75</v>
      </c>
      <c r="P2493" s="9">
        <f t="shared" si="153"/>
        <v>35.71</v>
      </c>
      <c r="Q2493" s="11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2"/>
        <v>15</v>
      </c>
      <c r="P2495" s="9">
        <f t="shared" si="153"/>
        <v>83.33</v>
      </c>
      <c r="Q2495" s="11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30</v>
      </c>
      <c r="P2496" s="9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2"/>
        <v>149</v>
      </c>
      <c r="P2497" s="9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2"/>
        <v>27</v>
      </c>
      <c r="P2498" s="9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ROUND(E2499/D2499*100,0)</f>
        <v>3</v>
      </c>
      <c r="P2499" s="9">
        <f t="shared" ref="P2499:P2562" si="157">IFERROR(ROUND(E2499/L2499,2),0)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29</v>
      </c>
      <c r="P2500" s="9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24</v>
      </c>
      <c r="P2501" s="9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56"/>
        <v>104</v>
      </c>
      <c r="P2502" s="9">
        <f t="shared" si="157"/>
        <v>36.5</v>
      </c>
      <c r="Q2502" s="11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56"/>
        <v>37</v>
      </c>
      <c r="P2503" s="9">
        <f t="shared" si="157"/>
        <v>91.25</v>
      </c>
      <c r="Q2503" s="11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145</v>
      </c>
      <c r="P2504" s="9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</v>
      </c>
      <c r="P2505" s="9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104</v>
      </c>
      <c r="P2506" s="9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21</v>
      </c>
      <c r="P2507" s="9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103</v>
      </c>
      <c r="P2508" s="9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103</v>
      </c>
      <c r="P2509" s="9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120</v>
      </c>
      <c r="P2510" s="9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10</v>
      </c>
      <c r="P2511" s="9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6"/>
        <v>60</v>
      </c>
      <c r="P2512" s="9">
        <f t="shared" si="157"/>
        <v>65</v>
      </c>
      <c r="Q2512" s="11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56"/>
        <v>119</v>
      </c>
      <c r="P2513" s="9">
        <f t="shared" si="157"/>
        <v>27.5</v>
      </c>
      <c r="Q2513" s="11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56"/>
        <v>57</v>
      </c>
      <c r="P2514" s="9">
        <f t="shared" si="157"/>
        <v>59.58</v>
      </c>
      <c r="Q2514" s="11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115</v>
      </c>
      <c r="P2515" s="9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130</v>
      </c>
      <c r="P2516" s="9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28</v>
      </c>
      <c r="P2517" s="9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118</v>
      </c>
      <c r="P2518" s="9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101</v>
      </c>
      <c r="P2519" s="9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25</v>
      </c>
      <c r="P2520" s="9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0</v>
      </c>
      <c r="P2521" s="9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100</v>
      </c>
      <c r="P2522" s="9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139</v>
      </c>
      <c r="P2523" s="9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1</v>
      </c>
      <c r="P2524" s="9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6"/>
        <v>137</v>
      </c>
      <c r="P2525" s="9">
        <f t="shared" si="157"/>
        <v>45.6</v>
      </c>
      <c r="Q2525" s="11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6"/>
        <v>5</v>
      </c>
      <c r="P2526" s="9">
        <f t="shared" si="157"/>
        <v>27.36</v>
      </c>
      <c r="Q2526" s="11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137</v>
      </c>
      <c r="P2527" s="9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113</v>
      </c>
      <c r="P2528" s="9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170</v>
      </c>
      <c r="P2529" s="9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</v>
      </c>
      <c r="P2530" s="9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45</v>
      </c>
      <c r="P2531" s="9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6</v>
      </c>
      <c r="P2532" s="9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135</v>
      </c>
      <c r="P2533" s="9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27</v>
      </c>
      <c r="P2534" s="9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1</v>
      </c>
      <c r="P2535" s="9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9</v>
      </c>
      <c r="P2536" s="9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133</v>
      </c>
      <c r="P2537" s="9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6"/>
        <v>133</v>
      </c>
      <c r="P2538" s="9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6"/>
        <v>132</v>
      </c>
      <c r="P2539" s="9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6"/>
        <v>101</v>
      </c>
      <c r="P2540" s="9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6"/>
        <v>37</v>
      </c>
      <c r="P2541" s="9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26</v>
      </c>
      <c r="P2542" s="9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6"/>
        <v>14</v>
      </c>
      <c r="P2543" s="9">
        <f t="shared" si="157"/>
        <v>65.099999999999994</v>
      </c>
      <c r="Q2543" s="11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56"/>
        <v>13</v>
      </c>
      <c r="P2544" s="9">
        <f t="shared" si="157"/>
        <v>93</v>
      </c>
      <c r="Q2544" s="11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6"/>
        <v>13</v>
      </c>
      <c r="P2545" s="9">
        <f t="shared" si="157"/>
        <v>65</v>
      </c>
      <c r="Q2545" s="11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6"/>
        <v>7</v>
      </c>
      <c r="P2546" s="9">
        <f t="shared" si="157"/>
        <v>216.67</v>
      </c>
      <c r="Q2546" s="11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56"/>
        <v>11</v>
      </c>
      <c r="P2547" s="9">
        <f t="shared" si="157"/>
        <v>108.33</v>
      </c>
      <c r="Q2547" s="11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56"/>
        <v>130</v>
      </c>
      <c r="P2548" s="9">
        <f t="shared" si="157"/>
        <v>50</v>
      </c>
      <c r="Q2548" s="11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56"/>
        <v>130</v>
      </c>
      <c r="P2549" s="9">
        <f t="shared" si="157"/>
        <v>46.43</v>
      </c>
      <c r="Q2549" s="11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56"/>
        <v>27</v>
      </c>
      <c r="P2550" s="9">
        <f t="shared" si="157"/>
        <v>46.43</v>
      </c>
      <c r="Q2550" s="11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6"/>
        <v>0</v>
      </c>
      <c r="P2551" s="9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6"/>
        <v>16</v>
      </c>
      <c r="P2552" s="9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31</v>
      </c>
      <c r="P2553" s="9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6"/>
        <v>128</v>
      </c>
      <c r="P2554" s="9">
        <f t="shared" si="157"/>
        <v>21.37</v>
      </c>
      <c r="Q2554" s="11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6"/>
        <v>32</v>
      </c>
      <c r="P2555" s="9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6"/>
        <v>32</v>
      </c>
      <c r="P2556" s="9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56"/>
        <v>21</v>
      </c>
      <c r="P2557" s="9">
        <f t="shared" si="157"/>
        <v>45.79</v>
      </c>
      <c r="Q2557" s="11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1</v>
      </c>
      <c r="P2558" s="9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3</v>
      </c>
      <c r="P2559" s="9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18</v>
      </c>
      <c r="P2560" s="9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128</v>
      </c>
      <c r="P2561" s="9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6"/>
        <v>128</v>
      </c>
      <c r="P2562" s="9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0">ROUND(E2563/D2563*100,0)</f>
        <v>1</v>
      </c>
      <c r="P2563" s="9">
        <f t="shared" ref="P2563:P2626" si="161">IFERROR(ROUND(E2563/L2563,2),0)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0"/>
        <v>127</v>
      </c>
      <c r="P2564" s="9">
        <f t="shared" si="161"/>
        <v>37.409999999999997</v>
      </c>
      <c r="Q2564" s="11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0"/>
        <v>1</v>
      </c>
      <c r="P2565" s="9">
        <f t="shared" si="161"/>
        <v>90.86</v>
      </c>
      <c r="Q2565" s="11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60"/>
        <v>106</v>
      </c>
      <c r="P2566" s="9">
        <f t="shared" si="161"/>
        <v>70.67</v>
      </c>
      <c r="Q2566" s="11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25</v>
      </c>
      <c r="P2567" s="9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0"/>
        <v>181</v>
      </c>
      <c r="P2568" s="9">
        <f t="shared" si="161"/>
        <v>33.32</v>
      </c>
      <c r="Q2568" s="11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0"/>
        <v>127</v>
      </c>
      <c r="P2569" s="9">
        <f t="shared" si="161"/>
        <v>22.61</v>
      </c>
      <c r="Q2569" s="11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140</v>
      </c>
      <c r="P2570" s="9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126</v>
      </c>
      <c r="P2571" s="9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126</v>
      </c>
      <c r="P2572" s="9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126</v>
      </c>
      <c r="P2573" s="9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127</v>
      </c>
      <c r="P2574" s="9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13</v>
      </c>
      <c r="P2575" s="9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0"/>
        <v>21</v>
      </c>
      <c r="P2576" s="9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18</v>
      </c>
      <c r="P2577" s="9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3</v>
      </c>
      <c r="P2578" s="9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0"/>
        <v>124</v>
      </c>
      <c r="P2579" s="9">
        <f t="shared" si="161"/>
        <v>38.75</v>
      </c>
      <c r="Q2579" s="11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ht="15.75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0"/>
        <v>103</v>
      </c>
      <c r="P2580" s="9">
        <f t="shared" si="161"/>
        <v>56.36</v>
      </c>
      <c r="Q2580" s="11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60"/>
        <v>11</v>
      </c>
      <c r="P2581" s="9">
        <f t="shared" si="161"/>
        <v>51.67</v>
      </c>
      <c r="Q2581" s="1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60"/>
        <v>48</v>
      </c>
      <c r="P2582" s="9">
        <f t="shared" si="161"/>
        <v>62</v>
      </c>
      <c r="Q2582" s="11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124</v>
      </c>
      <c r="P2583" s="9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103</v>
      </c>
      <c r="P2584" s="9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61</v>
      </c>
      <c r="P2585" s="9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0"/>
        <v>122</v>
      </c>
      <c r="P2586" s="9">
        <f t="shared" si="161"/>
        <v>27.73</v>
      </c>
      <c r="Q2586" s="11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102</v>
      </c>
      <c r="P2587" s="9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60"/>
        <v>2</v>
      </c>
      <c r="P2588" s="9">
        <f t="shared" si="161"/>
        <v>67.78</v>
      </c>
      <c r="Q2588" s="11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0"/>
        <v>122</v>
      </c>
      <c r="P2589" s="9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2</v>
      </c>
      <c r="P2590" s="9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121</v>
      </c>
      <c r="P2591" s="9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121</v>
      </c>
      <c r="P2592" s="9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0"/>
        <v>242</v>
      </c>
      <c r="P2593" s="9">
        <f t="shared" si="161"/>
        <v>24.2</v>
      </c>
      <c r="Q2593" s="11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0"/>
        <v>242</v>
      </c>
      <c r="P2594" s="9">
        <f t="shared" si="161"/>
        <v>43.21</v>
      </c>
      <c r="Q2594" s="11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0"/>
        <v>0</v>
      </c>
      <c r="P2595" s="9">
        <f t="shared" si="161"/>
        <v>201.67</v>
      </c>
      <c r="Q2595" s="11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0"/>
        <v>100</v>
      </c>
      <c r="P2596" s="9">
        <f t="shared" si="161"/>
        <v>46.23</v>
      </c>
      <c r="Q2596" s="11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0"/>
        <v>6</v>
      </c>
      <c r="P2597" s="9">
        <f t="shared" si="161"/>
        <v>50.08</v>
      </c>
      <c r="Q2597" s="11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0"/>
        <v>100</v>
      </c>
      <c r="P2598" s="9">
        <f t="shared" si="161"/>
        <v>27.27</v>
      </c>
      <c r="Q2598" s="11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0"/>
        <v>120</v>
      </c>
      <c r="P2599" s="9">
        <f t="shared" si="161"/>
        <v>60</v>
      </c>
      <c r="Q2599" s="11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0"/>
        <v>120</v>
      </c>
      <c r="P2600" s="9">
        <f t="shared" si="161"/>
        <v>42.86</v>
      </c>
      <c r="Q2600" s="11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0"/>
        <v>3</v>
      </c>
      <c r="P2601" s="9">
        <f t="shared" si="161"/>
        <v>75</v>
      </c>
      <c r="Q2601" s="1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299</v>
      </c>
      <c r="P2602" s="9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238</v>
      </c>
      <c r="P2603" s="9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0"/>
        <v>169</v>
      </c>
      <c r="P2604" s="9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0"/>
        <v>108</v>
      </c>
      <c r="P2605" s="9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3</v>
      </c>
      <c r="P2606" s="9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4</v>
      </c>
      <c r="P2607" s="9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0</v>
      </c>
      <c r="P2608" s="9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0"/>
        <v>20</v>
      </c>
      <c r="P2609" s="9">
        <f t="shared" si="161"/>
        <v>25.52</v>
      </c>
      <c r="Q2609" s="11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0"/>
        <v>12</v>
      </c>
      <c r="P2610" s="9">
        <f t="shared" si="161"/>
        <v>24.46</v>
      </c>
      <c r="Q2610" s="11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167</v>
      </c>
      <c r="P2611" s="9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0"/>
        <v>2</v>
      </c>
      <c r="P2612" s="9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0"/>
        <v>3</v>
      </c>
      <c r="P2613" s="9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0"/>
        <v>105</v>
      </c>
      <c r="P2614" s="9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0"/>
        <v>29</v>
      </c>
      <c r="P2615" s="9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0"/>
        <v>10</v>
      </c>
      <c r="P2616" s="9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0"/>
        <v>14</v>
      </c>
      <c r="P2617" s="9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0"/>
        <v>114</v>
      </c>
      <c r="P2618" s="9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0"/>
        <v>114</v>
      </c>
      <c r="P2619" s="9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0"/>
        <v>228</v>
      </c>
      <c r="P2620" s="9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0"/>
        <v>9</v>
      </c>
      <c r="P2621" s="9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0"/>
        <v>113</v>
      </c>
      <c r="P2622" s="9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113</v>
      </c>
      <c r="P2623" s="9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113</v>
      </c>
      <c r="P2624" s="9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0"/>
        <v>28</v>
      </c>
      <c r="P2625" s="9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0"/>
        <v>22</v>
      </c>
      <c r="P2626" s="9">
        <f t="shared" si="161"/>
        <v>56</v>
      </c>
      <c r="Q2626" s="11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4">ROUND(E2627/D2627*100,0)</f>
        <v>10</v>
      </c>
      <c r="P2627" s="9">
        <f t="shared" ref="P2627:P2690" si="165">IFERROR(ROUND(E2627/L2627,2),0)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4"/>
        <v>0</v>
      </c>
      <c r="P2628" s="9">
        <f t="shared" si="165"/>
        <v>50.91</v>
      </c>
      <c r="Q2628" s="11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124</v>
      </c>
      <c r="P2629" s="9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159</v>
      </c>
      <c r="P2630" s="9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185</v>
      </c>
      <c r="P2631" s="9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4"/>
        <v>28</v>
      </c>
      <c r="P2632" s="9">
        <f t="shared" si="165"/>
        <v>55.3</v>
      </c>
      <c r="Q2632" s="11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4"/>
        <v>11</v>
      </c>
      <c r="P2633" s="9">
        <f t="shared" si="165"/>
        <v>69.13</v>
      </c>
      <c r="Q2633" s="11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110</v>
      </c>
      <c r="P2634" s="9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4"/>
        <v>110</v>
      </c>
      <c r="P2635" s="9">
        <f t="shared" si="165"/>
        <v>50</v>
      </c>
      <c r="Q2635" s="11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4"/>
        <v>11</v>
      </c>
      <c r="P2636" s="9">
        <f t="shared" si="165"/>
        <v>39.29</v>
      </c>
      <c r="Q2636" s="11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64"/>
        <v>5</v>
      </c>
      <c r="P2637" s="9">
        <f t="shared" si="165"/>
        <v>183.33</v>
      </c>
      <c r="Q2637" s="11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64"/>
        <v>110</v>
      </c>
      <c r="P2638" s="9">
        <f t="shared" si="165"/>
        <v>55</v>
      </c>
      <c r="Q2638" s="11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64"/>
        <v>11</v>
      </c>
      <c r="P2639" s="9">
        <f t="shared" si="165"/>
        <v>45.83</v>
      </c>
      <c r="Q2639" s="11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182</v>
      </c>
      <c r="P2640" s="9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4"/>
        <v>156</v>
      </c>
      <c r="P2641" s="9">
        <f t="shared" si="165"/>
        <v>28.68</v>
      </c>
      <c r="Q2641" s="1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4"/>
        <v>218</v>
      </c>
      <c r="P2642" s="9">
        <f t="shared" si="165"/>
        <v>19.46</v>
      </c>
      <c r="Q2642" s="11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4"/>
        <v>109</v>
      </c>
      <c r="P2643" s="9">
        <f t="shared" si="165"/>
        <v>36.33</v>
      </c>
      <c r="Q2643" s="11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27</v>
      </c>
      <c r="P2644" s="9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5</v>
      </c>
      <c r="P2645" s="9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108</v>
      </c>
      <c r="P2646" s="9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108</v>
      </c>
      <c r="P2647" s="9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107</v>
      </c>
      <c r="P2648" s="9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106</v>
      </c>
      <c r="P2649" s="9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9</v>
      </c>
      <c r="P2650" s="9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11</v>
      </c>
      <c r="P2651" s="9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4"/>
        <v>106</v>
      </c>
      <c r="P2652" s="9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105</v>
      </c>
      <c r="P2653" s="9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11</v>
      </c>
      <c r="P2654" s="9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105</v>
      </c>
      <c r="P2655" s="9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64"/>
        <v>175</v>
      </c>
      <c r="P2656" s="9">
        <f t="shared" si="165"/>
        <v>29.17</v>
      </c>
      <c r="Q2656" s="11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4"/>
        <v>105</v>
      </c>
      <c r="P2657" s="9">
        <f t="shared" si="165"/>
        <v>75</v>
      </c>
      <c r="Q2657" s="11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5</v>
      </c>
      <c r="P2658" s="9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4"/>
        <v>104</v>
      </c>
      <c r="P2659" s="9">
        <f t="shared" si="165"/>
        <v>32.5</v>
      </c>
      <c r="Q2659" s="11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4"/>
        <v>3</v>
      </c>
      <c r="P2660" s="9">
        <f t="shared" si="165"/>
        <v>65</v>
      </c>
      <c r="Q2660" s="11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4"/>
        <v>104</v>
      </c>
      <c r="P2661" s="9">
        <f t="shared" si="165"/>
        <v>47.27</v>
      </c>
      <c r="Q2661" s="1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64"/>
        <v>104</v>
      </c>
      <c r="P2662" s="9">
        <f t="shared" si="165"/>
        <v>57.78</v>
      </c>
      <c r="Q2662" s="11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4"/>
        <v>3</v>
      </c>
      <c r="P2663" s="9">
        <f t="shared" si="165"/>
        <v>47.27</v>
      </c>
      <c r="Q2663" s="11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104</v>
      </c>
      <c r="P2664" s="9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103</v>
      </c>
      <c r="P2665" s="9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4"/>
        <v>2</v>
      </c>
      <c r="P2666" s="9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4"/>
        <v>17</v>
      </c>
      <c r="P2667" s="9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5</v>
      </c>
      <c r="P2668" s="9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4"/>
        <v>202</v>
      </c>
      <c r="P2669" s="9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4"/>
        <v>20</v>
      </c>
      <c r="P2670" s="9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4"/>
        <v>144</v>
      </c>
      <c r="P2671" s="9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4"/>
        <v>101</v>
      </c>
      <c r="P2672" s="9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1</v>
      </c>
      <c r="P2673" s="9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100</v>
      </c>
      <c r="P2674" s="9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4"/>
        <v>100</v>
      </c>
      <c r="P2675" s="9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4"/>
        <v>100</v>
      </c>
      <c r="P2676" s="9">
        <f t="shared" si="165"/>
        <v>71.430000000000007</v>
      </c>
      <c r="Q2676" s="11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4"/>
        <v>100</v>
      </c>
      <c r="P2677" s="9">
        <f t="shared" si="165"/>
        <v>500</v>
      </c>
      <c r="Q2677" s="11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4"/>
        <v>143</v>
      </c>
      <c r="P2678" s="9">
        <f t="shared" si="165"/>
        <v>25</v>
      </c>
      <c r="Q2678" s="11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64"/>
        <v>9</v>
      </c>
      <c r="P2679" s="9">
        <f t="shared" si="165"/>
        <v>29.41</v>
      </c>
      <c r="Q2679" s="11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4"/>
        <v>100</v>
      </c>
      <c r="P2680" s="9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4"/>
        <v>100</v>
      </c>
      <c r="P2681" s="9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4"/>
        <v>100</v>
      </c>
      <c r="P2682" s="9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4"/>
        <v>100</v>
      </c>
      <c r="P2683" s="9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4"/>
        <v>100</v>
      </c>
      <c r="P2684" s="9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4"/>
        <v>100</v>
      </c>
      <c r="P2685" s="9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4"/>
        <v>100</v>
      </c>
      <c r="P2686" s="9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4"/>
        <v>1</v>
      </c>
      <c r="P2687" s="9">
        <f t="shared" si="165"/>
        <v>500</v>
      </c>
      <c r="Q2687" s="11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4"/>
        <v>17</v>
      </c>
      <c r="P2688" s="9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164</v>
      </c>
      <c r="P2689" s="9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4"/>
        <v>2</v>
      </c>
      <c r="P2690" s="9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8">ROUND(E2691/D2691*100,0)</f>
        <v>10</v>
      </c>
      <c r="P2691" s="9">
        <f t="shared" ref="P2691:P2754" si="169">IFERROR(ROUND(E2691/L2691,2),0)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10</v>
      </c>
      <c r="P2692" s="9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2</v>
      </c>
      <c r="P2693" s="9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108</v>
      </c>
      <c r="P2694" s="9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138</v>
      </c>
      <c r="P2695" s="9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1</v>
      </c>
      <c r="P2696" s="9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8"/>
        <v>5</v>
      </c>
      <c r="P2697" s="9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8"/>
        <v>64</v>
      </c>
      <c r="P2698" s="9">
        <f t="shared" si="169"/>
        <v>40</v>
      </c>
      <c r="Q2698" s="11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8"/>
        <v>12</v>
      </c>
      <c r="P2699" s="9">
        <f t="shared" si="169"/>
        <v>60</v>
      </c>
      <c r="Q2699" s="11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10</v>
      </c>
      <c r="P2700" s="9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12</v>
      </c>
      <c r="P2701" s="9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149</v>
      </c>
      <c r="P2702" s="9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0</v>
      </c>
      <c r="P2703" s="9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8"/>
        <v>5</v>
      </c>
      <c r="P2704" s="9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8"/>
        <v>116</v>
      </c>
      <c r="P2705" s="9">
        <f t="shared" si="169"/>
        <v>35.619999999999997</v>
      </c>
      <c r="Q2705" s="11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8"/>
        <v>1</v>
      </c>
      <c r="P2706" s="9">
        <f t="shared" si="169"/>
        <v>57.88</v>
      </c>
      <c r="Q2706" s="11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68"/>
        <v>153</v>
      </c>
      <c r="P2707" s="9">
        <f t="shared" si="169"/>
        <v>30.67</v>
      </c>
      <c r="Q2707" s="11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68"/>
        <v>131</v>
      </c>
      <c r="P2708" s="9">
        <f t="shared" si="169"/>
        <v>21.9</v>
      </c>
      <c r="Q2708" s="11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68"/>
        <v>2</v>
      </c>
      <c r="P2709" s="9">
        <f t="shared" si="169"/>
        <v>76.67</v>
      </c>
      <c r="Q2709" s="11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68"/>
        <v>3</v>
      </c>
      <c r="P2710" s="9">
        <f t="shared" si="169"/>
        <v>35.380000000000003</v>
      </c>
      <c r="Q2710" s="11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68"/>
        <v>184</v>
      </c>
      <c r="P2711" s="9">
        <f t="shared" si="169"/>
        <v>30.67</v>
      </c>
      <c r="Q2711" s="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68"/>
        <v>8</v>
      </c>
      <c r="P2712" s="9">
        <f t="shared" si="169"/>
        <v>38.33</v>
      </c>
      <c r="Q2712" s="11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30</v>
      </c>
      <c r="P2713" s="9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2</v>
      </c>
      <c r="P2714" s="9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38</v>
      </c>
      <c r="P2715" s="9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3</v>
      </c>
      <c r="P2716" s="9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3</v>
      </c>
      <c r="P2717" s="9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68"/>
        <v>113</v>
      </c>
      <c r="P2718" s="9">
        <f t="shared" si="169"/>
        <v>30</v>
      </c>
      <c r="Q2718" s="11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68"/>
        <v>18</v>
      </c>
      <c r="P2719" s="9">
        <f t="shared" si="169"/>
        <v>64.290000000000006</v>
      </c>
      <c r="Q2719" s="11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7</v>
      </c>
      <c r="P2720" s="9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9</v>
      </c>
      <c r="P2721" s="9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68"/>
        <v>110</v>
      </c>
      <c r="P2722" s="9">
        <f t="shared" si="169"/>
        <v>24.44</v>
      </c>
      <c r="Q2722" s="11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68"/>
        <v>18</v>
      </c>
      <c r="P2723" s="9">
        <f t="shared" si="169"/>
        <v>44</v>
      </c>
      <c r="Q2723" s="11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22</v>
      </c>
      <c r="P2724" s="9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68"/>
        <v>16</v>
      </c>
      <c r="P2725" s="9">
        <f t="shared" si="169"/>
        <v>43.5</v>
      </c>
      <c r="Q2725" s="11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68"/>
        <v>109</v>
      </c>
      <c r="P2726" s="9">
        <f t="shared" si="169"/>
        <v>31.07</v>
      </c>
      <c r="Q2726" s="11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8"/>
        <v>4</v>
      </c>
      <c r="P2727" s="9">
        <f t="shared" si="169"/>
        <v>145</v>
      </c>
      <c r="Q2727" s="11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2</v>
      </c>
      <c r="P2728" s="9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1</v>
      </c>
      <c r="P2729" s="9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68"/>
        <v>108</v>
      </c>
      <c r="P2730" s="9">
        <f t="shared" si="169"/>
        <v>47.78</v>
      </c>
      <c r="Q2730" s="11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8"/>
        <v>57</v>
      </c>
      <c r="P2731" s="9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68"/>
        <v>129</v>
      </c>
      <c r="P2732" s="9">
        <f t="shared" si="169"/>
        <v>30.71</v>
      </c>
      <c r="Q2732" s="11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68"/>
        <v>143</v>
      </c>
      <c r="P2733" s="9">
        <f t="shared" si="169"/>
        <v>21.5</v>
      </c>
      <c r="Q2733" s="11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68"/>
        <v>34</v>
      </c>
      <c r="P2734" s="9">
        <f t="shared" si="169"/>
        <v>33.08</v>
      </c>
      <c r="Q2734" s="11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8"/>
        <v>28</v>
      </c>
      <c r="P2735" s="9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8"/>
        <v>0</v>
      </c>
      <c r="P2736" s="9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8"/>
        <v>9</v>
      </c>
      <c r="P2737" s="9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68"/>
        <v>106</v>
      </c>
      <c r="P2738" s="9">
        <f t="shared" si="169"/>
        <v>53.13</v>
      </c>
      <c r="Q2738" s="11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8"/>
        <v>5</v>
      </c>
      <c r="P2739" s="9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68"/>
        <v>0</v>
      </c>
      <c r="P2740" s="9">
        <f t="shared" si="169"/>
        <v>60.71</v>
      </c>
      <c r="Q2740" s="11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8"/>
        <v>101</v>
      </c>
      <c r="P2741" s="9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68"/>
        <v>24</v>
      </c>
      <c r="P2742" s="9">
        <f t="shared" si="169"/>
        <v>53.13</v>
      </c>
      <c r="Q2742" s="11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383</v>
      </c>
      <c r="P2743" s="9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8"/>
        <v>210</v>
      </c>
      <c r="P2744" s="9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8</v>
      </c>
      <c r="P2745" s="9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8"/>
        <v>42</v>
      </c>
      <c r="P2746" s="9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104</v>
      </c>
      <c r="P2747" s="9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14</v>
      </c>
      <c r="P2748" s="9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8"/>
        <v>7</v>
      </c>
      <c r="P2749" s="9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2</v>
      </c>
      <c r="P2750" s="9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68"/>
        <v>117</v>
      </c>
      <c r="P2751" s="9">
        <f t="shared" si="169"/>
        <v>51.25</v>
      </c>
      <c r="Q2751" s="1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68"/>
        <v>1</v>
      </c>
      <c r="P2752" s="9">
        <f t="shared" si="169"/>
        <v>410</v>
      </c>
      <c r="Q2752" s="11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68"/>
        <v>24</v>
      </c>
      <c r="P2753" s="9">
        <f t="shared" si="169"/>
        <v>41</v>
      </c>
      <c r="Q2753" s="11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8"/>
        <v>136</v>
      </c>
      <c r="P2754" s="9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2">ROUND(E2755/D2755*100,0)</f>
        <v>1</v>
      </c>
      <c r="P2755" s="9">
        <f t="shared" ref="P2755:P2818" si="173">IFERROR(ROUND(E2755/L2755,2),0)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t="15.75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</v>
      </c>
      <c r="P2756" s="9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2"/>
        <v>13</v>
      </c>
      <c r="P2757" s="9">
        <f t="shared" si="173"/>
        <v>80.599999999999994</v>
      </c>
      <c r="Q2757" s="11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2"/>
        <v>3</v>
      </c>
      <c r="P2758" s="9">
        <f t="shared" si="173"/>
        <v>13</v>
      </c>
      <c r="Q2758" s="11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2"/>
        <v>8</v>
      </c>
      <c r="P2759" s="9">
        <f t="shared" si="173"/>
        <v>80.599999999999994</v>
      </c>
      <c r="Q2759" s="11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4</v>
      </c>
      <c r="P2760" s="9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33</v>
      </c>
      <c r="P2761" s="9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40</v>
      </c>
      <c r="P2762" s="9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133</v>
      </c>
      <c r="P2763" s="9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1</v>
      </c>
      <c r="P2764" s="9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3</v>
      </c>
      <c r="P2765" s="9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72"/>
        <v>100</v>
      </c>
      <c r="P2766" s="9">
        <f t="shared" si="173"/>
        <v>30.77</v>
      </c>
      <c r="Q2766" s="11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2"/>
        <v>16</v>
      </c>
      <c r="P2767" s="9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72"/>
        <v>11</v>
      </c>
      <c r="P2768" s="9">
        <f t="shared" si="173"/>
        <v>80</v>
      </c>
      <c r="Q2768" s="11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12</v>
      </c>
      <c r="P2769" s="9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1</v>
      </c>
      <c r="P2770" s="9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156</v>
      </c>
      <c r="P2771" s="9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2"/>
        <v>128</v>
      </c>
      <c r="P2772" s="9">
        <f t="shared" si="173"/>
        <v>27.5</v>
      </c>
      <c r="Q2772" s="11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2"/>
        <v>19</v>
      </c>
      <c r="P2773" s="9">
        <f t="shared" si="173"/>
        <v>64.17</v>
      </c>
      <c r="Q2773" s="11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5</v>
      </c>
      <c r="P2774" s="9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2"/>
        <v>127</v>
      </c>
      <c r="P2775" s="9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2"/>
        <v>58</v>
      </c>
      <c r="P2776" s="9">
        <f t="shared" si="173"/>
        <v>54.29</v>
      </c>
      <c r="Q2776" s="11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2"/>
        <v>11</v>
      </c>
      <c r="P2777" s="9">
        <f t="shared" si="173"/>
        <v>42.22</v>
      </c>
      <c r="Q2777" s="11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2"/>
        <v>19</v>
      </c>
      <c r="P2778" s="9">
        <f t="shared" si="173"/>
        <v>47.5</v>
      </c>
      <c r="Q2778" s="11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1</v>
      </c>
      <c r="P2779" s="9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2"/>
        <v>125</v>
      </c>
      <c r="P2780" s="9">
        <f t="shared" si="173"/>
        <v>41.78</v>
      </c>
      <c r="Q2780" s="11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2"/>
        <v>0</v>
      </c>
      <c r="P2781" s="9">
        <f t="shared" si="173"/>
        <v>53.71</v>
      </c>
      <c r="Q2781" s="1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2"/>
        <v>6</v>
      </c>
      <c r="P2782" s="9">
        <f t="shared" si="173"/>
        <v>41.67</v>
      </c>
      <c r="Q2782" s="11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2"/>
        <v>125</v>
      </c>
      <c r="P2783" s="9">
        <f t="shared" si="173"/>
        <v>53.57</v>
      </c>
      <c r="Q2783" s="11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72"/>
        <v>4</v>
      </c>
      <c r="P2784" s="9">
        <f t="shared" si="173"/>
        <v>93.75</v>
      </c>
      <c r="Q2784" s="11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2"/>
        <v>150</v>
      </c>
      <c r="P2785" s="9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124</v>
      </c>
      <c r="P2786" s="9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123</v>
      </c>
      <c r="P2787" s="9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7</v>
      </c>
      <c r="P2788" s="9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</v>
      </c>
      <c r="P2789" s="9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10</v>
      </c>
      <c r="P2790" s="9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1</v>
      </c>
      <c r="P2791" s="9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2</v>
      </c>
      <c r="P2792" s="9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103</v>
      </c>
      <c r="P2793" s="9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1</v>
      </c>
      <c r="P2794" s="9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2"/>
        <v>1</v>
      </c>
      <c r="P2795" s="9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2"/>
        <v>18</v>
      </c>
      <c r="P2796" s="9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2"/>
        <v>101</v>
      </c>
      <c r="P2797" s="9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102</v>
      </c>
      <c r="P2798" s="9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2"/>
        <v>70</v>
      </c>
      <c r="P2799" s="9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2"/>
        <v>100</v>
      </c>
      <c r="P2800" s="9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2"/>
        <v>0</v>
      </c>
      <c r="P2801" s="9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2"/>
        <v>4</v>
      </c>
      <c r="P2802" s="9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72"/>
        <v>140</v>
      </c>
      <c r="P2803" s="9">
        <f t="shared" si="173"/>
        <v>35</v>
      </c>
      <c r="Q2803" s="11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72"/>
        <v>16</v>
      </c>
      <c r="P2804" s="9">
        <f t="shared" si="173"/>
        <v>29.17</v>
      </c>
      <c r="Q2804" s="11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0</v>
      </c>
      <c r="P2805" s="9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2"/>
        <v>0</v>
      </c>
      <c r="P2806" s="9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2"/>
        <v>38</v>
      </c>
      <c r="P2807" s="9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6</v>
      </c>
      <c r="P2808" s="9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2"/>
        <v>113</v>
      </c>
      <c r="P2809" s="9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8</v>
      </c>
      <c r="P2810" s="9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2"/>
        <v>1</v>
      </c>
      <c r="P2811" s="9">
        <f t="shared" si="173"/>
        <v>67</v>
      </c>
      <c r="Q2811" s="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2"/>
        <v>7</v>
      </c>
      <c r="P2812" s="9">
        <f t="shared" si="173"/>
        <v>83.75</v>
      </c>
      <c r="Q2812" s="11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2"/>
        <v>1</v>
      </c>
      <c r="P2813" s="9">
        <f t="shared" si="173"/>
        <v>55.83</v>
      </c>
      <c r="Q2813" s="11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2"/>
        <v>0</v>
      </c>
      <c r="P2814" s="9">
        <f t="shared" si="173"/>
        <v>55.83</v>
      </c>
      <c r="Q2814" s="11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2"/>
        <v>3</v>
      </c>
      <c r="P2815" s="9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2</v>
      </c>
      <c r="P2816" s="9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11</v>
      </c>
      <c r="P2817" s="9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2"/>
        <v>11</v>
      </c>
      <c r="P2818" s="9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76">ROUND(E2819/D2819*100,0)</f>
        <v>4</v>
      </c>
      <c r="P2819" s="9">
        <f t="shared" ref="P2819:P2882" si="177">IFERROR(ROUND(E2819/L2819,2),0)</f>
        <v>108.33</v>
      </c>
      <c r="Q2819" s="11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6"/>
        <v>3</v>
      </c>
      <c r="P2820" s="9">
        <f t="shared" si="177"/>
        <v>32.5</v>
      </c>
      <c r="Q2820" s="11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5</v>
      </c>
      <c r="P2821" s="9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7</v>
      </c>
      <c r="P2822" s="9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5</v>
      </c>
      <c r="P2823" s="9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76"/>
        <v>160</v>
      </c>
      <c r="P2824" s="9">
        <f t="shared" si="177"/>
        <v>40</v>
      </c>
      <c r="Q2824" s="11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76"/>
        <v>32</v>
      </c>
      <c r="P2825" s="9">
        <f t="shared" si="177"/>
        <v>29.09</v>
      </c>
      <c r="Q2825" s="11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106</v>
      </c>
      <c r="P2826" s="9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4</v>
      </c>
      <c r="P2827" s="9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104</v>
      </c>
      <c r="P2828" s="9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4</v>
      </c>
      <c r="P2829" s="9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6"/>
        <v>103</v>
      </c>
      <c r="P2830" s="9">
        <f t="shared" si="177"/>
        <v>28.18</v>
      </c>
      <c r="Q2830" s="11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6"/>
        <v>0</v>
      </c>
      <c r="P2831" s="9">
        <f t="shared" si="177"/>
        <v>103.33</v>
      </c>
      <c r="Q2831" s="1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6"/>
        <v>1</v>
      </c>
      <c r="P2832" s="9">
        <f t="shared" si="177"/>
        <v>34.44</v>
      </c>
      <c r="Q2832" s="11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103</v>
      </c>
      <c r="P2833" s="9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0</v>
      </c>
      <c r="P2834" s="9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20</v>
      </c>
      <c r="P2835" s="9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2</v>
      </c>
      <c r="P2836" s="9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3</v>
      </c>
      <c r="P2837" s="9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6"/>
        <v>100</v>
      </c>
      <c r="P2838" s="9">
        <f t="shared" si="177"/>
        <v>37.630000000000003</v>
      </c>
      <c r="Q2838" s="11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6"/>
        <v>241</v>
      </c>
      <c r="P2839" s="9">
        <f t="shared" si="177"/>
        <v>23.15</v>
      </c>
      <c r="Q2839" s="11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76"/>
        <v>12</v>
      </c>
      <c r="P2840" s="9">
        <f t="shared" si="177"/>
        <v>75.25</v>
      </c>
      <c r="Q2840" s="11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1</v>
      </c>
      <c r="P2841" s="9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6"/>
        <v>100</v>
      </c>
      <c r="P2842" s="9">
        <f t="shared" si="177"/>
        <v>18.75</v>
      </c>
      <c r="Q2842" s="11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6"/>
        <v>100</v>
      </c>
      <c r="P2843" s="9">
        <f t="shared" si="177"/>
        <v>30</v>
      </c>
      <c r="Q2843" s="11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6"/>
        <v>100</v>
      </c>
      <c r="P2844" s="9">
        <f t="shared" si="177"/>
        <v>27.27</v>
      </c>
      <c r="Q2844" s="11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6"/>
        <v>100</v>
      </c>
      <c r="P2845" s="9">
        <f t="shared" si="177"/>
        <v>27.27</v>
      </c>
      <c r="Q2845" s="11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6"/>
        <v>3</v>
      </c>
      <c r="P2846" s="9">
        <f t="shared" si="177"/>
        <v>300</v>
      </c>
      <c r="Q2846" s="11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6"/>
        <v>50</v>
      </c>
      <c r="P2847" s="9">
        <f t="shared" si="177"/>
        <v>60</v>
      </c>
      <c r="Q2847" s="11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76"/>
        <v>100</v>
      </c>
      <c r="P2848" s="9">
        <f t="shared" si="177"/>
        <v>30</v>
      </c>
      <c r="Q2848" s="11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76"/>
        <v>12</v>
      </c>
      <c r="P2849" s="9">
        <f t="shared" si="177"/>
        <v>25</v>
      </c>
      <c r="Q2849" s="11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6"/>
        <v>3</v>
      </c>
      <c r="P2850" s="9">
        <f t="shared" si="177"/>
        <v>300</v>
      </c>
      <c r="Q2850" s="11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76"/>
        <v>60</v>
      </c>
      <c r="P2851" s="9">
        <f t="shared" si="177"/>
        <v>60</v>
      </c>
      <c r="Q2851" s="1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1</v>
      </c>
      <c r="P2852" s="9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1</v>
      </c>
      <c r="P2853" s="9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24</v>
      </c>
      <c r="P2854" s="9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290</v>
      </c>
      <c r="P2855" s="9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10</v>
      </c>
      <c r="P2856" s="9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29</v>
      </c>
      <c r="P2857" s="9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6"/>
        <v>286</v>
      </c>
      <c r="P2858" s="9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2</v>
      </c>
      <c r="P2859" s="9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76"/>
        <v>14</v>
      </c>
      <c r="P2860" s="9">
        <f t="shared" si="177"/>
        <v>71.25</v>
      </c>
      <c r="Q2860" s="11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76"/>
        <v>3</v>
      </c>
      <c r="P2861" s="9">
        <f t="shared" si="177"/>
        <v>57</v>
      </c>
      <c r="Q2861" s="1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1</v>
      </c>
      <c r="P2862" s="9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3</v>
      </c>
      <c r="P2863" s="9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6"/>
        <v>37</v>
      </c>
      <c r="P2864" s="9">
        <f t="shared" si="177"/>
        <v>35</v>
      </c>
      <c r="Q2864" s="11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1</v>
      </c>
      <c r="P2865" s="9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6"/>
        <v>0</v>
      </c>
      <c r="P2866" s="9">
        <f t="shared" si="177"/>
        <v>40</v>
      </c>
      <c r="Q2866" s="11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6"/>
        <v>9</v>
      </c>
      <c r="P2867" s="9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76"/>
        <v>2</v>
      </c>
      <c r="P2868" s="9">
        <f t="shared" si="177"/>
        <v>93.33</v>
      </c>
      <c r="Q2868" s="11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6"/>
        <v>112</v>
      </c>
      <c r="P2869" s="9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1</v>
      </c>
      <c r="P2870" s="9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6"/>
        <v>14</v>
      </c>
      <c r="P2871" s="9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6"/>
        <v>0</v>
      </c>
      <c r="P2872" s="9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6"/>
        <v>139</v>
      </c>
      <c r="P2873" s="9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t="15.75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1</v>
      </c>
      <c r="P2874" s="9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6"/>
        <v>1</v>
      </c>
      <c r="P2875" s="9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6"/>
        <v>3</v>
      </c>
      <c r="P2876" s="9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6"/>
        <v>3</v>
      </c>
      <c r="P2877" s="9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6"/>
        <v>136</v>
      </c>
      <c r="P2878" s="9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6"/>
        <v>5</v>
      </c>
      <c r="P2879" s="9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6"/>
        <v>6</v>
      </c>
      <c r="P2880" s="9">
        <f t="shared" si="177"/>
        <v>45</v>
      </c>
      <c r="Q2880" s="11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6"/>
        <v>0</v>
      </c>
      <c r="P2881" s="9">
        <f t="shared" si="177"/>
        <v>54</v>
      </c>
      <c r="Q2881" s="1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6"/>
        <v>18</v>
      </c>
      <c r="P2882" s="9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0">ROUND(E2883/D2883*100,0)</f>
        <v>108</v>
      </c>
      <c r="P2883" s="9">
        <f t="shared" ref="P2883:P2946" si="181">IFERROR(ROUND(E2883/L2883,2),0)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3</v>
      </c>
      <c r="P2884" s="9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0"/>
        <v>7</v>
      </c>
      <c r="P2885" s="9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3</v>
      </c>
      <c r="P2886" s="9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10</v>
      </c>
      <c r="P2887" s="9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1</v>
      </c>
      <c r="P2888" s="9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0"/>
        <v>104</v>
      </c>
      <c r="P2889" s="9">
        <f t="shared" si="181"/>
        <v>21.67</v>
      </c>
      <c r="Q2889" s="11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0"/>
        <v>1</v>
      </c>
      <c r="P2890" s="9">
        <f t="shared" si="181"/>
        <v>26</v>
      </c>
      <c r="Q2890" s="11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3</v>
      </c>
      <c r="P2891" s="9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0"/>
        <v>1</v>
      </c>
      <c r="P2892" s="9">
        <f t="shared" si="181"/>
        <v>28.89</v>
      </c>
      <c r="Q2892" s="11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0"/>
        <v>52</v>
      </c>
      <c r="P2893" s="9">
        <f t="shared" si="181"/>
        <v>17.329999999999998</v>
      </c>
      <c r="Q2893" s="11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80"/>
        <v>5</v>
      </c>
      <c r="P2894" s="9">
        <f t="shared" si="181"/>
        <v>65</v>
      </c>
      <c r="Q2894" s="11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80"/>
        <v>33</v>
      </c>
      <c r="P2895" s="9">
        <f t="shared" si="181"/>
        <v>37.14</v>
      </c>
      <c r="Q2895" s="11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0</v>
      </c>
      <c r="P2896" s="9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52</v>
      </c>
      <c r="P2897" s="9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1</v>
      </c>
      <c r="P2898" s="9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10</v>
      </c>
      <c r="P2899" s="9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0"/>
        <v>34</v>
      </c>
      <c r="P2900" s="9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0"/>
        <v>100</v>
      </c>
      <c r="P2901" s="9">
        <f t="shared" si="181"/>
        <v>31.38</v>
      </c>
      <c r="Q2901" s="1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0"/>
        <v>13</v>
      </c>
      <c r="P2902" s="9">
        <f t="shared" si="181"/>
        <v>50.2</v>
      </c>
      <c r="Q2902" s="11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0"/>
        <v>5</v>
      </c>
      <c r="P2903" s="9">
        <f t="shared" si="181"/>
        <v>83.33</v>
      </c>
      <c r="Q2903" s="11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0"/>
        <v>1</v>
      </c>
      <c r="P2904" s="9">
        <f t="shared" si="181"/>
        <v>125</v>
      </c>
      <c r="Q2904" s="11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0"/>
        <v>25</v>
      </c>
      <c r="P2905" s="9">
        <f t="shared" si="181"/>
        <v>50</v>
      </c>
      <c r="Q2905" s="11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0"/>
        <v>0</v>
      </c>
      <c r="P2906" s="9">
        <f t="shared" si="181"/>
        <v>250</v>
      </c>
      <c r="Q2906" s="11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0"/>
        <v>3</v>
      </c>
      <c r="P2907" s="9">
        <f t="shared" si="181"/>
        <v>250</v>
      </c>
      <c r="Q2907" s="11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0"/>
        <v>0</v>
      </c>
      <c r="P2908" s="9">
        <f t="shared" si="181"/>
        <v>250</v>
      </c>
      <c r="Q2908" s="11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0"/>
        <v>0</v>
      </c>
      <c r="P2909" s="9">
        <f t="shared" si="181"/>
        <v>250</v>
      </c>
      <c r="Q2909" s="11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0"/>
        <v>0</v>
      </c>
      <c r="P2910" s="9">
        <f t="shared" si="181"/>
        <v>62.5</v>
      </c>
      <c r="Q2910" s="11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80"/>
        <v>25</v>
      </c>
      <c r="P2911" s="9">
        <f t="shared" si="181"/>
        <v>41.67</v>
      </c>
      <c r="Q2911" s="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80"/>
        <v>100</v>
      </c>
      <c r="P2912" s="9">
        <f t="shared" si="181"/>
        <v>27.78</v>
      </c>
      <c r="Q2912" s="11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80"/>
        <v>100</v>
      </c>
      <c r="P2913" s="9">
        <f t="shared" si="181"/>
        <v>31.25</v>
      </c>
      <c r="Q2913" s="11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80"/>
        <v>100</v>
      </c>
      <c r="P2914" s="9">
        <f t="shared" si="181"/>
        <v>11.36</v>
      </c>
      <c r="Q2914" s="11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80"/>
        <v>5</v>
      </c>
      <c r="P2915" s="9">
        <f t="shared" si="181"/>
        <v>62.5</v>
      </c>
      <c r="Q2915" s="11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80"/>
        <v>3</v>
      </c>
      <c r="P2916" s="9">
        <f t="shared" si="181"/>
        <v>35.71</v>
      </c>
      <c r="Q2916" s="11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1</v>
      </c>
      <c r="P2917" s="9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2</v>
      </c>
      <c r="P2918" s="9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0"/>
        <v>3</v>
      </c>
      <c r="P2919" s="9">
        <f t="shared" si="181"/>
        <v>30.13</v>
      </c>
      <c r="Q2919" s="11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0"/>
        <v>2</v>
      </c>
      <c r="P2920" s="9">
        <f t="shared" si="181"/>
        <v>48.2</v>
      </c>
      <c r="Q2920" s="11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0"/>
        <v>110</v>
      </c>
      <c r="P2921" s="9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3</v>
      </c>
      <c r="P2922" s="9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0"/>
        <v>5</v>
      </c>
      <c r="P2923" s="9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47</v>
      </c>
      <c r="P2924" s="9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0"/>
        <v>1</v>
      </c>
      <c r="P2925" s="9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0"/>
        <v>12</v>
      </c>
      <c r="P2926" s="9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5</v>
      </c>
      <c r="P2927" s="9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0"/>
        <v>6</v>
      </c>
      <c r="P2928" s="9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12</v>
      </c>
      <c r="P2929" s="9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0"/>
        <v>104</v>
      </c>
      <c r="P2930" s="9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0"/>
        <v>2</v>
      </c>
      <c r="P2931" s="9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0"/>
        <v>4</v>
      </c>
      <c r="P2932" s="9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0"/>
        <v>1</v>
      </c>
      <c r="P2933" s="9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0"/>
        <v>153</v>
      </c>
      <c r="P2934" s="9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0</v>
      </c>
      <c r="P2935" s="9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0"/>
        <v>6</v>
      </c>
      <c r="P2936" s="9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0"/>
        <v>11</v>
      </c>
      <c r="P2937" s="9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0"/>
        <v>23</v>
      </c>
      <c r="P2938" s="9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80"/>
        <v>225</v>
      </c>
      <c r="P2939" s="9">
        <f t="shared" si="181"/>
        <v>75</v>
      </c>
      <c r="Q2939" s="11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80"/>
        <v>38</v>
      </c>
      <c r="P2940" s="9">
        <f t="shared" si="181"/>
        <v>56.25</v>
      </c>
      <c r="Q2940" s="11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0"/>
        <v>4</v>
      </c>
      <c r="P2941" s="9">
        <f t="shared" si="181"/>
        <v>24.78</v>
      </c>
      <c r="Q2941" s="1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0"/>
        <v>2</v>
      </c>
      <c r="P2942" s="9">
        <f t="shared" si="181"/>
        <v>74.33</v>
      </c>
      <c r="Q2942" s="11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0</v>
      </c>
      <c r="P2943" s="9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0"/>
        <v>4</v>
      </c>
      <c r="P2944" s="9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0"/>
        <v>7</v>
      </c>
      <c r="P2945" s="9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0"/>
        <v>11</v>
      </c>
      <c r="P2946" s="9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4">ROUND(E2947/D2947*100,0)</f>
        <v>0</v>
      </c>
      <c r="P2947" s="9">
        <f t="shared" ref="P2947:P3010" si="185">IFERROR(ROUND(E2947/L2947,2),0)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3</v>
      </c>
      <c r="P2948" s="9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4"/>
        <v>7</v>
      </c>
      <c r="P2949" s="9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11</v>
      </c>
      <c r="P2950" s="9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4"/>
        <v>4</v>
      </c>
      <c r="P2951" s="9">
        <f t="shared" si="185"/>
        <v>30.29</v>
      </c>
      <c r="Q2951" s="1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1</v>
      </c>
      <c r="P2952" s="9">
        <f t="shared" si="185"/>
        <v>53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4"/>
        <v>1</v>
      </c>
      <c r="P2953" s="9">
        <f t="shared" si="185"/>
        <v>16.309999999999999</v>
      </c>
      <c r="Q2953" s="11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4"/>
        <v>7</v>
      </c>
      <c r="P2954" s="9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4"/>
        <v>21</v>
      </c>
      <c r="P2955" s="9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4"/>
        <v>3</v>
      </c>
      <c r="P2956" s="9">
        <f t="shared" si="185"/>
        <v>35</v>
      </c>
      <c r="Q2956" s="11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4"/>
        <v>2</v>
      </c>
      <c r="P2957" s="9">
        <f t="shared" si="185"/>
        <v>52.5</v>
      </c>
      <c r="Q2957" s="11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4"/>
        <v>103</v>
      </c>
      <c r="P2958" s="9">
        <f t="shared" si="185"/>
        <v>15.77</v>
      </c>
      <c r="Q2958" s="11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1</v>
      </c>
      <c r="P2959" s="9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4"/>
        <v>0</v>
      </c>
      <c r="P2960" s="9">
        <f t="shared" si="185"/>
        <v>68.33</v>
      </c>
      <c r="Q2960" s="11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4"/>
        <v>41</v>
      </c>
      <c r="P2961" s="9">
        <f t="shared" si="185"/>
        <v>29.29</v>
      </c>
      <c r="Q2961" s="1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4"/>
        <v>11</v>
      </c>
      <c r="P2962" s="9">
        <f t="shared" si="185"/>
        <v>51.25</v>
      </c>
      <c r="Q2962" s="11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4"/>
        <v>21</v>
      </c>
      <c r="P2963" s="9">
        <f t="shared" si="185"/>
        <v>20.5</v>
      </c>
      <c r="Q2963" s="11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13</v>
      </c>
      <c r="P2964" s="9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7</v>
      </c>
      <c r="P2965" s="9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4"/>
        <v>17</v>
      </c>
      <c r="P2966" s="9">
        <f t="shared" si="185"/>
        <v>16.829999999999998</v>
      </c>
      <c r="Q2966" s="11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4"/>
        <v>2</v>
      </c>
      <c r="P2967" s="9">
        <f t="shared" si="185"/>
        <v>202</v>
      </c>
      <c r="Q2967" s="11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1</v>
      </c>
      <c r="P2968" s="9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84"/>
        <v>101</v>
      </c>
      <c r="P2969" s="9">
        <f t="shared" si="185"/>
        <v>18.27</v>
      </c>
      <c r="Q2969" s="11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84"/>
        <v>10</v>
      </c>
      <c r="P2970" s="9">
        <f t="shared" si="185"/>
        <v>100.5</v>
      </c>
      <c r="Q2970" s="11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4"/>
        <v>20</v>
      </c>
      <c r="P2971" s="9">
        <f t="shared" si="185"/>
        <v>100</v>
      </c>
      <c r="Q2971" s="1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4"/>
        <v>3</v>
      </c>
      <c r="P2972" s="9">
        <f t="shared" si="185"/>
        <v>200</v>
      </c>
      <c r="Q2972" s="11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4"/>
        <v>10</v>
      </c>
      <c r="P2973" s="9">
        <f t="shared" si="185"/>
        <v>40</v>
      </c>
      <c r="Q2973" s="11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4"/>
        <v>100</v>
      </c>
      <c r="P2974" s="9">
        <f t="shared" si="185"/>
        <v>40</v>
      </c>
      <c r="Q2974" s="11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4"/>
        <v>0</v>
      </c>
      <c r="P2975" s="9">
        <f t="shared" si="185"/>
        <v>100</v>
      </c>
      <c r="Q2975" s="11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4"/>
        <v>3</v>
      </c>
      <c r="P2976" s="9">
        <f t="shared" si="185"/>
        <v>200</v>
      </c>
      <c r="Q2976" s="11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22.22</v>
      </c>
      <c r="Q2977" s="11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84"/>
        <v>1</v>
      </c>
      <c r="P2978" s="9">
        <f t="shared" si="185"/>
        <v>100</v>
      </c>
      <c r="Q2978" s="11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</v>
      </c>
      <c r="P2979" s="9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3</v>
      </c>
      <c r="P2980" s="9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5</v>
      </c>
      <c r="P2981" s="9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2</v>
      </c>
      <c r="P2982" s="9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84"/>
        <v>130</v>
      </c>
      <c r="P2983" s="9">
        <f t="shared" si="185"/>
        <v>16.25</v>
      </c>
      <c r="Q2983" s="11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84"/>
        <v>3</v>
      </c>
      <c r="P2984" s="9">
        <f t="shared" si="185"/>
        <v>39</v>
      </c>
      <c r="Q2984" s="11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</v>
      </c>
      <c r="P2985" s="9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4"/>
        <v>2</v>
      </c>
      <c r="P2986" s="9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4"/>
        <v>95</v>
      </c>
      <c r="P2987" s="9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4"/>
        <v>3</v>
      </c>
      <c r="P2988" s="9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1</v>
      </c>
      <c r="P2989" s="9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4</v>
      </c>
      <c r="P2990" s="9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0</v>
      </c>
      <c r="P2991" s="9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4"/>
        <v>0</v>
      </c>
      <c r="P2992" s="9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4"/>
        <v>3</v>
      </c>
      <c r="P2993" s="9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4"/>
        <v>40</v>
      </c>
      <c r="P2994" s="9">
        <f t="shared" si="185"/>
        <v>25.71</v>
      </c>
      <c r="Q2994" s="11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4"/>
        <v>7</v>
      </c>
      <c r="P2995" s="9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4"/>
        <v>120</v>
      </c>
      <c r="P2996" s="9">
        <f t="shared" si="185"/>
        <v>22.5</v>
      </c>
      <c r="Q2996" s="11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4"/>
        <v>3</v>
      </c>
      <c r="P2997" s="9">
        <f t="shared" si="185"/>
        <v>30</v>
      </c>
      <c r="Q2997" s="11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4"/>
        <v>180</v>
      </c>
      <c r="P2998" s="9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0</v>
      </c>
      <c r="P2999" s="9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18</v>
      </c>
      <c r="P3000" s="9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4"/>
        <v>4</v>
      </c>
      <c r="P3001" s="9">
        <f t="shared" si="185"/>
        <v>59</v>
      </c>
      <c r="Q3001" s="1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4"/>
        <v>1</v>
      </c>
      <c r="P3002" s="9">
        <f t="shared" si="185"/>
        <v>35.4</v>
      </c>
      <c r="Q3002" s="11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4"/>
        <v>1</v>
      </c>
      <c r="P3003" s="9">
        <f t="shared" si="185"/>
        <v>35</v>
      </c>
      <c r="Q3003" s="11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4"/>
        <v>0</v>
      </c>
      <c r="P3004" s="9">
        <f t="shared" si="185"/>
        <v>87.5</v>
      </c>
      <c r="Q3004" s="11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4"/>
        <v>12</v>
      </c>
      <c r="P3005" s="9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4"/>
        <v>2</v>
      </c>
      <c r="P3006" s="9">
        <f t="shared" si="185"/>
        <v>34</v>
      </c>
      <c r="Q3006" s="11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4"/>
        <v>0</v>
      </c>
      <c r="P3007" s="9">
        <f t="shared" si="185"/>
        <v>42.5</v>
      </c>
      <c r="Q3007" s="11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4"/>
        <v>34</v>
      </c>
      <c r="P3008" s="9">
        <f t="shared" si="185"/>
        <v>28.33</v>
      </c>
      <c r="Q3008" s="11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84"/>
        <v>11</v>
      </c>
      <c r="P3009" s="9">
        <f t="shared" si="185"/>
        <v>42.5</v>
      </c>
      <c r="Q3009" s="11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84"/>
        <v>20</v>
      </c>
      <c r="P3010" s="9">
        <f t="shared" si="185"/>
        <v>34</v>
      </c>
      <c r="Q3010" s="11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88">ROUND(E3011/D3011*100,0)</f>
        <v>41</v>
      </c>
      <c r="P3011" s="9">
        <f t="shared" ref="P3011:P3074" si="189">IFERROR(ROUND(E3011/L3011,2),0)</f>
        <v>23.57</v>
      </c>
      <c r="Q3011" s="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8"/>
        <v>17</v>
      </c>
      <c r="P3012" s="9">
        <f t="shared" si="189"/>
        <v>27.5</v>
      </c>
      <c r="Q3012" s="11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21</v>
      </c>
      <c r="P3013" s="9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8"/>
        <v>3</v>
      </c>
      <c r="P3014" s="9">
        <f t="shared" si="189"/>
        <v>40</v>
      </c>
      <c r="Q3014" s="11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8"/>
        <v>3</v>
      </c>
      <c r="P3015" s="9">
        <f t="shared" si="189"/>
        <v>32</v>
      </c>
      <c r="Q3015" s="11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0</v>
      </c>
      <c r="P3016" s="9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155</v>
      </c>
      <c r="P3017" s="9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1</v>
      </c>
      <c r="P3018" s="9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88"/>
        <v>100</v>
      </c>
      <c r="P3019" s="9">
        <f t="shared" si="189"/>
        <v>21.86</v>
      </c>
      <c r="Q3019" s="11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188"/>
        <v>15</v>
      </c>
      <c r="P3020" s="9">
        <f t="shared" si="189"/>
        <v>38.25</v>
      </c>
      <c r="Q3020" s="11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0</v>
      </c>
      <c r="P3021" s="9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0</v>
      </c>
      <c r="P3022" s="9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2</v>
      </c>
      <c r="P3023" s="9">
        <f t="shared" si="189"/>
        <v>50.33</v>
      </c>
      <c r="Q3023" s="11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1</v>
      </c>
      <c r="P3024" s="9">
        <f t="shared" si="189"/>
        <v>50.33</v>
      </c>
      <c r="Q3024" s="11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8"/>
        <v>4</v>
      </c>
      <c r="P3025" s="9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8"/>
        <v>38</v>
      </c>
      <c r="P3026" s="9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88"/>
        <v>3</v>
      </c>
      <c r="P3027" s="9">
        <f t="shared" si="189"/>
        <v>30</v>
      </c>
      <c r="Q3027" s="11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88"/>
        <v>2</v>
      </c>
      <c r="P3028" s="9">
        <f t="shared" si="189"/>
        <v>50</v>
      </c>
      <c r="Q3028" s="11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88"/>
        <v>8</v>
      </c>
      <c r="P3029" s="9">
        <f t="shared" si="189"/>
        <v>50</v>
      </c>
      <c r="Q3029" s="11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8"/>
        <v>3</v>
      </c>
      <c r="P3030" s="9">
        <f t="shared" si="189"/>
        <v>75</v>
      </c>
      <c r="Q3030" s="11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8"/>
        <v>21</v>
      </c>
      <c r="P3031" s="9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0</v>
      </c>
      <c r="P3032" s="9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5</v>
      </c>
      <c r="P3033" s="9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88"/>
        <v>3</v>
      </c>
      <c r="P3034" s="9">
        <f t="shared" si="189"/>
        <v>48.33</v>
      </c>
      <c r="Q3034" s="11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88"/>
        <v>2</v>
      </c>
      <c r="P3035" s="9">
        <f t="shared" si="189"/>
        <v>72.5</v>
      </c>
      <c r="Q3035" s="11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8"/>
        <v>8</v>
      </c>
      <c r="P3036" s="9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0</v>
      </c>
      <c r="P3037" s="9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8"/>
        <v>18</v>
      </c>
      <c r="P3038" s="9">
        <f t="shared" si="189"/>
        <v>28.2</v>
      </c>
      <c r="Q3038" s="11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88"/>
        <v>14</v>
      </c>
      <c r="P3039" s="9">
        <f t="shared" si="189"/>
        <v>20.14</v>
      </c>
      <c r="Q3039" s="11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0</v>
      </c>
      <c r="P3040" s="9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1</v>
      </c>
      <c r="P3041" s="9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7</v>
      </c>
      <c r="P3042" s="9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28</v>
      </c>
      <c r="P3043" s="9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27</v>
      </c>
      <c r="P3044" s="9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27</v>
      </c>
      <c r="P3045" s="9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1</v>
      </c>
      <c r="P3046" s="9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88"/>
        <v>5</v>
      </c>
      <c r="P3047" s="9">
        <f t="shared" si="189"/>
        <v>27</v>
      </c>
      <c r="Q3047" s="11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188"/>
        <v>0</v>
      </c>
      <c r="P3048" s="9">
        <f t="shared" si="189"/>
        <v>33.75</v>
      </c>
      <c r="Q3048" s="11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188"/>
        <v>5</v>
      </c>
      <c r="P3049" s="9">
        <f t="shared" si="189"/>
        <v>45</v>
      </c>
      <c r="Q3049" s="11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188"/>
        <v>1</v>
      </c>
      <c r="P3050" s="9">
        <f t="shared" si="189"/>
        <v>15</v>
      </c>
      <c r="Q3050" s="11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1</v>
      </c>
      <c r="P3051" s="9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88"/>
        <v>4</v>
      </c>
      <c r="P3052" s="9">
        <f t="shared" si="189"/>
        <v>44</v>
      </c>
      <c r="Q3052" s="11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88"/>
        <v>0</v>
      </c>
      <c r="P3053" s="9">
        <f t="shared" si="189"/>
        <v>44</v>
      </c>
      <c r="Q3053" s="11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8"/>
        <v>3</v>
      </c>
      <c r="P3054" s="9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7</v>
      </c>
      <c r="P3055" s="9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8"/>
        <v>15</v>
      </c>
      <c r="P3056" s="9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88"/>
        <v>13</v>
      </c>
      <c r="P3057" s="9">
        <f t="shared" si="189"/>
        <v>65</v>
      </c>
      <c r="Q3057" s="11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88"/>
        <v>26</v>
      </c>
      <c r="P3058" s="9">
        <f t="shared" si="189"/>
        <v>13</v>
      </c>
      <c r="Q3058" s="11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88"/>
        <v>33</v>
      </c>
      <c r="P3059" s="9">
        <f t="shared" si="189"/>
        <v>26</v>
      </c>
      <c r="Q3059" s="11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188"/>
        <v>65</v>
      </c>
      <c r="P3060" s="9">
        <f t="shared" si="189"/>
        <v>14.44</v>
      </c>
      <c r="Q3060" s="11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88"/>
        <v>9</v>
      </c>
      <c r="P3061" s="9">
        <f t="shared" si="189"/>
        <v>32.5</v>
      </c>
      <c r="Q3061" s="1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8"/>
        <v>129</v>
      </c>
      <c r="P3062" s="9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88"/>
        <v>13</v>
      </c>
      <c r="P3063" s="9">
        <f t="shared" si="189"/>
        <v>10.67</v>
      </c>
      <c r="Q3063" s="11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88"/>
        <v>0</v>
      </c>
      <c r="P3064" s="9">
        <f t="shared" si="189"/>
        <v>12.8</v>
      </c>
      <c r="Q3064" s="11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88"/>
        <v>1</v>
      </c>
      <c r="P3065" s="9">
        <f t="shared" si="189"/>
        <v>25.2</v>
      </c>
      <c r="Q3065" s="11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188"/>
        <v>0</v>
      </c>
      <c r="P3066" s="9">
        <f t="shared" si="189"/>
        <v>42</v>
      </c>
      <c r="Q3066" s="11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8"/>
        <v>6</v>
      </c>
      <c r="P3067" s="9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88"/>
        <v>5</v>
      </c>
      <c r="P3068" s="9">
        <f t="shared" si="189"/>
        <v>62.5</v>
      </c>
      <c r="Q3068" s="11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88"/>
        <v>4</v>
      </c>
      <c r="P3069" s="9">
        <f t="shared" si="189"/>
        <v>31.25</v>
      </c>
      <c r="Q3069" s="11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88"/>
        <v>0</v>
      </c>
      <c r="P3070" s="9">
        <f t="shared" si="189"/>
        <v>31.25</v>
      </c>
      <c r="Q3070" s="11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88"/>
        <v>5</v>
      </c>
      <c r="P3071" s="9">
        <f t="shared" si="189"/>
        <v>41.67</v>
      </c>
      <c r="Q3071" s="1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88"/>
        <v>1</v>
      </c>
      <c r="P3072" s="9">
        <f t="shared" si="189"/>
        <v>62.5</v>
      </c>
      <c r="Q3072" s="11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188"/>
        <v>1</v>
      </c>
      <c r="P3073" s="9">
        <f t="shared" si="189"/>
        <v>62.5</v>
      </c>
      <c r="Q3073" s="11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88"/>
        <v>1</v>
      </c>
      <c r="P3074" s="9">
        <f t="shared" si="189"/>
        <v>62.5</v>
      </c>
      <c r="Q3074" s="11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192">ROUND(E3075/D3075*100,0)</f>
        <v>1</v>
      </c>
      <c r="P3075" s="9">
        <f t="shared" ref="P3075:P3138" si="193">IFERROR(ROUND(E3075/L3075,2),0)</f>
        <v>62.5</v>
      </c>
      <c r="Q3075" s="11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0</v>
      </c>
      <c r="P3076" s="9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2"/>
        <v>124</v>
      </c>
      <c r="P3077" s="9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0</v>
      </c>
      <c r="P3078" s="9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22</v>
      </c>
      <c r="P3079" s="9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2"/>
        <v>6</v>
      </c>
      <c r="P3080" s="9">
        <f t="shared" si="193"/>
        <v>60</v>
      </c>
      <c r="Q3080" s="11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2"/>
        <v>48</v>
      </c>
      <c r="P3081" s="9">
        <f t="shared" si="193"/>
        <v>30</v>
      </c>
      <c r="Q3081" s="1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2"/>
        <v>29</v>
      </c>
      <c r="P3082" s="9">
        <f t="shared" si="193"/>
        <v>60</v>
      </c>
      <c r="Q3082" s="11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2"/>
        <v>0</v>
      </c>
      <c r="P3083" s="9">
        <f t="shared" si="193"/>
        <v>60</v>
      </c>
      <c r="Q3083" s="11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192"/>
        <v>171</v>
      </c>
      <c r="P3084" s="9">
        <f t="shared" si="193"/>
        <v>8.57</v>
      </c>
      <c r="Q3084" s="11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2"/>
        <v>0</v>
      </c>
      <c r="P3085" s="9">
        <f t="shared" si="193"/>
        <v>40</v>
      </c>
      <c r="Q3085" s="11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0</v>
      </c>
      <c r="P3086" s="9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2"/>
        <v>1</v>
      </c>
      <c r="P3087" s="9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2"/>
        <v>12</v>
      </c>
      <c r="P3088" s="9">
        <f t="shared" si="193"/>
        <v>19.329999999999998</v>
      </c>
      <c r="Q3088" s="11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ht="15.75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58</v>
      </c>
      <c r="P3089" s="9">
        <f t="shared" si="193"/>
        <v>58</v>
      </c>
      <c r="Q3089" s="11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2"/>
        <v>3</v>
      </c>
      <c r="P3090" s="9">
        <f t="shared" si="193"/>
        <v>29</v>
      </c>
      <c r="Q3090" s="11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1</v>
      </c>
      <c r="P3091" s="9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2"/>
        <v>23</v>
      </c>
      <c r="P3092" s="9">
        <f t="shared" si="193"/>
        <v>16.43</v>
      </c>
      <c r="Q3092" s="11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10</v>
      </c>
      <c r="P3093" s="9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2"/>
        <v>2</v>
      </c>
      <c r="P3094" s="9">
        <f t="shared" si="193"/>
        <v>23</v>
      </c>
      <c r="Q3094" s="11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2</v>
      </c>
      <c r="P3095" s="9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3</v>
      </c>
      <c r="P3096" s="9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2"/>
        <v>3</v>
      </c>
      <c r="P3097" s="9">
        <f t="shared" si="193"/>
        <v>15.71</v>
      </c>
      <c r="Q3097" s="11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2"/>
        <v>11</v>
      </c>
      <c r="P3098" s="9">
        <f t="shared" si="193"/>
        <v>55</v>
      </c>
      <c r="Q3098" s="11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2"/>
        <v>1</v>
      </c>
      <c r="P3099" s="9">
        <f t="shared" si="193"/>
        <v>55</v>
      </c>
      <c r="Q3099" s="11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192"/>
        <v>0</v>
      </c>
      <c r="P3100" s="9">
        <f t="shared" si="193"/>
        <v>36.67</v>
      </c>
      <c r="Q3100" s="11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192"/>
        <v>2</v>
      </c>
      <c r="P3101" s="9">
        <f t="shared" si="193"/>
        <v>18.329999999999998</v>
      </c>
      <c r="Q3101" s="1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192"/>
        <v>2</v>
      </c>
      <c r="P3102" s="9">
        <f t="shared" si="193"/>
        <v>27.5</v>
      </c>
      <c r="Q3102" s="11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2"/>
        <v>22</v>
      </c>
      <c r="P3103" s="9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2</v>
      </c>
      <c r="P3104" s="9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2"/>
        <v>1</v>
      </c>
      <c r="P3105" s="9">
        <f t="shared" si="193"/>
        <v>108</v>
      </c>
      <c r="Q3105" s="11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2"/>
        <v>1</v>
      </c>
      <c r="P3106" s="9">
        <f t="shared" si="193"/>
        <v>15.43</v>
      </c>
      <c r="Q3106" s="11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4</v>
      </c>
      <c r="P3107" s="9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2"/>
        <v>0</v>
      </c>
      <c r="P3108" s="9">
        <f t="shared" si="193"/>
        <v>53</v>
      </c>
      <c r="Q3108" s="11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2"/>
        <v>1</v>
      </c>
      <c r="P3109" s="9">
        <f t="shared" si="193"/>
        <v>26.5</v>
      </c>
      <c r="Q3109" s="11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2"/>
        <v>1</v>
      </c>
      <c r="P3110" s="9">
        <f t="shared" si="193"/>
        <v>35.33</v>
      </c>
      <c r="Q3110" s="11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2"/>
        <v>0</v>
      </c>
      <c r="P3111" s="9">
        <f t="shared" si="193"/>
        <v>26.5</v>
      </c>
      <c r="Q3111" s="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2"/>
        <v>424</v>
      </c>
      <c r="P3112" s="9">
        <f t="shared" si="193"/>
        <v>21.2</v>
      </c>
      <c r="Q3112" s="11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2"/>
        <v>1</v>
      </c>
      <c r="P3113" s="9">
        <f t="shared" si="193"/>
        <v>17.670000000000002</v>
      </c>
      <c r="Q3113" s="11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2"/>
        <v>0</v>
      </c>
      <c r="P3114" s="9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2"/>
        <v>0</v>
      </c>
      <c r="P3115" s="9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2"/>
        <v>2</v>
      </c>
      <c r="P3116" s="9">
        <f t="shared" si="193"/>
        <v>17.5</v>
      </c>
      <c r="Q3116" s="11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2"/>
        <v>11</v>
      </c>
      <c r="P3117" s="9">
        <f t="shared" si="193"/>
        <v>52.5</v>
      </c>
      <c r="Q3117" s="11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192"/>
        <v>0</v>
      </c>
      <c r="P3118" s="9">
        <f t="shared" si="193"/>
        <v>52.5</v>
      </c>
      <c r="Q3118" s="11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192"/>
        <v>1</v>
      </c>
      <c r="P3119" s="9">
        <f t="shared" si="193"/>
        <v>52.5</v>
      </c>
      <c r="Q3119" s="11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2</v>
      </c>
      <c r="P3120" s="9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1</v>
      </c>
      <c r="P3121" s="9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2"/>
        <v>1</v>
      </c>
      <c r="P3122" s="9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2"/>
        <v>144</v>
      </c>
      <c r="P3123" s="9">
        <f t="shared" si="193"/>
        <v>50.5</v>
      </c>
      <c r="Q3123" s="11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2"/>
        <v>2</v>
      </c>
      <c r="P3124" s="9">
        <f t="shared" si="193"/>
        <v>50.5</v>
      </c>
      <c r="Q3124" s="11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2"/>
        <v>13</v>
      </c>
      <c r="P3125" s="9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192"/>
        <v>3</v>
      </c>
      <c r="P3126" s="9">
        <f t="shared" si="193"/>
        <v>50.5</v>
      </c>
      <c r="Q3126" s="11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2"/>
        <v>2</v>
      </c>
      <c r="P3127" s="9">
        <f t="shared" si="193"/>
        <v>100</v>
      </c>
      <c r="Q3127" s="11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2"/>
        <v>2</v>
      </c>
      <c r="P3128" s="9">
        <f t="shared" si="193"/>
        <v>100</v>
      </c>
      <c r="Q3128" s="11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ht="15.75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2"/>
        <v>1</v>
      </c>
      <c r="P3129" s="9">
        <f t="shared" si="193"/>
        <v>100</v>
      </c>
      <c r="Q3129" s="11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2"/>
        <v>3</v>
      </c>
      <c r="P3130" s="9">
        <f t="shared" si="193"/>
        <v>10</v>
      </c>
      <c r="Q3130" s="11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2"/>
        <v>0</v>
      </c>
      <c r="P3131" s="9">
        <f t="shared" si="193"/>
        <v>100</v>
      </c>
      <c r="Q3131" s="1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2"/>
        <v>0</v>
      </c>
      <c r="P3132" s="9">
        <f t="shared" si="193"/>
        <v>50</v>
      </c>
      <c r="Q3132" s="11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2"/>
        <v>4</v>
      </c>
      <c r="P3133" s="9">
        <f t="shared" si="193"/>
        <v>33.33</v>
      </c>
      <c r="Q3133" s="11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0</v>
      </c>
      <c r="P3134" s="9">
        <f t="shared" si="193"/>
        <v>100</v>
      </c>
      <c r="Q3134" s="11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2"/>
        <v>5</v>
      </c>
      <c r="P3135" s="9">
        <f t="shared" si="193"/>
        <v>100</v>
      </c>
      <c r="Q3135" s="11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2"/>
        <v>0</v>
      </c>
      <c r="P3136" s="9">
        <f t="shared" si="193"/>
        <v>100</v>
      </c>
      <c r="Q3136" s="11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2"/>
        <v>8</v>
      </c>
      <c r="P3137" s="9">
        <f t="shared" si="193"/>
        <v>100</v>
      </c>
      <c r="Q3137" s="11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2"/>
        <v>4</v>
      </c>
      <c r="P3138" s="9">
        <f t="shared" si="193"/>
        <v>100</v>
      </c>
      <c r="Q3138" s="11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96">ROUND(E3139/D3139*100,0)</f>
        <v>3</v>
      </c>
      <c r="P3139" s="9">
        <f t="shared" ref="P3139:P3202" si="197">IFERROR(ROUND(E3139/L3139,2),0)</f>
        <v>100</v>
      </c>
      <c r="Q3139" s="11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6"/>
        <v>0</v>
      </c>
      <c r="P3140" s="9">
        <f t="shared" si="197"/>
        <v>50</v>
      </c>
      <c r="Q3140" s="11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96"/>
        <v>1</v>
      </c>
      <c r="P3141" s="9">
        <f t="shared" si="197"/>
        <v>100</v>
      </c>
      <c r="Q3141" s="1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6"/>
        <v>2</v>
      </c>
      <c r="P3142" s="9">
        <f t="shared" si="197"/>
        <v>25</v>
      </c>
      <c r="Q3142" s="11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96"/>
        <v>1</v>
      </c>
      <c r="P3143" s="9">
        <f t="shared" si="197"/>
        <v>100</v>
      </c>
      <c r="Q3143" s="11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96"/>
        <v>100</v>
      </c>
      <c r="P3144" s="9">
        <f t="shared" si="197"/>
        <v>20</v>
      </c>
      <c r="Q3144" s="11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96"/>
        <v>20</v>
      </c>
      <c r="P3145" s="9">
        <f t="shared" si="197"/>
        <v>100</v>
      </c>
      <c r="Q3145" s="11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6"/>
        <v>10</v>
      </c>
      <c r="P3146" s="9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96"/>
        <v>2</v>
      </c>
      <c r="P3147" s="9">
        <f t="shared" si="197"/>
        <v>25</v>
      </c>
      <c r="Q3147" s="11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ht="15.75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96"/>
        <v>5</v>
      </c>
      <c r="P3148" s="9">
        <f t="shared" si="197"/>
        <v>100</v>
      </c>
      <c r="Q3148" s="11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96"/>
        <v>20</v>
      </c>
      <c r="P3149" s="9">
        <f t="shared" si="197"/>
        <v>100</v>
      </c>
      <c r="Q3149" s="11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96"/>
        <v>17</v>
      </c>
      <c r="P3150" s="9">
        <f t="shared" si="197"/>
        <v>33.33</v>
      </c>
      <c r="Q3150" s="11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96"/>
        <v>10</v>
      </c>
      <c r="P3151" s="9">
        <f t="shared" si="197"/>
        <v>16.670000000000002</v>
      </c>
      <c r="Q3151" s="1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1</v>
      </c>
      <c r="P3152" s="9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1</v>
      </c>
      <c r="P3153" s="9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6"/>
        <v>2</v>
      </c>
      <c r="P3154" s="9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96"/>
        <v>6</v>
      </c>
      <c r="P3155" s="9">
        <f t="shared" si="197"/>
        <v>9.5</v>
      </c>
      <c r="Q3155" s="11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96"/>
        <v>3</v>
      </c>
      <c r="P3156" s="9">
        <f t="shared" si="197"/>
        <v>23.75</v>
      </c>
      <c r="Q3156" s="11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6"/>
        <v>4</v>
      </c>
      <c r="P3157" s="9">
        <f t="shared" si="197"/>
        <v>23.5</v>
      </c>
      <c r="Q3157" s="11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6"/>
        <v>3</v>
      </c>
      <c r="P3158" s="9">
        <f t="shared" si="197"/>
        <v>15.67</v>
      </c>
      <c r="Q3158" s="11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9</v>
      </c>
      <c r="P3159" s="9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</v>
      </c>
      <c r="P3160" s="9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0</v>
      </c>
      <c r="P3161" s="9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0</v>
      </c>
      <c r="P3162" s="9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6"/>
        <v>1</v>
      </c>
      <c r="P3163" s="9">
        <f t="shared" si="197"/>
        <v>22.5</v>
      </c>
      <c r="Q3163" s="11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6"/>
        <v>5</v>
      </c>
      <c r="P3164" s="9">
        <f t="shared" si="197"/>
        <v>18</v>
      </c>
      <c r="Q3164" s="11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6"/>
        <v>0</v>
      </c>
      <c r="P3165" s="9">
        <f t="shared" si="197"/>
        <v>30</v>
      </c>
      <c r="Q3165" s="11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1</v>
      </c>
      <c r="P3166" s="9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6"/>
        <v>0</v>
      </c>
      <c r="P3167" s="9">
        <f t="shared" si="197"/>
        <v>30</v>
      </c>
      <c r="Q3167" s="11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96"/>
        <v>2</v>
      </c>
      <c r="P3168" s="9">
        <f t="shared" si="197"/>
        <v>30</v>
      </c>
      <c r="Q3168" s="11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0</v>
      </c>
      <c r="P3169" s="9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6"/>
        <v>29</v>
      </c>
      <c r="P3170" s="9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6"/>
        <v>1</v>
      </c>
      <c r="P3171" s="9">
        <f t="shared" si="197"/>
        <v>42.5</v>
      </c>
      <c r="Q3171" s="1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6"/>
        <v>5</v>
      </c>
      <c r="P3172" s="9">
        <f t="shared" si="197"/>
        <v>21.25</v>
      </c>
      <c r="Q3172" s="11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6"/>
        <v>0</v>
      </c>
      <c r="P3173" s="9">
        <f t="shared" si="197"/>
        <v>21.25</v>
      </c>
      <c r="Q3173" s="11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6"/>
        <v>0</v>
      </c>
      <c r="P3174" s="9">
        <f t="shared" si="197"/>
        <v>21.25</v>
      </c>
      <c r="Q3174" s="11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6"/>
        <v>1</v>
      </c>
      <c r="P3175" s="9">
        <f t="shared" si="197"/>
        <v>5.31</v>
      </c>
      <c r="Q3175" s="11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6"/>
        <v>3</v>
      </c>
      <c r="P3176" s="9">
        <f t="shared" si="197"/>
        <v>21.25</v>
      </c>
      <c r="Q3176" s="11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6</v>
      </c>
      <c r="P3177" s="9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8</v>
      </c>
      <c r="P3178" s="9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3</v>
      </c>
      <c r="P3179" s="9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6"/>
        <v>1</v>
      </c>
      <c r="P3180" s="9">
        <f t="shared" si="197"/>
        <v>16.399999999999999</v>
      </c>
      <c r="Q3180" s="11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6"/>
        <v>0</v>
      </c>
      <c r="P3181" s="9">
        <f t="shared" si="197"/>
        <v>20.5</v>
      </c>
      <c r="Q3181" s="1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6"/>
        <v>0</v>
      </c>
      <c r="P3182" s="9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6"/>
        <v>3</v>
      </c>
      <c r="P3183" s="9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96"/>
        <v>1</v>
      </c>
      <c r="P3184" s="9">
        <f t="shared" si="197"/>
        <v>20</v>
      </c>
      <c r="Q3184" s="11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96"/>
        <v>1</v>
      </c>
      <c r="P3185" s="9">
        <f t="shared" si="197"/>
        <v>20</v>
      </c>
      <c r="Q3185" s="11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8</v>
      </c>
      <c r="P3186" s="9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196"/>
        <v>32</v>
      </c>
      <c r="P3187" s="9">
        <f t="shared" si="197"/>
        <v>26.67</v>
      </c>
      <c r="Q3187" s="11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196"/>
        <v>11</v>
      </c>
      <c r="P3188" s="9">
        <f t="shared" si="197"/>
        <v>40</v>
      </c>
      <c r="Q3188" s="11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8</v>
      </c>
      <c r="P3189" s="9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1</v>
      </c>
      <c r="P3190" s="9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1</v>
      </c>
      <c r="P3191" s="9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1</v>
      </c>
      <c r="P3192" s="9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96"/>
        <v>0</v>
      </c>
      <c r="P3193" s="9">
        <f t="shared" si="197"/>
        <v>75</v>
      </c>
      <c r="Q3193" s="11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6"/>
        <v>0</v>
      </c>
      <c r="P3194" s="9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96"/>
        <v>0</v>
      </c>
      <c r="P3195" s="9">
        <f t="shared" si="197"/>
        <v>25</v>
      </c>
      <c r="Q3195" s="11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96"/>
        <v>2</v>
      </c>
      <c r="P3196" s="9">
        <f t="shared" si="197"/>
        <v>25</v>
      </c>
      <c r="Q3196" s="11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ht="15.75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6"/>
        <v>0</v>
      </c>
      <c r="P3197" s="9">
        <f t="shared" si="197"/>
        <v>37.5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96"/>
        <v>3</v>
      </c>
      <c r="P3198" s="9">
        <f t="shared" si="197"/>
        <v>37.5</v>
      </c>
      <c r="Q3198" s="11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96"/>
        <v>0</v>
      </c>
      <c r="P3199" s="9">
        <f t="shared" si="197"/>
        <v>37.5</v>
      </c>
      <c r="Q3199" s="11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96"/>
        <v>1</v>
      </c>
      <c r="P3200" s="9">
        <f t="shared" si="197"/>
        <v>25</v>
      </c>
      <c r="Q3200" s="11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196"/>
        <v>150</v>
      </c>
      <c r="P3201" s="9">
        <f t="shared" si="197"/>
        <v>25</v>
      </c>
      <c r="Q3201" s="1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196"/>
        <v>5</v>
      </c>
      <c r="P3202" s="9">
        <f t="shared" si="197"/>
        <v>18.75</v>
      </c>
      <c r="Q3202" s="11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200">ROUND(E3203/D3203*100,0)</f>
        <v>0</v>
      </c>
      <c r="P3203" s="9">
        <f t="shared" ref="P3203:P3266" si="201">IFERROR(ROUND(E3203/L3203,2),0)</f>
        <v>37.5</v>
      </c>
      <c r="Q3203" s="11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00"/>
        <v>4</v>
      </c>
      <c r="P3204" s="9">
        <f t="shared" si="201"/>
        <v>25</v>
      </c>
      <c r="Q3204" s="11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0</v>
      </c>
      <c r="P3205" s="9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0</v>
      </c>
      <c r="P3206" s="9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7</v>
      </c>
      <c r="P3207" s="9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7</v>
      </c>
      <c r="P3208" s="9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0"/>
        <v>0</v>
      </c>
      <c r="P3209" s="9">
        <f t="shared" si="201"/>
        <v>23.67</v>
      </c>
      <c r="Q3209" s="11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0"/>
        <v>0</v>
      </c>
      <c r="P3210" s="9">
        <f t="shared" si="201"/>
        <v>23.67</v>
      </c>
      <c r="Q3210" s="11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0"/>
        <v>14</v>
      </c>
      <c r="P3211" s="9">
        <f t="shared" si="201"/>
        <v>11.67</v>
      </c>
      <c r="Q3211" s="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0</v>
      </c>
      <c r="P3212" s="9">
        <f t="shared" si="201"/>
        <v>35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0"/>
        <v>3</v>
      </c>
      <c r="P3213" s="9">
        <f t="shared" si="201"/>
        <v>35</v>
      </c>
      <c r="Q3213" s="11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0"/>
        <v>1</v>
      </c>
      <c r="P3214" s="9">
        <f t="shared" si="201"/>
        <v>35</v>
      </c>
      <c r="Q3214" s="11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0"/>
        <v>1</v>
      </c>
      <c r="P3215" s="9">
        <f t="shared" si="201"/>
        <v>17.5</v>
      </c>
      <c r="Q3215" s="11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00"/>
        <v>0</v>
      </c>
      <c r="P3216" s="9">
        <f t="shared" si="201"/>
        <v>23.33</v>
      </c>
      <c r="Q3216" s="11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00"/>
        <v>140</v>
      </c>
      <c r="P3217" s="9">
        <f t="shared" si="201"/>
        <v>23.33</v>
      </c>
      <c r="Q3217" s="11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0"/>
        <v>35</v>
      </c>
      <c r="P3218" s="9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00"/>
        <v>14</v>
      </c>
      <c r="P3219" s="9">
        <f t="shared" si="201"/>
        <v>10</v>
      </c>
      <c r="Q3219" s="11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2</v>
      </c>
      <c r="P3220" s="9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4</v>
      </c>
      <c r="P3221" s="9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0"/>
        <v>3</v>
      </c>
      <c r="P3222" s="9">
        <f t="shared" si="201"/>
        <v>8.5</v>
      </c>
      <c r="Q3222" s="11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0"/>
        <v>0</v>
      </c>
      <c r="P3223" s="9">
        <f t="shared" si="201"/>
        <v>34</v>
      </c>
      <c r="Q3223" s="11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1</v>
      </c>
      <c r="P3224" s="9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0"/>
        <v>1</v>
      </c>
      <c r="P3225" s="9">
        <f t="shared" si="201"/>
        <v>32.5</v>
      </c>
      <c r="Q3225" s="11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1</v>
      </c>
      <c r="P3226" s="9">
        <f t="shared" si="201"/>
        <v>32.5</v>
      </c>
      <c r="Q3226" s="11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0"/>
        <v>2</v>
      </c>
      <c r="P3227" s="9">
        <f t="shared" si="201"/>
        <v>13</v>
      </c>
      <c r="Q3227" s="11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1</v>
      </c>
      <c r="P3228" s="9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0"/>
        <v>0</v>
      </c>
      <c r="P3229" s="9">
        <f t="shared" si="201"/>
        <v>16.25</v>
      </c>
      <c r="Q3229" s="11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00"/>
        <v>6500</v>
      </c>
      <c r="P3230" s="9">
        <f t="shared" si="201"/>
        <v>21.67</v>
      </c>
      <c r="Q3230" s="11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00"/>
        <v>9</v>
      </c>
      <c r="P3231" s="9">
        <f t="shared" si="201"/>
        <v>16.25</v>
      </c>
      <c r="Q3231" s="1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160</v>
      </c>
      <c r="P3232" s="9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2</v>
      </c>
      <c r="P3233" s="9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0</v>
      </c>
      <c r="P3234" s="9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0"/>
        <v>1</v>
      </c>
      <c r="P3235" s="9">
        <f t="shared" si="201"/>
        <v>20.329999999999998</v>
      </c>
      <c r="Q3235" s="11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0"/>
        <v>0</v>
      </c>
      <c r="P3236" s="9">
        <f t="shared" si="201"/>
        <v>30.5</v>
      </c>
      <c r="Q3236" s="11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0"/>
        <v>0</v>
      </c>
      <c r="P3237" s="9">
        <f t="shared" si="201"/>
        <v>30.5</v>
      </c>
      <c r="Q3237" s="11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0"/>
        <v>8</v>
      </c>
      <c r="P3238" s="9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0</v>
      </c>
      <c r="P3239" s="9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0"/>
        <v>3</v>
      </c>
      <c r="P3240" s="9">
        <f t="shared" si="201"/>
        <v>20</v>
      </c>
      <c r="Q3240" s="11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0"/>
        <v>9</v>
      </c>
      <c r="P3241" s="9">
        <f t="shared" si="201"/>
        <v>60</v>
      </c>
      <c r="Q3241" s="1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00"/>
        <v>9</v>
      </c>
      <c r="P3242" s="9">
        <f t="shared" si="201"/>
        <v>30</v>
      </c>
      <c r="Q3242" s="11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00"/>
        <v>1</v>
      </c>
      <c r="P3243" s="9">
        <f t="shared" si="201"/>
        <v>20</v>
      </c>
      <c r="Q3243" s="11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00"/>
        <v>6</v>
      </c>
      <c r="P3244" s="9">
        <f t="shared" si="201"/>
        <v>15</v>
      </c>
      <c r="Q3244" s="11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00"/>
        <v>2</v>
      </c>
      <c r="P3245" s="9">
        <f t="shared" si="201"/>
        <v>15</v>
      </c>
      <c r="Q3245" s="11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0"/>
        <v>1</v>
      </c>
      <c r="P3246" s="9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0"/>
        <v>2</v>
      </c>
      <c r="P3247" s="9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2</v>
      </c>
      <c r="P3248" s="9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0"/>
        <v>1</v>
      </c>
      <c r="P3249" s="9">
        <f t="shared" si="201"/>
        <v>14</v>
      </c>
      <c r="Q3249" s="11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0"/>
        <v>1</v>
      </c>
      <c r="P3250" s="9">
        <f t="shared" si="201"/>
        <v>18.670000000000002</v>
      </c>
      <c r="Q3250" s="11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0"/>
        <v>0</v>
      </c>
      <c r="P3251" s="9">
        <f t="shared" si="201"/>
        <v>18.670000000000002</v>
      </c>
      <c r="Q3251" s="1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0"/>
        <v>0</v>
      </c>
      <c r="P3252" s="9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0"/>
        <v>1</v>
      </c>
      <c r="P3253" s="9">
        <f t="shared" si="201"/>
        <v>27.5</v>
      </c>
      <c r="Q3253" s="11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0"/>
        <v>1</v>
      </c>
      <c r="P3254" s="9">
        <f t="shared" si="201"/>
        <v>27.5</v>
      </c>
      <c r="Q3254" s="11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0"/>
        <v>1</v>
      </c>
      <c r="P3255" s="9">
        <f t="shared" si="201"/>
        <v>27.5</v>
      </c>
      <c r="Q3255" s="11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0"/>
        <v>0</v>
      </c>
      <c r="P3256" s="9">
        <f t="shared" si="201"/>
        <v>18.329999999999998</v>
      </c>
      <c r="Q3256" s="11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0"/>
        <v>1</v>
      </c>
      <c r="P3257" s="9">
        <f t="shared" si="201"/>
        <v>27.5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00"/>
        <v>0</v>
      </c>
      <c r="P3258" s="9">
        <f t="shared" si="201"/>
        <v>18.329999999999998</v>
      </c>
      <c r="Q3258" s="11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0"/>
        <v>6</v>
      </c>
      <c r="P3259" s="9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0"/>
        <v>0</v>
      </c>
      <c r="P3260" s="9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0"/>
        <v>0</v>
      </c>
      <c r="P3261" s="9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0"/>
        <v>1</v>
      </c>
      <c r="P3262" s="9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0"/>
        <v>2</v>
      </c>
      <c r="P3263" s="9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0"/>
        <v>0</v>
      </c>
      <c r="P3264" s="9">
        <f t="shared" si="201"/>
        <v>3.71</v>
      </c>
      <c r="Q3264" s="11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0"/>
        <v>0</v>
      </c>
      <c r="P3265" s="9">
        <f t="shared" si="201"/>
        <v>26</v>
      </c>
      <c r="Q3265" s="11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0"/>
        <v>0</v>
      </c>
      <c r="P3266" s="9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04">ROUND(E3267/D3267*100,0)</f>
        <v>3</v>
      </c>
      <c r="P3267" s="9">
        <f t="shared" ref="P3267:P3330" si="205">IFERROR(ROUND(E3267/L3267,2),0)</f>
        <v>25.5</v>
      </c>
      <c r="Q3267" s="11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4"/>
        <v>1</v>
      </c>
      <c r="P3268" s="9">
        <f t="shared" si="205"/>
        <v>25.5</v>
      </c>
      <c r="Q3268" s="11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04"/>
        <v>0</v>
      </c>
      <c r="P3269" s="9">
        <f t="shared" si="205"/>
        <v>12.75</v>
      </c>
      <c r="Q3269" s="11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4"/>
        <v>1</v>
      </c>
      <c r="P3270" s="9">
        <f t="shared" si="205"/>
        <v>25.5</v>
      </c>
      <c r="Q3270" s="11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4"/>
        <v>1</v>
      </c>
      <c r="P3271" s="9">
        <f t="shared" si="205"/>
        <v>17</v>
      </c>
      <c r="Q3271" s="1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4"/>
        <v>3</v>
      </c>
      <c r="P3272" s="9">
        <f t="shared" si="205"/>
        <v>12.75</v>
      </c>
      <c r="Q3272" s="11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4"/>
        <v>1</v>
      </c>
      <c r="P3273" s="9">
        <f t="shared" si="205"/>
        <v>25.5</v>
      </c>
      <c r="Q3273" s="11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4"/>
        <v>0</v>
      </c>
      <c r="P3274" s="9">
        <f t="shared" si="205"/>
        <v>8.5</v>
      </c>
      <c r="Q3274" s="11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4"/>
        <v>9</v>
      </c>
      <c r="P3275" s="9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15.75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4"/>
        <v>0</v>
      </c>
      <c r="P3276" s="9">
        <f t="shared" si="205"/>
        <v>50</v>
      </c>
      <c r="Q3276" s="11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4"/>
        <v>0</v>
      </c>
      <c r="P3277" s="9">
        <f t="shared" si="205"/>
        <v>50</v>
      </c>
      <c r="Q3277" s="11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4"/>
        <v>5</v>
      </c>
      <c r="P3278" s="9">
        <f t="shared" si="205"/>
        <v>50</v>
      </c>
      <c r="Q3278" s="11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4"/>
        <v>0</v>
      </c>
      <c r="P3279" s="9">
        <f t="shared" si="205"/>
        <v>50</v>
      </c>
      <c r="Q3279" s="11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4"/>
        <v>3</v>
      </c>
      <c r="P3280" s="9">
        <f t="shared" si="205"/>
        <v>16.670000000000002</v>
      </c>
      <c r="Q3280" s="11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4"/>
        <v>0</v>
      </c>
      <c r="P3281" s="9">
        <f t="shared" si="205"/>
        <v>50</v>
      </c>
      <c r="Q3281" s="1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4"/>
        <v>3</v>
      </c>
      <c r="P3282" s="9">
        <f t="shared" si="205"/>
        <v>50</v>
      </c>
      <c r="Q3282" s="11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4"/>
        <v>0</v>
      </c>
      <c r="P3283" s="9">
        <f t="shared" si="205"/>
        <v>50</v>
      </c>
      <c r="Q3283" s="11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4"/>
        <v>1</v>
      </c>
      <c r="P3284" s="9">
        <f t="shared" si="205"/>
        <v>25</v>
      </c>
      <c r="Q3284" s="11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4"/>
        <v>1</v>
      </c>
      <c r="P3285" s="9">
        <f t="shared" si="205"/>
        <v>50</v>
      </c>
      <c r="Q3285" s="11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4"/>
        <v>5</v>
      </c>
      <c r="P3286" s="9">
        <f t="shared" si="205"/>
        <v>50</v>
      </c>
      <c r="Q3286" s="11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4"/>
        <v>1</v>
      </c>
      <c r="P3287" s="9">
        <f t="shared" si="205"/>
        <v>50</v>
      </c>
      <c r="Q3287" s="11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4"/>
        <v>1</v>
      </c>
      <c r="P3288" s="9">
        <f t="shared" si="205"/>
        <v>25</v>
      </c>
      <c r="Q3288" s="11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4"/>
        <v>0</v>
      </c>
      <c r="P3289" s="9">
        <f t="shared" si="205"/>
        <v>50</v>
      </c>
      <c r="Q3289" s="11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4"/>
        <v>2</v>
      </c>
      <c r="P3290" s="9">
        <f t="shared" si="205"/>
        <v>50</v>
      </c>
      <c r="Q3290" s="11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4"/>
        <v>0</v>
      </c>
      <c r="P3291" s="9">
        <f t="shared" si="205"/>
        <v>25</v>
      </c>
      <c r="Q3291" s="1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4"/>
        <v>1</v>
      </c>
      <c r="P3292" s="9">
        <f t="shared" si="205"/>
        <v>50</v>
      </c>
      <c r="Q3292" s="11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4"/>
        <v>10</v>
      </c>
      <c r="P3293" s="9">
        <f t="shared" si="205"/>
        <v>10</v>
      </c>
      <c r="Q3293" s="11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4"/>
        <v>0</v>
      </c>
      <c r="P3294" s="9">
        <f t="shared" si="205"/>
        <v>12.5</v>
      </c>
      <c r="Q3294" s="11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4"/>
        <v>0</v>
      </c>
      <c r="P3295" s="9">
        <f t="shared" si="205"/>
        <v>50</v>
      </c>
      <c r="Q3295" s="11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4"/>
        <v>0</v>
      </c>
      <c r="P3296" s="9">
        <f t="shared" si="205"/>
        <v>50</v>
      </c>
      <c r="Q3296" s="11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4"/>
        <v>0</v>
      </c>
      <c r="P3297" s="9">
        <f t="shared" si="205"/>
        <v>50</v>
      </c>
      <c r="Q3297" s="11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4"/>
        <v>1</v>
      </c>
      <c r="P3298" s="9">
        <f t="shared" si="205"/>
        <v>50</v>
      </c>
      <c r="Q3298" s="11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4"/>
        <v>0</v>
      </c>
      <c r="P3299" s="9">
        <f t="shared" si="205"/>
        <v>50</v>
      </c>
      <c r="Q3299" s="11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4"/>
        <v>0</v>
      </c>
      <c r="P3300" s="9">
        <f t="shared" si="205"/>
        <v>50</v>
      </c>
      <c r="Q3300" s="11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04"/>
        <v>0</v>
      </c>
      <c r="P3301" s="9">
        <f t="shared" si="205"/>
        <v>16.670000000000002</v>
      </c>
      <c r="Q3301" s="1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04"/>
        <v>0</v>
      </c>
      <c r="P3302" s="9">
        <f t="shared" si="205"/>
        <v>50</v>
      </c>
      <c r="Q3302" s="11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4"/>
        <v>3</v>
      </c>
      <c r="P3303" s="9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04"/>
        <v>1</v>
      </c>
      <c r="P3304" s="9">
        <f t="shared" si="205"/>
        <v>50</v>
      </c>
      <c r="Q3304" s="11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04"/>
        <v>5</v>
      </c>
      <c r="P3305" s="9">
        <f t="shared" si="205"/>
        <v>50</v>
      </c>
      <c r="Q3305" s="11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04"/>
        <v>1</v>
      </c>
      <c r="P3306" s="9">
        <f t="shared" si="205"/>
        <v>25</v>
      </c>
      <c r="Q3306" s="11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04"/>
        <v>1</v>
      </c>
      <c r="P3307" s="9">
        <f t="shared" si="205"/>
        <v>50</v>
      </c>
      <c r="Q3307" s="11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0</v>
      </c>
      <c r="P3308" s="9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0</v>
      </c>
      <c r="P3309" s="9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4"/>
        <v>0</v>
      </c>
      <c r="P3310" s="9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4"/>
        <v>5</v>
      </c>
      <c r="P3311" s="9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4"/>
        <v>2</v>
      </c>
      <c r="P3312" s="9">
        <f t="shared" si="205"/>
        <v>9</v>
      </c>
      <c r="Q3312" s="11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4"/>
        <v>0</v>
      </c>
      <c r="P3313" s="9">
        <f t="shared" si="205"/>
        <v>22.5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4"/>
        <v>2</v>
      </c>
      <c r="P3314" s="9">
        <f t="shared" si="205"/>
        <v>22.5</v>
      </c>
      <c r="Q3314" s="11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4"/>
        <v>1</v>
      </c>
      <c r="P3315" s="9">
        <f t="shared" si="205"/>
        <v>9</v>
      </c>
      <c r="Q3315" s="11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4"/>
        <v>0</v>
      </c>
      <c r="P3316" s="9">
        <f t="shared" si="205"/>
        <v>11.25</v>
      </c>
      <c r="Q3316" s="11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4"/>
        <v>5</v>
      </c>
      <c r="P3317" s="9">
        <f t="shared" si="205"/>
        <v>15</v>
      </c>
      <c r="Q3317" s="11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4"/>
        <v>8</v>
      </c>
      <c r="P3318" s="9">
        <f t="shared" si="205"/>
        <v>9</v>
      </c>
      <c r="Q3318" s="11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4"/>
        <v>0</v>
      </c>
      <c r="P3319" s="9">
        <f t="shared" si="205"/>
        <v>15</v>
      </c>
      <c r="Q3319" s="11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4"/>
        <v>5</v>
      </c>
      <c r="P3320" s="9">
        <f t="shared" si="205"/>
        <v>15</v>
      </c>
      <c r="Q3320" s="11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4"/>
        <v>0</v>
      </c>
      <c r="P3321" s="9">
        <f t="shared" si="205"/>
        <v>22.5</v>
      </c>
      <c r="Q3321" s="1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4"/>
        <v>1</v>
      </c>
      <c r="P3322" s="9">
        <f t="shared" si="205"/>
        <v>11.25</v>
      </c>
      <c r="Q3322" s="11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4"/>
        <v>1</v>
      </c>
      <c r="P3323" s="9">
        <f t="shared" si="205"/>
        <v>22.5</v>
      </c>
      <c r="Q3323" s="11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4"/>
        <v>2</v>
      </c>
      <c r="P3324" s="9">
        <f t="shared" si="205"/>
        <v>15</v>
      </c>
      <c r="Q3324" s="11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04"/>
        <v>2</v>
      </c>
      <c r="P3325" s="9">
        <f t="shared" si="205"/>
        <v>11.25</v>
      </c>
      <c r="Q3325" s="11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04"/>
        <v>3</v>
      </c>
      <c r="P3326" s="9">
        <f t="shared" si="205"/>
        <v>15</v>
      </c>
      <c r="Q3326" s="11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04"/>
        <v>1</v>
      </c>
      <c r="P3327" s="9">
        <f t="shared" si="205"/>
        <v>22.5</v>
      </c>
      <c r="Q3327" s="11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14</v>
      </c>
      <c r="P3328" s="9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4"/>
        <v>4</v>
      </c>
      <c r="P3329" s="9">
        <f t="shared" si="205"/>
        <v>10.5</v>
      </c>
      <c r="Q3329" s="11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4"/>
        <v>0</v>
      </c>
      <c r="P3330" s="9">
        <f t="shared" si="205"/>
        <v>10.5</v>
      </c>
      <c r="Q3330" s="11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8">ROUND(E3331/D3331*100,0)</f>
        <v>0</v>
      </c>
      <c r="P3331" s="9">
        <f t="shared" ref="P3331:P3394" si="209">IFERROR(ROUND(E3331/L3331,2),0)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08"/>
        <v>4</v>
      </c>
      <c r="P3332" s="9">
        <f t="shared" si="209"/>
        <v>10.25</v>
      </c>
      <c r="Q3332" s="11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08"/>
        <v>2</v>
      </c>
      <c r="P3333" s="9">
        <f t="shared" si="209"/>
        <v>10.25</v>
      </c>
      <c r="Q3333" s="11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08"/>
        <v>0</v>
      </c>
      <c r="P3334" s="9">
        <f t="shared" si="209"/>
        <v>20</v>
      </c>
      <c r="Q3334" s="11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08"/>
        <v>3</v>
      </c>
      <c r="P3335" s="9">
        <f t="shared" si="209"/>
        <v>13.33</v>
      </c>
      <c r="Q3335" s="11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08"/>
        <v>1</v>
      </c>
      <c r="P3336" s="9">
        <f t="shared" si="209"/>
        <v>20</v>
      </c>
      <c r="Q3336" s="11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8"/>
        <v>1</v>
      </c>
      <c r="P3337" s="9">
        <f t="shared" si="209"/>
        <v>20</v>
      </c>
      <c r="Q3337" s="11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1</v>
      </c>
      <c r="P3338" s="9">
        <f t="shared" si="209"/>
        <v>40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08"/>
        <v>1</v>
      </c>
      <c r="P3339" s="9">
        <f t="shared" si="209"/>
        <v>10</v>
      </c>
      <c r="Q3339" s="11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08"/>
        <v>1</v>
      </c>
      <c r="P3340" s="9">
        <f t="shared" si="209"/>
        <v>20</v>
      </c>
      <c r="Q3340" s="11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08"/>
        <v>0</v>
      </c>
      <c r="P3341" s="9">
        <f t="shared" si="209"/>
        <v>1.54</v>
      </c>
      <c r="Q3341" s="1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8"/>
        <v>1</v>
      </c>
      <c r="P3342" s="9">
        <f t="shared" si="209"/>
        <v>13.33</v>
      </c>
      <c r="Q3342" s="11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t="15.75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08"/>
        <v>2</v>
      </c>
      <c r="P3343" s="9">
        <f t="shared" si="209"/>
        <v>13.33</v>
      </c>
      <c r="Q3343" s="11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08"/>
        <v>0</v>
      </c>
      <c r="P3344" s="9">
        <f t="shared" si="209"/>
        <v>13.33</v>
      </c>
      <c r="Q3344" s="11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08"/>
        <v>3</v>
      </c>
      <c r="P3345" s="9">
        <f t="shared" si="209"/>
        <v>13.33</v>
      </c>
      <c r="Q3345" s="11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08"/>
        <v>1</v>
      </c>
      <c r="P3346" s="9">
        <f t="shared" si="209"/>
        <v>20</v>
      </c>
      <c r="Q3346" s="11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0</v>
      </c>
      <c r="P3347" s="9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8"/>
        <v>1</v>
      </c>
      <c r="P3348" s="9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4</v>
      </c>
      <c r="P3349" s="9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1</v>
      </c>
      <c r="P3350" s="9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08"/>
        <v>0</v>
      </c>
      <c r="P3351" s="9">
        <f t="shared" si="209"/>
        <v>18</v>
      </c>
      <c r="Q3351" s="1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08"/>
        <v>1</v>
      </c>
      <c r="P3352" s="9">
        <f t="shared" si="209"/>
        <v>12</v>
      </c>
      <c r="Q3352" s="11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08"/>
        <v>0</v>
      </c>
      <c r="P3353" s="9">
        <f t="shared" si="209"/>
        <v>12</v>
      </c>
      <c r="Q3353" s="11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08"/>
        <v>1</v>
      </c>
      <c r="P3354" s="9">
        <f t="shared" si="209"/>
        <v>9</v>
      </c>
      <c r="Q3354" s="11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08"/>
        <v>1</v>
      </c>
      <c r="P3355" s="9">
        <f t="shared" si="209"/>
        <v>8.75</v>
      </c>
      <c r="Q3355" s="11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08"/>
        <v>0</v>
      </c>
      <c r="P3356" s="9">
        <f t="shared" si="209"/>
        <v>11.67</v>
      </c>
      <c r="Q3356" s="11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08"/>
        <v>0</v>
      </c>
      <c r="P3357" s="9">
        <f t="shared" si="209"/>
        <v>17.5</v>
      </c>
      <c r="Q3357" s="11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08"/>
        <v>5</v>
      </c>
      <c r="P3358" s="9">
        <f t="shared" si="209"/>
        <v>11.67</v>
      </c>
      <c r="Q3358" s="11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8"/>
        <v>1</v>
      </c>
      <c r="P3359" s="9">
        <f t="shared" si="209"/>
        <v>11.67</v>
      </c>
      <c r="Q3359" s="11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1</v>
      </c>
      <c r="P3360" s="9">
        <f t="shared" si="209"/>
        <v>8.75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08"/>
        <v>0</v>
      </c>
      <c r="P3361" s="9">
        <f t="shared" si="209"/>
        <v>17.5</v>
      </c>
      <c r="Q3361" s="1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08"/>
        <v>0</v>
      </c>
      <c r="P3362" s="9">
        <f t="shared" si="209"/>
        <v>8.75</v>
      </c>
      <c r="Q3362" s="11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8"/>
        <v>2</v>
      </c>
      <c r="P3363" s="9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8"/>
        <v>0</v>
      </c>
      <c r="P3364" s="9">
        <f t="shared" si="209"/>
        <v>17.5</v>
      </c>
      <c r="Q3364" s="11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08"/>
        <v>2</v>
      </c>
      <c r="P3365" s="9">
        <f t="shared" si="209"/>
        <v>17.5</v>
      </c>
      <c r="Q3365" s="11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1</v>
      </c>
      <c r="P3366" s="9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8"/>
        <v>1</v>
      </c>
      <c r="P3367" s="9">
        <f t="shared" si="209"/>
        <v>34</v>
      </c>
      <c r="Q3367" s="11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08"/>
        <v>0</v>
      </c>
      <c r="P3368" s="9">
        <f t="shared" si="209"/>
        <v>8.5</v>
      </c>
      <c r="Q3368" s="11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1</v>
      </c>
      <c r="P3369" s="9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8"/>
        <v>1</v>
      </c>
      <c r="P3370" s="9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8"/>
        <v>2</v>
      </c>
      <c r="P3371" s="9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8"/>
        <v>3</v>
      </c>
      <c r="P3372" s="9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08"/>
        <v>0</v>
      </c>
      <c r="P3373" s="9">
        <f t="shared" si="209"/>
        <v>10.33</v>
      </c>
      <c r="Q3373" s="11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08"/>
        <v>0</v>
      </c>
      <c r="P3374" s="9">
        <f t="shared" si="209"/>
        <v>15.5</v>
      </c>
      <c r="Q3374" s="11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8"/>
        <v>0</v>
      </c>
      <c r="P3375" s="9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15.75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08"/>
        <v>1</v>
      </c>
      <c r="P3376" s="9">
        <f t="shared" si="209"/>
        <v>10</v>
      </c>
      <c r="Q3376" s="11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08"/>
        <v>1</v>
      </c>
      <c r="P3377" s="9">
        <f t="shared" si="209"/>
        <v>30</v>
      </c>
      <c r="Q3377" s="11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08"/>
        <v>1</v>
      </c>
      <c r="P3378" s="9">
        <f t="shared" si="209"/>
        <v>15</v>
      </c>
      <c r="Q3378" s="11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8"/>
        <v>1</v>
      </c>
      <c r="P3379" s="9">
        <f t="shared" si="209"/>
        <v>30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08"/>
        <v>0</v>
      </c>
      <c r="P3380" s="9">
        <f t="shared" si="209"/>
        <v>30</v>
      </c>
      <c r="Q3380" s="11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08"/>
        <v>1</v>
      </c>
      <c r="P3381" s="9">
        <f t="shared" si="209"/>
        <v>15</v>
      </c>
      <c r="Q3381" s="1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08"/>
        <v>120</v>
      </c>
      <c r="P3382" s="9">
        <f t="shared" si="209"/>
        <v>7.5</v>
      </c>
      <c r="Q3382" s="11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08"/>
        <v>0</v>
      </c>
      <c r="P3383" s="9">
        <f t="shared" si="209"/>
        <v>30</v>
      </c>
      <c r="Q3383" s="11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08"/>
        <v>0</v>
      </c>
      <c r="P3384" s="9">
        <f t="shared" si="209"/>
        <v>15</v>
      </c>
      <c r="Q3384" s="11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08"/>
        <v>1</v>
      </c>
      <c r="P3385" s="9">
        <f t="shared" si="209"/>
        <v>15</v>
      </c>
      <c r="Q3385" s="11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08"/>
        <v>5</v>
      </c>
      <c r="P3386" s="9">
        <f t="shared" si="209"/>
        <v>30</v>
      </c>
      <c r="Q3386" s="11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08"/>
        <v>6</v>
      </c>
      <c r="P3387" s="9">
        <f t="shared" si="209"/>
        <v>15</v>
      </c>
      <c r="Q3387" s="11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8"/>
        <v>0</v>
      </c>
      <c r="P3388" s="9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08"/>
        <v>116</v>
      </c>
      <c r="P3389" s="9">
        <f t="shared" si="209"/>
        <v>7.25</v>
      </c>
      <c r="Q3389" s="11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08"/>
        <v>0</v>
      </c>
      <c r="P3390" s="9">
        <f t="shared" si="209"/>
        <v>29</v>
      </c>
      <c r="Q3390" s="11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08"/>
        <v>1</v>
      </c>
      <c r="P3391" s="9">
        <f t="shared" si="209"/>
        <v>7.25</v>
      </c>
      <c r="Q3391" s="1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1</v>
      </c>
      <c r="P3392" s="9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1</v>
      </c>
      <c r="P3393" s="9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8"/>
        <v>1</v>
      </c>
      <c r="P3394" s="9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2">ROUND(E3395/D3395*100,0)</f>
        <v>0</v>
      </c>
      <c r="P3395" s="9">
        <f t="shared" ref="P3395:P3458" si="213">IFERROR(ROUND(E3395/L3395,2),0)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2"/>
        <v>0</v>
      </c>
      <c r="P3396" s="9">
        <f t="shared" si="213"/>
        <v>13</v>
      </c>
      <c r="Q3396" s="11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12"/>
        <v>0</v>
      </c>
      <c r="P3397" s="9">
        <f t="shared" si="213"/>
        <v>13</v>
      </c>
      <c r="Q3397" s="11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2"/>
        <v>0</v>
      </c>
      <c r="P3398" s="9">
        <f t="shared" si="213"/>
        <v>13</v>
      </c>
      <c r="Q3398" s="11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2"/>
        <v>0</v>
      </c>
      <c r="P3399" s="9">
        <f t="shared" si="213"/>
        <v>13</v>
      </c>
      <c r="Q3399" s="11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2"/>
        <v>0</v>
      </c>
      <c r="P3400" s="9">
        <f t="shared" si="213"/>
        <v>13</v>
      </c>
      <c r="Q3400" s="11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2"/>
        <v>1</v>
      </c>
      <c r="P3401" s="9">
        <f t="shared" si="213"/>
        <v>13</v>
      </c>
      <c r="Q3401" s="1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2"/>
        <v>0</v>
      </c>
      <c r="P3402" s="9">
        <f t="shared" si="213"/>
        <v>13</v>
      </c>
      <c r="Q3402" s="11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2"/>
        <v>2</v>
      </c>
      <c r="P3403" s="9">
        <f t="shared" si="213"/>
        <v>13</v>
      </c>
      <c r="Q3403" s="11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12"/>
        <v>0</v>
      </c>
      <c r="P3404" s="9">
        <f t="shared" si="213"/>
        <v>13</v>
      </c>
      <c r="Q3404" s="11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12"/>
        <v>0</v>
      </c>
      <c r="P3405" s="9">
        <f t="shared" si="213"/>
        <v>6.5</v>
      </c>
      <c r="Q3405" s="11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2"/>
        <v>0</v>
      </c>
      <c r="P3406" s="9">
        <f t="shared" si="213"/>
        <v>13</v>
      </c>
      <c r="Q3406" s="11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2"/>
        <v>1</v>
      </c>
      <c r="P3407" s="9">
        <f t="shared" si="213"/>
        <v>13</v>
      </c>
      <c r="Q3407" s="11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2"/>
        <v>0</v>
      </c>
      <c r="P3408" s="9">
        <f t="shared" si="213"/>
        <v>25</v>
      </c>
      <c r="Q3408" s="11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2"/>
        <v>0</v>
      </c>
      <c r="P3409" s="9">
        <f t="shared" si="213"/>
        <v>12.5</v>
      </c>
      <c r="Q3409" s="11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2"/>
        <v>1</v>
      </c>
      <c r="P3410" s="9">
        <f t="shared" si="213"/>
        <v>25</v>
      </c>
      <c r="Q3410" s="11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2"/>
        <v>0</v>
      </c>
      <c r="P3411" s="9">
        <f t="shared" si="213"/>
        <v>25</v>
      </c>
      <c r="Q3411" s="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2"/>
        <v>13</v>
      </c>
      <c r="P3412" s="9">
        <f t="shared" si="213"/>
        <v>12.5</v>
      </c>
      <c r="Q3412" s="11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2"/>
        <v>1</v>
      </c>
      <c r="P3413" s="9">
        <f t="shared" si="213"/>
        <v>25</v>
      </c>
      <c r="Q3413" s="11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2"/>
        <v>0</v>
      </c>
      <c r="P3414" s="9">
        <f t="shared" si="213"/>
        <v>25</v>
      </c>
      <c r="Q3414" s="11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2"/>
        <v>1</v>
      </c>
      <c r="P3415" s="9">
        <f t="shared" si="213"/>
        <v>25</v>
      </c>
      <c r="Q3415" s="11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2"/>
        <v>2</v>
      </c>
      <c r="P3416" s="9">
        <f t="shared" si="213"/>
        <v>6.25</v>
      </c>
      <c r="Q3416" s="11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ht="15.75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2"/>
        <v>0</v>
      </c>
      <c r="P3417" s="9">
        <f t="shared" si="213"/>
        <v>25</v>
      </c>
      <c r="Q3417" s="11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2"/>
        <v>0</v>
      </c>
      <c r="P3418" s="9">
        <f t="shared" si="213"/>
        <v>25</v>
      </c>
      <c r="Q3418" s="11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2"/>
        <v>5</v>
      </c>
      <c r="P3419" s="9">
        <f t="shared" si="213"/>
        <v>8.33</v>
      </c>
      <c r="Q3419" s="11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2"/>
        <v>0</v>
      </c>
      <c r="P3420" s="9">
        <f t="shared" si="213"/>
        <v>25</v>
      </c>
      <c r="Q3420" s="11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2"/>
        <v>0</v>
      </c>
      <c r="P3421" s="9">
        <f t="shared" si="213"/>
        <v>25</v>
      </c>
      <c r="Q3421" s="1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2"/>
        <v>1</v>
      </c>
      <c r="P3422" s="9">
        <f t="shared" si="213"/>
        <v>8.33</v>
      </c>
      <c r="Q3422" s="11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2"/>
        <v>1</v>
      </c>
      <c r="P3423" s="9">
        <f t="shared" si="213"/>
        <v>25</v>
      </c>
      <c r="Q3423" s="11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2"/>
        <v>1</v>
      </c>
      <c r="P3424" s="9">
        <f t="shared" si="213"/>
        <v>25</v>
      </c>
      <c r="Q3424" s="11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12"/>
        <v>1</v>
      </c>
      <c r="P3425" s="9">
        <f t="shared" si="213"/>
        <v>12.5</v>
      </c>
      <c r="Q3425" s="11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12"/>
        <v>0</v>
      </c>
      <c r="P3426" s="9">
        <f t="shared" si="213"/>
        <v>25</v>
      </c>
      <c r="Q3426" s="11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12"/>
        <v>3</v>
      </c>
      <c r="P3427" s="9">
        <f t="shared" si="213"/>
        <v>12.5</v>
      </c>
      <c r="Q3427" s="11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12"/>
        <v>0</v>
      </c>
      <c r="P3428" s="9">
        <f t="shared" si="213"/>
        <v>25</v>
      </c>
      <c r="Q3428" s="11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12"/>
        <v>1</v>
      </c>
      <c r="P3429" s="9">
        <f t="shared" si="213"/>
        <v>12.5</v>
      </c>
      <c r="Q3429" s="11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12"/>
        <v>1</v>
      </c>
      <c r="P3430" s="9">
        <f t="shared" si="213"/>
        <v>25</v>
      </c>
      <c r="Q3430" s="11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12"/>
        <v>3</v>
      </c>
      <c r="P3431" s="9">
        <f t="shared" si="213"/>
        <v>25</v>
      </c>
      <c r="Q3431" s="1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12"/>
        <v>5</v>
      </c>
      <c r="P3432" s="9">
        <f t="shared" si="213"/>
        <v>25</v>
      </c>
      <c r="Q3432" s="11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12"/>
        <v>1</v>
      </c>
      <c r="P3433" s="9">
        <f t="shared" si="213"/>
        <v>25</v>
      </c>
      <c r="Q3433" s="11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12"/>
        <v>1</v>
      </c>
      <c r="P3434" s="9">
        <f t="shared" si="213"/>
        <v>12.5</v>
      </c>
      <c r="Q3434" s="11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12"/>
        <v>1</v>
      </c>
      <c r="P3435" s="9">
        <f t="shared" si="213"/>
        <v>25</v>
      </c>
      <c r="Q3435" s="11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2"/>
        <v>0</v>
      </c>
      <c r="P3436" s="9">
        <f t="shared" si="213"/>
        <v>25</v>
      </c>
      <c r="Q3436" s="11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2"/>
        <v>0</v>
      </c>
      <c r="P3437" s="9">
        <f t="shared" si="213"/>
        <v>25</v>
      </c>
      <c r="Q3437" s="11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2"/>
        <v>2</v>
      </c>
      <c r="P3438" s="9">
        <f t="shared" si="213"/>
        <v>4.8</v>
      </c>
      <c r="Q3438" s="11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2"/>
        <v>0</v>
      </c>
      <c r="P3439" s="9">
        <f t="shared" si="213"/>
        <v>2.67</v>
      </c>
      <c r="Q3439" s="11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2"/>
        <v>5</v>
      </c>
      <c r="P3440" s="9">
        <f t="shared" si="213"/>
        <v>5.75</v>
      </c>
      <c r="Q3440" s="11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2"/>
        <v>2</v>
      </c>
      <c r="P3441" s="9">
        <f t="shared" si="213"/>
        <v>5.75</v>
      </c>
      <c r="Q3441" s="1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2"/>
        <v>1</v>
      </c>
      <c r="P3442" s="9">
        <f t="shared" si="213"/>
        <v>22</v>
      </c>
      <c r="Q3442" s="11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2"/>
        <v>0</v>
      </c>
      <c r="P3443" s="9">
        <f t="shared" si="213"/>
        <v>7.33</v>
      </c>
      <c r="Q3443" s="11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2"/>
        <v>1</v>
      </c>
      <c r="P3444" s="9">
        <f t="shared" si="213"/>
        <v>7</v>
      </c>
      <c r="Q3444" s="11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2"/>
        <v>0</v>
      </c>
      <c r="P3445" s="9">
        <f t="shared" si="213"/>
        <v>10.5</v>
      </c>
      <c r="Q3445" s="11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2"/>
        <v>1</v>
      </c>
      <c r="P3446" s="9">
        <f t="shared" si="213"/>
        <v>3</v>
      </c>
      <c r="Q3446" s="11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2"/>
        <v>0</v>
      </c>
      <c r="P3447" s="9">
        <f t="shared" si="213"/>
        <v>10.5</v>
      </c>
      <c r="Q3447" s="11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2"/>
        <v>1</v>
      </c>
      <c r="P3448" s="9">
        <f t="shared" si="213"/>
        <v>10.5</v>
      </c>
      <c r="Q3448" s="11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12"/>
        <v>1</v>
      </c>
      <c r="P3449" s="9">
        <f t="shared" si="213"/>
        <v>7</v>
      </c>
      <c r="Q3449" s="11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2"/>
        <v>0</v>
      </c>
      <c r="P3450" s="9">
        <f t="shared" si="213"/>
        <v>10.5</v>
      </c>
      <c r="Q3450" s="11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2"/>
        <v>0</v>
      </c>
      <c r="P3451" s="9">
        <f t="shared" si="213"/>
        <v>10.5</v>
      </c>
      <c r="Q3451" s="1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2"/>
        <v>0</v>
      </c>
      <c r="P3452" s="9">
        <f t="shared" si="213"/>
        <v>7</v>
      </c>
      <c r="Q3452" s="11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2"/>
        <v>0</v>
      </c>
      <c r="P3453" s="9">
        <f t="shared" si="213"/>
        <v>20</v>
      </c>
      <c r="Q3453" s="11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2"/>
        <v>1</v>
      </c>
      <c r="P3454" s="9">
        <f t="shared" si="213"/>
        <v>20</v>
      </c>
      <c r="Q3454" s="11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2"/>
        <v>0</v>
      </c>
      <c r="P3455" s="9">
        <f t="shared" si="213"/>
        <v>10</v>
      </c>
      <c r="Q3455" s="11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2"/>
        <v>1</v>
      </c>
      <c r="P3456" s="9">
        <f t="shared" si="213"/>
        <v>10</v>
      </c>
      <c r="Q3456" s="11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2"/>
        <v>1</v>
      </c>
      <c r="P3457" s="9">
        <f t="shared" si="213"/>
        <v>20</v>
      </c>
      <c r="Q3457" s="11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2"/>
        <v>4</v>
      </c>
      <c r="P3458" s="9">
        <f t="shared" si="213"/>
        <v>20</v>
      </c>
      <c r="Q3458" s="11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6">ROUND(E3459/D3459*100,0)</f>
        <v>0</v>
      </c>
      <c r="P3459" s="9">
        <f t="shared" ref="P3459:P3522" si="217">IFERROR(ROUND(E3459/L3459,2),0)</f>
        <v>20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16"/>
        <v>0</v>
      </c>
      <c r="P3460" s="9">
        <f t="shared" si="217"/>
        <v>20</v>
      </c>
      <c r="Q3460" s="11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16"/>
        <v>0</v>
      </c>
      <c r="P3461" s="9">
        <f t="shared" si="217"/>
        <v>20</v>
      </c>
      <c r="Q3461" s="1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16"/>
        <v>13</v>
      </c>
      <c r="P3462" s="9">
        <f t="shared" si="217"/>
        <v>10</v>
      </c>
      <c r="Q3462" s="11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6"/>
        <v>0</v>
      </c>
      <c r="P3463" s="9">
        <f t="shared" si="217"/>
        <v>10</v>
      </c>
      <c r="Q3463" s="11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6"/>
        <v>0</v>
      </c>
      <c r="P3464" s="9">
        <f t="shared" si="217"/>
        <v>20</v>
      </c>
      <c r="Q3464" s="11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0</v>
      </c>
      <c r="P3465" s="9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6"/>
        <v>8</v>
      </c>
      <c r="P3466" s="9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t="15.75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0</v>
      </c>
      <c r="P3467" s="9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0</v>
      </c>
      <c r="P3468" s="9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0</v>
      </c>
      <c r="P3469" s="9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0</v>
      </c>
      <c r="P3470" s="9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6"/>
        <v>2</v>
      </c>
      <c r="P3471" s="9">
        <f t="shared" si="217"/>
        <v>5.33</v>
      </c>
      <c r="Q3471" s="1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6"/>
        <v>0</v>
      </c>
      <c r="P3472" s="9">
        <f t="shared" si="217"/>
        <v>16</v>
      </c>
      <c r="Q3472" s="11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0</v>
      </c>
      <c r="P3473" s="9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6"/>
        <v>1</v>
      </c>
      <c r="P3474" s="9">
        <f t="shared" si="217"/>
        <v>15</v>
      </c>
      <c r="Q3474" s="11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ht="15.75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0</v>
      </c>
      <c r="P3475" s="9">
        <f t="shared" si="217"/>
        <v>7.5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6"/>
        <v>0</v>
      </c>
      <c r="P3476" s="9">
        <f t="shared" si="217"/>
        <v>5</v>
      </c>
      <c r="Q3476" s="11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6"/>
        <v>1</v>
      </c>
      <c r="P3477" s="9">
        <f t="shared" si="217"/>
        <v>7.5</v>
      </c>
      <c r="Q3477" s="11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6"/>
        <v>0</v>
      </c>
      <c r="P3478" s="9">
        <f t="shared" si="217"/>
        <v>7.5</v>
      </c>
      <c r="Q3478" s="11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6"/>
        <v>1</v>
      </c>
      <c r="P3479" s="9">
        <f t="shared" si="217"/>
        <v>15</v>
      </c>
      <c r="Q3479" s="11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6"/>
        <v>0</v>
      </c>
      <c r="P3480" s="9">
        <f t="shared" si="217"/>
        <v>15</v>
      </c>
      <c r="Q3480" s="11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6"/>
        <v>3</v>
      </c>
      <c r="P3481" s="9">
        <f t="shared" si="217"/>
        <v>7.5</v>
      </c>
      <c r="Q3481" s="1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6"/>
        <v>2</v>
      </c>
      <c r="P3482" s="9">
        <f t="shared" si="217"/>
        <v>15</v>
      </c>
      <c r="Q3482" s="11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6"/>
        <v>1</v>
      </c>
      <c r="P3483" s="9">
        <f t="shared" si="217"/>
        <v>15</v>
      </c>
      <c r="Q3483" s="11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6"/>
        <v>2</v>
      </c>
      <c r="P3484" s="9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16"/>
        <v>10</v>
      </c>
      <c r="P3485" s="9">
        <f t="shared" si="217"/>
        <v>5</v>
      </c>
      <c r="Q3485" s="11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6"/>
        <v>0</v>
      </c>
      <c r="P3486" s="9">
        <f t="shared" si="217"/>
        <v>15</v>
      </c>
      <c r="Q3486" s="11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0</v>
      </c>
      <c r="P3487" s="9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0</v>
      </c>
      <c r="P3488" s="9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100</v>
      </c>
      <c r="P3489" s="9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6"/>
        <v>130</v>
      </c>
      <c r="P3490" s="9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0</v>
      </c>
      <c r="P3491" s="9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0</v>
      </c>
      <c r="P3492" s="9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1</v>
      </c>
      <c r="P3493" s="9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0</v>
      </c>
      <c r="P3494" s="9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6"/>
        <v>0</v>
      </c>
      <c r="P3495" s="9">
        <f t="shared" si="217"/>
        <v>5.5</v>
      </c>
      <c r="Q3495" s="11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6"/>
        <v>0</v>
      </c>
      <c r="P3496" s="9">
        <f t="shared" si="217"/>
        <v>2.75</v>
      </c>
      <c r="Q3496" s="11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6"/>
        <v>0</v>
      </c>
      <c r="P3497" s="9">
        <f t="shared" si="217"/>
        <v>3.67</v>
      </c>
      <c r="Q3497" s="11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16"/>
        <v>0</v>
      </c>
      <c r="P3498" s="9">
        <f t="shared" si="217"/>
        <v>3.67</v>
      </c>
      <c r="Q3498" s="11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16"/>
        <v>0</v>
      </c>
      <c r="P3499" s="9">
        <f t="shared" si="217"/>
        <v>5.5</v>
      </c>
      <c r="Q3499" s="11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16"/>
        <v>0</v>
      </c>
      <c r="P3500" s="9">
        <f t="shared" si="217"/>
        <v>5.5</v>
      </c>
      <c r="Q3500" s="11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6"/>
        <v>1</v>
      </c>
      <c r="P3501" s="9">
        <f t="shared" si="217"/>
        <v>5.5</v>
      </c>
      <c r="Q3501" s="1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16"/>
        <v>0</v>
      </c>
      <c r="P3502" s="9">
        <f t="shared" si="217"/>
        <v>5.5</v>
      </c>
      <c r="Q3502" s="11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6"/>
        <v>0</v>
      </c>
      <c r="P3503" s="9">
        <f t="shared" si="217"/>
        <v>5.5</v>
      </c>
      <c r="Q3503" s="11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6"/>
        <v>0</v>
      </c>
      <c r="P3504" s="9">
        <f t="shared" si="217"/>
        <v>10</v>
      </c>
      <c r="Q3504" s="11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16"/>
        <v>0</v>
      </c>
      <c r="P3505" s="9">
        <f t="shared" si="217"/>
        <v>10</v>
      </c>
      <c r="Q3505" s="11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6"/>
        <v>0</v>
      </c>
      <c r="P3506" s="9">
        <f t="shared" si="217"/>
        <v>10</v>
      </c>
      <c r="Q3506" s="11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16"/>
        <v>0</v>
      </c>
      <c r="P3507" s="9">
        <f t="shared" si="217"/>
        <v>10</v>
      </c>
      <c r="Q3507" s="11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16"/>
        <v>0</v>
      </c>
      <c r="P3508" s="9">
        <f t="shared" si="217"/>
        <v>5</v>
      </c>
      <c r="Q3508" s="11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16"/>
        <v>0</v>
      </c>
      <c r="P3509" s="9">
        <f t="shared" si="217"/>
        <v>10</v>
      </c>
      <c r="Q3509" s="11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16"/>
        <v>0</v>
      </c>
      <c r="P3510" s="9">
        <f t="shared" si="217"/>
        <v>10</v>
      </c>
      <c r="Q3510" s="11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16"/>
        <v>0</v>
      </c>
      <c r="P3511" s="9">
        <f t="shared" si="217"/>
        <v>10</v>
      </c>
      <c r="Q3511" s="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16"/>
        <v>1</v>
      </c>
      <c r="P3512" s="9">
        <f t="shared" si="217"/>
        <v>5</v>
      </c>
      <c r="Q3512" s="11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6"/>
        <v>0</v>
      </c>
      <c r="P3513" s="9">
        <f t="shared" si="217"/>
        <v>10</v>
      </c>
      <c r="Q3513" s="11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16"/>
        <v>0</v>
      </c>
      <c r="P3514" s="9">
        <f t="shared" si="217"/>
        <v>10</v>
      </c>
      <c r="Q3514" s="11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16"/>
        <v>0</v>
      </c>
      <c r="P3515" s="9">
        <f t="shared" si="217"/>
        <v>10</v>
      </c>
      <c r="Q3515" s="11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16"/>
        <v>100</v>
      </c>
      <c r="P3516" s="9">
        <f t="shared" si="217"/>
        <v>10</v>
      </c>
      <c r="Q3516" s="11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16"/>
        <v>2</v>
      </c>
      <c r="P3517" s="9">
        <f t="shared" si="217"/>
        <v>10</v>
      </c>
      <c r="Q3517" s="11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16"/>
        <v>1</v>
      </c>
      <c r="P3518" s="9">
        <f t="shared" si="217"/>
        <v>10</v>
      </c>
      <c r="Q3518" s="11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16"/>
        <v>0</v>
      </c>
      <c r="P3519" s="9">
        <f t="shared" si="217"/>
        <v>3.33</v>
      </c>
      <c r="Q3519" s="11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16"/>
        <v>1</v>
      </c>
      <c r="P3520" s="9">
        <f t="shared" si="217"/>
        <v>5</v>
      </c>
      <c r="Q3520" s="11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16"/>
        <v>0</v>
      </c>
      <c r="P3521" s="9">
        <f t="shared" si="217"/>
        <v>10</v>
      </c>
      <c r="Q3521" s="1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16"/>
        <v>0</v>
      </c>
      <c r="P3522" s="9">
        <f t="shared" si="217"/>
        <v>10</v>
      </c>
      <c r="Q3522" s="11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20">ROUND(E3523/D3523*100,0)</f>
        <v>0</v>
      </c>
      <c r="P3523" s="9">
        <f t="shared" ref="P3523:P3586" si="221">IFERROR(ROUND(E3523/L3523,2),0)</f>
        <v>10</v>
      </c>
      <c r="Q3523" s="11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20"/>
        <v>0</v>
      </c>
      <c r="P3524" s="9">
        <f t="shared" si="221"/>
        <v>5</v>
      </c>
      <c r="Q3524" s="11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20"/>
        <v>0</v>
      </c>
      <c r="P3525" s="9">
        <f t="shared" si="221"/>
        <v>5</v>
      </c>
      <c r="Q3525" s="11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0"/>
        <v>0</v>
      </c>
      <c r="P3526" s="9">
        <f t="shared" si="221"/>
        <v>10</v>
      </c>
      <c r="Q3526" s="11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0"/>
        <v>0</v>
      </c>
      <c r="P3527" s="9">
        <f t="shared" si="221"/>
        <v>10</v>
      </c>
      <c r="Q3527" s="11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0"/>
        <v>0</v>
      </c>
      <c r="P3528" s="9">
        <f t="shared" si="221"/>
        <v>5</v>
      </c>
      <c r="Q3528" s="11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0"/>
        <v>200</v>
      </c>
      <c r="P3529" s="9">
        <f t="shared" si="221"/>
        <v>10</v>
      </c>
      <c r="Q3529" s="11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0"/>
        <v>0</v>
      </c>
      <c r="P3530" s="9">
        <f t="shared" si="221"/>
        <v>10</v>
      </c>
      <c r="Q3530" s="11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0"/>
        <v>0</v>
      </c>
      <c r="P3531" s="9">
        <f t="shared" si="221"/>
        <v>10</v>
      </c>
      <c r="Q3531" s="1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0"/>
        <v>0</v>
      </c>
      <c r="P3532" s="9">
        <f t="shared" si="221"/>
        <v>5</v>
      </c>
      <c r="Q3532" s="11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0"/>
        <v>0</v>
      </c>
      <c r="P3533" s="9">
        <f t="shared" si="221"/>
        <v>10</v>
      </c>
      <c r="Q3533" s="11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0"/>
        <v>1</v>
      </c>
      <c r="P3534" s="9">
        <f t="shared" si="221"/>
        <v>5</v>
      </c>
      <c r="Q3534" s="11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0"/>
        <v>0</v>
      </c>
      <c r="P3535" s="9">
        <f t="shared" si="221"/>
        <v>10</v>
      </c>
      <c r="Q3535" s="11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20"/>
        <v>1</v>
      </c>
      <c r="P3536" s="9">
        <f t="shared" si="221"/>
        <v>10</v>
      </c>
      <c r="Q3536" s="11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0"/>
        <v>5</v>
      </c>
      <c r="P3537" s="9">
        <f t="shared" si="221"/>
        <v>10</v>
      </c>
      <c r="Q3537" s="11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20"/>
        <v>0</v>
      </c>
      <c r="P3538" s="9">
        <f t="shared" si="221"/>
        <v>5</v>
      </c>
      <c r="Q3538" s="11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20"/>
        <v>0</v>
      </c>
      <c r="P3539" s="9">
        <f t="shared" si="221"/>
        <v>10</v>
      </c>
      <c r="Q3539" s="11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0"/>
        <v>1</v>
      </c>
      <c r="P3540" s="9">
        <f t="shared" si="221"/>
        <v>10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0"/>
        <v>1</v>
      </c>
      <c r="P3541" s="9">
        <f t="shared" si="221"/>
        <v>10</v>
      </c>
      <c r="Q3541" s="1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0"/>
        <v>0</v>
      </c>
      <c r="P3542" s="9">
        <f t="shared" si="221"/>
        <v>10</v>
      </c>
      <c r="Q3542" s="11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20"/>
        <v>1</v>
      </c>
      <c r="P3543" s="9">
        <f t="shared" si="221"/>
        <v>10</v>
      </c>
      <c r="Q3543" s="11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0"/>
        <v>10</v>
      </c>
      <c r="P3544" s="9">
        <f t="shared" si="221"/>
        <v>10</v>
      </c>
      <c r="Q3544" s="11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20"/>
        <v>2</v>
      </c>
      <c r="P3545" s="9">
        <f t="shared" si="221"/>
        <v>5</v>
      </c>
      <c r="Q3545" s="11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0"/>
        <v>2</v>
      </c>
      <c r="P3546" s="9">
        <f t="shared" si="221"/>
        <v>10</v>
      </c>
      <c r="Q3546" s="11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20"/>
        <v>0</v>
      </c>
      <c r="P3547" s="9">
        <f t="shared" si="221"/>
        <v>10</v>
      </c>
      <c r="Q3547" s="11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0"/>
        <v>0</v>
      </c>
      <c r="P3548" s="9">
        <f t="shared" si="221"/>
        <v>10</v>
      </c>
      <c r="Q3548" s="11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0"/>
        <v>0</v>
      </c>
      <c r="P3549" s="9">
        <f t="shared" si="221"/>
        <v>10</v>
      </c>
      <c r="Q3549" s="11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0</v>
      </c>
      <c r="P3550" s="9">
        <f t="shared" si="221"/>
        <v>10</v>
      </c>
      <c r="Q3550" s="11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1</v>
      </c>
      <c r="P3551" s="9">
        <f t="shared" si="221"/>
        <v>10</v>
      </c>
      <c r="Q3551" s="1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0"/>
        <v>0</v>
      </c>
      <c r="P3552" s="9">
        <f t="shared" si="221"/>
        <v>10</v>
      </c>
      <c r="Q3552" s="11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0"/>
        <v>0</v>
      </c>
      <c r="P3553" s="9">
        <f t="shared" si="221"/>
        <v>10</v>
      </c>
      <c r="Q3553" s="11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0</v>
      </c>
      <c r="P3554" s="9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0"/>
        <v>0</v>
      </c>
      <c r="P3555" s="9">
        <f t="shared" si="221"/>
        <v>4</v>
      </c>
      <c r="Q3555" s="11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0"/>
        <v>0</v>
      </c>
      <c r="P3556" s="9">
        <f t="shared" si="221"/>
        <v>2</v>
      </c>
      <c r="Q3556" s="11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0"/>
        <v>2</v>
      </c>
      <c r="P3557" s="9">
        <f t="shared" si="221"/>
        <v>2</v>
      </c>
      <c r="Q3557" s="11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1</v>
      </c>
      <c r="P3558" s="9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0"/>
        <v>0</v>
      </c>
      <c r="P3559" s="9">
        <f t="shared" si="221"/>
        <v>8</v>
      </c>
      <c r="Q3559" s="11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0"/>
        <v>0</v>
      </c>
      <c r="P3560" s="9">
        <f t="shared" si="221"/>
        <v>2.33</v>
      </c>
      <c r="Q3560" s="11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0</v>
      </c>
      <c r="P3561" s="9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0"/>
        <v>0</v>
      </c>
      <c r="P3562" s="9">
        <f t="shared" si="221"/>
        <v>7</v>
      </c>
      <c r="Q3562" s="11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0"/>
        <v>0</v>
      </c>
      <c r="P3563" s="9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0"/>
        <v>1</v>
      </c>
      <c r="P3564" s="9">
        <f t="shared" si="221"/>
        <v>3</v>
      </c>
      <c r="Q3564" s="11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0"/>
        <v>0</v>
      </c>
      <c r="P3565" s="9">
        <f t="shared" si="221"/>
        <v>3</v>
      </c>
      <c r="Q3565" s="11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0"/>
        <v>0</v>
      </c>
      <c r="P3566" s="9">
        <f t="shared" si="221"/>
        <v>3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0"/>
        <v>0</v>
      </c>
      <c r="P3567" s="9">
        <f t="shared" si="221"/>
        <v>6</v>
      </c>
      <c r="Q3567" s="11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0"/>
        <v>0</v>
      </c>
      <c r="P3568" s="9">
        <f t="shared" si="221"/>
        <v>3</v>
      </c>
      <c r="Q3568" s="11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0"/>
        <v>0</v>
      </c>
      <c r="P3569" s="9">
        <f t="shared" si="221"/>
        <v>3</v>
      </c>
      <c r="Q3569" s="11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20"/>
        <v>1</v>
      </c>
      <c r="P3570" s="9">
        <f t="shared" si="221"/>
        <v>3</v>
      </c>
      <c r="Q3570" s="11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0"/>
        <v>0</v>
      </c>
      <c r="P3571" s="9">
        <f t="shared" si="221"/>
        <v>5</v>
      </c>
      <c r="Q3571" s="1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0"/>
        <v>0</v>
      </c>
      <c r="P3572" s="9">
        <f t="shared" si="221"/>
        <v>5</v>
      </c>
      <c r="Q3572" s="11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0"/>
        <v>0</v>
      </c>
      <c r="P3573" s="9">
        <f t="shared" si="221"/>
        <v>5</v>
      </c>
      <c r="Q3573" s="11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0"/>
        <v>1</v>
      </c>
      <c r="P3574" s="9">
        <f t="shared" si="221"/>
        <v>5</v>
      </c>
      <c r="Q3574" s="11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0"/>
        <v>0</v>
      </c>
      <c r="P3575" s="9">
        <f t="shared" si="221"/>
        <v>5</v>
      </c>
      <c r="Q3575" s="11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0"/>
        <v>0</v>
      </c>
      <c r="P3576" s="9">
        <f t="shared" si="221"/>
        <v>5</v>
      </c>
      <c r="Q3576" s="11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0"/>
        <v>1</v>
      </c>
      <c r="P3577" s="9">
        <f t="shared" si="221"/>
        <v>5</v>
      </c>
      <c r="Q3577" s="11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0"/>
        <v>0</v>
      </c>
      <c r="P3578" s="9">
        <f t="shared" si="221"/>
        <v>5</v>
      </c>
      <c r="Q3578" s="11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0"/>
        <v>0</v>
      </c>
      <c r="P3579" s="9">
        <f t="shared" si="221"/>
        <v>5</v>
      </c>
      <c r="Q3579" s="11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0"/>
        <v>0</v>
      </c>
      <c r="P3580" s="9">
        <f t="shared" si="221"/>
        <v>5</v>
      </c>
      <c r="Q3580" s="11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0"/>
        <v>1</v>
      </c>
      <c r="P3581" s="9">
        <f t="shared" si="221"/>
        <v>5</v>
      </c>
      <c r="Q3581" s="1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0"/>
        <v>0</v>
      </c>
      <c r="P3582" s="9">
        <f t="shared" si="221"/>
        <v>5</v>
      </c>
      <c r="Q3582" s="11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0"/>
        <v>0</v>
      </c>
      <c r="P3583" s="9">
        <f t="shared" si="221"/>
        <v>5</v>
      </c>
      <c r="Q3583" s="11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0"/>
        <v>1</v>
      </c>
      <c r="P3584" s="9">
        <f t="shared" si="221"/>
        <v>5</v>
      </c>
      <c r="Q3584" s="11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0"/>
        <v>0</v>
      </c>
      <c r="P3585" s="9">
        <f t="shared" si="221"/>
        <v>5</v>
      </c>
      <c r="Q3585" s="11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0"/>
        <v>0</v>
      </c>
      <c r="P3586" s="9">
        <f t="shared" si="221"/>
        <v>5</v>
      </c>
      <c r="Q3586" s="11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ht="15.75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24">ROUND(E3587/D3587*100,0)</f>
        <v>0</v>
      </c>
      <c r="P3587" s="9">
        <f t="shared" ref="P3587:P3650" si="225">IFERROR(ROUND(E3587/L3587,2),0)</f>
        <v>1</v>
      </c>
      <c r="Q3587" s="11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4"/>
        <v>1</v>
      </c>
      <c r="P3588" s="9">
        <f t="shared" si="225"/>
        <v>1</v>
      </c>
      <c r="Q3588" s="11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24"/>
        <v>0</v>
      </c>
      <c r="P3589" s="9">
        <f t="shared" si="225"/>
        <v>5</v>
      </c>
      <c r="Q3589" s="11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4"/>
        <v>0</v>
      </c>
      <c r="P3590" s="9">
        <f t="shared" si="225"/>
        <v>5</v>
      </c>
      <c r="Q3590" s="11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4"/>
        <v>1</v>
      </c>
      <c r="P3591" s="9">
        <f t="shared" si="225"/>
        <v>5</v>
      </c>
      <c r="Q3591" s="1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0</v>
      </c>
      <c r="P3592" s="9">
        <f t="shared" si="225"/>
        <v>5</v>
      </c>
      <c r="Q3592" s="11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4"/>
        <v>0</v>
      </c>
      <c r="P3593" s="9">
        <f t="shared" si="225"/>
        <v>5</v>
      </c>
      <c r="Q3593" s="11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4"/>
        <v>0</v>
      </c>
      <c r="P3594" s="9">
        <f t="shared" si="225"/>
        <v>5</v>
      </c>
      <c r="Q3594" s="11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4"/>
        <v>0</v>
      </c>
      <c r="P3595" s="9">
        <f t="shared" si="225"/>
        <v>5</v>
      </c>
      <c r="Q3595" s="11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4"/>
        <v>0</v>
      </c>
      <c r="P3596" s="9">
        <f t="shared" si="225"/>
        <v>5</v>
      </c>
      <c r="Q3596" s="11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4"/>
        <v>0</v>
      </c>
      <c r="P3597" s="9">
        <f t="shared" si="225"/>
        <v>5</v>
      </c>
      <c r="Q3597" s="11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4"/>
        <v>0</v>
      </c>
      <c r="P3598" s="9">
        <f t="shared" si="225"/>
        <v>5</v>
      </c>
      <c r="Q3598" s="11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4"/>
        <v>0</v>
      </c>
      <c r="P3599" s="9">
        <f t="shared" si="225"/>
        <v>5</v>
      </c>
      <c r="Q3599" s="11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0</v>
      </c>
      <c r="P3600" s="9">
        <f t="shared" si="225"/>
        <v>5</v>
      </c>
      <c r="Q3600" s="11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4"/>
        <v>0</v>
      </c>
      <c r="P3601" s="9">
        <f t="shared" si="225"/>
        <v>4</v>
      </c>
      <c r="Q3601" s="1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0</v>
      </c>
      <c r="P3602" s="9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4"/>
        <v>0</v>
      </c>
      <c r="P3603" s="9">
        <f t="shared" si="225"/>
        <v>2</v>
      </c>
      <c r="Q3603" s="11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0</v>
      </c>
      <c r="P3604" s="9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4"/>
        <v>0</v>
      </c>
      <c r="P3605" s="9">
        <f t="shared" si="225"/>
        <v>1</v>
      </c>
      <c r="Q3605" s="11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0</v>
      </c>
      <c r="P3606" s="9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4"/>
        <v>0</v>
      </c>
      <c r="P3607" s="9">
        <f t="shared" si="225"/>
        <v>1</v>
      </c>
      <c r="Q3607" s="11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4"/>
        <v>3</v>
      </c>
      <c r="P3608" s="9">
        <f t="shared" si="225"/>
        <v>1</v>
      </c>
      <c r="Q3608" s="11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4"/>
        <v>0</v>
      </c>
      <c r="P3609" s="9">
        <f t="shared" si="225"/>
        <v>1</v>
      </c>
      <c r="Q3609" s="11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4"/>
        <v>0</v>
      </c>
      <c r="P3610" s="9">
        <f t="shared" si="225"/>
        <v>1.5</v>
      </c>
      <c r="Q3610" s="11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24"/>
        <v>0</v>
      </c>
      <c r="P3611" s="9">
        <f t="shared" si="225"/>
        <v>1</v>
      </c>
      <c r="Q3611" s="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24"/>
        <v>0</v>
      </c>
      <c r="P3612" s="9">
        <f t="shared" si="225"/>
        <v>1.5</v>
      </c>
      <c r="Q3612" s="11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24"/>
        <v>0</v>
      </c>
      <c r="P3613" s="9">
        <f t="shared" si="225"/>
        <v>1.5</v>
      </c>
      <c r="Q3613" s="11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24"/>
        <v>0</v>
      </c>
      <c r="P3614" s="9">
        <f t="shared" si="225"/>
        <v>3</v>
      </c>
      <c r="Q3614" s="11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4"/>
        <v>2</v>
      </c>
      <c r="P3615" s="9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4"/>
        <v>0</v>
      </c>
      <c r="P3616" s="9">
        <f t="shared" si="225"/>
        <v>1</v>
      </c>
      <c r="Q3616" s="11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4"/>
        <v>0</v>
      </c>
      <c r="P3617" s="9">
        <f t="shared" si="225"/>
        <v>1</v>
      </c>
      <c r="Q3617" s="11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4"/>
        <v>0</v>
      </c>
      <c r="P3618" s="9">
        <f t="shared" si="225"/>
        <v>2</v>
      </c>
      <c r="Q3618" s="11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4"/>
        <v>0</v>
      </c>
      <c r="P3619" s="9">
        <f t="shared" si="225"/>
        <v>2</v>
      </c>
      <c r="Q3619" s="11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4"/>
        <v>0</v>
      </c>
      <c r="P3620" s="9">
        <f t="shared" si="225"/>
        <v>1</v>
      </c>
      <c r="Q3620" s="11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4"/>
        <v>0</v>
      </c>
      <c r="P3621" s="9">
        <f t="shared" si="225"/>
        <v>1</v>
      </c>
      <c r="Q3621" s="1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4"/>
        <v>2</v>
      </c>
      <c r="P3622" s="9">
        <f t="shared" si="225"/>
        <v>1</v>
      </c>
      <c r="Q3622" s="11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4"/>
        <v>1</v>
      </c>
      <c r="P3623" s="9">
        <f t="shared" si="225"/>
        <v>1</v>
      </c>
      <c r="Q3623" s="11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4"/>
        <v>0</v>
      </c>
      <c r="P3624" s="9">
        <f t="shared" si="225"/>
        <v>2</v>
      </c>
      <c r="Q3624" s="11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4"/>
        <v>0</v>
      </c>
      <c r="P3625" s="9">
        <f t="shared" si="225"/>
        <v>1</v>
      </c>
      <c r="Q3625" s="11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4"/>
        <v>0</v>
      </c>
      <c r="P3626" s="9">
        <f t="shared" si="225"/>
        <v>1</v>
      </c>
      <c r="Q3626" s="11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4"/>
        <v>0</v>
      </c>
      <c r="P3627" s="9">
        <f t="shared" si="225"/>
        <v>1</v>
      </c>
      <c r="Q3627" s="11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4"/>
        <v>0</v>
      </c>
      <c r="P3628" s="9">
        <f t="shared" si="225"/>
        <v>1</v>
      </c>
      <c r="Q3628" s="11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4"/>
        <v>0</v>
      </c>
      <c r="P3629" s="9">
        <f t="shared" si="225"/>
        <v>1</v>
      </c>
      <c r="Q3629" s="11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4"/>
        <v>0</v>
      </c>
      <c r="P3630" s="9">
        <f t="shared" si="225"/>
        <v>1</v>
      </c>
      <c r="Q3630" s="11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4"/>
        <v>0</v>
      </c>
      <c r="P3631" s="9">
        <f t="shared" si="225"/>
        <v>1</v>
      </c>
      <c r="Q3631" s="1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4"/>
        <v>0</v>
      </c>
      <c r="P3633" s="9">
        <f t="shared" si="225"/>
        <v>2</v>
      </c>
      <c r="Q3633" s="11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4"/>
        <v>0</v>
      </c>
      <c r="P3634" s="9">
        <f t="shared" si="225"/>
        <v>1</v>
      </c>
      <c r="Q3634" s="11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4"/>
        <v>0</v>
      </c>
      <c r="P3635" s="9">
        <f t="shared" si="225"/>
        <v>1</v>
      </c>
      <c r="Q3635" s="11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4"/>
        <v>0</v>
      </c>
      <c r="P3636" s="9">
        <f t="shared" si="225"/>
        <v>1</v>
      </c>
      <c r="Q3636" s="11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4"/>
        <v>0</v>
      </c>
      <c r="P3637" s="9">
        <f t="shared" si="225"/>
        <v>1</v>
      </c>
      <c r="Q3637" s="11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4"/>
        <v>0</v>
      </c>
      <c r="P3638" s="9">
        <f t="shared" si="225"/>
        <v>1</v>
      </c>
      <c r="Q3638" s="11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4"/>
        <v>0</v>
      </c>
      <c r="P3639" s="9">
        <f t="shared" si="225"/>
        <v>1</v>
      </c>
      <c r="Q3639" s="11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4"/>
        <v>0</v>
      </c>
      <c r="P3640" s="9">
        <f t="shared" si="225"/>
        <v>1</v>
      </c>
      <c r="Q3640" s="11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0</v>
      </c>
      <c r="P3641" s="9">
        <f t="shared" si="225"/>
        <v>1</v>
      </c>
      <c r="Q3641" s="1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4"/>
        <v>0</v>
      </c>
      <c r="P3642" s="9">
        <f t="shared" si="225"/>
        <v>1</v>
      </c>
      <c r="Q3642" s="11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4"/>
        <v>0</v>
      </c>
      <c r="P3643" s="9">
        <f t="shared" si="225"/>
        <v>1</v>
      </c>
      <c r="Q3643" s="11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4"/>
        <v>0</v>
      </c>
      <c r="P3644" s="9">
        <f t="shared" si="225"/>
        <v>1</v>
      </c>
      <c r="Q3644" s="11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4"/>
        <v>0</v>
      </c>
      <c r="P3645" s="9">
        <f t="shared" si="225"/>
        <v>1</v>
      </c>
      <c r="Q3645" s="11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4"/>
        <v>0</v>
      </c>
      <c r="P3646" s="9">
        <f t="shared" si="225"/>
        <v>1</v>
      </c>
      <c r="Q3646" s="11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4"/>
        <v>0</v>
      </c>
      <c r="P3647" s="9">
        <f t="shared" si="225"/>
        <v>1</v>
      </c>
      <c r="Q3647" s="11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t="15.75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4"/>
        <v>0</v>
      </c>
      <c r="P3648" s="9">
        <f t="shared" si="225"/>
        <v>1</v>
      </c>
      <c r="Q3648" s="11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4"/>
        <v>0</v>
      </c>
      <c r="P3649" s="9">
        <f t="shared" si="225"/>
        <v>1</v>
      </c>
      <c r="Q3649" s="11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4"/>
        <v>0</v>
      </c>
      <c r="P3650" s="9">
        <f t="shared" si="225"/>
        <v>1</v>
      </c>
      <c r="Q3650" s="11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28">ROUND(E3651/D3651*100,0)</f>
        <v>0</v>
      </c>
      <c r="P3651" s="9">
        <f t="shared" ref="P3651:P3714" si="229">IFERROR(ROUND(E3651/L3651,2),0)</f>
        <v>1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8"/>
        <v>0</v>
      </c>
      <c r="P3652" s="9">
        <f t="shared" si="229"/>
        <v>1</v>
      </c>
      <c r="Q3652" s="11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8"/>
        <v>0</v>
      </c>
      <c r="P3653" s="9">
        <f t="shared" si="229"/>
        <v>1</v>
      </c>
      <c r="Q3653" s="11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8"/>
        <v>0</v>
      </c>
      <c r="P3654" s="9">
        <f t="shared" si="229"/>
        <v>1</v>
      </c>
      <c r="Q3654" s="11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8"/>
        <v>0</v>
      </c>
      <c r="P3655" s="9">
        <f t="shared" si="229"/>
        <v>1</v>
      </c>
      <c r="Q3655" s="11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t="15.75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8"/>
        <v>0</v>
      </c>
      <c r="P3656" s="9">
        <f t="shared" si="229"/>
        <v>1</v>
      </c>
      <c r="Q3656" s="11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8"/>
        <v>0</v>
      </c>
      <c r="P3657" s="9">
        <f t="shared" si="229"/>
        <v>1</v>
      </c>
      <c r="Q3657" s="11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8"/>
        <v>0</v>
      </c>
      <c r="P3658" s="9">
        <f t="shared" si="229"/>
        <v>1</v>
      </c>
      <c r="Q3658" s="11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8"/>
        <v>0</v>
      </c>
      <c r="P3659" s="9">
        <f t="shared" si="229"/>
        <v>1</v>
      </c>
      <c r="Q3659" s="11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8"/>
        <v>0</v>
      </c>
      <c r="P3660" s="9">
        <f t="shared" si="229"/>
        <v>1</v>
      </c>
      <c r="Q3660" s="11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8"/>
        <v>0</v>
      </c>
      <c r="P3661" s="9">
        <f t="shared" si="229"/>
        <v>1</v>
      </c>
      <c r="Q3661" s="1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8"/>
        <v>0</v>
      </c>
      <c r="P3662" s="9">
        <f t="shared" si="229"/>
        <v>1</v>
      </c>
      <c r="Q3662" s="11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8"/>
        <v>0</v>
      </c>
      <c r="P3663" s="9">
        <f t="shared" si="229"/>
        <v>1</v>
      </c>
      <c r="Q3663" s="11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8"/>
        <v>0</v>
      </c>
      <c r="P3664" s="9">
        <f t="shared" si="229"/>
        <v>1</v>
      </c>
      <c r="Q3664" s="11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8"/>
        <v>0</v>
      </c>
      <c r="P3665" s="9">
        <f t="shared" si="229"/>
        <v>1</v>
      </c>
      <c r="Q3665" s="11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8"/>
        <v>0</v>
      </c>
      <c r="P3666" s="9">
        <f t="shared" si="229"/>
        <v>1</v>
      </c>
      <c r="Q3666" s="11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8"/>
        <v>0</v>
      </c>
      <c r="P3667" s="9">
        <f t="shared" si="229"/>
        <v>1</v>
      </c>
      <c r="Q3667" s="11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8"/>
        <v>0</v>
      </c>
      <c r="P3668" s="9">
        <f t="shared" si="229"/>
        <v>1</v>
      </c>
      <c r="Q3668" s="11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8"/>
        <v>0</v>
      </c>
      <c r="P3669" s="9">
        <f t="shared" si="229"/>
        <v>1</v>
      </c>
      <c r="Q3669" s="11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8"/>
        <v>0</v>
      </c>
      <c r="P3670" s="9">
        <f t="shared" si="229"/>
        <v>1</v>
      </c>
      <c r="Q3670" s="11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8"/>
        <v>0</v>
      </c>
      <c r="P3671" s="9">
        <f t="shared" si="229"/>
        <v>1</v>
      </c>
      <c r="Q3671" s="1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8"/>
        <v>0</v>
      </c>
      <c r="P3672" s="9">
        <f t="shared" si="229"/>
        <v>1</v>
      </c>
      <c r="Q3672" s="11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8"/>
        <v>0</v>
      </c>
      <c r="P3673" s="9">
        <f t="shared" si="229"/>
        <v>1</v>
      </c>
      <c r="Q3673" s="11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0</v>
      </c>
      <c r="P3674" s="9">
        <f t="shared" si="229"/>
        <v>1</v>
      </c>
      <c r="Q3674" s="11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8"/>
        <v>0</v>
      </c>
      <c r="P3675" s="9">
        <f t="shared" si="229"/>
        <v>1</v>
      </c>
      <c r="Q3675" s="11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8"/>
        <v>0</v>
      </c>
      <c r="P3676" s="9">
        <f t="shared" si="229"/>
        <v>1</v>
      </c>
      <c r="Q3676" s="11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8"/>
        <v>0</v>
      </c>
      <c r="P3677" s="9">
        <f t="shared" si="229"/>
        <v>1</v>
      </c>
      <c r="Q3677" s="11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8"/>
        <v>0</v>
      </c>
      <c r="P3678" s="9">
        <f t="shared" si="229"/>
        <v>1</v>
      </c>
      <c r="Q3678" s="11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8"/>
        <v>0</v>
      </c>
      <c r="P3679" s="9">
        <f t="shared" si="229"/>
        <v>1</v>
      </c>
      <c r="Q3679" s="11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0</v>
      </c>
      <c r="P3680" s="9">
        <f t="shared" si="229"/>
        <v>1</v>
      </c>
      <c r="Q3680" s="11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8"/>
        <v>0</v>
      </c>
      <c r="P3681" s="9">
        <f t="shared" si="229"/>
        <v>1</v>
      </c>
      <c r="Q3681" s="1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8"/>
        <v>0</v>
      </c>
      <c r="P3682" s="9">
        <f t="shared" si="229"/>
        <v>1</v>
      </c>
      <c r="Q3682" s="11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8"/>
        <v>0</v>
      </c>
      <c r="P3683" s="9">
        <f t="shared" si="229"/>
        <v>1</v>
      </c>
      <c r="Q3683" s="11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8"/>
        <v>0</v>
      </c>
      <c r="P3684" s="9">
        <f t="shared" si="229"/>
        <v>1</v>
      </c>
      <c r="Q3684" s="11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28"/>
        <v>0</v>
      </c>
      <c r="P3685" s="9">
        <f t="shared" si="229"/>
        <v>1</v>
      </c>
      <c r="Q3685" s="11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28"/>
        <v>0</v>
      </c>
      <c r="P3686" s="9">
        <f t="shared" si="229"/>
        <v>1</v>
      </c>
      <c r="Q3686" s="11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28"/>
        <v>0</v>
      </c>
      <c r="P3687" s="9">
        <f t="shared" si="229"/>
        <v>1</v>
      </c>
      <c r="Q3687" s="11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28"/>
        <v>0</v>
      </c>
      <c r="P3688" s="9">
        <f t="shared" si="229"/>
        <v>1</v>
      </c>
      <c r="Q3688" s="11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28"/>
        <v>0</v>
      </c>
      <c r="P3689" s="9">
        <f t="shared" si="229"/>
        <v>1</v>
      </c>
      <c r="Q3689" s="11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28"/>
        <v>0</v>
      </c>
      <c r="P3690" s="9">
        <f t="shared" si="229"/>
        <v>1</v>
      </c>
      <c r="Q3690" s="11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28"/>
        <v>0</v>
      </c>
      <c r="P3691" s="9">
        <f t="shared" si="229"/>
        <v>1</v>
      </c>
      <c r="Q3691" s="1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28"/>
        <v>0</v>
      </c>
      <c r="P3692" s="9">
        <f t="shared" si="229"/>
        <v>1</v>
      </c>
      <c r="Q3692" s="11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28"/>
        <v>0</v>
      </c>
      <c r="P3693" s="9">
        <f t="shared" si="229"/>
        <v>1</v>
      </c>
      <c r="Q3693" s="11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28"/>
        <v>0</v>
      </c>
      <c r="P3694" s="9">
        <f t="shared" si="229"/>
        <v>1</v>
      </c>
      <c r="Q3694" s="11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28"/>
        <v>0</v>
      </c>
      <c r="P3695" s="9">
        <f t="shared" si="229"/>
        <v>1</v>
      </c>
      <c r="Q3695" s="11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28"/>
        <v>0</v>
      </c>
      <c r="P3696" s="9">
        <f t="shared" si="229"/>
        <v>1</v>
      </c>
      <c r="Q3696" s="11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28"/>
        <v>0</v>
      </c>
      <c r="P3697" s="9">
        <f t="shared" si="229"/>
        <v>1</v>
      </c>
      <c r="Q3697" s="11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28"/>
        <v>0</v>
      </c>
      <c r="P3698" s="9">
        <f t="shared" si="229"/>
        <v>1</v>
      </c>
      <c r="Q3698" s="11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28"/>
        <v>0</v>
      </c>
      <c r="P3699" s="9">
        <f t="shared" si="229"/>
        <v>1</v>
      </c>
      <c r="Q3699" s="11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28"/>
        <v>0</v>
      </c>
      <c r="P3700" s="9">
        <f t="shared" si="229"/>
        <v>1</v>
      </c>
      <c r="Q3700" s="11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ht="15.75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28"/>
        <v>0</v>
      </c>
      <c r="P3701" s="9">
        <f t="shared" si="229"/>
        <v>1</v>
      </c>
      <c r="Q3701" s="1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28"/>
        <v>0</v>
      </c>
      <c r="P3702" s="9">
        <f t="shared" si="229"/>
        <v>1</v>
      </c>
      <c r="Q3702" s="11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28"/>
        <v>0</v>
      </c>
      <c r="P3703" s="9">
        <f t="shared" si="229"/>
        <v>1</v>
      </c>
      <c r="Q3703" s="11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28"/>
        <v>0</v>
      </c>
      <c r="P3704" s="9">
        <f t="shared" si="229"/>
        <v>1</v>
      </c>
      <c r="Q3704" s="11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8"/>
        <v>0</v>
      </c>
      <c r="P3705" s="9">
        <f t="shared" si="229"/>
        <v>1</v>
      </c>
      <c r="Q3705" s="11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 s="9">
        <f t="shared" si="229"/>
        <v>0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28"/>
        <v>0</v>
      </c>
      <c r="P3707" s="9">
        <f t="shared" si="229"/>
        <v>0</v>
      </c>
      <c r="Q3707" s="11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28"/>
        <v>0</v>
      </c>
      <c r="P3708" s="9">
        <f t="shared" si="229"/>
        <v>0</v>
      </c>
      <c r="Q3708" s="11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28"/>
        <v>0</v>
      </c>
      <c r="P3709" s="9">
        <f t="shared" si="229"/>
        <v>0</v>
      </c>
      <c r="Q3709" s="11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t="15.75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28"/>
        <v>0</v>
      </c>
      <c r="P3710" s="9">
        <f t="shared" si="229"/>
        <v>0</v>
      </c>
      <c r="Q3710" s="11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28"/>
        <v>0</v>
      </c>
      <c r="P3711" s="9">
        <f t="shared" si="229"/>
        <v>0</v>
      </c>
      <c r="Q3711" s="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28"/>
        <v>0</v>
      </c>
      <c r="P3712" s="9">
        <f t="shared" si="229"/>
        <v>0</v>
      </c>
      <c r="Q3712" s="11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28"/>
        <v>0</v>
      </c>
      <c r="P3713" s="9">
        <f t="shared" si="229"/>
        <v>0</v>
      </c>
      <c r="Q3713" s="11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28"/>
        <v>0</v>
      </c>
      <c r="P3714" s="9">
        <f t="shared" si="229"/>
        <v>0</v>
      </c>
      <c r="Q3714" s="11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32">ROUND(E3715/D3715*100,0)</f>
        <v>0</v>
      </c>
      <c r="P3715" s="9">
        <f t="shared" ref="P3715:P3778" si="233">IFERROR(ROUND(E3715/L3715,2),0)</f>
        <v>0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2"/>
        <v>0</v>
      </c>
      <c r="P3716" s="9">
        <f t="shared" si="233"/>
        <v>0</v>
      </c>
      <c r="Q3716" s="11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2"/>
        <v>0</v>
      </c>
      <c r="P3717" s="9">
        <f t="shared" si="233"/>
        <v>0</v>
      </c>
      <c r="Q3717" s="11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2"/>
        <v>0</v>
      </c>
      <c r="P3718" s="9">
        <f t="shared" si="233"/>
        <v>0</v>
      </c>
      <c r="Q3718" s="11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 s="9">
        <f t="shared" si="233"/>
        <v>0</v>
      </c>
      <c r="Q3719" s="11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2"/>
        <v>0</v>
      </c>
      <c r="P3720" s="9">
        <f t="shared" si="233"/>
        <v>0</v>
      </c>
      <c r="Q3720" s="11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2"/>
        <v>0</v>
      </c>
      <c r="P3721" s="9">
        <f t="shared" si="233"/>
        <v>0</v>
      </c>
      <c r="Q3721" s="1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2"/>
        <v>0</v>
      </c>
      <c r="P3722" s="9">
        <f t="shared" si="233"/>
        <v>0</v>
      </c>
      <c r="Q3722" s="11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2"/>
        <v>0</v>
      </c>
      <c r="P3723" s="9">
        <f t="shared" si="233"/>
        <v>0</v>
      </c>
      <c r="Q3723" s="11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2"/>
        <v>0</v>
      </c>
      <c r="P3724" s="9">
        <f t="shared" si="233"/>
        <v>0</v>
      </c>
      <c r="Q3724" s="11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 s="9">
        <f t="shared" si="233"/>
        <v>0</v>
      </c>
      <c r="Q3725" s="11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2"/>
        <v>0</v>
      </c>
      <c r="P3726" s="9">
        <f t="shared" si="233"/>
        <v>0</v>
      </c>
      <c r="Q3726" s="11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2"/>
        <v>0</v>
      </c>
      <c r="P3727" s="9">
        <f t="shared" si="233"/>
        <v>0</v>
      </c>
      <c r="Q3727" s="11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2"/>
        <v>0</v>
      </c>
      <c r="P3728" s="9">
        <f t="shared" si="233"/>
        <v>0</v>
      </c>
      <c r="Q3728" s="11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2"/>
        <v>0</v>
      </c>
      <c r="P3729" s="9">
        <f t="shared" si="233"/>
        <v>0</v>
      </c>
      <c r="Q3729" s="11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2"/>
        <v>0</v>
      </c>
      <c r="P3730" s="9">
        <f t="shared" si="233"/>
        <v>0</v>
      </c>
      <c r="Q3730" s="11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2"/>
        <v>0</v>
      </c>
      <c r="P3731" s="9">
        <f t="shared" si="233"/>
        <v>0</v>
      </c>
      <c r="Q3731" s="1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2"/>
        <v>0</v>
      </c>
      <c r="P3732" s="9">
        <f t="shared" si="233"/>
        <v>0</v>
      </c>
      <c r="Q3732" s="11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t="15.75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 s="9">
        <f t="shared" si="233"/>
        <v>0</v>
      </c>
      <c r="Q3733" s="11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2"/>
        <v>0</v>
      </c>
      <c r="P3734" s="9">
        <f t="shared" si="233"/>
        <v>0</v>
      </c>
      <c r="Q3734" s="11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2"/>
        <v>0</v>
      </c>
      <c r="P3735" s="9">
        <f t="shared" si="233"/>
        <v>0</v>
      </c>
      <c r="Q3735" s="11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2"/>
        <v>0</v>
      </c>
      <c r="P3736" s="9">
        <f t="shared" si="233"/>
        <v>0</v>
      </c>
      <c r="Q3736" s="11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2"/>
        <v>0</v>
      </c>
      <c r="P3737" s="9">
        <f t="shared" si="233"/>
        <v>0</v>
      </c>
      <c r="Q3737" s="11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2"/>
        <v>0</v>
      </c>
      <c r="P3738" s="9">
        <f t="shared" si="233"/>
        <v>0</v>
      </c>
      <c r="Q3738" s="11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2"/>
        <v>0</v>
      </c>
      <c r="P3739" s="9">
        <f t="shared" si="233"/>
        <v>0</v>
      </c>
      <c r="Q3739" s="11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2"/>
        <v>0</v>
      </c>
      <c r="P3740" s="9">
        <f t="shared" si="233"/>
        <v>0</v>
      </c>
      <c r="Q3740" s="11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2"/>
        <v>0</v>
      </c>
      <c r="P3741" s="9">
        <f t="shared" si="233"/>
        <v>0</v>
      </c>
      <c r="Q3741" s="1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2"/>
        <v>0</v>
      </c>
      <c r="P3742" s="9">
        <f t="shared" si="233"/>
        <v>0</v>
      </c>
      <c r="Q3742" s="11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2"/>
        <v>0</v>
      </c>
      <c r="P3743" s="9">
        <f t="shared" si="233"/>
        <v>0</v>
      </c>
      <c r="Q3743" s="11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2"/>
        <v>0</v>
      </c>
      <c r="P3744" s="9">
        <f t="shared" si="233"/>
        <v>0</v>
      </c>
      <c r="Q3744" s="11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2"/>
        <v>0</v>
      </c>
      <c r="P3745" s="9">
        <f t="shared" si="233"/>
        <v>0</v>
      </c>
      <c r="Q3745" s="11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2"/>
        <v>0</v>
      </c>
      <c r="P3746" s="9">
        <f t="shared" si="233"/>
        <v>0</v>
      </c>
      <c r="Q3746" s="11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2"/>
        <v>0</v>
      </c>
      <c r="P3747" s="9">
        <f t="shared" si="233"/>
        <v>0</v>
      </c>
      <c r="Q3747" s="11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2"/>
        <v>0</v>
      </c>
      <c r="P3748" s="9">
        <f t="shared" si="233"/>
        <v>0</v>
      </c>
      <c r="Q3748" s="11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2"/>
        <v>0</v>
      </c>
      <c r="P3749" s="9">
        <f t="shared" si="233"/>
        <v>0</v>
      </c>
      <c r="Q3749" s="11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2"/>
        <v>0</v>
      </c>
      <c r="P3750" s="9">
        <f t="shared" si="233"/>
        <v>0</v>
      </c>
      <c r="Q3750" s="11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2"/>
        <v>0</v>
      </c>
      <c r="P3751" s="9">
        <f t="shared" si="233"/>
        <v>0</v>
      </c>
      <c r="Q3751" s="1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2"/>
        <v>0</v>
      </c>
      <c r="P3752" s="9">
        <f t="shared" si="233"/>
        <v>0</v>
      </c>
      <c r="Q3752" s="11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2"/>
        <v>0</v>
      </c>
      <c r="P3753" s="9">
        <f t="shared" si="233"/>
        <v>0</v>
      </c>
      <c r="Q3753" s="11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2"/>
        <v>0</v>
      </c>
      <c r="P3754" s="9">
        <f t="shared" si="233"/>
        <v>0</v>
      </c>
      <c r="Q3754" s="11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2"/>
        <v>0</v>
      </c>
      <c r="P3755" s="9">
        <f t="shared" si="233"/>
        <v>0</v>
      </c>
      <c r="Q3755" s="11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2"/>
        <v>0</v>
      </c>
      <c r="P3756" s="9">
        <f t="shared" si="233"/>
        <v>0</v>
      </c>
      <c r="Q3756" s="11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2"/>
        <v>0</v>
      </c>
      <c r="P3757" s="9">
        <f t="shared" si="233"/>
        <v>0</v>
      </c>
      <c r="Q3757" s="11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2"/>
        <v>0</v>
      </c>
      <c r="P3758" s="9">
        <f t="shared" si="233"/>
        <v>0</v>
      </c>
      <c r="Q3758" s="11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2"/>
        <v>0</v>
      </c>
      <c r="P3759" s="9">
        <f t="shared" si="233"/>
        <v>0</v>
      </c>
      <c r="Q3759" s="11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2"/>
        <v>0</v>
      </c>
      <c r="P3760" s="9">
        <f t="shared" si="233"/>
        <v>0</v>
      </c>
      <c r="Q3760" s="11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2"/>
        <v>0</v>
      </c>
      <c r="P3761" s="9">
        <f t="shared" si="233"/>
        <v>0</v>
      </c>
      <c r="Q3761" s="1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2"/>
        <v>0</v>
      </c>
      <c r="P3762" s="9">
        <f t="shared" si="233"/>
        <v>0</v>
      </c>
      <c r="Q3762" s="11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2"/>
        <v>0</v>
      </c>
      <c r="P3763" s="9">
        <f t="shared" si="233"/>
        <v>0</v>
      </c>
      <c r="Q3763" s="11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2"/>
        <v>0</v>
      </c>
      <c r="P3764" s="9">
        <f t="shared" si="233"/>
        <v>0</v>
      </c>
      <c r="Q3764" s="11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2"/>
        <v>0</v>
      </c>
      <c r="P3765" s="9">
        <f t="shared" si="233"/>
        <v>0</v>
      </c>
      <c r="Q3765" s="11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2"/>
        <v>0</v>
      </c>
      <c r="P3766" s="9">
        <f t="shared" si="233"/>
        <v>0</v>
      </c>
      <c r="Q3766" s="11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t="15.75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2"/>
        <v>0</v>
      </c>
      <c r="P3767" s="9">
        <f t="shared" si="233"/>
        <v>0</v>
      </c>
      <c r="Q3767" s="11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2"/>
        <v>0</v>
      </c>
      <c r="P3768" s="9">
        <f t="shared" si="233"/>
        <v>0</v>
      </c>
      <c r="Q3768" s="11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2"/>
        <v>0</v>
      </c>
      <c r="P3769" s="9">
        <f t="shared" si="233"/>
        <v>0</v>
      </c>
      <c r="Q3769" s="11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2"/>
        <v>0</v>
      </c>
      <c r="P3770" s="9">
        <f t="shared" si="233"/>
        <v>0</v>
      </c>
      <c r="Q3770" s="11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2"/>
        <v>0</v>
      </c>
      <c r="P3771" s="9">
        <f t="shared" si="233"/>
        <v>0</v>
      </c>
      <c r="Q3771" s="1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2"/>
        <v>0</v>
      </c>
      <c r="P3772" s="9">
        <f t="shared" si="233"/>
        <v>0</v>
      </c>
      <c r="Q3772" s="11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2"/>
        <v>0</v>
      </c>
      <c r="P3773" s="9">
        <f t="shared" si="233"/>
        <v>0</v>
      </c>
      <c r="Q3773" s="11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2"/>
        <v>0</v>
      </c>
      <c r="P3774" s="9">
        <f t="shared" si="233"/>
        <v>0</v>
      </c>
      <c r="Q3774" s="11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2"/>
        <v>0</v>
      </c>
      <c r="P3775" s="9">
        <f t="shared" si="233"/>
        <v>0</v>
      </c>
      <c r="Q3775" s="11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2"/>
        <v>0</v>
      </c>
      <c r="P3776" s="9">
        <f t="shared" si="233"/>
        <v>0</v>
      </c>
      <c r="Q3776" s="11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2"/>
        <v>0</v>
      </c>
      <c r="P3777" s="9">
        <f t="shared" si="233"/>
        <v>0</v>
      </c>
      <c r="Q3777" s="11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2"/>
        <v>0</v>
      </c>
      <c r="P3778" s="9">
        <f t="shared" si="233"/>
        <v>0</v>
      </c>
      <c r="Q3778" s="11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36">ROUND(E3779/D3779*100,0)</f>
        <v>0</v>
      </c>
      <c r="P3779" s="9">
        <f t="shared" ref="P3779:P3842" si="237">IFERROR(ROUND(E3779/L3779,2),0)</f>
        <v>0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6"/>
        <v>0</v>
      </c>
      <c r="P3780" s="9">
        <f t="shared" si="237"/>
        <v>0</v>
      </c>
      <c r="Q3780" s="11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6"/>
        <v>0</v>
      </c>
      <c r="P3781" s="9">
        <f t="shared" si="237"/>
        <v>0</v>
      </c>
      <c r="Q3781" s="1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6"/>
        <v>0</v>
      </c>
      <c r="P3782" s="9">
        <f t="shared" si="237"/>
        <v>0</v>
      </c>
      <c r="Q3782" s="11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6"/>
        <v>0</v>
      </c>
      <c r="P3783" s="9">
        <f t="shared" si="237"/>
        <v>0</v>
      </c>
      <c r="Q3783" s="11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6"/>
        <v>0</v>
      </c>
      <c r="P3784" s="9">
        <f t="shared" si="237"/>
        <v>0</v>
      </c>
      <c r="Q3784" s="11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6"/>
        <v>0</v>
      </c>
      <c r="P3785" s="9">
        <f t="shared" si="237"/>
        <v>0</v>
      </c>
      <c r="Q3785" s="11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6"/>
        <v>0</v>
      </c>
      <c r="P3786" s="9">
        <f t="shared" si="237"/>
        <v>0</v>
      </c>
      <c r="Q3786" s="11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6"/>
        <v>0</v>
      </c>
      <c r="P3787" s="9">
        <f t="shared" si="237"/>
        <v>0</v>
      </c>
      <c r="Q3787" s="11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6"/>
        <v>0</v>
      </c>
      <c r="P3788" s="9">
        <f t="shared" si="237"/>
        <v>0</v>
      </c>
      <c r="Q3788" s="11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6"/>
        <v>0</v>
      </c>
      <c r="P3789" s="9">
        <f t="shared" si="237"/>
        <v>0</v>
      </c>
      <c r="Q3789" s="11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6"/>
        <v>0</v>
      </c>
      <c r="P3790" s="9">
        <f t="shared" si="237"/>
        <v>0</v>
      </c>
      <c r="Q3790" s="11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6"/>
        <v>0</v>
      </c>
      <c r="P3791" s="9">
        <f t="shared" si="237"/>
        <v>0</v>
      </c>
      <c r="Q3791" s="1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6"/>
        <v>0</v>
      </c>
      <c r="P3792" s="9">
        <f t="shared" si="237"/>
        <v>0</v>
      </c>
      <c r="Q3792" s="11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6"/>
        <v>0</v>
      </c>
      <c r="P3793" s="9">
        <f t="shared" si="237"/>
        <v>0</v>
      </c>
      <c r="Q3793" s="11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6"/>
        <v>0</v>
      </c>
      <c r="P3794" s="9">
        <f t="shared" si="237"/>
        <v>0</v>
      </c>
      <c r="Q3794" s="11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6"/>
        <v>0</v>
      </c>
      <c r="P3795" s="9">
        <f t="shared" si="237"/>
        <v>0</v>
      </c>
      <c r="Q3795" s="11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6"/>
        <v>0</v>
      </c>
      <c r="P3796" s="9">
        <f t="shared" si="237"/>
        <v>0</v>
      </c>
      <c r="Q3796" s="11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6"/>
        <v>0</v>
      </c>
      <c r="P3797" s="9">
        <f t="shared" si="237"/>
        <v>0</v>
      </c>
      <c r="Q3797" s="11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6"/>
        <v>0</v>
      </c>
      <c r="P3798" s="9">
        <f t="shared" si="237"/>
        <v>0</v>
      </c>
      <c r="Q3798" s="11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6"/>
        <v>0</v>
      </c>
      <c r="P3799" s="9">
        <f t="shared" si="237"/>
        <v>0</v>
      </c>
      <c r="Q3799" s="11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6"/>
        <v>0</v>
      </c>
      <c r="P3800" s="9">
        <f t="shared" si="237"/>
        <v>0</v>
      </c>
      <c r="Q3800" s="11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6"/>
        <v>0</v>
      </c>
      <c r="P3801" s="9">
        <f t="shared" si="237"/>
        <v>0</v>
      </c>
      <c r="Q3801" s="1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6"/>
        <v>0</v>
      </c>
      <c r="P3802" s="9">
        <f t="shared" si="237"/>
        <v>0</v>
      </c>
      <c r="Q3802" s="11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6"/>
        <v>0</v>
      </c>
      <c r="P3803" s="9">
        <f t="shared" si="237"/>
        <v>0</v>
      </c>
      <c r="Q3803" s="11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6"/>
        <v>0</v>
      </c>
      <c r="P3804" s="9">
        <f t="shared" si="237"/>
        <v>0</v>
      </c>
      <c r="Q3804" s="11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6"/>
        <v>0</v>
      </c>
      <c r="P3805" s="9">
        <f t="shared" si="237"/>
        <v>0</v>
      </c>
      <c r="Q3805" s="11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6"/>
        <v>0</v>
      </c>
      <c r="P3806" s="9">
        <f t="shared" si="237"/>
        <v>0</v>
      </c>
      <c r="Q3806" s="11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6"/>
        <v>0</v>
      </c>
      <c r="P3807" s="9">
        <f t="shared" si="237"/>
        <v>0</v>
      </c>
      <c r="Q3807" s="11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6"/>
        <v>0</v>
      </c>
      <c r="P3808" s="9">
        <f t="shared" si="237"/>
        <v>0</v>
      </c>
      <c r="Q3808" s="11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6"/>
        <v>0</v>
      </c>
      <c r="P3809" s="9">
        <f t="shared" si="237"/>
        <v>0</v>
      </c>
      <c r="Q3809" s="11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6"/>
        <v>0</v>
      </c>
      <c r="P3810" s="9">
        <f t="shared" si="237"/>
        <v>0</v>
      </c>
      <c r="Q3810" s="11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6"/>
        <v>0</v>
      </c>
      <c r="P3811" s="9">
        <f t="shared" si="237"/>
        <v>0</v>
      </c>
      <c r="Q3811" s="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6"/>
        <v>0</v>
      </c>
      <c r="P3812" s="9">
        <f t="shared" si="237"/>
        <v>0</v>
      </c>
      <c r="Q3812" s="11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6"/>
        <v>0</v>
      </c>
      <c r="P3813" s="9">
        <f t="shared" si="237"/>
        <v>0</v>
      </c>
      <c r="Q3813" s="11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6"/>
        <v>0</v>
      </c>
      <c r="P3814" s="9">
        <f t="shared" si="237"/>
        <v>0</v>
      </c>
      <c r="Q3814" s="11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6"/>
        <v>0</v>
      </c>
      <c r="P3815" s="9">
        <f t="shared" si="237"/>
        <v>0</v>
      </c>
      <c r="Q3815" s="11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6"/>
        <v>0</v>
      </c>
      <c r="P3816" s="9">
        <f t="shared" si="237"/>
        <v>0</v>
      </c>
      <c r="Q3816" s="11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6"/>
        <v>0</v>
      </c>
      <c r="P3817" s="9">
        <f t="shared" si="237"/>
        <v>0</v>
      </c>
      <c r="Q3817" s="11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6"/>
        <v>0</v>
      </c>
      <c r="P3818" s="9">
        <f t="shared" si="237"/>
        <v>0</v>
      </c>
      <c r="Q3818" s="11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6"/>
        <v>0</v>
      </c>
      <c r="P3819" s="9">
        <f t="shared" si="237"/>
        <v>0</v>
      </c>
      <c r="Q3819" s="11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6"/>
        <v>0</v>
      </c>
      <c r="P3820" s="9">
        <f t="shared" si="237"/>
        <v>0</v>
      </c>
      <c r="Q3820" s="11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6"/>
        <v>0</v>
      </c>
      <c r="P3821" s="9">
        <f t="shared" si="237"/>
        <v>0</v>
      </c>
      <c r="Q3821" s="1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6"/>
        <v>0</v>
      </c>
      <c r="P3822" s="9">
        <f t="shared" si="237"/>
        <v>0</v>
      </c>
      <c r="Q3822" s="11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6"/>
        <v>0</v>
      </c>
      <c r="P3823" s="9">
        <f t="shared" si="237"/>
        <v>0</v>
      </c>
      <c r="Q3823" s="11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6"/>
        <v>0</v>
      </c>
      <c r="P3824" s="9">
        <f t="shared" si="237"/>
        <v>0</v>
      </c>
      <c r="Q3824" s="11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6"/>
        <v>0</v>
      </c>
      <c r="P3825" s="9">
        <f t="shared" si="237"/>
        <v>0</v>
      </c>
      <c r="Q3825" s="11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6"/>
        <v>0</v>
      </c>
      <c r="P3826" s="9">
        <f t="shared" si="237"/>
        <v>0</v>
      </c>
      <c r="Q3826" s="11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6"/>
        <v>0</v>
      </c>
      <c r="P3827" s="9">
        <f t="shared" si="237"/>
        <v>0</v>
      </c>
      <c r="Q3827" s="11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6"/>
        <v>0</v>
      </c>
      <c r="P3828" s="9">
        <f t="shared" si="237"/>
        <v>0</v>
      </c>
      <c r="Q3828" s="11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6"/>
        <v>0</v>
      </c>
      <c r="P3829" s="9">
        <f t="shared" si="237"/>
        <v>0</v>
      </c>
      <c r="Q3829" s="11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6"/>
        <v>0</v>
      </c>
      <c r="P3830" s="9">
        <f t="shared" si="237"/>
        <v>0</v>
      </c>
      <c r="Q3830" s="11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t="15.75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6"/>
        <v>0</v>
      </c>
      <c r="P3831" s="9">
        <f t="shared" si="237"/>
        <v>0</v>
      </c>
      <c r="Q3831" s="1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6"/>
        <v>0</v>
      </c>
      <c r="P3832" s="9">
        <f t="shared" si="237"/>
        <v>0</v>
      </c>
      <c r="Q3832" s="11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6"/>
        <v>0</v>
      </c>
      <c r="P3833" s="9">
        <f t="shared" si="237"/>
        <v>0</v>
      </c>
      <c r="Q3833" s="11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6"/>
        <v>0</v>
      </c>
      <c r="P3834" s="9">
        <f t="shared" si="237"/>
        <v>0</v>
      </c>
      <c r="Q3834" s="11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6"/>
        <v>0</v>
      </c>
      <c r="P3835" s="9">
        <f t="shared" si="237"/>
        <v>0</v>
      </c>
      <c r="Q3835" s="11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6"/>
        <v>0</v>
      </c>
      <c r="P3836" s="9">
        <f t="shared" si="237"/>
        <v>0</v>
      </c>
      <c r="Q3836" s="11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6"/>
        <v>0</v>
      </c>
      <c r="P3837" s="9">
        <f t="shared" si="237"/>
        <v>0</v>
      </c>
      <c r="Q3837" s="11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6"/>
        <v>0</v>
      </c>
      <c r="P3838" s="9">
        <f t="shared" si="237"/>
        <v>0</v>
      </c>
      <c r="Q3838" s="11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6"/>
        <v>0</v>
      </c>
      <c r="P3839" s="9">
        <f t="shared" si="237"/>
        <v>0</v>
      </c>
      <c r="Q3839" s="11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t="15.75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6"/>
        <v>0</v>
      </c>
      <c r="P3840" s="9">
        <f t="shared" si="237"/>
        <v>0</v>
      </c>
      <c r="Q3840" s="11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6"/>
        <v>0</v>
      </c>
      <c r="P3841" s="9">
        <f t="shared" si="237"/>
        <v>0</v>
      </c>
      <c r="Q3841" s="1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6"/>
        <v>0</v>
      </c>
      <c r="P3842" s="9">
        <f t="shared" si="237"/>
        <v>0</v>
      </c>
      <c r="Q3842" s="11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40">ROUND(E3843/D3843*100,0)</f>
        <v>0</v>
      </c>
      <c r="P3843" s="9">
        <f t="shared" ref="P3843:P3906" si="241">IFERROR(ROUND(E3843/L3843,2),0)</f>
        <v>0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t="15.75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0"/>
        <v>0</v>
      </c>
      <c r="P3844" s="9">
        <f t="shared" si="241"/>
        <v>0</v>
      </c>
      <c r="Q3844" s="11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0"/>
        <v>0</v>
      </c>
      <c r="P3845" s="9">
        <f t="shared" si="241"/>
        <v>0</v>
      </c>
      <c r="Q3845" s="11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0"/>
        <v>0</v>
      </c>
      <c r="P3846" s="9">
        <f t="shared" si="241"/>
        <v>0</v>
      </c>
      <c r="Q3846" s="11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0"/>
        <v>0</v>
      </c>
      <c r="P3847" s="9">
        <f t="shared" si="241"/>
        <v>0</v>
      </c>
      <c r="Q3847" s="11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0"/>
        <v>0</v>
      </c>
      <c r="P3848" s="9">
        <f t="shared" si="241"/>
        <v>0</v>
      </c>
      <c r="Q3848" s="11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0"/>
        <v>0</v>
      </c>
      <c r="P3849" s="9">
        <f t="shared" si="241"/>
        <v>0</v>
      </c>
      <c r="Q3849" s="11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0"/>
        <v>0</v>
      </c>
      <c r="P3850" s="9">
        <f t="shared" si="241"/>
        <v>0</v>
      </c>
      <c r="Q3850" s="11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0"/>
        <v>0</v>
      </c>
      <c r="P3851" s="9">
        <f t="shared" si="241"/>
        <v>0</v>
      </c>
      <c r="Q3851" s="1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t="15.75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0"/>
        <v>0</v>
      </c>
      <c r="P3852" s="9">
        <f t="shared" si="241"/>
        <v>0</v>
      </c>
      <c r="Q3852" s="11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0"/>
        <v>0</v>
      </c>
      <c r="P3853" s="9">
        <f t="shared" si="241"/>
        <v>0</v>
      </c>
      <c r="Q3853" s="11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0"/>
        <v>0</v>
      </c>
      <c r="P3854" s="9">
        <f t="shared" si="241"/>
        <v>0</v>
      </c>
      <c r="Q3854" s="11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0"/>
        <v>0</v>
      </c>
      <c r="P3855" s="9">
        <f t="shared" si="241"/>
        <v>0</v>
      </c>
      <c r="Q3855" s="11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0"/>
        <v>0</v>
      </c>
      <c r="P3856" s="9">
        <f t="shared" si="241"/>
        <v>0</v>
      </c>
      <c r="Q3856" s="11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0"/>
        <v>0</v>
      </c>
      <c r="P3857" s="9">
        <f t="shared" si="241"/>
        <v>0</v>
      </c>
      <c r="Q3857" s="11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0"/>
        <v>0</v>
      </c>
      <c r="P3858" s="9">
        <f t="shared" si="241"/>
        <v>0</v>
      </c>
      <c r="Q3858" s="11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0"/>
        <v>0</v>
      </c>
      <c r="P3859" s="9">
        <f t="shared" si="241"/>
        <v>0</v>
      </c>
      <c r="Q3859" s="11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0"/>
        <v>0</v>
      </c>
      <c r="P3860" s="9">
        <f t="shared" si="241"/>
        <v>0</v>
      </c>
      <c r="Q3860" s="11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0"/>
        <v>0</v>
      </c>
      <c r="P3861" s="9">
        <f t="shared" si="241"/>
        <v>0</v>
      </c>
      <c r="Q3861" s="1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0"/>
        <v>0</v>
      </c>
      <c r="P3862" s="9">
        <f t="shared" si="241"/>
        <v>0</v>
      </c>
      <c r="Q3862" s="11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0"/>
        <v>0</v>
      </c>
      <c r="P3863" s="9">
        <f t="shared" si="241"/>
        <v>0</v>
      </c>
      <c r="Q3863" s="11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0"/>
        <v>0</v>
      </c>
      <c r="P3864" s="9">
        <f t="shared" si="241"/>
        <v>0</v>
      </c>
      <c r="Q3864" s="11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0"/>
        <v>0</v>
      </c>
      <c r="P3865" s="9">
        <f t="shared" si="241"/>
        <v>0</v>
      </c>
      <c r="Q3865" s="11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0"/>
        <v>0</v>
      </c>
      <c r="P3866" s="9">
        <f t="shared" si="241"/>
        <v>0</v>
      </c>
      <c r="Q3866" s="11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0"/>
        <v>0</v>
      </c>
      <c r="P3867" s="9">
        <f t="shared" si="241"/>
        <v>0</v>
      </c>
      <c r="Q3867" s="11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0"/>
        <v>0</v>
      </c>
      <c r="P3868" s="9">
        <f t="shared" si="241"/>
        <v>0</v>
      </c>
      <c r="Q3868" s="11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0"/>
        <v>0</v>
      </c>
      <c r="P3869" s="9">
        <f t="shared" si="241"/>
        <v>0</v>
      </c>
      <c r="Q3869" s="11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0"/>
        <v>0</v>
      </c>
      <c r="P3870" s="9">
        <f t="shared" si="241"/>
        <v>0</v>
      </c>
      <c r="Q3870" s="11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0"/>
        <v>0</v>
      </c>
      <c r="P3871" s="9">
        <f t="shared" si="241"/>
        <v>0</v>
      </c>
      <c r="Q3871" s="1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0"/>
        <v>0</v>
      </c>
      <c r="P3872" s="9">
        <f t="shared" si="241"/>
        <v>0</v>
      </c>
      <c r="Q3872" s="11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0"/>
        <v>0</v>
      </c>
      <c r="P3873" s="9">
        <f t="shared" si="241"/>
        <v>0</v>
      </c>
      <c r="Q3873" s="11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0"/>
        <v>0</v>
      </c>
      <c r="P3874" s="9">
        <f t="shared" si="241"/>
        <v>0</v>
      </c>
      <c r="Q3874" s="11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0"/>
        <v>0</v>
      </c>
      <c r="P3875" s="9">
        <f t="shared" si="241"/>
        <v>0</v>
      </c>
      <c r="Q3875" s="11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0"/>
        <v>0</v>
      </c>
      <c r="P3876" s="9">
        <f t="shared" si="241"/>
        <v>0</v>
      </c>
      <c r="Q3876" s="11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0"/>
        <v>0</v>
      </c>
      <c r="P3877" s="9">
        <f t="shared" si="241"/>
        <v>0</v>
      </c>
      <c r="Q3877" s="11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0"/>
        <v>0</v>
      </c>
      <c r="P3878" s="9">
        <f t="shared" si="241"/>
        <v>0</v>
      </c>
      <c r="Q3878" s="11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0"/>
        <v>0</v>
      </c>
      <c r="P3879" s="9">
        <f t="shared" si="241"/>
        <v>0</v>
      </c>
      <c r="Q3879" s="11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0"/>
        <v>0</v>
      </c>
      <c r="P3880" s="9">
        <f t="shared" si="241"/>
        <v>0</v>
      </c>
      <c r="Q3880" s="11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0"/>
        <v>0</v>
      </c>
      <c r="P3881" s="9">
        <f t="shared" si="241"/>
        <v>0</v>
      </c>
      <c r="Q3881" s="1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0"/>
        <v>0</v>
      </c>
      <c r="P3882" s="9">
        <f t="shared" si="241"/>
        <v>0</v>
      </c>
      <c r="Q3882" s="11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0"/>
        <v>0</v>
      </c>
      <c r="P3883" s="9">
        <f t="shared" si="241"/>
        <v>0</v>
      </c>
      <c r="Q3883" s="11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0"/>
        <v>0</v>
      </c>
      <c r="P3884" s="9">
        <f t="shared" si="241"/>
        <v>0</v>
      </c>
      <c r="Q3884" s="11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0"/>
        <v>0</v>
      </c>
      <c r="P3885" s="9">
        <f t="shared" si="241"/>
        <v>0</v>
      </c>
      <c r="Q3885" s="11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0"/>
        <v>0</v>
      </c>
      <c r="P3886" s="9">
        <f t="shared" si="241"/>
        <v>0</v>
      </c>
      <c r="Q3886" s="11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0"/>
        <v>0</v>
      </c>
      <c r="P3887" s="9">
        <f t="shared" si="241"/>
        <v>0</v>
      </c>
      <c r="Q3887" s="11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0"/>
        <v>0</v>
      </c>
      <c r="P3888" s="9">
        <f t="shared" si="241"/>
        <v>0</v>
      </c>
      <c r="Q3888" s="11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0"/>
        <v>0</v>
      </c>
      <c r="P3889" s="9">
        <f t="shared" si="241"/>
        <v>0</v>
      </c>
      <c r="Q3889" s="11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0"/>
        <v>0</v>
      </c>
      <c r="P3890" s="9">
        <f t="shared" si="241"/>
        <v>0</v>
      </c>
      <c r="Q3890" s="11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0"/>
        <v>0</v>
      </c>
      <c r="P3891" s="9">
        <f t="shared" si="241"/>
        <v>0</v>
      </c>
      <c r="Q3891" s="1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0"/>
        <v>0</v>
      </c>
      <c r="P3892" s="9">
        <f t="shared" si="241"/>
        <v>0</v>
      </c>
      <c r="Q3892" s="11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t="15.75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0"/>
        <v>0</v>
      </c>
      <c r="P3893" s="9">
        <f t="shared" si="241"/>
        <v>0</v>
      </c>
      <c r="Q3893" s="11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0"/>
        <v>0</v>
      </c>
      <c r="P3894" s="9">
        <f t="shared" si="241"/>
        <v>0</v>
      </c>
      <c r="Q3894" s="11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0"/>
        <v>0</v>
      </c>
      <c r="P3895" s="9">
        <f t="shared" si="241"/>
        <v>0</v>
      </c>
      <c r="Q3895" s="11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0"/>
        <v>0</v>
      </c>
      <c r="P3896" s="9">
        <f t="shared" si="241"/>
        <v>0</v>
      </c>
      <c r="Q3896" s="11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0"/>
        <v>0</v>
      </c>
      <c r="P3897" s="9">
        <f t="shared" si="241"/>
        <v>0</v>
      </c>
      <c r="Q3897" s="11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0"/>
        <v>0</v>
      </c>
      <c r="P3898" s="9">
        <f t="shared" si="241"/>
        <v>0</v>
      </c>
      <c r="Q3898" s="11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0"/>
        <v>0</v>
      </c>
      <c r="P3899" s="9">
        <f t="shared" si="241"/>
        <v>0</v>
      </c>
      <c r="Q3899" s="11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0"/>
        <v>0</v>
      </c>
      <c r="P3900" s="9">
        <f t="shared" si="241"/>
        <v>0</v>
      </c>
      <c r="Q3900" s="11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0"/>
        <v>0</v>
      </c>
      <c r="P3901" s="9">
        <f t="shared" si="241"/>
        <v>0</v>
      </c>
      <c r="Q3901" s="1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0"/>
        <v>0</v>
      </c>
      <c r="P3902" s="9">
        <f t="shared" si="241"/>
        <v>0</v>
      </c>
      <c r="Q3902" s="11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0"/>
        <v>0</v>
      </c>
      <c r="P3903" s="9">
        <f t="shared" si="241"/>
        <v>0</v>
      </c>
      <c r="Q3903" s="11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0"/>
        <v>0</v>
      </c>
      <c r="P3904" s="9">
        <f t="shared" si="241"/>
        <v>0</v>
      </c>
      <c r="Q3904" s="11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0"/>
        <v>0</v>
      </c>
      <c r="P3905" s="9">
        <f t="shared" si="241"/>
        <v>0</v>
      </c>
      <c r="Q3905" s="11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t="15.75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0"/>
        <v>0</v>
      </c>
      <c r="P3906" s="9">
        <f t="shared" si="241"/>
        <v>0</v>
      </c>
      <c r="Q3906" s="11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44">ROUND(E3907/D3907*100,0)</f>
        <v>0</v>
      </c>
      <c r="P3907" s="9">
        <f t="shared" ref="P3907:P3970" si="245">IFERROR(ROUND(E3907/L3907,2),0)</f>
        <v>0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4"/>
        <v>0</v>
      </c>
      <c r="P3908" s="9">
        <f t="shared" si="245"/>
        <v>0</v>
      </c>
      <c r="Q3908" s="11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4"/>
        <v>0</v>
      </c>
      <c r="P3909" s="9">
        <f t="shared" si="245"/>
        <v>0</v>
      </c>
      <c r="Q3909" s="11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4"/>
        <v>0</v>
      </c>
      <c r="P3910" s="9">
        <f t="shared" si="245"/>
        <v>0</v>
      </c>
      <c r="Q3910" s="11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4"/>
        <v>0</v>
      </c>
      <c r="P3911" s="9">
        <f t="shared" si="245"/>
        <v>0</v>
      </c>
      <c r="Q3911" s="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4"/>
        <v>0</v>
      </c>
      <c r="P3912" s="9">
        <f t="shared" si="245"/>
        <v>0</v>
      </c>
      <c r="Q3912" s="11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4"/>
        <v>0</v>
      </c>
      <c r="P3913" s="9">
        <f t="shared" si="245"/>
        <v>0</v>
      </c>
      <c r="Q3913" s="11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4"/>
        <v>0</v>
      </c>
      <c r="P3914" s="9">
        <f t="shared" si="245"/>
        <v>0</v>
      </c>
      <c r="Q3914" s="11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4"/>
        <v>0</v>
      </c>
      <c r="P3915" s="9">
        <f t="shared" si="245"/>
        <v>0</v>
      </c>
      <c r="Q3915" s="11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4"/>
        <v>0</v>
      </c>
      <c r="P3916" s="9">
        <f t="shared" si="245"/>
        <v>0</v>
      </c>
      <c r="Q3916" s="11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4"/>
        <v>0</v>
      </c>
      <c r="P3917" s="9">
        <f t="shared" si="245"/>
        <v>0</v>
      </c>
      <c r="Q3917" s="11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4"/>
        <v>0</v>
      </c>
      <c r="P3918" s="9">
        <f t="shared" si="245"/>
        <v>0</v>
      </c>
      <c r="Q3918" s="11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4"/>
        <v>0</v>
      </c>
      <c r="P3919" s="9">
        <f t="shared" si="245"/>
        <v>0</v>
      </c>
      <c r="Q3919" s="11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4"/>
        <v>0</v>
      </c>
      <c r="P3920" s="9">
        <f t="shared" si="245"/>
        <v>0</v>
      </c>
      <c r="Q3920" s="11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4"/>
        <v>0</v>
      </c>
      <c r="P3921" s="9">
        <f t="shared" si="245"/>
        <v>0</v>
      </c>
      <c r="Q3921" s="1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4"/>
        <v>0</v>
      </c>
      <c r="P3922" s="9">
        <f t="shared" si="245"/>
        <v>0</v>
      </c>
      <c r="Q3922" s="11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4"/>
        <v>0</v>
      </c>
      <c r="P3923" s="9">
        <f t="shared" si="245"/>
        <v>0</v>
      </c>
      <c r="Q3923" s="11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4"/>
        <v>0</v>
      </c>
      <c r="P3924" s="9">
        <f t="shared" si="245"/>
        <v>0</v>
      </c>
      <c r="Q3924" s="11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4"/>
        <v>0</v>
      </c>
      <c r="P3925" s="9">
        <f t="shared" si="245"/>
        <v>0</v>
      </c>
      <c r="Q3925" s="11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4"/>
        <v>0</v>
      </c>
      <c r="P3926" s="9">
        <f t="shared" si="245"/>
        <v>0</v>
      </c>
      <c r="Q3926" s="11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4"/>
        <v>0</v>
      </c>
      <c r="P3927" s="9">
        <f t="shared" si="245"/>
        <v>0</v>
      </c>
      <c r="Q3927" s="11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4"/>
        <v>0</v>
      </c>
      <c r="P3928" s="9">
        <f t="shared" si="245"/>
        <v>0</v>
      </c>
      <c r="Q3928" s="11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4"/>
        <v>0</v>
      </c>
      <c r="P3929" s="9">
        <f t="shared" si="245"/>
        <v>0</v>
      </c>
      <c r="Q3929" s="11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4"/>
        <v>0</v>
      </c>
      <c r="P3930" s="9">
        <f t="shared" si="245"/>
        <v>0</v>
      </c>
      <c r="Q3930" s="11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4"/>
        <v>0</v>
      </c>
      <c r="P3931" s="9">
        <f t="shared" si="245"/>
        <v>0</v>
      </c>
      <c r="Q3931" s="1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4"/>
        <v>0</v>
      </c>
      <c r="P3932" s="9">
        <f t="shared" si="245"/>
        <v>0</v>
      </c>
      <c r="Q3932" s="11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4"/>
        <v>0</v>
      </c>
      <c r="P3933" s="9">
        <f t="shared" si="245"/>
        <v>0</v>
      </c>
      <c r="Q3933" s="11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4"/>
        <v>0</v>
      </c>
      <c r="P3934" s="9">
        <f t="shared" si="245"/>
        <v>0</v>
      </c>
      <c r="Q3934" s="11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4"/>
        <v>0</v>
      </c>
      <c r="P3935" s="9">
        <f t="shared" si="245"/>
        <v>0</v>
      </c>
      <c r="Q3935" s="11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4"/>
        <v>0</v>
      </c>
      <c r="P3936" s="9">
        <f t="shared" si="245"/>
        <v>0</v>
      </c>
      <c r="Q3936" s="11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4"/>
        <v>0</v>
      </c>
      <c r="P3937" s="9">
        <f t="shared" si="245"/>
        <v>0</v>
      </c>
      <c r="Q3937" s="11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4"/>
        <v>0</v>
      </c>
      <c r="P3938" s="9">
        <f t="shared" si="245"/>
        <v>0</v>
      </c>
      <c r="Q3938" s="11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4"/>
        <v>0</v>
      </c>
      <c r="P3939" s="9">
        <f t="shared" si="245"/>
        <v>0</v>
      </c>
      <c r="Q3939" s="11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4"/>
        <v>0</v>
      </c>
      <c r="P3940" s="9">
        <f t="shared" si="245"/>
        <v>0</v>
      </c>
      <c r="Q3940" s="11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4"/>
        <v>0</v>
      </c>
      <c r="P3941" s="9">
        <f t="shared" si="245"/>
        <v>0</v>
      </c>
      <c r="Q3941" s="1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4"/>
        <v>0</v>
      </c>
      <c r="P3942" s="9">
        <f t="shared" si="245"/>
        <v>0</v>
      </c>
      <c r="Q3942" s="11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4"/>
        <v>0</v>
      </c>
      <c r="P3943" s="9">
        <f t="shared" si="245"/>
        <v>0</v>
      </c>
      <c r="Q3943" s="11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4"/>
        <v>0</v>
      </c>
      <c r="P3944" s="9">
        <f t="shared" si="245"/>
        <v>0</v>
      </c>
      <c r="Q3944" s="11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4"/>
        <v>0</v>
      </c>
      <c r="P3945" s="9">
        <f t="shared" si="245"/>
        <v>0</v>
      </c>
      <c r="Q3945" s="11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4"/>
        <v>0</v>
      </c>
      <c r="P3946" s="9">
        <f t="shared" si="245"/>
        <v>0</v>
      </c>
      <c r="Q3946" s="11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4"/>
        <v>0</v>
      </c>
      <c r="P3947" s="9">
        <f t="shared" si="245"/>
        <v>0</v>
      </c>
      <c r="Q3947" s="11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4"/>
        <v>0</v>
      </c>
      <c r="P3948" s="9">
        <f t="shared" si="245"/>
        <v>0</v>
      </c>
      <c r="Q3948" s="11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4"/>
        <v>0</v>
      </c>
      <c r="P3949" s="9">
        <f t="shared" si="245"/>
        <v>0</v>
      </c>
      <c r="Q3949" s="11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4"/>
        <v>0</v>
      </c>
      <c r="P3950" s="9">
        <f t="shared" si="245"/>
        <v>0</v>
      </c>
      <c r="Q3950" s="11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4"/>
        <v>0</v>
      </c>
      <c r="P3951" s="9">
        <f t="shared" si="245"/>
        <v>0</v>
      </c>
      <c r="Q3951" s="1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4"/>
        <v>0</v>
      </c>
      <c r="P3952" s="9">
        <f t="shared" si="245"/>
        <v>0</v>
      </c>
      <c r="Q3952" s="11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4"/>
        <v>0</v>
      </c>
      <c r="P3953" s="9">
        <f t="shared" si="245"/>
        <v>0</v>
      </c>
      <c r="Q3953" s="11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4"/>
        <v>0</v>
      </c>
      <c r="P3954" s="9">
        <f t="shared" si="245"/>
        <v>0</v>
      </c>
      <c r="Q3954" s="11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4"/>
        <v>0</v>
      </c>
      <c r="P3955" s="9">
        <f t="shared" si="245"/>
        <v>0</v>
      </c>
      <c r="Q3955" s="11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4"/>
        <v>0</v>
      </c>
      <c r="P3956" s="9">
        <f t="shared" si="245"/>
        <v>0</v>
      </c>
      <c r="Q3956" s="11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4"/>
        <v>0</v>
      </c>
      <c r="P3957" s="9">
        <f t="shared" si="245"/>
        <v>0</v>
      </c>
      <c r="Q3957" s="11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4"/>
        <v>0</v>
      </c>
      <c r="P3958" s="9">
        <f t="shared" si="245"/>
        <v>0</v>
      </c>
      <c r="Q3958" s="11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4"/>
        <v>0</v>
      </c>
      <c r="P3959" s="9">
        <f t="shared" si="245"/>
        <v>0</v>
      </c>
      <c r="Q3959" s="11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4"/>
        <v>0</v>
      </c>
      <c r="P3960" s="9">
        <f t="shared" si="245"/>
        <v>0</v>
      </c>
      <c r="Q3960" s="11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4"/>
        <v>0</v>
      </c>
      <c r="P3961" s="9">
        <f t="shared" si="245"/>
        <v>0</v>
      </c>
      <c r="Q3961" s="1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4"/>
        <v>0</v>
      </c>
      <c r="P3962" s="9">
        <f t="shared" si="245"/>
        <v>0</v>
      </c>
      <c r="Q3962" s="11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4"/>
        <v>0</v>
      </c>
      <c r="P3963" s="9">
        <f t="shared" si="245"/>
        <v>0</v>
      </c>
      <c r="Q3963" s="11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4"/>
        <v>0</v>
      </c>
      <c r="P3964" s="9">
        <f t="shared" si="245"/>
        <v>0</v>
      </c>
      <c r="Q3964" s="11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4"/>
        <v>0</v>
      </c>
      <c r="P3965" s="9">
        <f t="shared" si="245"/>
        <v>0</v>
      </c>
      <c r="Q3965" s="11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4"/>
        <v>0</v>
      </c>
      <c r="P3966" s="9">
        <f t="shared" si="245"/>
        <v>0</v>
      </c>
      <c r="Q3966" s="11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4"/>
        <v>0</v>
      </c>
      <c r="P3967" s="9">
        <f t="shared" si="245"/>
        <v>0</v>
      </c>
      <c r="Q3967" s="11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4"/>
        <v>0</v>
      </c>
      <c r="P3968" s="9">
        <f t="shared" si="245"/>
        <v>0</v>
      </c>
      <c r="Q3968" s="11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4"/>
        <v>0</v>
      </c>
      <c r="P3969" s="9">
        <f t="shared" si="245"/>
        <v>0</v>
      </c>
      <c r="Q3969" s="11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4"/>
        <v>0</v>
      </c>
      <c r="P3970" s="9">
        <f t="shared" si="245"/>
        <v>0</v>
      </c>
      <c r="Q3970" s="11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48">ROUND(E3971/D3971*100,0)</f>
        <v>0</v>
      </c>
      <c r="P3971" s="9">
        <f t="shared" ref="P3971:P4034" si="249">IFERROR(ROUND(E3971/L3971,2),0)</f>
        <v>0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8"/>
        <v>0</v>
      </c>
      <c r="P3972" s="9">
        <f t="shared" si="249"/>
        <v>0</v>
      </c>
      <c r="Q3972" s="11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8"/>
        <v>0</v>
      </c>
      <c r="P3973" s="9">
        <f t="shared" si="249"/>
        <v>0</v>
      </c>
      <c r="Q3973" s="11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8"/>
        <v>0</v>
      </c>
      <c r="P3974" s="9">
        <f t="shared" si="249"/>
        <v>0</v>
      </c>
      <c r="Q3974" s="11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8"/>
        <v>0</v>
      </c>
      <c r="P3975" s="9">
        <f t="shared" si="249"/>
        <v>0</v>
      </c>
      <c r="Q3975" s="11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8"/>
        <v>0</v>
      </c>
      <c r="P3976" s="9">
        <f t="shared" si="249"/>
        <v>0</v>
      </c>
      <c r="Q3976" s="11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8"/>
        <v>0</v>
      </c>
      <c r="P3977" s="9">
        <f t="shared" si="249"/>
        <v>0</v>
      </c>
      <c r="Q3977" s="11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8"/>
        <v>0</v>
      </c>
      <c r="P3978" s="9">
        <f t="shared" si="249"/>
        <v>0</v>
      </c>
      <c r="Q3978" s="11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8"/>
        <v>0</v>
      </c>
      <c r="P3979" s="9">
        <f t="shared" si="249"/>
        <v>0</v>
      </c>
      <c r="Q3979" s="11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8"/>
        <v>0</v>
      </c>
      <c r="P3980" s="9">
        <f t="shared" si="249"/>
        <v>0</v>
      </c>
      <c r="Q3980" s="11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8"/>
        <v>0</v>
      </c>
      <c r="P3981" s="9">
        <f t="shared" si="249"/>
        <v>0</v>
      </c>
      <c r="Q3981" s="1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8"/>
        <v>0</v>
      </c>
      <c r="P3982" s="9">
        <f t="shared" si="249"/>
        <v>0</v>
      </c>
      <c r="Q3982" s="11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8"/>
        <v>0</v>
      </c>
      <c r="P3983" s="9">
        <f t="shared" si="249"/>
        <v>0</v>
      </c>
      <c r="Q3983" s="11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8"/>
        <v>0</v>
      </c>
      <c r="P3984" s="9">
        <f t="shared" si="249"/>
        <v>0</v>
      </c>
      <c r="Q3984" s="11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t="15.75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8"/>
        <v>0</v>
      </c>
      <c r="P3985" s="9">
        <f t="shared" si="249"/>
        <v>0</v>
      </c>
      <c r="Q3985" s="11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8"/>
        <v>0</v>
      </c>
      <c r="P3986" s="9">
        <f t="shared" si="249"/>
        <v>0</v>
      </c>
      <c r="Q3986" s="11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8"/>
        <v>0</v>
      </c>
      <c r="P3987" s="9">
        <f t="shared" si="249"/>
        <v>0</v>
      </c>
      <c r="Q3987" s="11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8"/>
        <v>0</v>
      </c>
      <c r="P3988" s="9">
        <f t="shared" si="249"/>
        <v>0</v>
      </c>
      <c r="Q3988" s="11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8"/>
        <v>0</v>
      </c>
      <c r="P3989" s="9">
        <f t="shared" si="249"/>
        <v>0</v>
      </c>
      <c r="Q3989" s="11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8"/>
        <v>0</v>
      </c>
      <c r="P3990" s="9">
        <f t="shared" si="249"/>
        <v>0</v>
      </c>
      <c r="Q3990" s="11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8"/>
        <v>0</v>
      </c>
      <c r="P3991" s="9">
        <f t="shared" si="249"/>
        <v>0</v>
      </c>
      <c r="Q3991" s="1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8"/>
        <v>0</v>
      </c>
      <c r="P3992" s="9">
        <f t="shared" si="249"/>
        <v>0</v>
      </c>
      <c r="Q3992" s="11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8"/>
        <v>0</v>
      </c>
      <c r="P3993" s="9">
        <f t="shared" si="249"/>
        <v>0</v>
      </c>
      <c r="Q3993" s="11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8"/>
        <v>0</v>
      </c>
      <c r="P3994" s="9">
        <f t="shared" si="249"/>
        <v>0</v>
      </c>
      <c r="Q3994" s="11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8"/>
        <v>0</v>
      </c>
      <c r="P3995" s="9">
        <f t="shared" si="249"/>
        <v>0</v>
      </c>
      <c r="Q3995" s="11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8"/>
        <v>0</v>
      </c>
      <c r="P3996" s="9">
        <f t="shared" si="249"/>
        <v>0</v>
      </c>
      <c r="Q3996" s="11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8"/>
        <v>0</v>
      </c>
      <c r="P3997" s="9">
        <f t="shared" si="249"/>
        <v>0</v>
      </c>
      <c r="Q3997" s="11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8"/>
        <v>0</v>
      </c>
      <c r="P3998" s="9">
        <f t="shared" si="249"/>
        <v>0</v>
      </c>
      <c r="Q3998" s="11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8"/>
        <v>0</v>
      </c>
      <c r="P3999" s="9">
        <f t="shared" si="249"/>
        <v>0</v>
      </c>
      <c r="Q3999" s="11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8"/>
        <v>0</v>
      </c>
      <c r="P4000" s="9">
        <f t="shared" si="249"/>
        <v>0</v>
      </c>
      <c r="Q4000" s="11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8"/>
        <v>0</v>
      </c>
      <c r="P4001" s="9">
        <f t="shared" si="249"/>
        <v>0</v>
      </c>
      <c r="Q4001" s="1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8"/>
        <v>0</v>
      </c>
      <c r="P4002" s="9">
        <f t="shared" si="249"/>
        <v>0</v>
      </c>
      <c r="Q4002" s="11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8"/>
        <v>0</v>
      </c>
      <c r="P4003" s="9">
        <f t="shared" si="249"/>
        <v>0</v>
      </c>
      <c r="Q4003" s="11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8"/>
        <v>0</v>
      </c>
      <c r="P4004" s="9">
        <f t="shared" si="249"/>
        <v>0</v>
      </c>
      <c r="Q4004" s="11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8"/>
        <v>0</v>
      </c>
      <c r="P4005" s="9">
        <f t="shared" si="249"/>
        <v>0</v>
      </c>
      <c r="Q4005" s="11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8"/>
        <v>0</v>
      </c>
      <c r="P4006" s="9">
        <f t="shared" si="249"/>
        <v>0</v>
      </c>
      <c r="Q4006" s="11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8"/>
        <v>0</v>
      </c>
      <c r="P4007" s="9">
        <f t="shared" si="249"/>
        <v>0</v>
      </c>
      <c r="Q4007" s="11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8"/>
        <v>0</v>
      </c>
      <c r="P4008" s="9">
        <f t="shared" si="249"/>
        <v>0</v>
      </c>
      <c r="Q4008" s="11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8"/>
        <v>0</v>
      </c>
      <c r="P4009" s="9">
        <f t="shared" si="249"/>
        <v>0</v>
      </c>
      <c r="Q4009" s="11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48"/>
        <v>0</v>
      </c>
      <c r="P4010" s="9">
        <f t="shared" si="249"/>
        <v>0</v>
      </c>
      <c r="Q4010" s="11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48"/>
        <v>0</v>
      </c>
      <c r="P4011" s="9">
        <f t="shared" si="249"/>
        <v>0</v>
      </c>
      <c r="Q4011" s="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48"/>
        <v>0</v>
      </c>
      <c r="P4012" s="9">
        <f t="shared" si="249"/>
        <v>0</v>
      </c>
      <c r="Q4012" s="11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48"/>
        <v>0</v>
      </c>
      <c r="P4013" s="9">
        <f t="shared" si="249"/>
        <v>0</v>
      </c>
      <c r="Q4013" s="11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48"/>
        <v>0</v>
      </c>
      <c r="P4014" s="9">
        <f t="shared" si="249"/>
        <v>0</v>
      </c>
      <c r="Q4014" s="11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48"/>
        <v>0</v>
      </c>
      <c r="P4015" s="9">
        <f t="shared" si="249"/>
        <v>0</v>
      </c>
      <c r="Q4015" s="11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48"/>
        <v>0</v>
      </c>
      <c r="P4016" s="9">
        <f t="shared" si="249"/>
        <v>0</v>
      </c>
      <c r="Q4016" s="11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48"/>
        <v>0</v>
      </c>
      <c r="P4017" s="9">
        <f t="shared" si="249"/>
        <v>0</v>
      </c>
      <c r="Q4017" s="11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48"/>
        <v>0</v>
      </c>
      <c r="P4018" s="9">
        <f t="shared" si="249"/>
        <v>0</v>
      </c>
      <c r="Q4018" s="11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48"/>
        <v>0</v>
      </c>
      <c r="P4019" s="9">
        <f t="shared" si="249"/>
        <v>0</v>
      </c>
      <c r="Q4019" s="11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48"/>
        <v>0</v>
      </c>
      <c r="P4020" s="9">
        <f t="shared" si="249"/>
        <v>0</v>
      </c>
      <c r="Q4020" s="11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48"/>
        <v>0</v>
      </c>
      <c r="P4021" s="9">
        <f t="shared" si="249"/>
        <v>0</v>
      </c>
      <c r="Q4021" s="1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48"/>
        <v>0</v>
      </c>
      <c r="P4022" s="9">
        <f t="shared" si="249"/>
        <v>0</v>
      </c>
      <c r="Q4022" s="11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48"/>
        <v>0</v>
      </c>
      <c r="P4023" s="9">
        <f t="shared" si="249"/>
        <v>0</v>
      </c>
      <c r="Q4023" s="11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48"/>
        <v>0</v>
      </c>
      <c r="P4024" s="9">
        <f t="shared" si="249"/>
        <v>0</v>
      </c>
      <c r="Q4024" s="11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48"/>
        <v>0</v>
      </c>
      <c r="P4026" s="9">
        <f t="shared" si="249"/>
        <v>0</v>
      </c>
      <c r="Q4026" s="11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48"/>
        <v>0</v>
      </c>
      <c r="P4027" s="9">
        <f t="shared" si="249"/>
        <v>0</v>
      </c>
      <c r="Q4027" s="11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8"/>
        <v>0</v>
      </c>
      <c r="P4029" s="9">
        <f t="shared" si="249"/>
        <v>0</v>
      </c>
      <c r="Q4029" s="11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48"/>
        <v>0</v>
      </c>
      <c r="P4030" s="9">
        <f t="shared" si="249"/>
        <v>0</v>
      </c>
      <c r="Q4030" s="11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48"/>
        <v>0</v>
      </c>
      <c r="P4032" s="9">
        <f t="shared" si="249"/>
        <v>0</v>
      </c>
      <c r="Q4032" s="11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48"/>
        <v>0</v>
      </c>
      <c r="P4034" s="9">
        <f t="shared" si="249"/>
        <v>0</v>
      </c>
      <c r="Q4034" s="11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252">ROUND(E4035/D4035*100,0)</f>
        <v>0</v>
      </c>
      <c r="P4035" s="9">
        <f t="shared" ref="P4035:P4098" si="253">IFERROR(ROUND(E4035/L4035,2),0)</f>
        <v>0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2"/>
        <v>0</v>
      </c>
      <c r="P4036" s="9">
        <f t="shared" si="253"/>
        <v>0</v>
      </c>
      <c r="Q4036" s="11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52"/>
        <v>0</v>
      </c>
      <c r="P4037" s="9">
        <f t="shared" si="253"/>
        <v>0</v>
      </c>
      <c r="Q4037" s="11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2"/>
        <v>0</v>
      </c>
      <c r="P4038" s="9">
        <f t="shared" si="253"/>
        <v>0</v>
      </c>
      <c r="Q4038" s="11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2"/>
        <v>0</v>
      </c>
      <c r="P4039" s="9">
        <f t="shared" si="253"/>
        <v>0</v>
      </c>
      <c r="Q4039" s="11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2"/>
        <v>0</v>
      </c>
      <c r="P4040" s="9">
        <f t="shared" si="253"/>
        <v>0</v>
      </c>
      <c r="Q4040" s="11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2"/>
        <v>0</v>
      </c>
      <c r="P4041" s="9">
        <f t="shared" si="253"/>
        <v>0</v>
      </c>
      <c r="Q4041" s="1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2"/>
        <v>0</v>
      </c>
      <c r="P4042" s="9">
        <f t="shared" si="253"/>
        <v>0</v>
      </c>
      <c r="Q4042" s="11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2"/>
        <v>0</v>
      </c>
      <c r="P4043" s="9">
        <f t="shared" si="253"/>
        <v>0</v>
      </c>
      <c r="Q4043" s="11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t="15.75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2"/>
        <v>0</v>
      </c>
      <c r="P4044" s="9">
        <f t="shared" si="253"/>
        <v>0</v>
      </c>
      <c r="Q4044" s="11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2"/>
        <v>0</v>
      </c>
      <c r="P4045" s="9">
        <f t="shared" si="253"/>
        <v>0</v>
      </c>
      <c r="Q4045" s="11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2"/>
        <v>0</v>
      </c>
      <c r="P4046" s="9">
        <f t="shared" si="253"/>
        <v>0</v>
      </c>
      <c r="Q4046" s="11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t="15.75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2"/>
        <v>0</v>
      </c>
      <c r="P4047" s="9">
        <f t="shared" si="253"/>
        <v>0</v>
      </c>
      <c r="Q4047" s="11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2"/>
        <v>0</v>
      </c>
      <c r="P4048" s="9">
        <f t="shared" si="253"/>
        <v>0</v>
      </c>
      <c r="Q4048" s="11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2"/>
        <v>0</v>
      </c>
      <c r="P4049" s="9">
        <f t="shared" si="253"/>
        <v>0</v>
      </c>
      <c r="Q4049" s="11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2"/>
        <v>0</v>
      </c>
      <c r="P4050" s="9">
        <f t="shared" si="253"/>
        <v>0</v>
      </c>
      <c r="Q4050" s="11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0</v>
      </c>
      <c r="Q4051" s="1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2"/>
        <v>0</v>
      </c>
      <c r="P4052" s="9">
        <f t="shared" si="253"/>
        <v>0</v>
      </c>
      <c r="Q4052" s="11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2"/>
        <v>0</v>
      </c>
      <c r="P4053" s="9">
        <f t="shared" si="253"/>
        <v>0</v>
      </c>
      <c r="Q4053" s="11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2"/>
        <v>0</v>
      </c>
      <c r="P4054" s="9">
        <f t="shared" si="253"/>
        <v>0</v>
      </c>
      <c r="Q4054" s="11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2"/>
        <v>0</v>
      </c>
      <c r="P4055" s="9">
        <f t="shared" si="253"/>
        <v>0</v>
      </c>
      <c r="Q4055" s="11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2"/>
        <v>0</v>
      </c>
      <c r="P4056" s="9">
        <f t="shared" si="253"/>
        <v>0</v>
      </c>
      <c r="Q4056" s="11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2"/>
        <v>0</v>
      </c>
      <c r="P4057" s="9">
        <f t="shared" si="253"/>
        <v>0</v>
      </c>
      <c r="Q4057" s="11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2"/>
        <v>0</v>
      </c>
      <c r="P4058" s="9">
        <f t="shared" si="253"/>
        <v>0</v>
      </c>
      <c r="Q4058" s="11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2"/>
        <v>0</v>
      </c>
      <c r="P4059" s="9">
        <f t="shared" si="253"/>
        <v>0</v>
      </c>
      <c r="Q4059" s="11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2"/>
        <v>0</v>
      </c>
      <c r="P4060" s="9">
        <f t="shared" si="253"/>
        <v>0</v>
      </c>
      <c r="Q4060" s="11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2"/>
        <v>0</v>
      </c>
      <c r="P4061" s="9">
        <f t="shared" si="253"/>
        <v>0</v>
      </c>
      <c r="Q4061" s="1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2"/>
        <v>0</v>
      </c>
      <c r="P4062" s="9">
        <f t="shared" si="253"/>
        <v>0</v>
      </c>
      <c r="Q4062" s="11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2"/>
        <v>0</v>
      </c>
      <c r="P4064" s="9">
        <f t="shared" si="253"/>
        <v>0</v>
      </c>
      <c r="Q4064" s="11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2"/>
        <v>0</v>
      </c>
      <c r="P4065" s="9">
        <f t="shared" si="253"/>
        <v>0</v>
      </c>
      <c r="Q4065" s="11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2"/>
        <v>0</v>
      </c>
      <c r="P4066" s="9">
        <f t="shared" si="253"/>
        <v>0</v>
      </c>
      <c r="Q4066" s="11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2"/>
        <v>0</v>
      </c>
      <c r="P4067" s="9">
        <f t="shared" si="253"/>
        <v>0</v>
      </c>
      <c r="Q4067" s="11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0</v>
      </c>
      <c r="Q4068" s="11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2"/>
        <v>0</v>
      </c>
      <c r="P4069" s="9">
        <f t="shared" si="253"/>
        <v>0</v>
      </c>
      <c r="Q4069" s="11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2"/>
        <v>0</v>
      </c>
      <c r="P4070" s="9">
        <f t="shared" si="253"/>
        <v>0</v>
      </c>
      <c r="Q4070" s="11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2"/>
        <v>0</v>
      </c>
      <c r="P4071" s="9">
        <f t="shared" si="253"/>
        <v>0</v>
      </c>
      <c r="Q4071" s="1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2"/>
        <v>0</v>
      </c>
      <c r="P4072" s="9">
        <f t="shared" si="253"/>
        <v>0</v>
      </c>
      <c r="Q4072" s="11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2"/>
        <v>0</v>
      </c>
      <c r="P4073" s="9">
        <f t="shared" si="253"/>
        <v>0</v>
      </c>
      <c r="Q4073" s="11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52"/>
        <v>0</v>
      </c>
      <c r="P4074" s="9">
        <f t="shared" si="253"/>
        <v>0</v>
      </c>
      <c r="Q4074" s="11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2"/>
        <v>0</v>
      </c>
      <c r="P4075" s="9">
        <f t="shared" si="253"/>
        <v>0</v>
      </c>
      <c r="Q4075" s="11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2"/>
        <v>0</v>
      </c>
      <c r="P4076" s="9">
        <f t="shared" si="253"/>
        <v>0</v>
      </c>
      <c r="Q4076" s="11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2"/>
        <v>0</v>
      </c>
      <c r="P4077" s="9">
        <f t="shared" si="253"/>
        <v>0</v>
      </c>
      <c r="Q4077" s="11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t="15.75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2"/>
        <v>0</v>
      </c>
      <c r="P4078" s="9">
        <f t="shared" si="253"/>
        <v>0</v>
      </c>
      <c r="Q4078" s="11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2"/>
        <v>0</v>
      </c>
      <c r="P4079" s="9">
        <f t="shared" si="253"/>
        <v>0</v>
      </c>
      <c r="Q4079" s="11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0</v>
      </c>
      <c r="Q4081" s="1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2"/>
        <v>0</v>
      </c>
      <c r="P4083" s="9">
        <f t="shared" si="253"/>
        <v>0</v>
      </c>
      <c r="Q4083" s="11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2"/>
        <v>0</v>
      </c>
      <c r="P4084" s="9">
        <f t="shared" si="253"/>
        <v>0</v>
      </c>
      <c r="Q4084" s="11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2"/>
        <v>0</v>
      </c>
      <c r="P4085" s="9">
        <f t="shared" si="253"/>
        <v>0</v>
      </c>
      <c r="Q4085" s="11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0</v>
      </c>
      <c r="Q4086" s="11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0</v>
      </c>
      <c r="Q4087" s="11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2"/>
        <v>0</v>
      </c>
      <c r="P4088" s="9">
        <f t="shared" si="253"/>
        <v>0</v>
      </c>
      <c r="Q4088" s="11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2"/>
        <v>0</v>
      </c>
      <c r="P4090" s="9">
        <f t="shared" si="253"/>
        <v>0</v>
      </c>
      <c r="Q4090" s="11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2"/>
        <v>0</v>
      </c>
      <c r="P4091" s="9">
        <f t="shared" si="253"/>
        <v>0</v>
      </c>
      <c r="Q4091" s="1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2"/>
        <v>0</v>
      </c>
      <c r="P4092" s="9">
        <f t="shared" si="253"/>
        <v>0</v>
      </c>
      <c r="Q4092" s="11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2"/>
        <v>0</v>
      </c>
      <c r="P4093" s="9">
        <f t="shared" si="253"/>
        <v>0</v>
      </c>
      <c r="Q4093" s="11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0</v>
      </c>
      <c r="Q4094" s="11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2"/>
        <v>0</v>
      </c>
      <c r="P4095" s="9">
        <f t="shared" si="253"/>
        <v>0</v>
      </c>
      <c r="Q4095" s="11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2"/>
        <v>0</v>
      </c>
      <c r="P4096" s="9">
        <f t="shared" si="253"/>
        <v>0</v>
      </c>
      <c r="Q4096" s="11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2"/>
        <v>0</v>
      </c>
      <c r="P4097" s="9">
        <f t="shared" si="253"/>
        <v>0</v>
      </c>
      <c r="Q4097" s="11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2"/>
        <v>0</v>
      </c>
      <c r="P4098" s="9">
        <f t="shared" si="253"/>
        <v>0</v>
      </c>
      <c r="Q4098" s="11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6"/>
        <v>0</v>
      </c>
      <c r="P4101" s="9">
        <f t="shared" si="257"/>
        <v>0</v>
      </c>
      <c r="Q4101" s="1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6"/>
        <v>0</v>
      </c>
      <c r="P4104" s="9">
        <f t="shared" si="257"/>
        <v>0</v>
      </c>
      <c r="Q4104" s="11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6"/>
        <v>0</v>
      </c>
      <c r="P4105" s="9">
        <f t="shared" si="257"/>
        <v>0</v>
      </c>
      <c r="Q4105" s="11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6"/>
        <v>0</v>
      </c>
      <c r="P4106" s="9">
        <f t="shared" si="257"/>
        <v>0</v>
      </c>
      <c r="Q4106" s="11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6"/>
        <v>0</v>
      </c>
      <c r="P4107" s="9">
        <f t="shared" si="257"/>
        <v>0</v>
      </c>
      <c r="Q4107" s="11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6"/>
        <v>0</v>
      </c>
      <c r="P4108" s="9">
        <f t="shared" si="257"/>
        <v>0</v>
      </c>
      <c r="Q4108" s="11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6"/>
        <v>0</v>
      </c>
      <c r="P4109" s="9">
        <f t="shared" si="257"/>
        <v>0</v>
      </c>
      <c r="Q4109" s="11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ht="15.75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6"/>
        <v>0</v>
      </c>
      <c r="P4110" s="9">
        <f t="shared" si="257"/>
        <v>0</v>
      </c>
      <c r="Q4110" s="11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6"/>
        <v>0</v>
      </c>
      <c r="P4112" s="9">
        <f t="shared" si="257"/>
        <v>0</v>
      </c>
      <c r="Q4112" s="11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6"/>
        <v>0</v>
      </c>
      <c r="P4113" s="9">
        <f t="shared" si="257"/>
        <v>0</v>
      </c>
      <c r="Q4113" s="11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0</v>
      </c>
      <c r="Q4114" s="11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0</v>
      </c>
      <c r="Q4115" s="11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364B1-7679-4503-9999-9DE6B1F7CFFD}">
  <dimension ref="A1:F14"/>
  <sheetViews>
    <sheetView workbookViewId="0">
      <selection activeCell="A9" sqref="A5:A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8321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8319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8316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8346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8327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8313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8311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8308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8323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5A87C-6C97-4028-9B58-618CBEB98B7A}">
  <dimension ref="A1:E7"/>
  <sheetViews>
    <sheetView workbookViewId="0">
      <selection activeCell="F21" sqref="F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EEB68-25AC-4854-BD41-4712CDDB6C3E}">
  <dimension ref="A1:F17"/>
  <sheetViews>
    <sheetView workbookViewId="0">
      <selection activeCell="C31" sqref="C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8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8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8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8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8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8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8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8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8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8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8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8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52EF8-55B8-4F67-A52D-6A23A073C597}">
  <dimension ref="A1:F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135.140625" bestFit="1" customWidth="1"/>
    <col min="3" max="3" width="10.140625" style="8" bestFit="1" customWidth="1"/>
    <col min="4" max="4" width="9.140625" style="8"/>
    <col min="5" max="5" width="17" bestFit="1" customWidth="1"/>
    <col min="6" max="6" width="18" bestFit="1" customWidth="1"/>
  </cols>
  <sheetData>
    <row r="1" spans="1:6" s="19" customFormat="1" x14ac:dyDescent="0.25">
      <c r="A1" s="19" t="s">
        <v>8379</v>
      </c>
      <c r="B1" s="19" t="s">
        <v>4110</v>
      </c>
      <c r="C1" s="20" t="s">
        <v>8380</v>
      </c>
      <c r="D1" s="20" t="s">
        <v>8381</v>
      </c>
      <c r="E1" s="19" t="s">
        <v>8307</v>
      </c>
      <c r="F1" s="19" t="s">
        <v>8382</v>
      </c>
    </row>
    <row r="2" spans="1:6" ht="15.75" x14ac:dyDescent="0.25">
      <c r="A2" s="21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Kickstarter!B:E, 3, FALSE)</f>
        <v>2000</v>
      </c>
      <c r="D2" s="22">
        <f>VLOOKUP(A2, Kickstarter!B:E, 4, FALSE)</f>
        <v>2020</v>
      </c>
      <c r="E2">
        <f>VLOOKUP(A2, Kickstarter!B:P, 15, FALSE)</f>
        <v>51.79</v>
      </c>
      <c r="F2">
        <f>VLOOKUP(A2, Kickstarter!B:Z, 11, FALSE)</f>
        <v>39</v>
      </c>
    </row>
    <row r="3" spans="1:6" ht="15.75" x14ac:dyDescent="0.25">
      <c r="A3" s="21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Kickstarter!B:E, 3, FALSE)</f>
        <v>2000</v>
      </c>
      <c r="D3" s="22">
        <f>VLOOKUP(A3, Kickstarter!B:E, 4, FALSE)</f>
        <v>2020</v>
      </c>
      <c r="E3">
        <f>VLOOKUP(A3, Kickstarter!B:P, 15, FALSE)</f>
        <v>36.07</v>
      </c>
      <c r="F3">
        <f>VLOOKUP(A3, Kickstarter!B:Z, 11, FALSE)</f>
        <v>56</v>
      </c>
    </row>
    <row r="4" spans="1:6" ht="15.75" x14ac:dyDescent="0.25">
      <c r="A4" s="21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Kickstarter!B:E, 3, FALSE)</f>
        <v>1500</v>
      </c>
      <c r="D4" s="22">
        <f>VLOOKUP(A4, Kickstarter!B:E, 4, FALSE)</f>
        <v>2576</v>
      </c>
      <c r="E4">
        <f>VLOOKUP(A4, Kickstarter!B:P, 15, FALSE)</f>
        <v>33.03</v>
      </c>
      <c r="F4">
        <f>VLOOKUP(A4, Kickstarter!B:Z, 11, FALSE)</f>
        <v>78</v>
      </c>
    </row>
    <row r="5" spans="1:6" ht="15.75" x14ac:dyDescent="0.25">
      <c r="A5" s="21" t="s">
        <v>3329</v>
      </c>
      <c r="B5" s="23" t="str">
        <f>VLOOKUP(A5, Kickstarter!B:C, 2, FALSE)</f>
        <v>Jestia and Raedon is a brand new romantic comedy play going to the Edinburgh Fringe Festival this summer.</v>
      </c>
      <c r="C5" s="24">
        <f>VLOOKUP(A5, Kickstarter!B:E, 3, FALSE)</f>
        <v>1000</v>
      </c>
      <c r="D5" s="22">
        <f>VLOOKUP(A5, Kickstarter!B:E, 4, FALSE)</f>
        <v>1168</v>
      </c>
      <c r="E5">
        <f>VLOOKUP(A5, Kickstarter!B:P, 15, FALSE)</f>
        <v>44.92</v>
      </c>
      <c r="F5">
        <f>VLOOKUP(A5, Kickstarter!B:Z, 11, FALSE)</f>
        <v>26</v>
      </c>
    </row>
    <row r="6" spans="1:6" ht="15.75" x14ac:dyDescent="0.25">
      <c r="A6" s="21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Kickstarter!B:E, 3, FALSE)</f>
        <v>4000</v>
      </c>
      <c r="D6" s="22">
        <f>VLOOKUP(A6, Kickstarter!B:E, 4, FALSE)</f>
        <v>4137</v>
      </c>
      <c r="E6">
        <f>VLOOKUP(A6, Kickstarter!B:P, 15, FALSE)</f>
        <v>36.61</v>
      </c>
      <c r="F6">
        <f>VLOOKUP(A6, Kickstarter!B:Z,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1F590-23CA-4052-B8A6-9226CB9ADE82}">
  <dimension ref="A1:T413"/>
  <sheetViews>
    <sheetView workbookViewId="0">
      <selection activeCell="F6" sqref="F6"/>
    </sheetView>
  </sheetViews>
  <sheetFormatPr defaultRowHeight="15" x14ac:dyDescent="0.25"/>
  <cols>
    <col min="1" max="1" width="5.28515625" bestFit="1" customWidth="1"/>
    <col min="2" max="2" width="38.42578125" customWidth="1"/>
    <col min="3" max="3" width="40.28515625" customWidth="1"/>
    <col min="4" max="4" width="16.85546875" bestFit="1" customWidth="1"/>
    <col min="5" max="5" width="13.42578125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f t="shared" ref="O2:O65" si="0">ROUND(E2/D2*100,0)</f>
        <v>100</v>
      </c>
      <c r="P2" s="9">
        <f t="shared" ref="P2:P65" si="1">IFERROR(ROUND(E2/L2,2),0)</f>
        <v>179.28</v>
      </c>
      <c r="Q2" s="11" t="s">
        <v>8323</v>
      </c>
      <c r="R2" t="s">
        <v>8326</v>
      </c>
      <c r="S2" s="16">
        <f t="shared" ref="S2:S65" si="2">(((J2/60)/60)/24)+DATE(1970,1,1)</f>
        <v>41730.276747685188</v>
      </c>
      <c r="T2" s="16">
        <f t="shared" ref="T2:T65" si="3">(((I2/60)/60)/24)+DATE(1970,1,1)</f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f t="shared" si="0"/>
        <v>160</v>
      </c>
      <c r="P3" s="9">
        <f t="shared" si="1"/>
        <v>60.3</v>
      </c>
      <c r="Q3" s="11" t="s">
        <v>8323</v>
      </c>
      <c r="R3" t="s">
        <v>8326</v>
      </c>
      <c r="S3" s="16">
        <f t="shared" si="2"/>
        <v>41940.69158564815</v>
      </c>
      <c r="T3" s="16">
        <f t="shared" si="3"/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f t="shared" si="0"/>
        <v>128</v>
      </c>
      <c r="P4" s="9">
        <f t="shared" si="1"/>
        <v>186.8</v>
      </c>
      <c r="Q4" s="11" t="s">
        <v>8323</v>
      </c>
      <c r="R4" t="s">
        <v>8326</v>
      </c>
      <c r="S4" s="16">
        <f t="shared" si="2"/>
        <v>42020.700567129628</v>
      </c>
      <c r="T4" s="16">
        <f t="shared" si="3"/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f t="shared" si="0"/>
        <v>100</v>
      </c>
      <c r="P5" s="9">
        <f t="shared" si="1"/>
        <v>550.04</v>
      </c>
      <c r="Q5" s="11" t="s">
        <v>8323</v>
      </c>
      <c r="R5" t="s">
        <v>8326</v>
      </c>
      <c r="S5" s="16">
        <f t="shared" si="2"/>
        <v>41887.292187500003</v>
      </c>
      <c r="T5" s="16">
        <f t="shared" si="3"/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f t="shared" si="0"/>
        <v>114</v>
      </c>
      <c r="P6" s="9">
        <f t="shared" si="1"/>
        <v>119.18</v>
      </c>
      <c r="Q6" s="11" t="s">
        <v>8323</v>
      </c>
      <c r="R6" t="s">
        <v>8326</v>
      </c>
      <c r="S6" s="16">
        <f t="shared" si="2"/>
        <v>42480.078715277778</v>
      </c>
      <c r="T6" s="16">
        <f t="shared" si="3"/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f t="shared" si="0"/>
        <v>101</v>
      </c>
      <c r="P7" s="9">
        <f t="shared" si="1"/>
        <v>131.13999999999999</v>
      </c>
      <c r="Q7" s="11" t="s">
        <v>8323</v>
      </c>
      <c r="R7" t="s">
        <v>8326</v>
      </c>
      <c r="S7" s="16">
        <f t="shared" si="2"/>
        <v>42252.474351851852</v>
      </c>
      <c r="T7" s="16">
        <f t="shared" si="3"/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f t="shared" si="0"/>
        <v>100</v>
      </c>
      <c r="P8" s="9">
        <f t="shared" si="1"/>
        <v>262.11</v>
      </c>
      <c r="Q8" s="11" t="s">
        <v>8323</v>
      </c>
      <c r="R8" t="s">
        <v>8326</v>
      </c>
      <c r="S8" s="16">
        <f t="shared" si="2"/>
        <v>42219.665173611109</v>
      </c>
      <c r="T8" s="16">
        <f t="shared" si="3"/>
        <v>42257.165972222225</v>
      </c>
    </row>
    <row r="9" spans="1:20" ht="6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f t="shared" si="0"/>
        <v>103</v>
      </c>
      <c r="P9" s="9">
        <f t="shared" si="1"/>
        <v>134.26</v>
      </c>
      <c r="Q9" s="11" t="s">
        <v>8323</v>
      </c>
      <c r="R9" t="s">
        <v>8326</v>
      </c>
      <c r="S9" s="16">
        <f t="shared" si="2"/>
        <v>42445.19430555556</v>
      </c>
      <c r="T9" s="16">
        <f t="shared" si="3"/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f t="shared" si="0"/>
        <v>103</v>
      </c>
      <c r="P10" s="9">
        <f t="shared" si="1"/>
        <v>297.02999999999997</v>
      </c>
      <c r="Q10" s="11" t="s">
        <v>8323</v>
      </c>
      <c r="R10" t="s">
        <v>8326</v>
      </c>
      <c r="S10" s="16">
        <f t="shared" si="2"/>
        <v>41884.617314814815</v>
      </c>
      <c r="T10" s="16">
        <f t="shared" si="3"/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f t="shared" si="0"/>
        <v>102</v>
      </c>
      <c r="P11" s="9">
        <f t="shared" si="1"/>
        <v>141.71</v>
      </c>
      <c r="Q11" s="11" t="s">
        <v>8323</v>
      </c>
      <c r="R11" t="s">
        <v>8326</v>
      </c>
      <c r="S11" s="16">
        <f t="shared" si="2"/>
        <v>42697.850844907407</v>
      </c>
      <c r="T11" s="16">
        <f t="shared" si="3"/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f t="shared" si="0"/>
        <v>120</v>
      </c>
      <c r="P12" s="9">
        <f t="shared" si="1"/>
        <v>85.53</v>
      </c>
      <c r="Q12" s="11" t="s">
        <v>8323</v>
      </c>
      <c r="R12" t="s">
        <v>8326</v>
      </c>
      <c r="S12" s="16">
        <f t="shared" si="2"/>
        <v>41834.586574074077</v>
      </c>
      <c r="T12" s="16">
        <f t="shared" si="3"/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f t="shared" si="0"/>
        <v>102</v>
      </c>
      <c r="P13" s="9">
        <f t="shared" si="1"/>
        <v>119.19</v>
      </c>
      <c r="Q13" s="11" t="s">
        <v>8323</v>
      </c>
      <c r="R13" t="s">
        <v>8326</v>
      </c>
      <c r="S13" s="16">
        <f t="shared" si="2"/>
        <v>41918.742175925923</v>
      </c>
      <c r="T13" s="16">
        <f t="shared" si="3"/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f t="shared" si="0"/>
        <v>106</v>
      </c>
      <c r="P14" s="9">
        <f t="shared" si="1"/>
        <v>251.74</v>
      </c>
      <c r="Q14" s="11" t="s">
        <v>8323</v>
      </c>
      <c r="R14" t="s">
        <v>8326</v>
      </c>
      <c r="S14" s="16">
        <f t="shared" si="2"/>
        <v>42614.760937500003</v>
      </c>
      <c r="T14" s="16">
        <f t="shared" si="3"/>
        <v>42644.165972222225</v>
      </c>
    </row>
    <row r="15" spans="1:20" ht="60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f t="shared" si="0"/>
        <v>118</v>
      </c>
      <c r="P15" s="9">
        <f t="shared" si="1"/>
        <v>110.35</v>
      </c>
      <c r="Q15" s="11" t="s">
        <v>8323</v>
      </c>
      <c r="R15" t="s">
        <v>8326</v>
      </c>
      <c r="S15" s="16">
        <f t="shared" si="2"/>
        <v>41909.969386574077</v>
      </c>
      <c r="T15" s="16">
        <f t="shared" si="3"/>
        <v>41950.011053240742</v>
      </c>
    </row>
    <row r="16" spans="1:20" ht="6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f t="shared" si="0"/>
        <v>110</v>
      </c>
      <c r="P16" s="9">
        <f t="shared" si="1"/>
        <v>92.04</v>
      </c>
      <c r="Q16" s="11" t="s">
        <v>8323</v>
      </c>
      <c r="R16" t="s">
        <v>8326</v>
      </c>
      <c r="S16" s="16">
        <f t="shared" si="2"/>
        <v>42461.747199074074</v>
      </c>
      <c r="T16" s="16">
        <f t="shared" si="3"/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f t="shared" si="0"/>
        <v>104</v>
      </c>
      <c r="P17" s="9">
        <f t="shared" si="1"/>
        <v>81.13</v>
      </c>
      <c r="Q17" s="11" t="s">
        <v>8323</v>
      </c>
      <c r="R17" t="s">
        <v>8326</v>
      </c>
      <c r="S17" s="16">
        <f t="shared" si="2"/>
        <v>42135.60020833333</v>
      </c>
      <c r="T17" s="16">
        <f t="shared" si="3"/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f t="shared" si="0"/>
        <v>108</v>
      </c>
      <c r="P18" s="9">
        <f t="shared" si="1"/>
        <v>106.8</v>
      </c>
      <c r="Q18" s="11" t="s">
        <v>8323</v>
      </c>
      <c r="R18" t="s">
        <v>8326</v>
      </c>
      <c r="S18" s="16">
        <f t="shared" si="2"/>
        <v>41933.291643518518</v>
      </c>
      <c r="T18" s="16">
        <f t="shared" si="3"/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f t="shared" si="0"/>
        <v>102</v>
      </c>
      <c r="P19" s="9">
        <f t="shared" si="1"/>
        <v>177.09</v>
      </c>
      <c r="Q19" s="11" t="s">
        <v>8323</v>
      </c>
      <c r="R19" t="s">
        <v>8326</v>
      </c>
      <c r="S19" s="16">
        <f t="shared" si="2"/>
        <v>42602.576712962968</v>
      </c>
      <c r="T19" s="16">
        <f t="shared" si="3"/>
        <v>42621.15625</v>
      </c>
    </row>
    <row r="20" spans="1:20" ht="6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f t="shared" si="0"/>
        <v>101</v>
      </c>
      <c r="P20" s="9">
        <f t="shared" si="1"/>
        <v>182.91</v>
      </c>
      <c r="Q20" s="11" t="s">
        <v>8323</v>
      </c>
      <c r="R20" t="s">
        <v>8326</v>
      </c>
      <c r="S20" s="16">
        <f t="shared" si="2"/>
        <v>42702.917048611111</v>
      </c>
      <c r="T20" s="16">
        <f t="shared" si="3"/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f t="shared" si="0"/>
        <v>100</v>
      </c>
      <c r="P21" s="9">
        <f t="shared" si="1"/>
        <v>168.25</v>
      </c>
      <c r="Q21" s="11" t="s">
        <v>8323</v>
      </c>
      <c r="R21" t="s">
        <v>8326</v>
      </c>
      <c r="S21" s="16">
        <f t="shared" si="2"/>
        <v>42050.983182870375</v>
      </c>
      <c r="T21" s="16">
        <f t="shared" si="3"/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f t="shared" si="0"/>
        <v>116</v>
      </c>
      <c r="P22" s="9">
        <f t="shared" si="1"/>
        <v>71.489999999999995</v>
      </c>
      <c r="Q22" s="11" t="s">
        <v>8323</v>
      </c>
      <c r="R22" t="s">
        <v>8326</v>
      </c>
      <c r="S22" s="16">
        <f t="shared" si="2"/>
        <v>41835.666354166664</v>
      </c>
      <c r="T22" s="16">
        <f t="shared" si="3"/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f t="shared" si="0"/>
        <v>110</v>
      </c>
      <c r="P23" s="9">
        <f t="shared" si="1"/>
        <v>99.79</v>
      </c>
      <c r="Q23" s="11" t="s">
        <v>8323</v>
      </c>
      <c r="R23" t="s">
        <v>8326</v>
      </c>
      <c r="S23" s="16">
        <f t="shared" si="2"/>
        <v>42290.61855324074</v>
      </c>
      <c r="T23" s="16">
        <f t="shared" si="3"/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f t="shared" si="0"/>
        <v>101</v>
      </c>
      <c r="P24" s="9">
        <f t="shared" si="1"/>
        <v>54.91</v>
      </c>
      <c r="Q24" s="11" t="s">
        <v>8323</v>
      </c>
      <c r="R24" t="s">
        <v>8326</v>
      </c>
      <c r="S24" s="16">
        <f t="shared" si="2"/>
        <v>42400.704537037032</v>
      </c>
      <c r="T24" s="16">
        <f t="shared" si="3"/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f t="shared" si="0"/>
        <v>105</v>
      </c>
      <c r="P25" s="9">
        <f t="shared" si="1"/>
        <v>89.59</v>
      </c>
      <c r="Q25" s="11" t="s">
        <v>8323</v>
      </c>
      <c r="R25" t="s">
        <v>8326</v>
      </c>
      <c r="S25" s="16">
        <f t="shared" si="2"/>
        <v>42696.624444444446</v>
      </c>
      <c r="T25" s="16">
        <f t="shared" si="3"/>
        <v>42726.624444444446</v>
      </c>
    </row>
    <row r="26" spans="1:20" ht="60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f t="shared" si="0"/>
        <v>104</v>
      </c>
      <c r="P26" s="9">
        <f t="shared" si="1"/>
        <v>199.17</v>
      </c>
      <c r="Q26" s="11" t="s">
        <v>8323</v>
      </c>
      <c r="R26" t="s">
        <v>8326</v>
      </c>
      <c r="S26" s="16">
        <f t="shared" si="2"/>
        <v>42265.022824074069</v>
      </c>
      <c r="T26" s="16">
        <f t="shared" si="3"/>
        <v>42285.022824074069</v>
      </c>
    </row>
    <row r="27" spans="1:20" ht="6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f t="shared" si="0"/>
        <v>103</v>
      </c>
      <c r="P27" s="9">
        <f t="shared" si="1"/>
        <v>85.53</v>
      </c>
      <c r="Q27" s="11" t="s">
        <v>8323</v>
      </c>
      <c r="R27" t="s">
        <v>8326</v>
      </c>
      <c r="S27" s="16">
        <f t="shared" si="2"/>
        <v>42522.347812499997</v>
      </c>
      <c r="T27" s="16">
        <f t="shared" si="3"/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f t="shared" si="0"/>
        <v>154</v>
      </c>
      <c r="P28" s="9">
        <f t="shared" si="1"/>
        <v>106.5</v>
      </c>
      <c r="Q28" s="11" t="s">
        <v>8323</v>
      </c>
      <c r="R28" t="s">
        <v>8326</v>
      </c>
      <c r="S28" s="16">
        <f t="shared" si="2"/>
        <v>42284.500104166669</v>
      </c>
      <c r="T28" s="16">
        <f t="shared" si="3"/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f t="shared" si="0"/>
        <v>102</v>
      </c>
      <c r="P29" s="9">
        <f t="shared" si="1"/>
        <v>127.79</v>
      </c>
      <c r="Q29" s="11" t="s">
        <v>8323</v>
      </c>
      <c r="R29" t="s">
        <v>8326</v>
      </c>
      <c r="S29" s="16">
        <f t="shared" si="2"/>
        <v>42292.701053240744</v>
      </c>
      <c r="T29" s="16">
        <f t="shared" si="3"/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f t="shared" si="0"/>
        <v>102</v>
      </c>
      <c r="P30" s="9">
        <f t="shared" si="1"/>
        <v>136.85</v>
      </c>
      <c r="Q30" s="11" t="s">
        <v>8323</v>
      </c>
      <c r="R30" t="s">
        <v>8326</v>
      </c>
      <c r="S30" s="16">
        <f t="shared" si="2"/>
        <v>42769.574999999997</v>
      </c>
      <c r="T30" s="16">
        <f t="shared" si="3"/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f t="shared" si="0"/>
        <v>102</v>
      </c>
      <c r="P31" s="9">
        <f t="shared" si="1"/>
        <v>53.18</v>
      </c>
      <c r="Q31" s="11" t="s">
        <v>8323</v>
      </c>
      <c r="R31" t="s">
        <v>8326</v>
      </c>
      <c r="S31" s="16">
        <f t="shared" si="2"/>
        <v>42172.757638888885</v>
      </c>
      <c r="T31" s="16">
        <f t="shared" si="3"/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f t="shared" si="0"/>
        <v>102</v>
      </c>
      <c r="P32" s="9">
        <f t="shared" si="1"/>
        <v>125.12</v>
      </c>
      <c r="Q32" s="11" t="s">
        <v>8323</v>
      </c>
      <c r="R32" t="s">
        <v>8326</v>
      </c>
      <c r="S32" s="16">
        <f t="shared" si="2"/>
        <v>42567.840069444443</v>
      </c>
      <c r="T32" s="16">
        <f t="shared" si="3"/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f t="shared" si="0"/>
        <v>101</v>
      </c>
      <c r="P33" s="9">
        <f t="shared" si="1"/>
        <v>256.37</v>
      </c>
      <c r="Q33" s="11" t="s">
        <v>8323</v>
      </c>
      <c r="R33" t="s">
        <v>8326</v>
      </c>
      <c r="S33" s="16">
        <f t="shared" si="2"/>
        <v>42772.833379629628</v>
      </c>
      <c r="T33" s="16">
        <f t="shared" si="3"/>
        <v>42806.875</v>
      </c>
    </row>
    <row r="34" spans="1:20" ht="60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f t="shared" si="0"/>
        <v>302</v>
      </c>
      <c r="P34" s="9">
        <f t="shared" si="1"/>
        <v>252.02</v>
      </c>
      <c r="Q34" s="11" t="s">
        <v>8323</v>
      </c>
      <c r="R34" t="s">
        <v>8326</v>
      </c>
      <c r="S34" s="16">
        <f t="shared" si="2"/>
        <v>42473.794710648144</v>
      </c>
      <c r="T34" s="16">
        <f t="shared" si="3"/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f t="shared" si="0"/>
        <v>111</v>
      </c>
      <c r="P35" s="9">
        <f t="shared" si="1"/>
        <v>200.69</v>
      </c>
      <c r="Q35" s="11" t="s">
        <v>8323</v>
      </c>
      <c r="R35" t="s">
        <v>8326</v>
      </c>
      <c r="S35" s="16">
        <f t="shared" si="2"/>
        <v>41775.753761574073</v>
      </c>
      <c r="T35" s="16">
        <f t="shared" si="3"/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f t="shared" si="0"/>
        <v>128</v>
      </c>
      <c r="P36" s="9">
        <f t="shared" si="1"/>
        <v>72.760000000000005</v>
      </c>
      <c r="Q36" s="11" t="s">
        <v>8323</v>
      </c>
      <c r="R36" t="s">
        <v>8326</v>
      </c>
      <c r="S36" s="16">
        <f t="shared" si="2"/>
        <v>42144.573807870373</v>
      </c>
      <c r="T36" s="16">
        <f t="shared" si="3"/>
        <v>42166.165972222225</v>
      </c>
    </row>
    <row r="37" spans="1:20" ht="6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f t="shared" si="0"/>
        <v>128</v>
      </c>
      <c r="P37" s="9">
        <f t="shared" si="1"/>
        <v>90.74</v>
      </c>
      <c r="Q37" s="11" t="s">
        <v>8323</v>
      </c>
      <c r="R37" t="s">
        <v>8326</v>
      </c>
      <c r="S37" s="16">
        <f t="shared" si="2"/>
        <v>42158.065694444449</v>
      </c>
      <c r="T37" s="16">
        <f t="shared" si="3"/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f t="shared" si="0"/>
        <v>127</v>
      </c>
      <c r="P38" s="9">
        <f t="shared" si="1"/>
        <v>69.569999999999993</v>
      </c>
      <c r="Q38" s="11" t="s">
        <v>8323</v>
      </c>
      <c r="R38" t="s">
        <v>8326</v>
      </c>
      <c r="S38" s="16">
        <f t="shared" si="2"/>
        <v>41871.755694444444</v>
      </c>
      <c r="T38" s="16">
        <f t="shared" si="3"/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f t="shared" si="0"/>
        <v>103</v>
      </c>
      <c r="P39" s="9">
        <f t="shared" si="1"/>
        <v>93.81</v>
      </c>
      <c r="Q39" s="11" t="s">
        <v>8323</v>
      </c>
      <c r="R39" t="s">
        <v>8326</v>
      </c>
      <c r="S39" s="16">
        <f t="shared" si="2"/>
        <v>41964.315532407403</v>
      </c>
      <c r="T39" s="16">
        <f t="shared" si="3"/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f t="shared" si="0"/>
        <v>103</v>
      </c>
      <c r="P40" s="9">
        <f t="shared" si="1"/>
        <v>62.05</v>
      </c>
      <c r="Q40" s="11" t="s">
        <v>8323</v>
      </c>
      <c r="R40" t="s">
        <v>8326</v>
      </c>
      <c r="S40" s="16">
        <f t="shared" si="2"/>
        <v>41802.574282407404</v>
      </c>
      <c r="T40" s="16">
        <f t="shared" si="3"/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f t="shared" si="0"/>
        <v>123</v>
      </c>
      <c r="P41" s="9">
        <f t="shared" si="1"/>
        <v>71.239999999999995</v>
      </c>
      <c r="Q41" s="11" t="s">
        <v>8323</v>
      </c>
      <c r="R41" t="s">
        <v>8326</v>
      </c>
      <c r="S41" s="16">
        <f t="shared" si="2"/>
        <v>42473.007037037038</v>
      </c>
      <c r="T41" s="16">
        <f t="shared" si="3"/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f t="shared" si="0"/>
        <v>122</v>
      </c>
      <c r="P42" s="9">
        <f t="shared" si="1"/>
        <v>716.35</v>
      </c>
      <c r="Q42" s="11" t="s">
        <v>8323</v>
      </c>
      <c r="R42" t="s">
        <v>8326</v>
      </c>
      <c r="S42" s="16">
        <f t="shared" si="2"/>
        <v>42605.765381944439</v>
      </c>
      <c r="T42" s="16">
        <f t="shared" si="3"/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f t="shared" si="0"/>
        <v>101</v>
      </c>
      <c r="P43" s="9">
        <f t="shared" si="1"/>
        <v>60.48</v>
      </c>
      <c r="Q43" s="11" t="s">
        <v>8323</v>
      </c>
      <c r="R43" t="s">
        <v>8326</v>
      </c>
      <c r="S43" s="16">
        <f t="shared" si="2"/>
        <v>42068.888391203705</v>
      </c>
      <c r="T43" s="16">
        <f t="shared" si="3"/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f t="shared" si="0"/>
        <v>100</v>
      </c>
      <c r="P44" s="9">
        <f t="shared" si="1"/>
        <v>1000</v>
      </c>
      <c r="Q44" s="11" t="s">
        <v>8323</v>
      </c>
      <c r="R44" t="s">
        <v>8326</v>
      </c>
      <c r="S44" s="16">
        <f t="shared" si="2"/>
        <v>41850.400937500002</v>
      </c>
      <c r="T44" s="16">
        <f t="shared" si="3"/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f t="shared" si="0"/>
        <v>100</v>
      </c>
      <c r="P45" s="9">
        <f t="shared" si="1"/>
        <v>93.98</v>
      </c>
      <c r="Q45" s="11" t="s">
        <v>8323</v>
      </c>
      <c r="R45" t="s">
        <v>8326</v>
      </c>
      <c r="S45" s="16">
        <f t="shared" si="2"/>
        <v>41826.871238425927</v>
      </c>
      <c r="T45" s="16">
        <f t="shared" si="3"/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f t="shared" si="0"/>
        <v>154</v>
      </c>
      <c r="P46" s="9">
        <f t="shared" si="1"/>
        <v>110.87</v>
      </c>
      <c r="Q46" s="11" t="s">
        <v>8323</v>
      </c>
      <c r="R46" t="s">
        <v>8326</v>
      </c>
      <c r="S46" s="16">
        <f t="shared" si="2"/>
        <v>42134.172071759262</v>
      </c>
      <c r="T46" s="16">
        <f t="shared" si="3"/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f t="shared" si="0"/>
        <v>115</v>
      </c>
      <c r="P47" s="9">
        <f t="shared" si="1"/>
        <v>184.68</v>
      </c>
      <c r="Q47" s="11" t="s">
        <v>8323</v>
      </c>
      <c r="R47" t="s">
        <v>8326</v>
      </c>
      <c r="S47" s="16">
        <f t="shared" si="2"/>
        <v>42494.563449074078</v>
      </c>
      <c r="T47" s="16">
        <f t="shared" si="3"/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f t="shared" si="0"/>
        <v>114</v>
      </c>
      <c r="P48" s="9">
        <f t="shared" si="1"/>
        <v>88.77</v>
      </c>
      <c r="Q48" s="11" t="s">
        <v>8323</v>
      </c>
      <c r="R48" t="s">
        <v>8326</v>
      </c>
      <c r="S48" s="16">
        <f t="shared" si="2"/>
        <v>42233.738564814819</v>
      </c>
      <c r="T48" s="16">
        <f t="shared" si="3"/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f t="shared" si="0"/>
        <v>119</v>
      </c>
      <c r="P49" s="9">
        <f t="shared" si="1"/>
        <v>50.16</v>
      </c>
      <c r="Q49" s="11" t="s">
        <v>8323</v>
      </c>
      <c r="R49" t="s">
        <v>8326</v>
      </c>
      <c r="S49" s="16">
        <f t="shared" si="2"/>
        <v>41778.637245370373</v>
      </c>
      <c r="T49" s="16">
        <f t="shared" si="3"/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f t="shared" si="0"/>
        <v>111</v>
      </c>
      <c r="P50" s="9">
        <f t="shared" si="1"/>
        <v>57.63</v>
      </c>
      <c r="Q50" s="11" t="s">
        <v>8323</v>
      </c>
      <c r="R50" t="s">
        <v>8326</v>
      </c>
      <c r="S50" s="16">
        <f t="shared" si="2"/>
        <v>42230.472222222219</v>
      </c>
      <c r="T50" s="16">
        <f t="shared" si="3"/>
        <v>42259.165972222225</v>
      </c>
    </row>
    <row r="51" spans="1:20" ht="6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f t="shared" si="0"/>
        <v>105</v>
      </c>
      <c r="P51" s="9">
        <f t="shared" si="1"/>
        <v>56.07</v>
      </c>
      <c r="Q51" s="11" t="s">
        <v>8323</v>
      </c>
      <c r="R51" t="s">
        <v>8326</v>
      </c>
      <c r="S51" s="16">
        <f t="shared" si="2"/>
        <v>42037.938206018516</v>
      </c>
      <c r="T51" s="16">
        <f t="shared" si="3"/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f t="shared" si="0"/>
        <v>107</v>
      </c>
      <c r="P52" s="9">
        <f t="shared" si="1"/>
        <v>109.03</v>
      </c>
      <c r="Q52" s="11" t="s">
        <v>8323</v>
      </c>
      <c r="R52" t="s">
        <v>8326</v>
      </c>
      <c r="S52" s="16">
        <f t="shared" si="2"/>
        <v>42157.470185185186</v>
      </c>
      <c r="T52" s="16">
        <f t="shared" si="3"/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f t="shared" si="0"/>
        <v>106</v>
      </c>
      <c r="P53" s="9">
        <f t="shared" si="1"/>
        <v>103.95</v>
      </c>
      <c r="Q53" s="11" t="s">
        <v>8323</v>
      </c>
      <c r="R53" t="s">
        <v>8326</v>
      </c>
      <c r="S53" s="16">
        <f t="shared" si="2"/>
        <v>42250.598217592589</v>
      </c>
      <c r="T53" s="16">
        <f t="shared" si="3"/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f t="shared" si="0"/>
        <v>106</v>
      </c>
      <c r="P54" s="9">
        <f t="shared" si="1"/>
        <v>62.83</v>
      </c>
      <c r="Q54" s="11" t="s">
        <v>8323</v>
      </c>
      <c r="R54" t="s">
        <v>8326</v>
      </c>
      <c r="S54" s="16">
        <f t="shared" si="2"/>
        <v>41800.380428240744</v>
      </c>
      <c r="T54" s="16">
        <f t="shared" si="3"/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f t="shared" si="0"/>
        <v>104</v>
      </c>
      <c r="P55" s="9">
        <f t="shared" si="1"/>
        <v>145</v>
      </c>
      <c r="Q55" s="11" t="s">
        <v>8323</v>
      </c>
      <c r="R55" t="s">
        <v>8326</v>
      </c>
      <c r="S55" s="16">
        <f t="shared" si="2"/>
        <v>42491.92288194444</v>
      </c>
      <c r="T55" s="16">
        <f t="shared" si="3"/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f t="shared" si="0"/>
        <v>103</v>
      </c>
      <c r="P56" s="9">
        <f t="shared" si="1"/>
        <v>139.19</v>
      </c>
      <c r="Q56" s="11" t="s">
        <v>8323</v>
      </c>
      <c r="R56" t="s">
        <v>8326</v>
      </c>
      <c r="S56" s="16">
        <f t="shared" si="2"/>
        <v>41878.878379629627</v>
      </c>
      <c r="T56" s="16">
        <f t="shared" si="3"/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f t="shared" si="0"/>
        <v>103</v>
      </c>
      <c r="P57" s="9">
        <f t="shared" si="1"/>
        <v>63.57</v>
      </c>
      <c r="Q57" s="11" t="s">
        <v>8323</v>
      </c>
      <c r="R57" t="s">
        <v>8326</v>
      </c>
      <c r="S57" s="16">
        <f t="shared" si="2"/>
        <v>41932.311099537037</v>
      </c>
      <c r="T57" s="16">
        <f t="shared" si="3"/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f t="shared" si="0"/>
        <v>102</v>
      </c>
      <c r="P58" s="9">
        <f t="shared" si="1"/>
        <v>105.52</v>
      </c>
      <c r="Q58" s="11" t="s">
        <v>8323</v>
      </c>
      <c r="R58" t="s">
        <v>8326</v>
      </c>
      <c r="S58" s="16">
        <f t="shared" si="2"/>
        <v>42118.556331018524</v>
      </c>
      <c r="T58" s="16">
        <f t="shared" si="3"/>
        <v>42150.165972222225</v>
      </c>
    </row>
    <row r="59" spans="1:20" ht="6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f t="shared" si="0"/>
        <v>102</v>
      </c>
      <c r="P59" s="9">
        <f t="shared" si="1"/>
        <v>141.29</v>
      </c>
      <c r="Q59" s="11" t="s">
        <v>8323</v>
      </c>
      <c r="R59" t="s">
        <v>8326</v>
      </c>
      <c r="S59" s="16">
        <f t="shared" si="2"/>
        <v>42239.957962962959</v>
      </c>
      <c r="T59" s="16">
        <f t="shared" si="3"/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f t="shared" si="0"/>
        <v>102</v>
      </c>
      <c r="P60" s="9">
        <f t="shared" si="1"/>
        <v>137.24</v>
      </c>
      <c r="Q60" s="11" t="s">
        <v>8323</v>
      </c>
      <c r="R60" t="s">
        <v>8326</v>
      </c>
      <c r="S60" s="16">
        <f t="shared" si="2"/>
        <v>41880.76357638889</v>
      </c>
      <c r="T60" s="16">
        <f t="shared" si="3"/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f t="shared" si="0"/>
        <v>101</v>
      </c>
      <c r="P61" s="9">
        <f t="shared" si="1"/>
        <v>99.34</v>
      </c>
      <c r="Q61" s="11" t="s">
        <v>8323</v>
      </c>
      <c r="R61" t="s">
        <v>8326</v>
      </c>
      <c r="S61" s="16">
        <f t="shared" si="2"/>
        <v>42561.783877314811</v>
      </c>
      <c r="T61" s="16">
        <f t="shared" si="3"/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f t="shared" si="0"/>
        <v>101</v>
      </c>
      <c r="P62" s="9">
        <f t="shared" si="1"/>
        <v>103.21</v>
      </c>
      <c r="Q62" s="11" t="s">
        <v>8323</v>
      </c>
      <c r="R62" t="s">
        <v>8326</v>
      </c>
      <c r="S62" s="16">
        <f t="shared" si="2"/>
        <v>42037.791238425925</v>
      </c>
      <c r="T62" s="16">
        <f t="shared" si="3"/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f t="shared" si="0"/>
        <v>101</v>
      </c>
      <c r="P63" s="9">
        <f t="shared" si="1"/>
        <v>63.83</v>
      </c>
      <c r="Q63" s="11" t="s">
        <v>8323</v>
      </c>
      <c r="R63" t="s">
        <v>8326</v>
      </c>
      <c r="S63" s="16">
        <f t="shared" si="2"/>
        <v>42753.205625000002</v>
      </c>
      <c r="T63" s="16">
        <f t="shared" si="3"/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f t="shared" si="0"/>
        <v>336</v>
      </c>
      <c r="P64" s="9">
        <f t="shared" si="1"/>
        <v>41.77</v>
      </c>
      <c r="Q64" s="11" t="s">
        <v>8323</v>
      </c>
      <c r="R64" t="s">
        <v>8326</v>
      </c>
      <c r="S64" s="16">
        <f t="shared" si="2"/>
        <v>40633.154363425929</v>
      </c>
      <c r="T64" s="16">
        <f t="shared" si="3"/>
        <v>40664.207638888889</v>
      </c>
    </row>
    <row r="65" spans="1:20" ht="6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f t="shared" si="0"/>
        <v>101</v>
      </c>
      <c r="P65" s="9">
        <f t="shared" si="1"/>
        <v>145.87</v>
      </c>
      <c r="Q65" s="11" t="s">
        <v>8323</v>
      </c>
      <c r="R65" t="s">
        <v>8326</v>
      </c>
      <c r="S65" s="16">
        <f t="shared" si="2"/>
        <v>42626.7503125</v>
      </c>
      <c r="T65" s="16">
        <f t="shared" si="3"/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f t="shared" ref="O66:O129" si="4">ROUND(E66/D66*100,0)</f>
        <v>100</v>
      </c>
      <c r="P66" s="9">
        <f t="shared" ref="P66:P129" si="5">IFERROR(ROUND(E66/L66,2),0)</f>
        <v>118.13</v>
      </c>
      <c r="Q66" s="11" t="s">
        <v>8323</v>
      </c>
      <c r="R66" t="s">
        <v>8326</v>
      </c>
      <c r="S66" s="16">
        <f t="shared" ref="S66:S129" si="6">(((J66/60)/60)/24)+DATE(1970,1,1)</f>
        <v>41834.953865740739</v>
      </c>
      <c r="T66" s="16">
        <f t="shared" ref="T66:T129" si="7">(((I66/60)/60)/24)+DATE(1970,1,1)</f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f t="shared" si="4"/>
        <v>100</v>
      </c>
      <c r="P67" s="9">
        <f t="shared" si="5"/>
        <v>110.23</v>
      </c>
      <c r="Q67" s="11" t="s">
        <v>8323</v>
      </c>
      <c r="R67" t="s">
        <v>8326</v>
      </c>
      <c r="S67" s="16">
        <f t="shared" si="6"/>
        <v>41791.492777777778</v>
      </c>
      <c r="T67" s="16">
        <f t="shared" si="7"/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f t="shared" si="4"/>
        <v>115</v>
      </c>
      <c r="P68" s="9">
        <f t="shared" si="5"/>
        <v>58.69</v>
      </c>
      <c r="Q68" s="11" t="s">
        <v>8323</v>
      </c>
      <c r="R68" t="s">
        <v>8326</v>
      </c>
      <c r="S68" s="16">
        <f t="shared" si="6"/>
        <v>41893.324884259258</v>
      </c>
      <c r="T68" s="16">
        <f t="shared" si="7"/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f t="shared" si="4"/>
        <v>100</v>
      </c>
      <c r="P69" s="9">
        <f t="shared" si="5"/>
        <v>134.15</v>
      </c>
      <c r="Q69" s="11" t="s">
        <v>8323</v>
      </c>
      <c r="R69" t="s">
        <v>8326</v>
      </c>
      <c r="S69" s="16">
        <f t="shared" si="6"/>
        <v>41776.063136574077</v>
      </c>
      <c r="T69" s="16">
        <f t="shared" si="7"/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f t="shared" si="4"/>
        <v>175</v>
      </c>
      <c r="P70" s="9">
        <f t="shared" si="5"/>
        <v>264.85000000000002</v>
      </c>
      <c r="Q70" s="11" t="s">
        <v>8323</v>
      </c>
      <c r="R70" t="s">
        <v>8326</v>
      </c>
      <c r="S70" s="16">
        <f t="shared" si="6"/>
        <v>42341.818379629629</v>
      </c>
      <c r="T70" s="16">
        <f t="shared" si="7"/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f t="shared" si="4"/>
        <v>104</v>
      </c>
      <c r="P71" s="9">
        <f t="shared" si="5"/>
        <v>177.62</v>
      </c>
      <c r="Q71" s="11" t="s">
        <v>8323</v>
      </c>
      <c r="R71" t="s">
        <v>8326</v>
      </c>
      <c r="S71" s="16">
        <f t="shared" si="6"/>
        <v>42549.665717592594</v>
      </c>
      <c r="T71" s="16">
        <f t="shared" si="7"/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f t="shared" si="4"/>
        <v>103</v>
      </c>
      <c r="P72" s="9">
        <f t="shared" si="5"/>
        <v>100.5</v>
      </c>
      <c r="Q72" s="11" t="s">
        <v>8323</v>
      </c>
      <c r="R72" t="s">
        <v>8326</v>
      </c>
      <c r="S72" s="16">
        <f t="shared" si="6"/>
        <v>41591.737974537034</v>
      </c>
      <c r="T72" s="16">
        <f t="shared" si="7"/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f t="shared" si="4"/>
        <v>103</v>
      </c>
      <c r="P73" s="9">
        <f t="shared" si="5"/>
        <v>115.87</v>
      </c>
      <c r="Q73" s="11" t="s">
        <v>8323</v>
      </c>
      <c r="R73" t="s">
        <v>8326</v>
      </c>
      <c r="S73" s="16">
        <f t="shared" si="6"/>
        <v>42262.096782407403</v>
      </c>
      <c r="T73" s="16">
        <f t="shared" si="7"/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f t="shared" si="4"/>
        <v>109</v>
      </c>
      <c r="P74" s="9">
        <f t="shared" si="5"/>
        <v>151.97999999999999</v>
      </c>
      <c r="Q74" s="11" t="s">
        <v>8323</v>
      </c>
      <c r="R74" t="s">
        <v>8326</v>
      </c>
      <c r="S74" s="16">
        <f t="shared" si="6"/>
        <v>42576.697569444441</v>
      </c>
      <c r="T74" s="16">
        <f t="shared" si="7"/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f t="shared" si="4"/>
        <v>101</v>
      </c>
      <c r="P75" s="9">
        <f t="shared" si="5"/>
        <v>142.28</v>
      </c>
      <c r="Q75" s="11" t="s">
        <v>8323</v>
      </c>
      <c r="R75" t="s">
        <v>8326</v>
      </c>
      <c r="S75" s="16">
        <f t="shared" si="6"/>
        <v>42041.714178240742</v>
      </c>
      <c r="T75" s="16">
        <f t="shared" si="7"/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f t="shared" si="4"/>
        <v>100</v>
      </c>
      <c r="P76" s="9">
        <f t="shared" si="5"/>
        <v>70.88</v>
      </c>
      <c r="Q76" s="11" t="s">
        <v>8323</v>
      </c>
      <c r="R76" t="s">
        <v>8326</v>
      </c>
      <c r="S76" s="16">
        <f t="shared" si="6"/>
        <v>41941.683865740742</v>
      </c>
      <c r="T76" s="16">
        <f t="shared" si="7"/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f t="shared" si="4"/>
        <v>100</v>
      </c>
      <c r="P77" s="9">
        <f t="shared" si="5"/>
        <v>421.11</v>
      </c>
      <c r="Q77" s="11" t="s">
        <v>8323</v>
      </c>
      <c r="R77" t="s">
        <v>8326</v>
      </c>
      <c r="S77" s="16">
        <f t="shared" si="6"/>
        <v>42059.701319444444</v>
      </c>
      <c r="T77" s="16">
        <f t="shared" si="7"/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f t="shared" si="4"/>
        <v>113</v>
      </c>
      <c r="P78" s="9">
        <f t="shared" si="5"/>
        <v>64.27</v>
      </c>
      <c r="Q78" s="11" t="s">
        <v>8323</v>
      </c>
      <c r="R78" t="s">
        <v>8326</v>
      </c>
      <c r="S78" s="16">
        <f t="shared" si="6"/>
        <v>40970.875671296293</v>
      </c>
      <c r="T78" s="16">
        <f t="shared" si="7"/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f t="shared" si="4"/>
        <v>131</v>
      </c>
      <c r="P79" s="9">
        <f t="shared" si="5"/>
        <v>48.33</v>
      </c>
      <c r="Q79" s="11" t="s">
        <v>8323</v>
      </c>
      <c r="R79" t="s">
        <v>8326</v>
      </c>
      <c r="S79" s="16">
        <f t="shared" si="6"/>
        <v>42136.536134259266</v>
      </c>
      <c r="T79" s="16">
        <f t="shared" si="7"/>
        <v>42167.875</v>
      </c>
    </row>
    <row r="80" spans="1:20" ht="6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f t="shared" si="4"/>
        <v>101</v>
      </c>
      <c r="P80" s="9">
        <f t="shared" si="5"/>
        <v>302.31</v>
      </c>
      <c r="Q80" s="11" t="s">
        <v>8323</v>
      </c>
      <c r="R80" t="s">
        <v>8326</v>
      </c>
      <c r="S80" s="16">
        <f t="shared" si="6"/>
        <v>41851.771354166667</v>
      </c>
      <c r="T80" s="16">
        <f t="shared" si="7"/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f t="shared" si="4"/>
        <v>156</v>
      </c>
      <c r="P81" s="9">
        <f t="shared" si="5"/>
        <v>38.28</v>
      </c>
      <c r="Q81" s="11" t="s">
        <v>8323</v>
      </c>
      <c r="R81" t="s">
        <v>8326</v>
      </c>
      <c r="S81" s="16">
        <f t="shared" si="6"/>
        <v>42243.6252662037</v>
      </c>
      <c r="T81" s="16">
        <f t="shared" si="7"/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f t="shared" si="4"/>
        <v>105</v>
      </c>
      <c r="P82" s="9">
        <f t="shared" si="5"/>
        <v>98.2</v>
      </c>
      <c r="Q82" s="11" t="s">
        <v>8323</v>
      </c>
      <c r="R82" t="s">
        <v>8326</v>
      </c>
      <c r="S82" s="16">
        <f t="shared" si="6"/>
        <v>41982.887280092589</v>
      </c>
      <c r="T82" s="16">
        <f t="shared" si="7"/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f t="shared" si="4"/>
        <v>102</v>
      </c>
      <c r="P83" s="9">
        <f t="shared" si="5"/>
        <v>193.62</v>
      </c>
      <c r="Q83" s="11" t="s">
        <v>8323</v>
      </c>
      <c r="R83" t="s">
        <v>8326</v>
      </c>
      <c r="S83" s="16">
        <f t="shared" si="6"/>
        <v>42323.70930555556</v>
      </c>
      <c r="T83" s="16">
        <f t="shared" si="7"/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f t="shared" si="4"/>
        <v>119</v>
      </c>
      <c r="P84" s="9">
        <f t="shared" si="5"/>
        <v>66.11</v>
      </c>
      <c r="Q84" s="11" t="s">
        <v>8323</v>
      </c>
      <c r="R84" t="s">
        <v>8326</v>
      </c>
      <c r="S84" s="16">
        <f t="shared" si="6"/>
        <v>41920.787534722222</v>
      </c>
      <c r="T84" s="16">
        <f t="shared" si="7"/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f t="shared" si="4"/>
        <v>101</v>
      </c>
      <c r="P85" s="9">
        <f t="shared" si="5"/>
        <v>46.77</v>
      </c>
      <c r="Q85" s="11" t="s">
        <v>8323</v>
      </c>
      <c r="R85" t="s">
        <v>8326</v>
      </c>
      <c r="S85" s="16">
        <f t="shared" si="6"/>
        <v>40883.949317129627</v>
      </c>
      <c r="T85" s="16">
        <f t="shared" si="7"/>
        <v>40939.708333333336</v>
      </c>
    </row>
    <row r="86" spans="1:20" ht="6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f t="shared" si="4"/>
        <v>117</v>
      </c>
      <c r="P86" s="9">
        <f t="shared" si="5"/>
        <v>81.569999999999993</v>
      </c>
      <c r="Q86" s="11" t="s">
        <v>8323</v>
      </c>
      <c r="R86" t="s">
        <v>8326</v>
      </c>
      <c r="S86" s="16">
        <f t="shared" si="6"/>
        <v>42167.023206018523</v>
      </c>
      <c r="T86" s="16">
        <f t="shared" si="7"/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f t="shared" si="4"/>
        <v>114</v>
      </c>
      <c r="P87" s="9">
        <f t="shared" si="5"/>
        <v>105.21</v>
      </c>
      <c r="Q87" s="11" t="s">
        <v>8323</v>
      </c>
      <c r="R87" t="s">
        <v>8326</v>
      </c>
      <c r="S87" s="16">
        <f t="shared" si="6"/>
        <v>42431.102534722217</v>
      </c>
      <c r="T87" s="16">
        <f t="shared" si="7"/>
        <v>42461.06086805556</v>
      </c>
    </row>
    <row r="88" spans="1:20" ht="4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f t="shared" si="4"/>
        <v>100</v>
      </c>
      <c r="P88" s="9">
        <f t="shared" si="5"/>
        <v>209.84</v>
      </c>
      <c r="Q88" s="11" t="s">
        <v>8323</v>
      </c>
      <c r="R88" t="s">
        <v>8326</v>
      </c>
      <c r="S88" s="16">
        <f t="shared" si="6"/>
        <v>42253.928530092591</v>
      </c>
      <c r="T88" s="16">
        <f t="shared" si="7"/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f t="shared" si="4"/>
        <v>106</v>
      </c>
      <c r="P89" s="9">
        <f t="shared" si="5"/>
        <v>69.89</v>
      </c>
      <c r="Q89" s="11" t="s">
        <v>8323</v>
      </c>
      <c r="R89" t="s">
        <v>8326</v>
      </c>
      <c r="S89" s="16">
        <f t="shared" si="6"/>
        <v>41808.669571759259</v>
      </c>
      <c r="T89" s="16">
        <f t="shared" si="7"/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f t="shared" si="4"/>
        <v>126</v>
      </c>
      <c r="P90" s="9">
        <f t="shared" si="5"/>
        <v>67.739999999999995</v>
      </c>
      <c r="Q90" s="11" t="s">
        <v>8323</v>
      </c>
      <c r="R90" t="s">
        <v>8326</v>
      </c>
      <c r="S90" s="16">
        <f t="shared" si="6"/>
        <v>42154.873124999998</v>
      </c>
      <c r="T90" s="16">
        <f t="shared" si="7"/>
        <v>42184.873124999998</v>
      </c>
    </row>
    <row r="91" spans="1:20" ht="6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f t="shared" si="4"/>
        <v>104</v>
      </c>
      <c r="P91" s="9">
        <f t="shared" si="5"/>
        <v>81.78</v>
      </c>
      <c r="Q91" s="11" t="s">
        <v>8323</v>
      </c>
      <c r="R91" t="s">
        <v>8326</v>
      </c>
      <c r="S91" s="16">
        <f t="shared" si="6"/>
        <v>42018.676898148144</v>
      </c>
      <c r="T91" s="16">
        <f t="shared" si="7"/>
        <v>42040.290972222225</v>
      </c>
    </row>
    <row r="92" spans="1:20" ht="6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f t="shared" si="4"/>
        <v>106</v>
      </c>
      <c r="P92" s="9">
        <f t="shared" si="5"/>
        <v>136.78</v>
      </c>
      <c r="Q92" s="11" t="s">
        <v>8323</v>
      </c>
      <c r="R92" t="s">
        <v>8326</v>
      </c>
      <c r="S92" s="16">
        <f t="shared" si="6"/>
        <v>41926.942685185182</v>
      </c>
      <c r="T92" s="16">
        <f t="shared" si="7"/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f t="shared" si="4"/>
        <v>102</v>
      </c>
      <c r="P93" s="9">
        <f t="shared" si="5"/>
        <v>78.209999999999994</v>
      </c>
      <c r="Q93" s="11" t="s">
        <v>8323</v>
      </c>
      <c r="R93" t="s">
        <v>8326</v>
      </c>
      <c r="S93" s="16">
        <f t="shared" si="6"/>
        <v>42062.296412037031</v>
      </c>
      <c r="T93" s="16">
        <f t="shared" si="7"/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f t="shared" si="4"/>
        <v>122</v>
      </c>
      <c r="P94" s="9">
        <f t="shared" si="5"/>
        <v>129.36000000000001</v>
      </c>
      <c r="Q94" s="11" t="s">
        <v>8323</v>
      </c>
      <c r="R94" t="s">
        <v>8326</v>
      </c>
      <c r="S94" s="16">
        <f t="shared" si="6"/>
        <v>42219.019733796296</v>
      </c>
      <c r="T94" s="16">
        <f t="shared" si="7"/>
        <v>42249.019733796296</v>
      </c>
    </row>
    <row r="95" spans="1:20" ht="60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f t="shared" si="4"/>
        <v>121</v>
      </c>
      <c r="P95" s="9">
        <f t="shared" si="5"/>
        <v>71.790000000000006</v>
      </c>
      <c r="Q95" s="11" t="s">
        <v>8323</v>
      </c>
      <c r="R95" t="s">
        <v>8326</v>
      </c>
      <c r="S95" s="16">
        <f t="shared" si="6"/>
        <v>42238.13282407407</v>
      </c>
      <c r="T95" s="16">
        <f t="shared" si="7"/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f t="shared" si="4"/>
        <v>100</v>
      </c>
      <c r="P96" s="9">
        <f t="shared" si="5"/>
        <v>93.76</v>
      </c>
      <c r="Q96" s="11" t="s">
        <v>8323</v>
      </c>
      <c r="R96" t="s">
        <v>8326</v>
      </c>
      <c r="S96" s="16">
        <f t="shared" si="6"/>
        <v>42292.087592592594</v>
      </c>
      <c r="T96" s="16">
        <f t="shared" si="7"/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f t="shared" si="4"/>
        <v>100</v>
      </c>
      <c r="P97" s="9">
        <f t="shared" si="5"/>
        <v>63.83</v>
      </c>
      <c r="Q97" s="11" t="s">
        <v>8323</v>
      </c>
      <c r="R97" t="s">
        <v>8326</v>
      </c>
      <c r="S97" s="16">
        <f t="shared" si="6"/>
        <v>42060.683935185181</v>
      </c>
      <c r="T97" s="16">
        <f t="shared" si="7"/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f t="shared" si="4"/>
        <v>100</v>
      </c>
      <c r="P98" s="9">
        <f t="shared" si="5"/>
        <v>72.290000000000006</v>
      </c>
      <c r="Q98" s="11" t="s">
        <v>8323</v>
      </c>
      <c r="R98" t="s">
        <v>8326</v>
      </c>
      <c r="S98" s="16">
        <f t="shared" si="6"/>
        <v>41809.860300925924</v>
      </c>
      <c r="T98" s="16">
        <f t="shared" si="7"/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f t="shared" si="4"/>
        <v>119</v>
      </c>
      <c r="P99" s="9">
        <f t="shared" si="5"/>
        <v>97.38</v>
      </c>
      <c r="Q99" s="11" t="s">
        <v>8323</v>
      </c>
      <c r="R99" t="s">
        <v>8326</v>
      </c>
      <c r="S99" s="16">
        <f t="shared" si="6"/>
        <v>42766.805034722223</v>
      </c>
      <c r="T99" s="16">
        <f t="shared" si="7"/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f t="shared" si="4"/>
        <v>106</v>
      </c>
      <c r="P100" s="9">
        <f t="shared" si="5"/>
        <v>56.2</v>
      </c>
      <c r="Q100" s="11" t="s">
        <v>8323</v>
      </c>
      <c r="R100" t="s">
        <v>8326</v>
      </c>
      <c r="S100" s="16">
        <f t="shared" si="6"/>
        <v>42196.028703703705</v>
      </c>
      <c r="T100" s="16">
        <f t="shared" si="7"/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f t="shared" si="4"/>
        <v>116</v>
      </c>
      <c r="P101" s="9">
        <f t="shared" si="5"/>
        <v>73.58</v>
      </c>
      <c r="Q101" s="11" t="s">
        <v>8323</v>
      </c>
      <c r="R101" t="s">
        <v>8326</v>
      </c>
      <c r="S101" s="16">
        <f t="shared" si="6"/>
        <v>42173.803217592591</v>
      </c>
      <c r="T101" s="16">
        <f t="shared" si="7"/>
        <v>42203.290972222225</v>
      </c>
    </row>
    <row r="102" spans="1:20" ht="60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f t="shared" si="4"/>
        <v>105</v>
      </c>
      <c r="P102" s="9">
        <f t="shared" si="5"/>
        <v>65.58</v>
      </c>
      <c r="Q102" s="11" t="s">
        <v>8323</v>
      </c>
      <c r="R102" t="s">
        <v>8326</v>
      </c>
      <c r="S102" s="16">
        <f t="shared" si="6"/>
        <v>42145.746689814812</v>
      </c>
      <c r="T102" s="16">
        <f t="shared" si="7"/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f t="shared" si="4"/>
        <v>191</v>
      </c>
      <c r="P103" s="9">
        <f t="shared" si="5"/>
        <v>358.69</v>
      </c>
      <c r="Q103" s="11" t="s">
        <v>8323</v>
      </c>
      <c r="R103" t="s">
        <v>8326</v>
      </c>
      <c r="S103" s="16">
        <f t="shared" si="6"/>
        <v>41821.205636574072</v>
      </c>
      <c r="T103" s="16">
        <f t="shared" si="7"/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f t="shared" si="4"/>
        <v>114</v>
      </c>
      <c r="P104" s="9">
        <f t="shared" si="5"/>
        <v>82.61</v>
      </c>
      <c r="Q104" s="11" t="s">
        <v>8323</v>
      </c>
      <c r="R104" t="s">
        <v>8326</v>
      </c>
      <c r="S104" s="16">
        <f t="shared" si="6"/>
        <v>41447.839722222219</v>
      </c>
      <c r="T104" s="16">
        <f t="shared" si="7"/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f t="shared" si="4"/>
        <v>114</v>
      </c>
      <c r="P105" s="9">
        <f t="shared" si="5"/>
        <v>80.23</v>
      </c>
      <c r="Q105" s="11" t="s">
        <v>8323</v>
      </c>
      <c r="R105" t="s">
        <v>8326</v>
      </c>
      <c r="S105" s="16">
        <f t="shared" si="6"/>
        <v>42042.197824074072</v>
      </c>
      <c r="T105" s="16">
        <f t="shared" si="7"/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f t="shared" si="4"/>
        <v>113</v>
      </c>
      <c r="P106" s="9">
        <f t="shared" si="5"/>
        <v>83.43</v>
      </c>
      <c r="Q106" s="11" t="s">
        <v>8323</v>
      </c>
      <c r="R106" t="s">
        <v>8326</v>
      </c>
      <c r="S106" s="16">
        <f t="shared" si="6"/>
        <v>41866.025347222225</v>
      </c>
      <c r="T106" s="16">
        <f t="shared" si="7"/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f t="shared" si="4"/>
        <v>113</v>
      </c>
      <c r="P107" s="9">
        <f t="shared" si="5"/>
        <v>107</v>
      </c>
      <c r="Q107" s="11" t="s">
        <v>8323</v>
      </c>
      <c r="R107" t="s">
        <v>8326</v>
      </c>
      <c r="S107" s="16">
        <f t="shared" si="6"/>
        <v>42016.050451388888</v>
      </c>
      <c r="T107" s="16">
        <f t="shared" si="7"/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f t="shared" si="4"/>
        <v>102</v>
      </c>
      <c r="P108" s="9">
        <f t="shared" si="5"/>
        <v>66.150000000000006</v>
      </c>
      <c r="Q108" s="11" t="s">
        <v>8323</v>
      </c>
      <c r="R108" t="s">
        <v>8326</v>
      </c>
      <c r="S108" s="16">
        <f t="shared" si="6"/>
        <v>41829.599791666667</v>
      </c>
      <c r="T108" s="16">
        <f t="shared" si="7"/>
        <v>41889.599791666667</v>
      </c>
    </row>
    <row r="109" spans="1:20" ht="15.75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f t="shared" si="4"/>
        <v>112</v>
      </c>
      <c r="P109" s="9">
        <f t="shared" si="5"/>
        <v>69.19</v>
      </c>
      <c r="Q109" s="11" t="s">
        <v>8323</v>
      </c>
      <c r="R109" t="s">
        <v>8326</v>
      </c>
      <c r="S109" s="16">
        <f t="shared" si="6"/>
        <v>42762.942430555559</v>
      </c>
      <c r="T109" s="16">
        <f t="shared" si="7"/>
        <v>42794.208333333328</v>
      </c>
    </row>
    <row r="110" spans="1:20" ht="60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f t="shared" si="4"/>
        <v>102</v>
      </c>
      <c r="P110" s="9">
        <f t="shared" si="5"/>
        <v>62.92</v>
      </c>
      <c r="Q110" s="11" t="s">
        <v>8323</v>
      </c>
      <c r="R110" t="s">
        <v>8326</v>
      </c>
      <c r="S110" s="16">
        <f t="shared" si="6"/>
        <v>41026.953055555554</v>
      </c>
      <c r="T110" s="16">
        <f t="shared" si="7"/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f t="shared" si="4"/>
        <v>111</v>
      </c>
      <c r="P111" s="9">
        <f t="shared" si="5"/>
        <v>40.630000000000003</v>
      </c>
      <c r="Q111" s="11" t="s">
        <v>8323</v>
      </c>
      <c r="R111" t="s">
        <v>8326</v>
      </c>
      <c r="S111" s="16">
        <f t="shared" si="6"/>
        <v>42401.806562500002</v>
      </c>
      <c r="T111" s="16">
        <f t="shared" si="7"/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f t="shared" si="4"/>
        <v>100</v>
      </c>
      <c r="P112" s="9">
        <f t="shared" si="5"/>
        <v>69.819999999999993</v>
      </c>
      <c r="Q112" s="11" t="s">
        <v>8323</v>
      </c>
      <c r="R112" t="s">
        <v>8326</v>
      </c>
      <c r="S112" s="16">
        <f t="shared" si="6"/>
        <v>42466.558796296296</v>
      </c>
      <c r="T112" s="16">
        <f t="shared" si="7"/>
        <v>42490.165972222225</v>
      </c>
    </row>
    <row r="113" spans="1:20" ht="6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f t="shared" si="4"/>
        <v>110</v>
      </c>
      <c r="P113" s="9">
        <f t="shared" si="5"/>
        <v>50.75</v>
      </c>
      <c r="Q113" s="11" t="s">
        <v>8323</v>
      </c>
      <c r="R113" t="s">
        <v>8326</v>
      </c>
      <c r="S113" s="16">
        <f t="shared" si="6"/>
        <v>42061.212488425925</v>
      </c>
      <c r="T113" s="16">
        <f t="shared" si="7"/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f t="shared" si="4"/>
        <v>110</v>
      </c>
      <c r="P114" s="9">
        <f t="shared" si="5"/>
        <v>91.3</v>
      </c>
      <c r="Q114" s="11" t="s">
        <v>8323</v>
      </c>
      <c r="R114" t="s">
        <v>8326</v>
      </c>
      <c r="S114" s="16">
        <f t="shared" si="6"/>
        <v>40531.886886574073</v>
      </c>
      <c r="T114" s="16">
        <f t="shared" si="7"/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f t="shared" si="4"/>
        <v>109</v>
      </c>
      <c r="P115" s="9">
        <f t="shared" si="5"/>
        <v>74.819999999999993</v>
      </c>
      <c r="Q115" s="11" t="s">
        <v>8323</v>
      </c>
      <c r="R115" t="s">
        <v>8326</v>
      </c>
      <c r="S115" s="16">
        <f t="shared" si="6"/>
        <v>42303.672662037032</v>
      </c>
      <c r="T115" s="16">
        <f t="shared" si="7"/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f t="shared" si="4"/>
        <v>139</v>
      </c>
      <c r="P116" s="9">
        <f t="shared" si="5"/>
        <v>116.65</v>
      </c>
      <c r="Q116" s="11" t="s">
        <v>8323</v>
      </c>
      <c r="R116" t="s">
        <v>8326</v>
      </c>
      <c r="S116" s="16">
        <f t="shared" si="6"/>
        <v>42185.521087962959</v>
      </c>
      <c r="T116" s="16">
        <f t="shared" si="7"/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f t="shared" si="4"/>
        <v>160</v>
      </c>
      <c r="P117" s="9">
        <f t="shared" si="5"/>
        <v>40.29</v>
      </c>
      <c r="Q117" s="11" t="s">
        <v>8323</v>
      </c>
      <c r="R117" t="s">
        <v>8326</v>
      </c>
      <c r="S117" s="16">
        <f t="shared" si="6"/>
        <v>41793.668761574074</v>
      </c>
      <c r="T117" s="16">
        <f t="shared" si="7"/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f t="shared" si="4"/>
        <v>106</v>
      </c>
      <c r="P118" s="9">
        <f t="shared" si="5"/>
        <v>143.11000000000001</v>
      </c>
      <c r="Q118" s="11" t="s">
        <v>8323</v>
      </c>
      <c r="R118" t="s">
        <v>8326</v>
      </c>
      <c r="S118" s="16">
        <f t="shared" si="6"/>
        <v>41851.541585648149</v>
      </c>
      <c r="T118" s="16">
        <f t="shared" si="7"/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f t="shared" si="4"/>
        <v>106</v>
      </c>
      <c r="P119" s="9">
        <f t="shared" si="5"/>
        <v>41.94</v>
      </c>
      <c r="Q119" s="11" t="s">
        <v>8323</v>
      </c>
      <c r="R119" t="s">
        <v>8326</v>
      </c>
      <c r="S119" s="16">
        <f t="shared" si="6"/>
        <v>41753.593275462961</v>
      </c>
      <c r="T119" s="16">
        <f t="shared" si="7"/>
        <v>41778.875</v>
      </c>
    </row>
    <row r="120" spans="1:20" ht="6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f t="shared" si="4"/>
        <v>105</v>
      </c>
      <c r="P120" s="9">
        <f t="shared" si="5"/>
        <v>107.57</v>
      </c>
      <c r="Q120" s="11" t="s">
        <v>8323</v>
      </c>
      <c r="R120" t="s">
        <v>8326</v>
      </c>
      <c r="S120" s="16">
        <f t="shared" si="6"/>
        <v>42151.069606481484</v>
      </c>
      <c r="T120" s="16">
        <f t="shared" si="7"/>
        <v>42172.069606481484</v>
      </c>
    </row>
    <row r="121" spans="1:20" ht="6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f t="shared" si="4"/>
        <v>105</v>
      </c>
      <c r="P121" s="9">
        <f t="shared" si="5"/>
        <v>64.16</v>
      </c>
      <c r="Q121" s="11" t="s">
        <v>8323</v>
      </c>
      <c r="R121" t="s">
        <v>8326</v>
      </c>
      <c r="S121" s="16">
        <f t="shared" si="6"/>
        <v>41809.12300925926</v>
      </c>
      <c r="T121" s="16">
        <f t="shared" si="7"/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f t="shared" si="4"/>
        <v>105</v>
      </c>
      <c r="P122" s="9">
        <f t="shared" si="5"/>
        <v>36.86</v>
      </c>
      <c r="Q122" s="11" t="s">
        <v>8323</v>
      </c>
      <c r="R122" t="s">
        <v>8326</v>
      </c>
      <c r="S122" s="16">
        <f t="shared" si="6"/>
        <v>42558.189432870371</v>
      </c>
      <c r="T122" s="16">
        <f t="shared" si="7"/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f t="shared" si="4"/>
        <v>105</v>
      </c>
      <c r="P123" s="9">
        <f t="shared" si="5"/>
        <v>93.43</v>
      </c>
      <c r="Q123" s="11" t="s">
        <v>8323</v>
      </c>
      <c r="R123" t="s">
        <v>8326</v>
      </c>
      <c r="S123" s="16">
        <f t="shared" si="6"/>
        <v>42646.092812499999</v>
      </c>
      <c r="T123" s="16">
        <f t="shared" si="7"/>
        <v>42675.207638888889</v>
      </c>
    </row>
    <row r="124" spans="1:20" ht="6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f t="shared" si="4"/>
        <v>105</v>
      </c>
      <c r="P124" s="9">
        <f t="shared" si="5"/>
        <v>80.400000000000006</v>
      </c>
      <c r="Q124" s="11" t="s">
        <v>8323</v>
      </c>
      <c r="R124" t="s">
        <v>8326</v>
      </c>
      <c r="S124" s="16">
        <f t="shared" si="6"/>
        <v>42248.697754629626</v>
      </c>
      <c r="T124" s="16">
        <f t="shared" si="7"/>
        <v>42283.697754629626</v>
      </c>
    </row>
    <row r="125" spans="1:20" ht="4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f t="shared" si="4"/>
        <v>116</v>
      </c>
      <c r="P125" s="9">
        <f t="shared" si="5"/>
        <v>50.2</v>
      </c>
      <c r="Q125" s="11" t="s">
        <v>8323</v>
      </c>
      <c r="R125" t="s">
        <v>8326</v>
      </c>
      <c r="S125" s="16">
        <f t="shared" si="6"/>
        <v>42648.546111111107</v>
      </c>
      <c r="T125" s="16">
        <f t="shared" si="7"/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f t="shared" si="4"/>
        <v>104</v>
      </c>
      <c r="P126" s="9">
        <f t="shared" si="5"/>
        <v>63.11</v>
      </c>
      <c r="Q126" s="11" t="s">
        <v>8323</v>
      </c>
      <c r="R126" t="s">
        <v>8326</v>
      </c>
      <c r="S126" s="16">
        <f t="shared" si="6"/>
        <v>41827.605057870373</v>
      </c>
      <c r="T126" s="16">
        <f t="shared" si="7"/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f t="shared" si="4"/>
        <v>102</v>
      </c>
      <c r="P127" s="9">
        <f t="shared" si="5"/>
        <v>55.01</v>
      </c>
      <c r="Q127" s="11" t="s">
        <v>8323</v>
      </c>
      <c r="R127" t="s">
        <v>8326</v>
      </c>
      <c r="S127" s="16">
        <f t="shared" si="6"/>
        <v>42575.130057870367</v>
      </c>
      <c r="T127" s="16">
        <f t="shared" si="7"/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f t="shared" si="4"/>
        <v>102</v>
      </c>
      <c r="P128" s="9">
        <f t="shared" si="5"/>
        <v>58.62</v>
      </c>
      <c r="Q128" s="11" t="s">
        <v>8323</v>
      </c>
      <c r="R128" t="s">
        <v>8326</v>
      </c>
      <c r="S128" s="16">
        <f t="shared" si="6"/>
        <v>41880.061006944445</v>
      </c>
      <c r="T128" s="16">
        <f t="shared" si="7"/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f t="shared" si="4"/>
        <v>128</v>
      </c>
      <c r="P129" s="9">
        <f t="shared" si="5"/>
        <v>82.26</v>
      </c>
      <c r="Q129" s="11" t="s">
        <v>8323</v>
      </c>
      <c r="R129" t="s">
        <v>8326</v>
      </c>
      <c r="S129" s="16">
        <f t="shared" si="6"/>
        <v>42125.647534722222</v>
      </c>
      <c r="T129" s="16">
        <f t="shared" si="7"/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f t="shared" ref="O130:O193" si="8">ROUND(E130/D130*100,0)</f>
        <v>127</v>
      </c>
      <c r="P130" s="9">
        <f t="shared" ref="P130:P193" si="9">IFERROR(ROUND(E130/L130,2),0)</f>
        <v>80.73</v>
      </c>
      <c r="Q130" s="11" t="s">
        <v>8323</v>
      </c>
      <c r="R130" t="s">
        <v>8326</v>
      </c>
      <c r="S130" s="16">
        <f t="shared" ref="S130:S193" si="10">(((J130/60)/60)/24)+DATE(1970,1,1)</f>
        <v>41799.685902777775</v>
      </c>
      <c r="T130" s="16">
        <f t="shared" ref="T130:T193" si="11">(((I130/60)/60)/24)+DATE(1970,1,1)</f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f t="shared" si="8"/>
        <v>101</v>
      </c>
      <c r="P131" s="9">
        <f t="shared" si="9"/>
        <v>110.22</v>
      </c>
      <c r="Q131" s="11" t="s">
        <v>8323</v>
      </c>
      <c r="R131" t="s">
        <v>8326</v>
      </c>
      <c r="S131" s="16">
        <f t="shared" si="10"/>
        <v>41993.824340277773</v>
      </c>
      <c r="T131" s="16">
        <f t="shared" si="11"/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f t="shared" si="8"/>
        <v>126</v>
      </c>
      <c r="P132" s="9">
        <f t="shared" si="9"/>
        <v>53.72</v>
      </c>
      <c r="Q132" s="11" t="s">
        <v>8323</v>
      </c>
      <c r="R132" t="s">
        <v>8326</v>
      </c>
      <c r="S132" s="16">
        <f t="shared" si="10"/>
        <v>41829.795729166668</v>
      </c>
      <c r="T132" s="16">
        <f t="shared" si="11"/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f t="shared" si="8"/>
        <v>101</v>
      </c>
      <c r="P133" s="9">
        <f t="shared" si="9"/>
        <v>114.55</v>
      </c>
      <c r="Q133" s="11" t="s">
        <v>8323</v>
      </c>
      <c r="R133" t="s">
        <v>8326</v>
      </c>
      <c r="S133" s="16">
        <f t="shared" si="10"/>
        <v>41927.936157407406</v>
      </c>
      <c r="T133" s="16">
        <f t="shared" si="11"/>
        <v>41948.977824074071</v>
      </c>
    </row>
    <row r="134" spans="1:20" ht="6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f t="shared" si="8"/>
        <v>101</v>
      </c>
      <c r="P134" s="9">
        <f t="shared" si="9"/>
        <v>25.69</v>
      </c>
      <c r="Q134" s="11" t="s">
        <v>8323</v>
      </c>
      <c r="R134" t="s">
        <v>8326</v>
      </c>
      <c r="S134" s="16">
        <f t="shared" si="10"/>
        <v>41827.909942129627</v>
      </c>
      <c r="T134" s="16">
        <f t="shared" si="11"/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f t="shared" si="8"/>
        <v>100</v>
      </c>
      <c r="P135" s="9">
        <f t="shared" si="9"/>
        <v>122.54</v>
      </c>
      <c r="Q135" s="11" t="s">
        <v>8323</v>
      </c>
      <c r="R135" t="s">
        <v>8326</v>
      </c>
      <c r="S135" s="16">
        <f t="shared" si="10"/>
        <v>41982.688611111109</v>
      </c>
      <c r="T135" s="16">
        <f t="shared" si="11"/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f t="shared" si="8"/>
        <v>100</v>
      </c>
      <c r="P136" s="9">
        <f t="shared" si="9"/>
        <v>200.49</v>
      </c>
      <c r="Q136" s="11" t="s">
        <v>8323</v>
      </c>
      <c r="R136" t="s">
        <v>8326</v>
      </c>
      <c r="S136" s="16">
        <f t="shared" si="10"/>
        <v>41787.218229166669</v>
      </c>
      <c r="T136" s="16">
        <f t="shared" si="11"/>
        <v>41817.218229166669</v>
      </c>
    </row>
    <row r="137" spans="1:20" ht="6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f t="shared" si="8"/>
        <v>100</v>
      </c>
      <c r="P137" s="9">
        <f t="shared" si="9"/>
        <v>178.57</v>
      </c>
      <c r="Q137" s="11" t="s">
        <v>8323</v>
      </c>
      <c r="R137" t="s">
        <v>8326</v>
      </c>
      <c r="S137" s="16">
        <f t="shared" si="10"/>
        <v>41944.527627314819</v>
      </c>
      <c r="T137" s="16">
        <f t="shared" si="11"/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f t="shared" si="8"/>
        <v>100</v>
      </c>
      <c r="P138" s="9">
        <f t="shared" si="9"/>
        <v>148.47999999999999</v>
      </c>
      <c r="Q138" s="11" t="s">
        <v>8323</v>
      </c>
      <c r="R138" t="s">
        <v>8326</v>
      </c>
      <c r="S138" s="16">
        <f t="shared" si="10"/>
        <v>42062.834444444445</v>
      </c>
      <c r="T138" s="16">
        <f t="shared" si="11"/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f t="shared" si="8"/>
        <v>114</v>
      </c>
      <c r="P139" s="9">
        <f t="shared" si="9"/>
        <v>77.34</v>
      </c>
      <c r="Q139" s="11" t="s">
        <v>8323</v>
      </c>
      <c r="R139" t="s">
        <v>8326</v>
      </c>
      <c r="S139" s="16">
        <f t="shared" si="10"/>
        <v>41375.702210648145</v>
      </c>
      <c r="T139" s="16">
        <f t="shared" si="11"/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f t="shared" si="8"/>
        <v>155</v>
      </c>
      <c r="P140" s="9">
        <f t="shared" si="9"/>
        <v>83.14</v>
      </c>
      <c r="Q140" s="11" t="s">
        <v>8323</v>
      </c>
      <c r="R140" t="s">
        <v>8326</v>
      </c>
      <c r="S140" s="16">
        <f t="shared" si="10"/>
        <v>42126.87501157407</v>
      </c>
      <c r="T140" s="16">
        <f t="shared" si="11"/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f t="shared" si="8"/>
        <v>107</v>
      </c>
      <c r="P141" s="9">
        <f t="shared" si="9"/>
        <v>100.22</v>
      </c>
      <c r="Q141" s="11" t="s">
        <v>8323</v>
      </c>
      <c r="R141" t="s">
        <v>8326</v>
      </c>
      <c r="S141" s="16">
        <f t="shared" si="10"/>
        <v>41791.993414351848</v>
      </c>
      <c r="T141" s="16">
        <f t="shared" si="11"/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f t="shared" si="8"/>
        <v>102</v>
      </c>
      <c r="P142" s="9">
        <f t="shared" si="9"/>
        <v>80.16</v>
      </c>
      <c r="Q142" s="11" t="s">
        <v>8323</v>
      </c>
      <c r="R142" t="s">
        <v>8326</v>
      </c>
      <c r="S142" s="16">
        <f t="shared" si="10"/>
        <v>41841.26489583333</v>
      </c>
      <c r="T142" s="16">
        <f t="shared" si="11"/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f t="shared" si="8"/>
        <v>101</v>
      </c>
      <c r="P143" s="9">
        <f t="shared" si="9"/>
        <v>114.13</v>
      </c>
      <c r="Q143" s="11" t="s">
        <v>8323</v>
      </c>
      <c r="R143" t="s">
        <v>8326</v>
      </c>
      <c r="S143" s="16">
        <f t="shared" si="10"/>
        <v>41851.200150462959</v>
      </c>
      <c r="T143" s="16">
        <f t="shared" si="11"/>
        <v>41881.200150462959</v>
      </c>
    </row>
    <row r="144" spans="1:20" ht="6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f t="shared" si="8"/>
        <v>100</v>
      </c>
      <c r="P144" s="9">
        <f t="shared" si="9"/>
        <v>65.38</v>
      </c>
      <c r="Q144" s="11" t="s">
        <v>8323</v>
      </c>
      <c r="R144" t="s">
        <v>8326</v>
      </c>
      <c r="S144" s="16">
        <f t="shared" si="10"/>
        <v>42208.84646990741</v>
      </c>
      <c r="T144" s="16">
        <f t="shared" si="11"/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f t="shared" si="8"/>
        <v>127</v>
      </c>
      <c r="P145" s="9">
        <f t="shared" si="9"/>
        <v>72.95</v>
      </c>
      <c r="Q145" s="11" t="s">
        <v>8323</v>
      </c>
      <c r="R145" t="s">
        <v>8326</v>
      </c>
      <c r="S145" s="16">
        <f t="shared" si="10"/>
        <v>42420.019097222219</v>
      </c>
      <c r="T145" s="16">
        <f t="shared" si="11"/>
        <v>42479.977430555555</v>
      </c>
    </row>
    <row r="146" spans="1:20" ht="6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f t="shared" si="8"/>
        <v>111</v>
      </c>
      <c r="P146" s="9">
        <f t="shared" si="9"/>
        <v>68.349999999999994</v>
      </c>
      <c r="Q146" s="11" t="s">
        <v>8323</v>
      </c>
      <c r="R146" t="s">
        <v>8326</v>
      </c>
      <c r="S146" s="16">
        <f t="shared" si="10"/>
        <v>41941.75203703704</v>
      </c>
      <c r="T146" s="16">
        <f t="shared" si="11"/>
        <v>41964.708333333328</v>
      </c>
    </row>
    <row r="147" spans="1:20" ht="6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f t="shared" si="8"/>
        <v>146</v>
      </c>
      <c r="P147" s="9">
        <f t="shared" si="9"/>
        <v>104.07</v>
      </c>
      <c r="Q147" s="11" t="s">
        <v>8323</v>
      </c>
      <c r="R147" t="s">
        <v>8326</v>
      </c>
      <c r="S147" s="16">
        <f t="shared" si="10"/>
        <v>42064.652673611112</v>
      </c>
      <c r="T147" s="16">
        <f t="shared" si="11"/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f t="shared" si="8"/>
        <v>124</v>
      </c>
      <c r="P148" s="9">
        <f t="shared" si="9"/>
        <v>135.63</v>
      </c>
      <c r="Q148" s="11" t="s">
        <v>8323</v>
      </c>
      <c r="R148" t="s">
        <v>8326</v>
      </c>
      <c r="S148" s="16">
        <f t="shared" si="10"/>
        <v>42169.814340277779</v>
      </c>
      <c r="T148" s="16">
        <f t="shared" si="11"/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f t="shared" si="8"/>
        <v>107</v>
      </c>
      <c r="P149" s="9">
        <f t="shared" si="9"/>
        <v>204.57</v>
      </c>
      <c r="Q149" s="11" t="s">
        <v>8323</v>
      </c>
      <c r="R149" t="s">
        <v>8326</v>
      </c>
      <c r="S149" s="16">
        <f t="shared" si="10"/>
        <v>42611.801412037035</v>
      </c>
      <c r="T149" s="16">
        <f t="shared" si="11"/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f t="shared" si="8"/>
        <v>122</v>
      </c>
      <c r="P150" s="9">
        <f t="shared" si="9"/>
        <v>75.09</v>
      </c>
      <c r="Q150" s="11" t="s">
        <v>8323</v>
      </c>
      <c r="R150" t="s">
        <v>8326</v>
      </c>
      <c r="S150" s="16">
        <f t="shared" si="10"/>
        <v>42452.876909722225</v>
      </c>
      <c r="T150" s="16">
        <f t="shared" si="11"/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f t="shared" si="8"/>
        <v>106</v>
      </c>
      <c r="P151" s="9">
        <f t="shared" si="9"/>
        <v>184.78</v>
      </c>
      <c r="Q151" s="11" t="s">
        <v>8323</v>
      </c>
      <c r="R151" t="s">
        <v>8326</v>
      </c>
      <c r="S151" s="16">
        <f t="shared" si="10"/>
        <v>42746.057106481487</v>
      </c>
      <c r="T151" s="16">
        <f t="shared" si="11"/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f t="shared" si="8"/>
        <v>105</v>
      </c>
      <c r="P152" s="9">
        <f t="shared" si="9"/>
        <v>136</v>
      </c>
      <c r="Q152" s="11" t="s">
        <v>8323</v>
      </c>
      <c r="R152" t="s">
        <v>8326</v>
      </c>
      <c r="S152" s="16">
        <f t="shared" si="10"/>
        <v>42430.839398148149</v>
      </c>
      <c r="T152" s="16">
        <f t="shared" si="11"/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f t="shared" si="8"/>
        <v>139</v>
      </c>
      <c r="P153" s="9">
        <f t="shared" si="9"/>
        <v>62.33</v>
      </c>
      <c r="Q153" s="11" t="s">
        <v>8323</v>
      </c>
      <c r="R153" t="s">
        <v>8326</v>
      </c>
      <c r="S153" s="16">
        <f t="shared" si="10"/>
        <v>41772.685393518521</v>
      </c>
      <c r="T153" s="16">
        <f t="shared" si="11"/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f t="shared" si="8"/>
        <v>138</v>
      </c>
      <c r="P154" s="9">
        <f t="shared" si="9"/>
        <v>109.08</v>
      </c>
      <c r="Q154" s="11" t="s">
        <v>8323</v>
      </c>
      <c r="R154" t="s">
        <v>8326</v>
      </c>
      <c r="S154" s="16">
        <f t="shared" si="10"/>
        <v>42685.974004629628</v>
      </c>
      <c r="T154" s="16">
        <f t="shared" si="11"/>
        <v>42710.974004629628</v>
      </c>
    </row>
    <row r="155" spans="1:20" ht="60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f t="shared" si="8"/>
        <v>102</v>
      </c>
      <c r="P155" s="9">
        <f t="shared" si="9"/>
        <v>85.21</v>
      </c>
      <c r="Q155" s="11" t="s">
        <v>8323</v>
      </c>
      <c r="R155" t="s">
        <v>8326</v>
      </c>
      <c r="S155" s="16">
        <f t="shared" si="10"/>
        <v>42044.184988425928</v>
      </c>
      <c r="T155" s="16">
        <f t="shared" si="11"/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f t="shared" si="8"/>
        <v>136</v>
      </c>
      <c r="P156" s="9">
        <f t="shared" si="9"/>
        <v>46.42</v>
      </c>
      <c r="Q156" s="11" t="s">
        <v>8323</v>
      </c>
      <c r="R156" t="s">
        <v>8326</v>
      </c>
      <c r="S156" s="16">
        <f t="shared" si="10"/>
        <v>42102.743773148148</v>
      </c>
      <c r="T156" s="16">
        <f t="shared" si="11"/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f t="shared" si="8"/>
        <v>102</v>
      </c>
      <c r="P157" s="9">
        <f t="shared" si="9"/>
        <v>204.05</v>
      </c>
      <c r="Q157" s="11" t="s">
        <v>8323</v>
      </c>
      <c r="R157" t="s">
        <v>8326</v>
      </c>
      <c r="S157" s="16">
        <f t="shared" si="10"/>
        <v>42186.855879629627</v>
      </c>
      <c r="T157" s="16">
        <f t="shared" si="11"/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f t="shared" si="8"/>
        <v>108</v>
      </c>
      <c r="P158" s="9">
        <f t="shared" si="9"/>
        <v>46.61</v>
      </c>
      <c r="Q158" s="11" t="s">
        <v>8323</v>
      </c>
      <c r="R158" t="s">
        <v>8326</v>
      </c>
      <c r="S158" s="16">
        <f t="shared" si="10"/>
        <v>41884.056747685187</v>
      </c>
      <c r="T158" s="16">
        <f t="shared" si="11"/>
        <v>41903.083333333336</v>
      </c>
    </row>
    <row r="159" spans="1:20" ht="60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9">
        <f t="shared" si="8"/>
        <v>135</v>
      </c>
      <c r="P159" s="9">
        <f t="shared" si="9"/>
        <v>168.75</v>
      </c>
      <c r="Q159" s="11" t="s">
        <v>8323</v>
      </c>
      <c r="R159" t="s">
        <v>8326</v>
      </c>
      <c r="S159" s="16">
        <f t="shared" si="10"/>
        <v>42483.675208333334</v>
      </c>
      <c r="T159" s="16">
        <f t="shared" si="11"/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9">
        <f t="shared" si="8"/>
        <v>119</v>
      </c>
      <c r="P160" s="9">
        <f t="shared" si="9"/>
        <v>176.09</v>
      </c>
      <c r="Q160" s="11" t="s">
        <v>8323</v>
      </c>
      <c r="R160" t="s">
        <v>8326</v>
      </c>
      <c r="S160" s="16">
        <f t="shared" si="10"/>
        <v>41964.716319444444</v>
      </c>
      <c r="T160" s="16">
        <f t="shared" si="11"/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f t="shared" si="8"/>
        <v>101</v>
      </c>
      <c r="P161" s="9">
        <f t="shared" si="9"/>
        <v>98.54</v>
      </c>
      <c r="Q161" s="11" t="s">
        <v>8323</v>
      </c>
      <c r="R161" t="s">
        <v>8326</v>
      </c>
      <c r="S161" s="16">
        <f t="shared" si="10"/>
        <v>41829.788252314815</v>
      </c>
      <c r="T161" s="16">
        <f t="shared" si="11"/>
        <v>41839.208333333336</v>
      </c>
    </row>
    <row r="162" spans="1:20" ht="6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f t="shared" si="8"/>
        <v>101</v>
      </c>
      <c r="P162" s="9">
        <f t="shared" si="9"/>
        <v>72.05</v>
      </c>
      <c r="Q162" s="11" t="s">
        <v>8323</v>
      </c>
      <c r="R162" t="s">
        <v>8326</v>
      </c>
      <c r="S162" s="16">
        <f t="shared" si="10"/>
        <v>41752.83457175926</v>
      </c>
      <c r="T162" s="16">
        <f t="shared" si="11"/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f t="shared" si="8"/>
        <v>100</v>
      </c>
      <c r="P163" s="9">
        <f t="shared" si="9"/>
        <v>65.87</v>
      </c>
      <c r="Q163" s="11" t="s">
        <v>8323</v>
      </c>
      <c r="R163" t="s">
        <v>8326</v>
      </c>
      <c r="S163" s="16">
        <f t="shared" si="10"/>
        <v>42561.154664351852</v>
      </c>
      <c r="T163" s="16">
        <f t="shared" si="11"/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f t="shared" si="8"/>
        <v>100</v>
      </c>
      <c r="P164" s="9">
        <f t="shared" si="9"/>
        <v>121.36</v>
      </c>
      <c r="Q164" s="11" t="s">
        <v>8323</v>
      </c>
      <c r="R164" t="s">
        <v>8326</v>
      </c>
      <c r="S164" s="16">
        <f t="shared" si="10"/>
        <v>41995.870486111111</v>
      </c>
      <c r="T164" s="16">
        <f t="shared" si="11"/>
        <v>42015.870486111111</v>
      </c>
    </row>
    <row r="165" spans="1:20" ht="6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f t="shared" si="8"/>
        <v>133</v>
      </c>
      <c r="P165" s="9">
        <f t="shared" si="9"/>
        <v>57.2</v>
      </c>
      <c r="Q165" s="11" t="s">
        <v>8323</v>
      </c>
      <c r="R165" t="s">
        <v>8326</v>
      </c>
      <c r="S165" s="16">
        <f t="shared" si="10"/>
        <v>42538.73583333334</v>
      </c>
      <c r="T165" s="16">
        <f t="shared" si="11"/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f t="shared" si="8"/>
        <v>100</v>
      </c>
      <c r="P166" s="9">
        <f t="shared" si="9"/>
        <v>81.67</v>
      </c>
      <c r="Q166" s="11" t="s">
        <v>8323</v>
      </c>
      <c r="R166" t="s">
        <v>8326</v>
      </c>
      <c r="S166" s="16">
        <f t="shared" si="10"/>
        <v>42447.894432870366</v>
      </c>
      <c r="T166" s="16">
        <f t="shared" si="11"/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f t="shared" si="8"/>
        <v>105</v>
      </c>
      <c r="P167" s="9">
        <f t="shared" si="9"/>
        <v>114.29</v>
      </c>
      <c r="Q167" s="11" t="s">
        <v>8323</v>
      </c>
      <c r="R167" t="s">
        <v>8326</v>
      </c>
      <c r="S167" s="16">
        <f t="shared" si="10"/>
        <v>42268.009224537032</v>
      </c>
      <c r="T167" s="16">
        <f t="shared" si="11"/>
        <v>42303.009224537032</v>
      </c>
    </row>
    <row r="168" spans="1:20" ht="60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f t="shared" si="8"/>
        <v>100</v>
      </c>
      <c r="P168" s="9">
        <f t="shared" si="9"/>
        <v>129.03</v>
      </c>
      <c r="Q168" s="11" t="s">
        <v>8323</v>
      </c>
      <c r="R168" t="s">
        <v>8326</v>
      </c>
      <c r="S168" s="16">
        <f t="shared" si="10"/>
        <v>42676.065150462964</v>
      </c>
      <c r="T168" s="16">
        <f t="shared" si="11"/>
        <v>42721.290972222225</v>
      </c>
    </row>
    <row r="169" spans="1:20" ht="6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f t="shared" si="8"/>
        <v>111</v>
      </c>
      <c r="P169" s="9">
        <f t="shared" si="9"/>
        <v>125.81</v>
      </c>
      <c r="Q169" s="11" t="s">
        <v>8323</v>
      </c>
      <c r="R169" t="s">
        <v>8326</v>
      </c>
      <c r="S169" s="16">
        <f t="shared" si="10"/>
        <v>41853.240208333329</v>
      </c>
      <c r="T169" s="16">
        <f t="shared" si="11"/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f t="shared" si="8"/>
        <v>111</v>
      </c>
      <c r="P170" s="9">
        <f t="shared" si="9"/>
        <v>58.79</v>
      </c>
      <c r="Q170" s="11" t="s">
        <v>8323</v>
      </c>
      <c r="R170" t="s">
        <v>8326</v>
      </c>
      <c r="S170" s="16">
        <f t="shared" si="10"/>
        <v>42633.116851851853</v>
      </c>
      <c r="T170" s="16">
        <f t="shared" si="11"/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f t="shared" si="8"/>
        <v>109</v>
      </c>
      <c r="P171" s="9">
        <f t="shared" si="9"/>
        <v>44.19</v>
      </c>
      <c r="Q171" s="11" t="s">
        <v>8323</v>
      </c>
      <c r="R171" t="s">
        <v>8326</v>
      </c>
      <c r="S171" s="16">
        <f t="shared" si="10"/>
        <v>42086.614942129629</v>
      </c>
      <c r="T171" s="16">
        <f t="shared" si="11"/>
        <v>42117.290972222225</v>
      </c>
    </row>
    <row r="172" spans="1:20" ht="6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f t="shared" si="8"/>
        <v>126</v>
      </c>
      <c r="P172" s="9">
        <f t="shared" si="9"/>
        <v>62.88</v>
      </c>
      <c r="Q172" s="11" t="s">
        <v>8323</v>
      </c>
      <c r="R172" t="s">
        <v>8326</v>
      </c>
      <c r="S172" s="16">
        <f t="shared" si="10"/>
        <v>41013.936562499999</v>
      </c>
      <c r="T172" s="16">
        <f t="shared" si="11"/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f t="shared" si="8"/>
        <v>107</v>
      </c>
      <c r="P173" s="9">
        <f t="shared" si="9"/>
        <v>62.67</v>
      </c>
      <c r="Q173" s="11" t="s">
        <v>8323</v>
      </c>
      <c r="R173" t="s">
        <v>8326</v>
      </c>
      <c r="S173" s="16">
        <f t="shared" si="10"/>
        <v>42490.133877314816</v>
      </c>
      <c r="T173" s="16">
        <f t="shared" si="11"/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f t="shared" si="8"/>
        <v>124</v>
      </c>
      <c r="P174" s="9">
        <f t="shared" si="9"/>
        <v>47.85</v>
      </c>
      <c r="Q174" s="11" t="s">
        <v>8323</v>
      </c>
      <c r="R174" t="s">
        <v>8326</v>
      </c>
      <c r="S174" s="16">
        <f t="shared" si="10"/>
        <v>42584.846828703703</v>
      </c>
      <c r="T174" s="16">
        <f t="shared" si="11"/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f t="shared" si="8"/>
        <v>106</v>
      </c>
      <c r="P175" s="9">
        <f t="shared" si="9"/>
        <v>78.94</v>
      </c>
      <c r="Q175" s="11" t="s">
        <v>8323</v>
      </c>
      <c r="R175" t="s">
        <v>8326</v>
      </c>
      <c r="S175" s="16">
        <f t="shared" si="10"/>
        <v>42585.523842592593</v>
      </c>
      <c r="T175" s="16">
        <f t="shared" si="11"/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f t="shared" si="8"/>
        <v>108</v>
      </c>
      <c r="P176" s="9">
        <f t="shared" si="9"/>
        <v>126.55</v>
      </c>
      <c r="Q176" s="11" t="s">
        <v>8323</v>
      </c>
      <c r="R176" t="s">
        <v>8326</v>
      </c>
      <c r="S176" s="16">
        <f t="shared" si="10"/>
        <v>42157.591064814813</v>
      </c>
      <c r="T176" s="16">
        <f t="shared" si="11"/>
        <v>42179.083333333328</v>
      </c>
    </row>
    <row r="177" spans="1:20" ht="6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f t="shared" si="8"/>
        <v>105</v>
      </c>
      <c r="P177" s="9">
        <f t="shared" si="9"/>
        <v>32.97</v>
      </c>
      <c r="Q177" s="11" t="s">
        <v>8323</v>
      </c>
      <c r="R177" t="s">
        <v>8326</v>
      </c>
      <c r="S177" s="16">
        <f t="shared" si="10"/>
        <v>42148.676851851851</v>
      </c>
      <c r="T177" s="16">
        <f t="shared" si="11"/>
        <v>42170.676851851851</v>
      </c>
    </row>
    <row r="178" spans="1:20" ht="60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f t="shared" si="8"/>
        <v>105</v>
      </c>
      <c r="P178" s="9">
        <f t="shared" si="9"/>
        <v>79.540000000000006</v>
      </c>
      <c r="Q178" s="11" t="s">
        <v>8323</v>
      </c>
      <c r="R178" t="s">
        <v>8326</v>
      </c>
      <c r="S178" s="16">
        <f t="shared" si="10"/>
        <v>42341.180636574078</v>
      </c>
      <c r="T178" s="16">
        <f t="shared" si="11"/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f t="shared" si="8"/>
        <v>121</v>
      </c>
      <c r="P179" s="9">
        <f t="shared" si="9"/>
        <v>125.38</v>
      </c>
      <c r="Q179" s="11" t="s">
        <v>8323</v>
      </c>
      <c r="R179" t="s">
        <v>8326</v>
      </c>
      <c r="S179" s="16">
        <f t="shared" si="10"/>
        <v>42087.768055555556</v>
      </c>
      <c r="T179" s="16">
        <f t="shared" si="11"/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f t="shared" si="8"/>
        <v>128</v>
      </c>
      <c r="P180" s="9">
        <f t="shared" si="9"/>
        <v>37.21</v>
      </c>
      <c r="Q180" s="11" t="s">
        <v>8323</v>
      </c>
      <c r="R180" t="s">
        <v>8326</v>
      </c>
      <c r="S180" s="16">
        <f t="shared" si="10"/>
        <v>42693.742604166662</v>
      </c>
      <c r="T180" s="16">
        <f t="shared" si="11"/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f t="shared" si="8"/>
        <v>118</v>
      </c>
      <c r="P181" s="9">
        <f t="shared" si="9"/>
        <v>57.26</v>
      </c>
      <c r="Q181" s="11" t="s">
        <v>8323</v>
      </c>
      <c r="R181" t="s">
        <v>8326</v>
      </c>
      <c r="S181" s="16">
        <f t="shared" si="10"/>
        <v>42147.826840277776</v>
      </c>
      <c r="T181" s="16">
        <f t="shared" si="11"/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f t="shared" si="8"/>
        <v>101</v>
      </c>
      <c r="P182" s="9">
        <f t="shared" si="9"/>
        <v>33.99</v>
      </c>
      <c r="Q182" s="11" t="s">
        <v>8323</v>
      </c>
      <c r="R182" t="s">
        <v>8326</v>
      </c>
      <c r="S182" s="16">
        <f t="shared" si="10"/>
        <v>40478.263923611114</v>
      </c>
      <c r="T182" s="16">
        <f t="shared" si="11"/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f t="shared" si="8"/>
        <v>101</v>
      </c>
      <c r="P183" s="9">
        <f t="shared" si="9"/>
        <v>88.25</v>
      </c>
      <c r="Q183" s="11" t="s">
        <v>8323</v>
      </c>
      <c r="R183" t="s">
        <v>8326</v>
      </c>
      <c r="S183" s="16">
        <f t="shared" si="10"/>
        <v>41820.62809027778</v>
      </c>
      <c r="T183" s="16">
        <f t="shared" si="11"/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f t="shared" si="8"/>
        <v>100</v>
      </c>
      <c r="P184" s="9">
        <f t="shared" si="9"/>
        <v>103.35</v>
      </c>
      <c r="Q184" s="11" t="s">
        <v>8323</v>
      </c>
      <c r="R184" t="s">
        <v>8326</v>
      </c>
      <c r="S184" s="16">
        <f t="shared" si="10"/>
        <v>41862.83997685185</v>
      </c>
      <c r="T184" s="16">
        <f t="shared" si="11"/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f t="shared" si="8"/>
        <v>117</v>
      </c>
      <c r="P185" s="9">
        <f t="shared" si="9"/>
        <v>100.17</v>
      </c>
      <c r="Q185" s="11" t="s">
        <v>8323</v>
      </c>
      <c r="R185" t="s">
        <v>8326</v>
      </c>
      <c r="S185" s="16">
        <f t="shared" si="10"/>
        <v>41947.762592592589</v>
      </c>
      <c r="T185" s="16">
        <f t="shared" si="11"/>
        <v>41987.762592592597</v>
      </c>
    </row>
    <row r="186" spans="1:20" ht="60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f t="shared" si="8"/>
        <v>116</v>
      </c>
      <c r="P186" s="9">
        <f t="shared" si="9"/>
        <v>55.33</v>
      </c>
      <c r="Q186" s="11" t="s">
        <v>8323</v>
      </c>
      <c r="R186" t="s">
        <v>8326</v>
      </c>
      <c r="S186" s="16">
        <f t="shared" si="10"/>
        <v>42261.917395833334</v>
      </c>
      <c r="T186" s="16">
        <f t="shared" si="11"/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f t="shared" si="8"/>
        <v>116</v>
      </c>
      <c r="P187" s="9">
        <f t="shared" si="9"/>
        <v>63.36</v>
      </c>
      <c r="Q187" s="11" t="s">
        <v>8323</v>
      </c>
      <c r="R187" t="s">
        <v>8326</v>
      </c>
      <c r="S187" s="16">
        <f t="shared" si="10"/>
        <v>41839.175706018519</v>
      </c>
      <c r="T187" s="16">
        <f t="shared" si="11"/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f t="shared" si="8"/>
        <v>105</v>
      </c>
      <c r="P188" s="9">
        <f t="shared" si="9"/>
        <v>86.23</v>
      </c>
      <c r="Q188" s="11" t="s">
        <v>8323</v>
      </c>
      <c r="R188" t="s">
        <v>8326</v>
      </c>
      <c r="S188" s="16">
        <f t="shared" si="10"/>
        <v>42165.993125000001</v>
      </c>
      <c r="T188" s="16">
        <f t="shared" si="11"/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f t="shared" si="8"/>
        <v>115</v>
      </c>
      <c r="P189" s="9">
        <f t="shared" si="9"/>
        <v>110.97</v>
      </c>
      <c r="Q189" s="11" t="s">
        <v>8323</v>
      </c>
      <c r="R189" t="s">
        <v>8326</v>
      </c>
      <c r="S189" s="16">
        <f t="shared" si="10"/>
        <v>42430.040798611109</v>
      </c>
      <c r="T189" s="16">
        <f t="shared" si="11"/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f t="shared" si="8"/>
        <v>114</v>
      </c>
      <c r="P190" s="9">
        <f t="shared" si="9"/>
        <v>113.57</v>
      </c>
      <c r="Q190" s="11" t="s">
        <v>8323</v>
      </c>
      <c r="R190" t="s">
        <v>8326</v>
      </c>
      <c r="S190" s="16">
        <f t="shared" si="10"/>
        <v>42026.88118055556</v>
      </c>
      <c r="T190" s="16">
        <f t="shared" si="11"/>
        <v>42086.093055555553</v>
      </c>
    </row>
    <row r="191" spans="1:20" ht="30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f t="shared" si="8"/>
        <v>110</v>
      </c>
      <c r="P191" s="9">
        <f t="shared" si="9"/>
        <v>45.88</v>
      </c>
      <c r="Q191" s="11" t="s">
        <v>8323</v>
      </c>
      <c r="R191" t="s">
        <v>8326</v>
      </c>
      <c r="S191" s="16">
        <f t="shared" si="10"/>
        <v>42206.835370370376</v>
      </c>
      <c r="T191" s="16">
        <f t="shared" si="11"/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f t="shared" si="8"/>
        <v>113</v>
      </c>
      <c r="P192" s="9">
        <f t="shared" si="9"/>
        <v>49.06</v>
      </c>
      <c r="Q192" s="11" t="s">
        <v>8323</v>
      </c>
      <c r="R192" t="s">
        <v>8326</v>
      </c>
      <c r="S192" s="16">
        <f t="shared" si="10"/>
        <v>42483.015694444446</v>
      </c>
      <c r="T192" s="16">
        <f t="shared" si="11"/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f t="shared" si="8"/>
        <v>113</v>
      </c>
      <c r="P193" s="9">
        <f t="shared" si="9"/>
        <v>99.5</v>
      </c>
      <c r="Q193" s="11" t="s">
        <v>8323</v>
      </c>
      <c r="R193" t="s">
        <v>8326</v>
      </c>
      <c r="S193" s="16">
        <f t="shared" si="10"/>
        <v>42627.454097222217</v>
      </c>
      <c r="T193" s="16">
        <f t="shared" si="11"/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f t="shared" ref="O194:O257" si="12">ROUND(E194/D194*100,0)</f>
        <v>102</v>
      </c>
      <c r="P194" s="9">
        <f t="shared" ref="P194:P257" si="13">IFERROR(ROUND(E194/L194,2),0)</f>
        <v>99</v>
      </c>
      <c r="Q194" s="11" t="s">
        <v>8323</v>
      </c>
      <c r="R194" t="s">
        <v>8326</v>
      </c>
      <c r="S194" s="16">
        <f t="shared" ref="S194:S257" si="14">(((J194/60)/60)/24)+DATE(1970,1,1)</f>
        <v>42460.335312499999</v>
      </c>
      <c r="T194" s="16">
        <f t="shared" ref="T194:T257" si="15">(((I194/60)/60)/24)+DATE(1970,1,1)</f>
        <v>42488.249305555553</v>
      </c>
    </row>
    <row r="195" spans="1:20" ht="6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f t="shared" si="12"/>
        <v>102</v>
      </c>
      <c r="P195" s="9">
        <f t="shared" si="13"/>
        <v>145.65</v>
      </c>
      <c r="Q195" s="11" t="s">
        <v>8323</v>
      </c>
      <c r="R195" t="s">
        <v>8326</v>
      </c>
      <c r="S195" s="16">
        <f t="shared" si="14"/>
        <v>42521.010370370372</v>
      </c>
      <c r="T195" s="16">
        <f t="shared" si="15"/>
        <v>42543.163194444445</v>
      </c>
    </row>
    <row r="196" spans="1:20" ht="60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f t="shared" si="12"/>
        <v>111</v>
      </c>
      <c r="P196" s="9">
        <f t="shared" si="13"/>
        <v>92.5</v>
      </c>
      <c r="Q196" s="11" t="s">
        <v>8323</v>
      </c>
      <c r="R196" t="s">
        <v>8326</v>
      </c>
      <c r="S196" s="16">
        <f t="shared" si="14"/>
        <v>42447.896666666667</v>
      </c>
      <c r="T196" s="16">
        <f t="shared" si="15"/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f t="shared" si="12"/>
        <v>111</v>
      </c>
      <c r="P197" s="9">
        <f t="shared" si="13"/>
        <v>63.85</v>
      </c>
      <c r="Q197" s="11" t="s">
        <v>8323</v>
      </c>
      <c r="R197" t="s">
        <v>8326</v>
      </c>
      <c r="S197" s="16">
        <f t="shared" si="14"/>
        <v>42171.824884259258</v>
      </c>
      <c r="T197" s="16">
        <f t="shared" si="15"/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f t="shared" si="12"/>
        <v>111</v>
      </c>
      <c r="P198" s="9">
        <f t="shared" si="13"/>
        <v>77.19</v>
      </c>
      <c r="Q198" s="11" t="s">
        <v>8323</v>
      </c>
      <c r="R198" t="s">
        <v>8326</v>
      </c>
      <c r="S198" s="16">
        <f t="shared" si="14"/>
        <v>41974.898599537039</v>
      </c>
      <c r="T198" s="16">
        <f t="shared" si="15"/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f t="shared" si="12"/>
        <v>100</v>
      </c>
      <c r="P199" s="9">
        <f t="shared" si="13"/>
        <v>67.650000000000006</v>
      </c>
      <c r="Q199" s="11" t="s">
        <v>8323</v>
      </c>
      <c r="R199" t="s">
        <v>8326</v>
      </c>
      <c r="S199" s="16">
        <f t="shared" si="14"/>
        <v>42171.725416666668</v>
      </c>
      <c r="T199" s="16">
        <f t="shared" si="15"/>
        <v>42201.725416666668</v>
      </c>
    </row>
    <row r="200" spans="1:20" ht="6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f t="shared" si="12"/>
        <v>118</v>
      </c>
      <c r="P200" s="9">
        <f t="shared" si="13"/>
        <v>75.34</v>
      </c>
      <c r="Q200" s="11" t="s">
        <v>8323</v>
      </c>
      <c r="R200" t="s">
        <v>8326</v>
      </c>
      <c r="S200" s="16">
        <f t="shared" si="14"/>
        <v>41781.096203703702</v>
      </c>
      <c r="T200" s="16">
        <f t="shared" si="15"/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f t="shared" si="12"/>
        <v>110</v>
      </c>
      <c r="P201" s="9">
        <f t="shared" si="13"/>
        <v>47.03</v>
      </c>
      <c r="Q201" s="11" t="s">
        <v>8323</v>
      </c>
      <c r="R201" t="s">
        <v>8326</v>
      </c>
      <c r="S201" s="16">
        <f t="shared" si="14"/>
        <v>42619.935694444444</v>
      </c>
      <c r="T201" s="16">
        <f t="shared" si="15"/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f t="shared" si="12"/>
        <v>109</v>
      </c>
      <c r="P202" s="9">
        <f t="shared" si="13"/>
        <v>136.46</v>
      </c>
      <c r="Q202" s="11" t="s">
        <v>8323</v>
      </c>
      <c r="R202" t="s">
        <v>8326</v>
      </c>
      <c r="S202" s="16">
        <f t="shared" si="14"/>
        <v>42219.915856481486</v>
      </c>
      <c r="T202" s="16">
        <f t="shared" si="15"/>
        <v>42240.083333333328</v>
      </c>
    </row>
    <row r="203" spans="1:20" ht="6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f t="shared" si="12"/>
        <v>109</v>
      </c>
      <c r="P203" s="9">
        <f t="shared" si="13"/>
        <v>81.38</v>
      </c>
      <c r="Q203" s="11" t="s">
        <v>8323</v>
      </c>
      <c r="R203" t="s">
        <v>8326</v>
      </c>
      <c r="S203" s="16">
        <f t="shared" si="14"/>
        <v>42500.041550925926</v>
      </c>
      <c r="T203" s="16">
        <f t="shared" si="15"/>
        <v>42527.291666666672</v>
      </c>
    </row>
    <row r="204" spans="1:20" ht="6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f t="shared" si="12"/>
        <v>109</v>
      </c>
      <c r="P204" s="9">
        <f t="shared" si="13"/>
        <v>135.63</v>
      </c>
      <c r="Q204" s="11" t="s">
        <v>8323</v>
      </c>
      <c r="R204" t="s">
        <v>8326</v>
      </c>
      <c r="S204" s="16">
        <f t="shared" si="14"/>
        <v>42418.425983796296</v>
      </c>
      <c r="T204" s="16">
        <f t="shared" si="15"/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f t="shared" si="12"/>
        <v>100</v>
      </c>
      <c r="P205" s="9">
        <f t="shared" si="13"/>
        <v>74.53</v>
      </c>
      <c r="Q205" s="11" t="s">
        <v>8323</v>
      </c>
      <c r="R205" t="s">
        <v>8326</v>
      </c>
      <c r="S205" s="16">
        <f t="shared" si="14"/>
        <v>41852.658310185187</v>
      </c>
      <c r="T205" s="16">
        <f t="shared" si="15"/>
        <v>41882.658310185187</v>
      </c>
    </row>
    <row r="206" spans="1:20" ht="6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f t="shared" si="12"/>
        <v>106</v>
      </c>
      <c r="P206" s="9">
        <f t="shared" si="13"/>
        <v>96.67</v>
      </c>
      <c r="Q206" s="11" t="s">
        <v>8323</v>
      </c>
      <c r="R206" t="s">
        <v>8326</v>
      </c>
      <c r="S206" s="16">
        <f t="shared" si="14"/>
        <v>41950.859560185185</v>
      </c>
      <c r="T206" s="16">
        <f t="shared" si="15"/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f t="shared" si="12"/>
        <v>113</v>
      </c>
      <c r="P207" s="9">
        <f t="shared" si="13"/>
        <v>50.4</v>
      </c>
      <c r="Q207" s="11" t="s">
        <v>8323</v>
      </c>
      <c r="R207" t="s">
        <v>8326</v>
      </c>
      <c r="S207" s="16">
        <f t="shared" si="14"/>
        <v>42458.641724537039</v>
      </c>
      <c r="T207" s="16">
        <f t="shared" si="15"/>
        <v>42488.641724537039</v>
      </c>
    </row>
    <row r="208" spans="1:20" ht="6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f t="shared" si="12"/>
        <v>105</v>
      </c>
      <c r="P208" s="9">
        <f t="shared" si="13"/>
        <v>47.88</v>
      </c>
      <c r="Q208" s="11" t="s">
        <v>8323</v>
      </c>
      <c r="R208" t="s">
        <v>8326</v>
      </c>
      <c r="S208" s="16">
        <f t="shared" si="14"/>
        <v>42016.938692129625</v>
      </c>
      <c r="T208" s="16">
        <f t="shared" si="15"/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f t="shared" si="12"/>
        <v>105</v>
      </c>
      <c r="P209" s="9">
        <f t="shared" si="13"/>
        <v>80.72</v>
      </c>
      <c r="Q209" s="11" t="s">
        <v>8323</v>
      </c>
      <c r="R209" t="s">
        <v>8326</v>
      </c>
      <c r="S209" s="16">
        <f t="shared" si="14"/>
        <v>42545.774189814809</v>
      </c>
      <c r="T209" s="16">
        <f t="shared" si="15"/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f t="shared" si="12"/>
        <v>104</v>
      </c>
      <c r="P210" s="9">
        <f t="shared" si="13"/>
        <v>111.89</v>
      </c>
      <c r="Q210" s="11" t="s">
        <v>8323</v>
      </c>
      <c r="R210" t="s">
        <v>8326</v>
      </c>
      <c r="S210" s="16">
        <f t="shared" si="14"/>
        <v>41937.95344907407</v>
      </c>
      <c r="T210" s="16">
        <f t="shared" si="15"/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f t="shared" si="12"/>
        <v>125</v>
      </c>
      <c r="P211" s="9">
        <f t="shared" si="13"/>
        <v>37.14</v>
      </c>
      <c r="Q211" s="11" t="s">
        <v>8323</v>
      </c>
      <c r="R211" t="s">
        <v>8326</v>
      </c>
      <c r="S211" s="16">
        <f t="shared" si="14"/>
        <v>42270.582141203704</v>
      </c>
      <c r="T211" s="16">
        <f t="shared" si="15"/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9">
        <f t="shared" si="12"/>
        <v>124</v>
      </c>
      <c r="P212" s="9">
        <f t="shared" si="13"/>
        <v>50.9</v>
      </c>
      <c r="Q212" s="11" t="s">
        <v>8323</v>
      </c>
      <c r="R212" t="s">
        <v>8326</v>
      </c>
      <c r="S212" s="16">
        <f t="shared" si="14"/>
        <v>41772.105937500004</v>
      </c>
      <c r="T212" s="16">
        <f t="shared" si="15"/>
        <v>41803.916666666664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9">
        <f t="shared" si="12"/>
        <v>104</v>
      </c>
      <c r="P213" s="9">
        <f t="shared" si="13"/>
        <v>70.569999999999993</v>
      </c>
      <c r="Q213" s="11" t="s">
        <v>8323</v>
      </c>
      <c r="R213" t="s">
        <v>8326</v>
      </c>
      <c r="S213" s="16">
        <f t="shared" si="14"/>
        <v>42675.832465277781</v>
      </c>
      <c r="T213" s="16">
        <f t="shared" si="15"/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f t="shared" si="12"/>
        <v>119</v>
      </c>
      <c r="P214" s="9">
        <f t="shared" si="13"/>
        <v>49.69</v>
      </c>
      <c r="Q214" s="11" t="s">
        <v>8323</v>
      </c>
      <c r="R214" t="s">
        <v>8326</v>
      </c>
      <c r="S214" s="16">
        <f t="shared" si="14"/>
        <v>42050.008368055554</v>
      </c>
      <c r="T214" s="16">
        <f t="shared" si="15"/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f t="shared" si="12"/>
        <v>103</v>
      </c>
      <c r="P215" s="9">
        <f t="shared" si="13"/>
        <v>66.959999999999994</v>
      </c>
      <c r="Q215" s="11" t="s">
        <v>8323</v>
      </c>
      <c r="R215" t="s">
        <v>8326</v>
      </c>
      <c r="S215" s="16">
        <f t="shared" si="14"/>
        <v>42125.772812499999</v>
      </c>
      <c r="T215" s="16">
        <f t="shared" si="15"/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f t="shared" si="12"/>
        <v>102</v>
      </c>
      <c r="P216" s="9">
        <f t="shared" si="13"/>
        <v>235.46</v>
      </c>
      <c r="Q216" s="11" t="s">
        <v>8323</v>
      </c>
      <c r="R216" t="s">
        <v>8326</v>
      </c>
      <c r="S216" s="16">
        <f t="shared" si="14"/>
        <v>42055.277199074073</v>
      </c>
      <c r="T216" s="16">
        <f t="shared" si="15"/>
        <v>42082.610416666663</v>
      </c>
    </row>
    <row r="217" spans="1:20" ht="4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f t="shared" si="12"/>
        <v>102</v>
      </c>
      <c r="P217" s="9">
        <f t="shared" si="13"/>
        <v>55.6</v>
      </c>
      <c r="Q217" s="11" t="s">
        <v>8323</v>
      </c>
      <c r="R217" t="s">
        <v>8326</v>
      </c>
      <c r="S217" s="16">
        <f t="shared" si="14"/>
        <v>42270.7269212963</v>
      </c>
      <c r="T217" s="16">
        <f t="shared" si="15"/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f t="shared" si="12"/>
        <v>102</v>
      </c>
      <c r="P218" s="9">
        <f t="shared" si="13"/>
        <v>203.2</v>
      </c>
      <c r="Q218" s="11" t="s">
        <v>8323</v>
      </c>
      <c r="R218" t="s">
        <v>8326</v>
      </c>
      <c r="S218" s="16">
        <f t="shared" si="14"/>
        <v>42380.884872685187</v>
      </c>
      <c r="T218" s="16">
        <f t="shared" si="15"/>
        <v>42398.249305555553</v>
      </c>
    </row>
    <row r="219" spans="1:20" ht="6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f t="shared" si="12"/>
        <v>102</v>
      </c>
      <c r="P219" s="9">
        <f t="shared" si="13"/>
        <v>105</v>
      </c>
      <c r="Q219" s="11" t="s">
        <v>8323</v>
      </c>
      <c r="R219" t="s">
        <v>8326</v>
      </c>
      <c r="S219" s="16">
        <f t="shared" si="14"/>
        <v>41829.734259259261</v>
      </c>
      <c r="T219" s="16">
        <f t="shared" si="15"/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f t="shared" si="12"/>
        <v>101</v>
      </c>
      <c r="P220" s="9">
        <f t="shared" si="13"/>
        <v>126.46</v>
      </c>
      <c r="Q220" s="11" t="s">
        <v>8323</v>
      </c>
      <c r="R220" t="s">
        <v>8326</v>
      </c>
      <c r="S220" s="16">
        <f t="shared" si="14"/>
        <v>42056.013124999998</v>
      </c>
      <c r="T220" s="16">
        <f t="shared" si="15"/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f t="shared" si="12"/>
        <v>101</v>
      </c>
      <c r="P221" s="9">
        <f t="shared" si="13"/>
        <v>131.91</v>
      </c>
      <c r="Q221" s="11" t="s">
        <v>8323</v>
      </c>
      <c r="R221" t="s">
        <v>8326</v>
      </c>
      <c r="S221" s="16">
        <f t="shared" si="14"/>
        <v>41862.864675925928</v>
      </c>
      <c r="T221" s="16">
        <f t="shared" si="15"/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f t="shared" si="12"/>
        <v>101</v>
      </c>
      <c r="P222" s="9">
        <f t="shared" si="13"/>
        <v>84.17</v>
      </c>
      <c r="Q222" s="11" t="s">
        <v>8323</v>
      </c>
      <c r="R222" t="s">
        <v>8326</v>
      </c>
      <c r="S222" s="16">
        <f t="shared" si="14"/>
        <v>42205.710879629631</v>
      </c>
      <c r="T222" s="16">
        <f t="shared" si="15"/>
        <v>42235.710879629631</v>
      </c>
    </row>
    <row r="223" spans="1:20" ht="15.75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f t="shared" si="12"/>
        <v>101</v>
      </c>
      <c r="P223" s="9">
        <f t="shared" si="13"/>
        <v>64.47</v>
      </c>
      <c r="Q223" s="11" t="s">
        <v>8323</v>
      </c>
      <c r="R223" t="s">
        <v>8326</v>
      </c>
      <c r="S223" s="16">
        <f t="shared" si="14"/>
        <v>42053.671666666662</v>
      </c>
      <c r="T223" s="16">
        <f t="shared" si="15"/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f t="shared" si="12"/>
        <v>100</v>
      </c>
      <c r="P224" s="9">
        <f t="shared" si="13"/>
        <v>272.73</v>
      </c>
      <c r="Q224" s="11" t="s">
        <v>8323</v>
      </c>
      <c r="R224" t="s">
        <v>8326</v>
      </c>
      <c r="S224" s="16">
        <f t="shared" si="14"/>
        <v>41758.839675925927</v>
      </c>
      <c r="T224" s="16">
        <f t="shared" si="15"/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f t="shared" si="12"/>
        <v>120</v>
      </c>
      <c r="P225" s="9">
        <f t="shared" si="13"/>
        <v>88.24</v>
      </c>
      <c r="Q225" s="11" t="s">
        <v>8323</v>
      </c>
      <c r="R225" t="s">
        <v>8326</v>
      </c>
      <c r="S225" s="16">
        <f t="shared" si="14"/>
        <v>41828.736921296295</v>
      </c>
      <c r="T225" s="16">
        <f t="shared" si="15"/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f t="shared" si="12"/>
        <v>117</v>
      </c>
      <c r="P226" s="9">
        <f t="shared" si="13"/>
        <v>57.55</v>
      </c>
      <c r="Q226" s="11" t="s">
        <v>8323</v>
      </c>
      <c r="R226" t="s">
        <v>8326</v>
      </c>
      <c r="S226" s="16">
        <f t="shared" si="14"/>
        <v>41781.666770833333</v>
      </c>
      <c r="T226" s="16">
        <f t="shared" si="15"/>
        <v>41811.666770833333</v>
      </c>
    </row>
    <row r="227" spans="1:20" ht="60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f t="shared" si="12"/>
        <v>103</v>
      </c>
      <c r="P227" s="9">
        <f t="shared" si="13"/>
        <v>83.57</v>
      </c>
      <c r="Q227" s="11" t="s">
        <v>8323</v>
      </c>
      <c r="R227" t="s">
        <v>8326</v>
      </c>
      <c r="S227" s="16">
        <f t="shared" si="14"/>
        <v>41792.542986111112</v>
      </c>
      <c r="T227" s="16">
        <f t="shared" si="15"/>
        <v>41813.75</v>
      </c>
    </row>
    <row r="228" spans="1:20" ht="15.75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f t="shared" si="12"/>
        <v>108</v>
      </c>
      <c r="P228" s="9">
        <f t="shared" si="13"/>
        <v>83.51</v>
      </c>
      <c r="Q228" s="11" t="s">
        <v>8323</v>
      </c>
      <c r="R228" t="s">
        <v>8326</v>
      </c>
      <c r="S228" s="16">
        <f t="shared" si="14"/>
        <v>42268.127696759257</v>
      </c>
      <c r="T228" s="16">
        <f t="shared" si="15"/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f t="shared" si="12"/>
        <v>339</v>
      </c>
      <c r="P229" s="9">
        <f t="shared" si="13"/>
        <v>62.59</v>
      </c>
      <c r="Q229" s="11" t="s">
        <v>8323</v>
      </c>
      <c r="R229" t="s">
        <v>8326</v>
      </c>
      <c r="S229" s="16">
        <f t="shared" si="14"/>
        <v>42462.140868055561</v>
      </c>
      <c r="T229" s="16">
        <f t="shared" si="15"/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f t="shared" si="12"/>
        <v>287</v>
      </c>
      <c r="P230" s="9">
        <f t="shared" si="13"/>
        <v>58.57</v>
      </c>
      <c r="Q230" s="11" t="s">
        <v>8323</v>
      </c>
      <c r="R230" t="s">
        <v>8326</v>
      </c>
      <c r="S230" s="16">
        <f t="shared" si="14"/>
        <v>42451.095856481479</v>
      </c>
      <c r="T230" s="16">
        <f t="shared" si="15"/>
        <v>42465.095856481479</v>
      </c>
    </row>
    <row r="231" spans="1:20" ht="6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f t="shared" si="12"/>
        <v>110</v>
      </c>
      <c r="P231" s="9">
        <f t="shared" si="13"/>
        <v>77.22</v>
      </c>
      <c r="Q231" s="11" t="s">
        <v>8323</v>
      </c>
      <c r="R231" t="s">
        <v>8326</v>
      </c>
      <c r="S231" s="16">
        <f t="shared" si="14"/>
        <v>41898.168125000004</v>
      </c>
      <c r="T231" s="16">
        <f t="shared" si="15"/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f t="shared" si="12"/>
        <v>114</v>
      </c>
      <c r="P232" s="9">
        <f t="shared" si="13"/>
        <v>64.91</v>
      </c>
      <c r="Q232" s="11" t="s">
        <v>8323</v>
      </c>
      <c r="R232" t="s">
        <v>8326</v>
      </c>
      <c r="S232" s="16">
        <f t="shared" si="14"/>
        <v>42506.760405092587</v>
      </c>
      <c r="T232" s="16">
        <f t="shared" si="15"/>
        <v>42536.760405092587</v>
      </c>
    </row>
    <row r="233" spans="1:20" ht="4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f t="shared" si="12"/>
        <v>112</v>
      </c>
      <c r="P233" s="9">
        <f t="shared" si="13"/>
        <v>41.24</v>
      </c>
      <c r="Q233" s="11" t="s">
        <v>8323</v>
      </c>
      <c r="R233" t="s">
        <v>8326</v>
      </c>
      <c r="S233" s="16">
        <f t="shared" si="14"/>
        <v>42284.516064814816</v>
      </c>
      <c r="T233" s="16">
        <f t="shared" si="15"/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f t="shared" si="12"/>
        <v>140</v>
      </c>
      <c r="P234" s="9">
        <f t="shared" si="13"/>
        <v>50.98</v>
      </c>
      <c r="Q234" s="11" t="s">
        <v>8323</v>
      </c>
      <c r="R234" t="s">
        <v>8326</v>
      </c>
      <c r="S234" s="16">
        <f t="shared" si="14"/>
        <v>42016.706678240742</v>
      </c>
      <c r="T234" s="16">
        <f t="shared" si="15"/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f t="shared" si="12"/>
        <v>110</v>
      </c>
      <c r="P235" s="9">
        <f t="shared" si="13"/>
        <v>61.02</v>
      </c>
      <c r="Q235" s="11" t="s">
        <v>8323</v>
      </c>
      <c r="R235" t="s">
        <v>8326</v>
      </c>
      <c r="S235" s="16">
        <f t="shared" si="14"/>
        <v>42264.29178240741</v>
      </c>
      <c r="T235" s="16">
        <f t="shared" si="15"/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f t="shared" si="12"/>
        <v>109</v>
      </c>
      <c r="P236" s="9">
        <f t="shared" si="13"/>
        <v>40.07</v>
      </c>
      <c r="Q236" s="11" t="s">
        <v>8323</v>
      </c>
      <c r="R236" t="s">
        <v>8326</v>
      </c>
      <c r="S236" s="16">
        <f t="shared" si="14"/>
        <v>41491.79478009259</v>
      </c>
      <c r="T236" s="16">
        <f t="shared" si="15"/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f t="shared" si="12"/>
        <v>108</v>
      </c>
      <c r="P237" s="9">
        <f t="shared" si="13"/>
        <v>47.46</v>
      </c>
      <c r="Q237" s="11" t="s">
        <v>8323</v>
      </c>
      <c r="R237" t="s">
        <v>8326</v>
      </c>
      <c r="S237" s="16">
        <f t="shared" si="14"/>
        <v>41759.13962962963</v>
      </c>
      <c r="T237" s="16">
        <f t="shared" si="15"/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f t="shared" si="12"/>
        <v>107</v>
      </c>
      <c r="P238" s="9">
        <f t="shared" si="13"/>
        <v>37.590000000000003</v>
      </c>
      <c r="Q238" s="11" t="s">
        <v>8323</v>
      </c>
      <c r="R238" t="s">
        <v>8326</v>
      </c>
      <c r="S238" s="16">
        <f t="shared" si="14"/>
        <v>41766.80572916667</v>
      </c>
      <c r="T238" s="16">
        <f t="shared" si="15"/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f t="shared" si="12"/>
        <v>106</v>
      </c>
      <c r="P239" s="9">
        <f t="shared" si="13"/>
        <v>64.63</v>
      </c>
      <c r="Q239" s="11" t="s">
        <v>8323</v>
      </c>
      <c r="R239" t="s">
        <v>8326</v>
      </c>
      <c r="S239" s="16">
        <f t="shared" si="14"/>
        <v>42170.910231481481</v>
      </c>
      <c r="T239" s="16">
        <f t="shared" si="15"/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f t="shared" si="12"/>
        <v>146</v>
      </c>
      <c r="P240" s="9">
        <f t="shared" si="13"/>
        <v>292.77999999999997</v>
      </c>
      <c r="Q240" s="11" t="s">
        <v>8323</v>
      </c>
      <c r="R240" t="s">
        <v>8326</v>
      </c>
      <c r="S240" s="16">
        <f t="shared" si="14"/>
        <v>41822.57503472222</v>
      </c>
      <c r="T240" s="16">
        <f t="shared" si="15"/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f t="shared" si="12"/>
        <v>175</v>
      </c>
      <c r="P241" s="9">
        <f t="shared" si="13"/>
        <v>48.7</v>
      </c>
      <c r="Q241" s="11" t="s">
        <v>8323</v>
      </c>
      <c r="R241" t="s">
        <v>8326</v>
      </c>
      <c r="S241" s="16">
        <f t="shared" si="14"/>
        <v>42493.219236111108</v>
      </c>
      <c r="T241" s="16">
        <f t="shared" si="15"/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f t="shared" si="12"/>
        <v>104</v>
      </c>
      <c r="P242" s="9">
        <f t="shared" si="13"/>
        <v>866.67</v>
      </c>
      <c r="Q242" s="11" t="s">
        <v>8323</v>
      </c>
      <c r="R242" t="s">
        <v>8326</v>
      </c>
      <c r="S242" s="16">
        <f t="shared" si="14"/>
        <v>42321.101759259262</v>
      </c>
      <c r="T242" s="16">
        <f t="shared" si="15"/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f t="shared" si="12"/>
        <v>104</v>
      </c>
      <c r="P243" s="9">
        <f t="shared" si="13"/>
        <v>66.510000000000005</v>
      </c>
      <c r="Q243" s="11" t="s">
        <v>8323</v>
      </c>
      <c r="R243" t="s">
        <v>8326</v>
      </c>
      <c r="S243" s="16">
        <f t="shared" si="14"/>
        <v>41760.935706018521</v>
      </c>
      <c r="T243" s="16">
        <f t="shared" si="15"/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f t="shared" si="12"/>
        <v>103</v>
      </c>
      <c r="P244" s="9">
        <f t="shared" si="13"/>
        <v>52.55</v>
      </c>
      <c r="Q244" s="11" t="s">
        <v>8323</v>
      </c>
      <c r="R244" t="s">
        <v>8326</v>
      </c>
      <c r="S244" s="16">
        <f t="shared" si="14"/>
        <v>42016.800208333334</v>
      </c>
      <c r="T244" s="16">
        <f t="shared" si="15"/>
        <v>42032.916666666672</v>
      </c>
    </row>
    <row r="245" spans="1:20" ht="6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f t="shared" si="12"/>
        <v>103</v>
      </c>
      <c r="P245" s="9">
        <f t="shared" si="13"/>
        <v>59.65</v>
      </c>
      <c r="Q245" s="11" t="s">
        <v>8323</v>
      </c>
      <c r="R245" t="s">
        <v>8326</v>
      </c>
      <c r="S245" s="16">
        <f t="shared" si="14"/>
        <v>42294.429641203707</v>
      </c>
      <c r="T245" s="16">
        <f t="shared" si="15"/>
        <v>42321.845138888893</v>
      </c>
    </row>
    <row r="246" spans="1:20" ht="30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f t="shared" si="12"/>
        <v>103</v>
      </c>
      <c r="P246" s="9">
        <f t="shared" si="13"/>
        <v>77.73</v>
      </c>
      <c r="Q246" s="11" t="s">
        <v>8323</v>
      </c>
      <c r="R246" t="s">
        <v>8326</v>
      </c>
      <c r="S246" s="16">
        <f t="shared" si="14"/>
        <v>42417.585532407407</v>
      </c>
      <c r="T246" s="16">
        <f t="shared" si="15"/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f t="shared" si="12"/>
        <v>102</v>
      </c>
      <c r="P247" s="9">
        <f t="shared" si="13"/>
        <v>121.9</v>
      </c>
      <c r="Q247" s="11" t="s">
        <v>8323</v>
      </c>
      <c r="R247" t="s">
        <v>8326</v>
      </c>
      <c r="S247" s="16">
        <f t="shared" si="14"/>
        <v>42451.496817129635</v>
      </c>
      <c r="T247" s="16">
        <f t="shared" si="15"/>
        <v>42459.610416666663</v>
      </c>
    </row>
    <row r="248" spans="1:20" ht="45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9">
        <f t="shared" si="12"/>
        <v>128</v>
      </c>
      <c r="P248" s="9">
        <f t="shared" si="13"/>
        <v>60.95</v>
      </c>
      <c r="Q248" s="11" t="s">
        <v>8323</v>
      </c>
      <c r="R248" t="s">
        <v>8326</v>
      </c>
      <c r="S248" s="16">
        <f t="shared" si="14"/>
        <v>42590.90425925926</v>
      </c>
      <c r="T248" s="16">
        <f t="shared" si="15"/>
        <v>42606.90425925926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9">
        <f t="shared" si="12"/>
        <v>102</v>
      </c>
      <c r="P249" s="9">
        <f t="shared" si="13"/>
        <v>47.41</v>
      </c>
      <c r="Q249" s="11" t="s">
        <v>8323</v>
      </c>
      <c r="R249" t="s">
        <v>8326</v>
      </c>
      <c r="S249" s="16">
        <f t="shared" si="14"/>
        <v>42203.680300925931</v>
      </c>
      <c r="T249" s="16">
        <f t="shared" si="15"/>
        <v>42221.774999999994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f t="shared" si="12"/>
        <v>171</v>
      </c>
      <c r="P250" s="9">
        <f t="shared" si="13"/>
        <v>44.91</v>
      </c>
      <c r="Q250" s="11" t="s">
        <v>8323</v>
      </c>
      <c r="R250" t="s">
        <v>8326</v>
      </c>
      <c r="S250" s="16">
        <f t="shared" si="14"/>
        <v>42283.864351851851</v>
      </c>
      <c r="T250" s="16">
        <f t="shared" si="15"/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f t="shared" si="12"/>
        <v>127</v>
      </c>
      <c r="P251" s="9">
        <f t="shared" si="13"/>
        <v>72.709999999999994</v>
      </c>
      <c r="Q251" s="11" t="s">
        <v>8323</v>
      </c>
      <c r="R251" t="s">
        <v>8326</v>
      </c>
      <c r="S251" s="16">
        <f t="shared" si="14"/>
        <v>41988.829942129625</v>
      </c>
      <c r="T251" s="16">
        <f t="shared" si="15"/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f t="shared" si="12"/>
        <v>101</v>
      </c>
      <c r="P252" s="9">
        <f t="shared" si="13"/>
        <v>66.45</v>
      </c>
      <c r="Q252" s="11" t="s">
        <v>8323</v>
      </c>
      <c r="R252" t="s">
        <v>8326</v>
      </c>
      <c r="S252" s="16">
        <f t="shared" si="14"/>
        <v>42513.045798611114</v>
      </c>
      <c r="T252" s="16">
        <f t="shared" si="15"/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f t="shared" si="12"/>
        <v>101</v>
      </c>
      <c r="P253" s="9">
        <f t="shared" si="13"/>
        <v>35.49</v>
      </c>
      <c r="Q253" s="11" t="s">
        <v>8323</v>
      </c>
      <c r="R253" t="s">
        <v>8326</v>
      </c>
      <c r="S253" s="16">
        <f t="shared" si="14"/>
        <v>42144.041851851856</v>
      </c>
      <c r="T253" s="16">
        <f t="shared" si="15"/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f t="shared" si="12"/>
        <v>101</v>
      </c>
      <c r="P254" s="9">
        <f t="shared" si="13"/>
        <v>63</v>
      </c>
      <c r="Q254" s="11" t="s">
        <v>8323</v>
      </c>
      <c r="R254" t="s">
        <v>8326</v>
      </c>
      <c r="S254" s="16">
        <f t="shared" si="14"/>
        <v>41897.602037037039</v>
      </c>
      <c r="T254" s="16">
        <f t="shared" si="15"/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f t="shared" si="12"/>
        <v>100</v>
      </c>
      <c r="P255" s="9">
        <f t="shared" si="13"/>
        <v>61</v>
      </c>
      <c r="Q255" s="11" t="s">
        <v>8323</v>
      </c>
      <c r="R255" t="s">
        <v>8326</v>
      </c>
      <c r="S255" s="16">
        <f t="shared" si="14"/>
        <v>42664.809560185182</v>
      </c>
      <c r="T255" s="16">
        <f t="shared" si="15"/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f t="shared" si="12"/>
        <v>100</v>
      </c>
      <c r="P256" s="9">
        <f t="shared" si="13"/>
        <v>50</v>
      </c>
      <c r="Q256" s="11" t="s">
        <v>8323</v>
      </c>
      <c r="R256" t="s">
        <v>8326</v>
      </c>
      <c r="S256" s="16">
        <f t="shared" si="14"/>
        <v>42675.057997685188</v>
      </c>
      <c r="T256" s="16">
        <f t="shared" si="15"/>
        <v>42705.099664351852</v>
      </c>
    </row>
    <row r="257" spans="1:20" ht="6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f t="shared" si="12"/>
        <v>100</v>
      </c>
      <c r="P257" s="9">
        <f t="shared" si="13"/>
        <v>227.27</v>
      </c>
      <c r="Q257" s="11" t="s">
        <v>8323</v>
      </c>
      <c r="R257" t="s">
        <v>8326</v>
      </c>
      <c r="S257" s="16">
        <f t="shared" si="14"/>
        <v>41856.010069444441</v>
      </c>
      <c r="T257" s="16">
        <f t="shared" si="15"/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f t="shared" ref="O258:O321" si="16">ROUND(E258/D258*100,0)</f>
        <v>100</v>
      </c>
      <c r="P258" s="9">
        <f t="shared" ref="P258:P321" si="17">IFERROR(ROUND(E258/L258,2),0)</f>
        <v>104.17</v>
      </c>
      <c r="Q258" s="11" t="s">
        <v>8323</v>
      </c>
      <c r="R258" t="s">
        <v>8326</v>
      </c>
      <c r="S258" s="16">
        <f t="shared" ref="S258:S321" si="18">(((J258/60)/60)/24)+DATE(1970,1,1)</f>
        <v>42040.831678240742</v>
      </c>
      <c r="T258" s="16">
        <f t="shared" ref="T258:T321" si="19">(((I258/60)/60)/24)+DATE(1970,1,1)</f>
        <v>42070.831678240742</v>
      </c>
    </row>
    <row r="259" spans="1:20" ht="6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f t="shared" si="16"/>
        <v>121</v>
      </c>
      <c r="P259" s="9">
        <f t="shared" si="17"/>
        <v>40.85</v>
      </c>
      <c r="Q259" s="11" t="s">
        <v>8323</v>
      </c>
      <c r="R259" t="s">
        <v>8326</v>
      </c>
      <c r="S259" s="16">
        <f t="shared" si="18"/>
        <v>42282.768414351856</v>
      </c>
      <c r="T259" s="16">
        <f t="shared" si="19"/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f t="shared" si="16"/>
        <v>120</v>
      </c>
      <c r="P260" s="9">
        <f t="shared" si="17"/>
        <v>104.57</v>
      </c>
      <c r="Q260" s="11" t="s">
        <v>8323</v>
      </c>
      <c r="R260" t="s">
        <v>8326</v>
      </c>
      <c r="S260" s="16">
        <f t="shared" si="18"/>
        <v>42494.683634259258</v>
      </c>
      <c r="T260" s="16">
        <f t="shared" si="19"/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f t="shared" si="16"/>
        <v>120</v>
      </c>
      <c r="P261" s="9">
        <f t="shared" si="17"/>
        <v>44.54</v>
      </c>
      <c r="Q261" s="11" t="s">
        <v>8323</v>
      </c>
      <c r="R261" t="s">
        <v>8326</v>
      </c>
      <c r="S261" s="16">
        <f t="shared" si="18"/>
        <v>41842.607592592591</v>
      </c>
      <c r="T261" s="16">
        <f t="shared" si="19"/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f t="shared" si="16"/>
        <v>131</v>
      </c>
      <c r="P262" s="9">
        <f t="shared" si="17"/>
        <v>41.42</v>
      </c>
      <c r="Q262" s="11" t="s">
        <v>8323</v>
      </c>
      <c r="R262" t="s">
        <v>8326</v>
      </c>
      <c r="S262" s="16">
        <f t="shared" si="18"/>
        <v>41891.665324074071</v>
      </c>
      <c r="T262" s="16">
        <f t="shared" si="19"/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f t="shared" si="16"/>
        <v>116</v>
      </c>
      <c r="P263" s="9">
        <f t="shared" si="17"/>
        <v>80.03</v>
      </c>
      <c r="Q263" s="11" t="s">
        <v>8323</v>
      </c>
      <c r="R263" t="s">
        <v>8326</v>
      </c>
      <c r="S263" s="16">
        <f t="shared" si="18"/>
        <v>42382.244409722218</v>
      </c>
      <c r="T263" s="16">
        <f t="shared" si="19"/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f t="shared" si="16"/>
        <v>110</v>
      </c>
      <c r="P264" s="9">
        <f t="shared" si="17"/>
        <v>51.22</v>
      </c>
      <c r="Q264" s="11" t="s">
        <v>8323</v>
      </c>
      <c r="R264" t="s">
        <v>8326</v>
      </c>
      <c r="S264" s="16">
        <f t="shared" si="18"/>
        <v>41960.119085648148</v>
      </c>
      <c r="T264" s="16">
        <f t="shared" si="19"/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f t="shared" si="16"/>
        <v>115</v>
      </c>
      <c r="P265" s="9">
        <f t="shared" si="17"/>
        <v>79.31</v>
      </c>
      <c r="Q265" s="11" t="s">
        <v>8323</v>
      </c>
      <c r="R265" t="s">
        <v>8326</v>
      </c>
      <c r="S265" s="16">
        <f t="shared" si="18"/>
        <v>40923.729953703703</v>
      </c>
      <c r="T265" s="16">
        <f t="shared" si="19"/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f t="shared" si="16"/>
        <v>114</v>
      </c>
      <c r="P266" s="9">
        <f t="shared" si="17"/>
        <v>87.96</v>
      </c>
      <c r="Q266" s="11" t="s">
        <v>8323</v>
      </c>
      <c r="R266" t="s">
        <v>8326</v>
      </c>
      <c r="S266" s="16">
        <f t="shared" si="18"/>
        <v>41976.331979166673</v>
      </c>
      <c r="T266" s="16">
        <f t="shared" si="19"/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16"/>
        <v>113</v>
      </c>
      <c r="P267" s="9">
        <f t="shared" si="17"/>
        <v>39.6</v>
      </c>
      <c r="Q267" s="11" t="s">
        <v>8323</v>
      </c>
      <c r="R267" t="s">
        <v>8326</v>
      </c>
      <c r="S267" s="16">
        <f t="shared" si="18"/>
        <v>42053.916921296302</v>
      </c>
      <c r="T267" s="16">
        <f t="shared" si="19"/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f t="shared" si="16"/>
        <v>112</v>
      </c>
      <c r="P268" s="9">
        <f t="shared" si="17"/>
        <v>31.62</v>
      </c>
      <c r="Q268" s="11" t="s">
        <v>8323</v>
      </c>
      <c r="R268" t="s">
        <v>8326</v>
      </c>
      <c r="S268" s="16">
        <f t="shared" si="18"/>
        <v>41789.080370370371</v>
      </c>
      <c r="T268" s="16">
        <f t="shared" si="19"/>
        <v>41822.166666666664</v>
      </c>
    </row>
    <row r="269" spans="1:20" ht="6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f t="shared" si="16"/>
        <v>110</v>
      </c>
      <c r="P269" s="9">
        <f t="shared" si="17"/>
        <v>73.400000000000006</v>
      </c>
      <c r="Q269" s="11" t="s">
        <v>8323</v>
      </c>
      <c r="R269" t="s">
        <v>8326</v>
      </c>
      <c r="S269" s="16">
        <f t="shared" si="18"/>
        <v>41786.761354166665</v>
      </c>
      <c r="T269" s="16">
        <f t="shared" si="19"/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f t="shared" si="16"/>
        <v>110</v>
      </c>
      <c r="P270" s="9">
        <f t="shared" si="17"/>
        <v>52.21</v>
      </c>
      <c r="Q270" s="11" t="s">
        <v>8323</v>
      </c>
      <c r="R270" t="s">
        <v>8326</v>
      </c>
      <c r="S270" s="16">
        <f t="shared" si="18"/>
        <v>42380.581180555557</v>
      </c>
      <c r="T270" s="16">
        <f t="shared" si="19"/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f t="shared" si="16"/>
        <v>115</v>
      </c>
      <c r="P271" s="9">
        <f t="shared" si="17"/>
        <v>39.67</v>
      </c>
      <c r="Q271" s="11" t="s">
        <v>8323</v>
      </c>
      <c r="R271" t="s">
        <v>8326</v>
      </c>
      <c r="S271" s="16">
        <f t="shared" si="18"/>
        <v>41477.930914351848</v>
      </c>
      <c r="T271" s="16">
        <f t="shared" si="19"/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f t="shared" si="16"/>
        <v>108</v>
      </c>
      <c r="P272" s="9">
        <f t="shared" si="17"/>
        <v>113.42</v>
      </c>
      <c r="Q272" s="11" t="s">
        <v>8323</v>
      </c>
      <c r="R272" t="s">
        <v>8326</v>
      </c>
      <c r="S272" s="16">
        <f t="shared" si="18"/>
        <v>42171.034861111111</v>
      </c>
      <c r="T272" s="16">
        <f t="shared" si="19"/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f t="shared" si="16"/>
        <v>108</v>
      </c>
      <c r="P273" s="9">
        <f t="shared" si="17"/>
        <v>89.67</v>
      </c>
      <c r="Q273" s="11" t="s">
        <v>8323</v>
      </c>
      <c r="R273" t="s">
        <v>8326</v>
      </c>
      <c r="S273" s="16">
        <f t="shared" si="18"/>
        <v>42183.231006944443</v>
      </c>
      <c r="T273" s="16">
        <f t="shared" si="19"/>
        <v>42228.231006944443</v>
      </c>
    </row>
    <row r="274" spans="1:20" ht="6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f t="shared" si="16"/>
        <v>107</v>
      </c>
      <c r="P274" s="9">
        <f t="shared" si="17"/>
        <v>107.25</v>
      </c>
      <c r="Q274" s="11" t="s">
        <v>8323</v>
      </c>
      <c r="R274" t="s">
        <v>8326</v>
      </c>
      <c r="S274" s="16">
        <f t="shared" si="18"/>
        <v>42284.69694444444</v>
      </c>
      <c r="T274" s="16">
        <f t="shared" si="19"/>
        <v>42301.165972222225</v>
      </c>
    </row>
    <row r="275" spans="1:20" ht="4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9">
        <f t="shared" si="16"/>
        <v>143</v>
      </c>
      <c r="P275" s="9">
        <f t="shared" si="17"/>
        <v>164.62</v>
      </c>
      <c r="Q275" s="11" t="s">
        <v>8323</v>
      </c>
      <c r="R275" t="s">
        <v>8326</v>
      </c>
      <c r="S275" s="16">
        <f t="shared" si="18"/>
        <v>42171.317442129628</v>
      </c>
      <c r="T275" s="16">
        <f t="shared" si="19"/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9">
        <f t="shared" si="16"/>
        <v>102</v>
      </c>
      <c r="P276" s="9">
        <f t="shared" si="17"/>
        <v>164.62</v>
      </c>
      <c r="Q276" s="11" t="s">
        <v>8323</v>
      </c>
      <c r="R276" t="s">
        <v>8326</v>
      </c>
      <c r="S276" s="16">
        <f t="shared" si="18"/>
        <v>42411.942291666666</v>
      </c>
      <c r="T276" s="16">
        <f t="shared" si="19"/>
        <v>42434.041666666672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f t="shared" si="16"/>
        <v>101</v>
      </c>
      <c r="P277" s="9">
        <f t="shared" si="17"/>
        <v>78.52</v>
      </c>
      <c r="Q277" s="11" t="s">
        <v>8323</v>
      </c>
      <c r="R277" t="s">
        <v>8326</v>
      </c>
      <c r="S277" s="16">
        <f t="shared" si="18"/>
        <v>42497.275706018518</v>
      </c>
      <c r="T277" s="16">
        <f t="shared" si="19"/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f t="shared" si="16"/>
        <v>106</v>
      </c>
      <c r="P278" s="9">
        <f t="shared" si="17"/>
        <v>60.29</v>
      </c>
      <c r="Q278" s="11" t="s">
        <v>8323</v>
      </c>
      <c r="R278" t="s">
        <v>8326</v>
      </c>
      <c r="S278" s="16">
        <f t="shared" si="18"/>
        <v>42132.036168981482</v>
      </c>
      <c r="T278" s="16">
        <f t="shared" si="19"/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f t="shared" si="16"/>
        <v>105</v>
      </c>
      <c r="P279" s="9">
        <f t="shared" si="17"/>
        <v>123.94</v>
      </c>
      <c r="Q279" s="11" t="s">
        <v>8323</v>
      </c>
      <c r="R279" t="s">
        <v>8326</v>
      </c>
      <c r="S279" s="16">
        <f t="shared" si="18"/>
        <v>42694.110185185185</v>
      </c>
      <c r="T279" s="16">
        <f t="shared" si="19"/>
        <v>42709.041666666672</v>
      </c>
    </row>
    <row r="280" spans="1:20" ht="60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f t="shared" si="16"/>
        <v>140</v>
      </c>
      <c r="P280" s="9">
        <f t="shared" si="17"/>
        <v>61.82</v>
      </c>
      <c r="Q280" s="11" t="s">
        <v>8323</v>
      </c>
      <c r="R280" t="s">
        <v>8326</v>
      </c>
      <c r="S280" s="16">
        <f t="shared" si="18"/>
        <v>42058.904074074075</v>
      </c>
      <c r="T280" s="16">
        <f t="shared" si="19"/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f t="shared" si="16"/>
        <v>105</v>
      </c>
      <c r="P281" s="9">
        <f t="shared" si="17"/>
        <v>51.22</v>
      </c>
      <c r="Q281" s="11" t="s">
        <v>8323</v>
      </c>
      <c r="R281" t="s">
        <v>8326</v>
      </c>
      <c r="S281" s="16">
        <f t="shared" si="18"/>
        <v>41946.644745370373</v>
      </c>
      <c r="T281" s="16">
        <f t="shared" si="19"/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f t="shared" si="16"/>
        <v>300</v>
      </c>
      <c r="P282" s="9">
        <f t="shared" si="17"/>
        <v>53.85</v>
      </c>
      <c r="Q282" s="11" t="s">
        <v>8323</v>
      </c>
      <c r="R282" t="s">
        <v>8326</v>
      </c>
      <c r="S282" s="16">
        <f t="shared" si="18"/>
        <v>41810.142199074071</v>
      </c>
      <c r="T282" s="16">
        <f t="shared" si="19"/>
        <v>41824.142199074071</v>
      </c>
    </row>
    <row r="283" spans="1:20" ht="60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f t="shared" si="16"/>
        <v>116</v>
      </c>
      <c r="P283" s="9">
        <f t="shared" si="17"/>
        <v>59.6</v>
      </c>
      <c r="Q283" s="11" t="s">
        <v>8323</v>
      </c>
      <c r="R283" t="s">
        <v>8326</v>
      </c>
      <c r="S283" s="16">
        <f t="shared" si="18"/>
        <v>42056.65143518518</v>
      </c>
      <c r="T283" s="16">
        <f t="shared" si="19"/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f t="shared" si="16"/>
        <v>115</v>
      </c>
      <c r="P284" s="9">
        <f t="shared" si="17"/>
        <v>53.23</v>
      </c>
      <c r="Q284" s="11" t="s">
        <v>8323</v>
      </c>
      <c r="R284" t="s">
        <v>8326</v>
      </c>
      <c r="S284" s="16">
        <f t="shared" si="18"/>
        <v>42128.736608796295</v>
      </c>
      <c r="T284" s="16">
        <f t="shared" si="19"/>
        <v>42141.125</v>
      </c>
    </row>
    <row r="285" spans="1:20" ht="6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f t="shared" si="16"/>
        <v>103</v>
      </c>
      <c r="P285" s="9">
        <f t="shared" si="17"/>
        <v>68.67</v>
      </c>
      <c r="Q285" s="11" t="s">
        <v>8323</v>
      </c>
      <c r="R285" t="s">
        <v>8326</v>
      </c>
      <c r="S285" s="16">
        <f t="shared" si="18"/>
        <v>42121.756921296299</v>
      </c>
      <c r="T285" s="16">
        <f t="shared" si="19"/>
        <v>42156.208333333328</v>
      </c>
    </row>
    <row r="286" spans="1:20" ht="60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f t="shared" si="16"/>
        <v>103</v>
      </c>
      <c r="P286" s="9">
        <f t="shared" si="17"/>
        <v>70.86</v>
      </c>
      <c r="Q286" s="11" t="s">
        <v>8323</v>
      </c>
      <c r="R286" t="s">
        <v>8326</v>
      </c>
      <c r="S286" s="16">
        <f t="shared" si="18"/>
        <v>42195.749745370369</v>
      </c>
      <c r="T286" s="16">
        <f t="shared" si="19"/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f t="shared" si="16"/>
        <v>103</v>
      </c>
      <c r="P287" s="9">
        <f t="shared" si="17"/>
        <v>102.5</v>
      </c>
      <c r="Q287" s="11" t="s">
        <v>8323</v>
      </c>
      <c r="R287" t="s">
        <v>8326</v>
      </c>
      <c r="S287" s="16">
        <f t="shared" si="18"/>
        <v>42550.701886574068</v>
      </c>
      <c r="T287" s="16">
        <f t="shared" si="19"/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f t="shared" si="16"/>
        <v>103</v>
      </c>
      <c r="P288" s="9">
        <f t="shared" si="17"/>
        <v>73.209999999999994</v>
      </c>
      <c r="Q288" s="11" t="s">
        <v>8323</v>
      </c>
      <c r="R288" t="s">
        <v>8326</v>
      </c>
      <c r="S288" s="16">
        <f t="shared" si="18"/>
        <v>42591.899988425925</v>
      </c>
      <c r="T288" s="16">
        <f t="shared" si="19"/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f t="shared" si="16"/>
        <v>102</v>
      </c>
      <c r="P289" s="9">
        <f t="shared" si="17"/>
        <v>52.49</v>
      </c>
      <c r="Q289" s="11" t="s">
        <v>8323</v>
      </c>
      <c r="R289" t="s">
        <v>8326</v>
      </c>
      <c r="S289" s="16">
        <f t="shared" si="18"/>
        <v>42503.559467592597</v>
      </c>
      <c r="T289" s="16">
        <f t="shared" si="19"/>
        <v>42524.875</v>
      </c>
    </row>
    <row r="290" spans="1:20" ht="6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f t="shared" si="16"/>
        <v>102</v>
      </c>
      <c r="P290" s="9">
        <f t="shared" si="17"/>
        <v>88.74</v>
      </c>
      <c r="Q290" s="11" t="s">
        <v>8323</v>
      </c>
      <c r="R290" t="s">
        <v>8326</v>
      </c>
      <c r="S290" s="16">
        <f t="shared" si="18"/>
        <v>41928.170497685183</v>
      </c>
      <c r="T290" s="16">
        <f t="shared" si="19"/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f t="shared" si="16"/>
        <v>102</v>
      </c>
      <c r="P291" s="9">
        <f t="shared" si="17"/>
        <v>106.84</v>
      </c>
      <c r="Q291" s="11" t="s">
        <v>8323</v>
      </c>
      <c r="R291" t="s">
        <v>8326</v>
      </c>
      <c r="S291" s="16">
        <f t="shared" si="18"/>
        <v>42505.738032407404</v>
      </c>
      <c r="T291" s="16">
        <f t="shared" si="19"/>
        <v>42525.738032407404</v>
      </c>
    </row>
    <row r="292" spans="1:20" ht="60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f t="shared" si="16"/>
        <v>101</v>
      </c>
      <c r="P292" s="9">
        <f t="shared" si="17"/>
        <v>63.28</v>
      </c>
      <c r="Q292" s="11" t="s">
        <v>8323</v>
      </c>
      <c r="R292" t="s">
        <v>8326</v>
      </c>
      <c r="S292" s="16">
        <f t="shared" si="18"/>
        <v>42155.142638888887</v>
      </c>
      <c r="T292" s="16">
        <f t="shared" si="19"/>
        <v>42215.142638888887</v>
      </c>
    </row>
    <row r="293" spans="1:20" ht="6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f t="shared" si="16"/>
        <v>101</v>
      </c>
      <c r="P293" s="9">
        <f t="shared" si="17"/>
        <v>65.16</v>
      </c>
      <c r="Q293" s="11" t="s">
        <v>8323</v>
      </c>
      <c r="R293" t="s">
        <v>8326</v>
      </c>
      <c r="S293" s="16">
        <f t="shared" si="18"/>
        <v>42712.23474537037</v>
      </c>
      <c r="T293" s="16">
        <f t="shared" si="19"/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f t="shared" si="16"/>
        <v>126</v>
      </c>
      <c r="P294" s="9">
        <f t="shared" si="17"/>
        <v>55.97</v>
      </c>
      <c r="Q294" s="11" t="s">
        <v>8323</v>
      </c>
      <c r="R294" t="s">
        <v>8326</v>
      </c>
      <c r="S294" s="16">
        <f t="shared" si="18"/>
        <v>42592.066921296297</v>
      </c>
      <c r="T294" s="16">
        <f t="shared" si="19"/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9">
        <f t="shared" si="16"/>
        <v>101</v>
      </c>
      <c r="P295" s="9">
        <f t="shared" si="17"/>
        <v>61.06</v>
      </c>
      <c r="Q295" s="11" t="s">
        <v>8323</v>
      </c>
      <c r="R295" t="s">
        <v>8326</v>
      </c>
      <c r="S295" s="16">
        <f t="shared" si="18"/>
        <v>42632.348310185189</v>
      </c>
      <c r="T295" s="16">
        <f t="shared" si="19"/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f t="shared" si="16"/>
        <v>133</v>
      </c>
      <c r="P296" s="9">
        <f t="shared" si="17"/>
        <v>38.5</v>
      </c>
      <c r="Q296" s="11" t="s">
        <v>8323</v>
      </c>
      <c r="R296" t="s">
        <v>8326</v>
      </c>
      <c r="S296" s="16">
        <f t="shared" si="18"/>
        <v>40884.066678240742</v>
      </c>
      <c r="T296" s="16">
        <f t="shared" si="19"/>
        <v>40926.958333333336</v>
      </c>
    </row>
    <row r="297" spans="1:20" ht="6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f t="shared" si="16"/>
        <v>100</v>
      </c>
      <c r="P297" s="9">
        <f t="shared" si="17"/>
        <v>133.33000000000001</v>
      </c>
      <c r="Q297" s="11" t="s">
        <v>8323</v>
      </c>
      <c r="R297" t="s">
        <v>8326</v>
      </c>
      <c r="S297" s="16">
        <f t="shared" si="18"/>
        <v>41953.8675</v>
      </c>
      <c r="T297" s="16">
        <f t="shared" si="19"/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f t="shared" si="16"/>
        <v>100</v>
      </c>
      <c r="P298" s="9">
        <f t="shared" si="17"/>
        <v>95.24</v>
      </c>
      <c r="Q298" s="11" t="s">
        <v>8323</v>
      </c>
      <c r="R298" t="s">
        <v>8326</v>
      </c>
      <c r="S298" s="16">
        <f t="shared" si="18"/>
        <v>41839.730937500004</v>
      </c>
      <c r="T298" s="16">
        <f t="shared" si="19"/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f t="shared" si="16"/>
        <v>100</v>
      </c>
      <c r="P299" s="9">
        <f t="shared" si="17"/>
        <v>68.97</v>
      </c>
      <c r="Q299" s="11" t="s">
        <v>8323</v>
      </c>
      <c r="R299" t="s">
        <v>8326</v>
      </c>
      <c r="S299" s="16">
        <f t="shared" si="18"/>
        <v>42460.741747685184</v>
      </c>
      <c r="T299" s="16">
        <f t="shared" si="19"/>
        <v>42511.165972222225</v>
      </c>
    </row>
    <row r="300" spans="1:20" ht="60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f t="shared" si="16"/>
        <v>112</v>
      </c>
      <c r="P300" s="9">
        <f t="shared" si="17"/>
        <v>65.17</v>
      </c>
      <c r="Q300" s="11" t="s">
        <v>8323</v>
      </c>
      <c r="R300" t="s">
        <v>8326</v>
      </c>
      <c r="S300" s="16">
        <f t="shared" si="18"/>
        <v>42524.782638888893</v>
      </c>
      <c r="T300" s="16">
        <f t="shared" si="19"/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f t="shared" si="16"/>
        <v>125</v>
      </c>
      <c r="P301" s="9">
        <f t="shared" si="17"/>
        <v>36.08</v>
      </c>
      <c r="Q301" s="11" t="s">
        <v>8323</v>
      </c>
      <c r="R301" t="s">
        <v>8326</v>
      </c>
      <c r="S301" s="16">
        <f t="shared" si="18"/>
        <v>42709.134780092587</v>
      </c>
      <c r="T301" s="16">
        <f t="shared" si="19"/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f t="shared" si="16"/>
        <v>186</v>
      </c>
      <c r="P302" s="9">
        <f t="shared" si="17"/>
        <v>80.87</v>
      </c>
      <c r="Q302" s="11" t="s">
        <v>8323</v>
      </c>
      <c r="R302" t="s">
        <v>8326</v>
      </c>
      <c r="S302" s="16">
        <f t="shared" si="18"/>
        <v>42552.048356481479</v>
      </c>
      <c r="T302" s="16">
        <f t="shared" si="19"/>
        <v>42573.226388888885</v>
      </c>
    </row>
    <row r="303" spans="1:20" ht="6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f t="shared" si="16"/>
        <v>186</v>
      </c>
      <c r="P303" s="9">
        <f t="shared" si="17"/>
        <v>41.22</v>
      </c>
      <c r="Q303" s="11" t="s">
        <v>8323</v>
      </c>
      <c r="R303" t="s">
        <v>8326</v>
      </c>
      <c r="S303" s="16">
        <f t="shared" si="18"/>
        <v>41861.524837962963</v>
      </c>
      <c r="T303" s="16">
        <f t="shared" si="19"/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f t="shared" si="16"/>
        <v>141</v>
      </c>
      <c r="P304" s="9">
        <f t="shared" si="17"/>
        <v>67.959999999999994</v>
      </c>
      <c r="Q304" s="11" t="s">
        <v>8323</v>
      </c>
      <c r="R304" t="s">
        <v>8326</v>
      </c>
      <c r="S304" s="16">
        <f t="shared" si="18"/>
        <v>42072.576249999998</v>
      </c>
      <c r="T304" s="16">
        <f t="shared" si="19"/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f t="shared" si="16"/>
        <v>122</v>
      </c>
      <c r="P305" s="9">
        <f t="shared" si="17"/>
        <v>70.23</v>
      </c>
      <c r="Q305" s="11" t="s">
        <v>8323</v>
      </c>
      <c r="R305" t="s">
        <v>8326</v>
      </c>
      <c r="S305" s="16">
        <f t="shared" si="18"/>
        <v>42054.849050925928</v>
      </c>
      <c r="T305" s="16">
        <f t="shared" si="19"/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f t="shared" si="16"/>
        <v>121</v>
      </c>
      <c r="P306" s="9">
        <f t="shared" si="17"/>
        <v>140</v>
      </c>
      <c r="Q306" s="11" t="s">
        <v>8323</v>
      </c>
      <c r="R306" t="s">
        <v>8326</v>
      </c>
      <c r="S306" s="16">
        <f t="shared" si="18"/>
        <v>41879.913761574076</v>
      </c>
      <c r="T306" s="16">
        <f t="shared" si="19"/>
        <v>41894.913761574076</v>
      </c>
    </row>
    <row r="307" spans="1:20" ht="6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f t="shared" si="16"/>
        <v>100</v>
      </c>
      <c r="P307" s="9">
        <f t="shared" si="17"/>
        <v>150.41999999999999</v>
      </c>
      <c r="Q307" s="11" t="s">
        <v>8323</v>
      </c>
      <c r="R307" t="s">
        <v>8326</v>
      </c>
      <c r="S307" s="16">
        <f t="shared" si="18"/>
        <v>42017.88045138889</v>
      </c>
      <c r="T307" s="16">
        <f t="shared" si="19"/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f t="shared" si="16"/>
        <v>120</v>
      </c>
      <c r="P308" s="9">
        <f t="shared" si="17"/>
        <v>58.06</v>
      </c>
      <c r="Q308" s="11" t="s">
        <v>8323</v>
      </c>
      <c r="R308" t="s">
        <v>8326</v>
      </c>
      <c r="S308" s="16">
        <f t="shared" si="18"/>
        <v>41940.598182870373</v>
      </c>
      <c r="T308" s="16">
        <f t="shared" si="19"/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f t="shared" si="16"/>
        <v>119</v>
      </c>
      <c r="P309" s="9">
        <f t="shared" si="17"/>
        <v>48.34</v>
      </c>
      <c r="Q309" s="11" t="s">
        <v>8323</v>
      </c>
      <c r="R309" t="s">
        <v>8326</v>
      </c>
      <c r="S309" s="16">
        <f t="shared" si="18"/>
        <v>41807.690081018518</v>
      </c>
      <c r="T309" s="16">
        <f t="shared" si="19"/>
        <v>41837.690081018518</v>
      </c>
    </row>
    <row r="310" spans="1:20" ht="3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f t="shared" si="16"/>
        <v>118</v>
      </c>
      <c r="P310" s="9">
        <f t="shared" si="17"/>
        <v>67.92</v>
      </c>
      <c r="Q310" s="11" t="s">
        <v>8323</v>
      </c>
      <c r="R310" t="s">
        <v>8326</v>
      </c>
      <c r="S310" s="16">
        <f t="shared" si="18"/>
        <v>42690.334317129629</v>
      </c>
      <c r="T310" s="16">
        <f t="shared" si="19"/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f t="shared" si="16"/>
        <v>100</v>
      </c>
      <c r="P311" s="9">
        <f t="shared" si="17"/>
        <v>37.78</v>
      </c>
      <c r="Q311" s="11" t="s">
        <v>8323</v>
      </c>
      <c r="R311" t="s">
        <v>8326</v>
      </c>
      <c r="S311" s="16">
        <f t="shared" si="18"/>
        <v>41894.91375</v>
      </c>
      <c r="T311" s="16">
        <f t="shared" si="19"/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f t="shared" si="16"/>
        <v>109</v>
      </c>
      <c r="P312" s="9">
        <f t="shared" si="17"/>
        <v>34.409999999999997</v>
      </c>
      <c r="Q312" s="11" t="s">
        <v>8323</v>
      </c>
      <c r="R312" t="s">
        <v>8326</v>
      </c>
      <c r="S312" s="16">
        <f t="shared" si="18"/>
        <v>42511.741944444439</v>
      </c>
      <c r="T312" s="16">
        <f t="shared" si="19"/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f t="shared" si="16"/>
        <v>111</v>
      </c>
      <c r="P313" s="9">
        <f t="shared" si="17"/>
        <v>83.05</v>
      </c>
      <c r="Q313" s="11" t="s">
        <v>8323</v>
      </c>
      <c r="R313" t="s">
        <v>8326</v>
      </c>
      <c r="S313" s="16">
        <f t="shared" si="18"/>
        <v>42146.731087962966</v>
      </c>
      <c r="T313" s="16">
        <f t="shared" si="19"/>
        <v>42176.731087962966</v>
      </c>
    </row>
    <row r="314" spans="1:20" ht="6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f t="shared" si="16"/>
        <v>101</v>
      </c>
      <c r="P314" s="9">
        <f t="shared" si="17"/>
        <v>55.33</v>
      </c>
      <c r="Q314" s="11" t="s">
        <v>8323</v>
      </c>
      <c r="R314" t="s">
        <v>8326</v>
      </c>
      <c r="S314" s="16">
        <f t="shared" si="18"/>
        <v>42372.693055555559</v>
      </c>
      <c r="T314" s="16">
        <f t="shared" si="19"/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f t="shared" si="16"/>
        <v>110</v>
      </c>
      <c r="P315" s="9">
        <f t="shared" si="17"/>
        <v>50.02</v>
      </c>
      <c r="Q315" s="11" t="s">
        <v>8323</v>
      </c>
      <c r="R315" t="s">
        <v>8326</v>
      </c>
      <c r="S315" s="16">
        <f t="shared" si="18"/>
        <v>41893.783553240741</v>
      </c>
      <c r="T315" s="16">
        <f t="shared" si="19"/>
        <v>41914.597916666666</v>
      </c>
    </row>
    <row r="316" spans="1:20" ht="6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f t="shared" si="16"/>
        <v>110</v>
      </c>
      <c r="P316" s="9">
        <f t="shared" si="17"/>
        <v>91.67</v>
      </c>
      <c r="Q316" s="11" t="s">
        <v>8323</v>
      </c>
      <c r="R316" t="s">
        <v>8326</v>
      </c>
      <c r="S316" s="16">
        <f t="shared" si="18"/>
        <v>42054.024421296301</v>
      </c>
      <c r="T316" s="16">
        <f t="shared" si="19"/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f t="shared" si="16"/>
        <v>109</v>
      </c>
      <c r="P317" s="9">
        <f t="shared" si="17"/>
        <v>41.92</v>
      </c>
      <c r="Q317" s="11" t="s">
        <v>8323</v>
      </c>
      <c r="R317" t="s">
        <v>8326</v>
      </c>
      <c r="S317" s="16">
        <f t="shared" si="18"/>
        <v>42162.729548611111</v>
      </c>
      <c r="T317" s="16">
        <f t="shared" si="19"/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f t="shared" si="16"/>
        <v>135</v>
      </c>
      <c r="P318" s="9">
        <f t="shared" si="17"/>
        <v>89.79</v>
      </c>
      <c r="Q318" s="11" t="s">
        <v>8323</v>
      </c>
      <c r="R318" t="s">
        <v>8326</v>
      </c>
      <c r="S318" s="16">
        <f t="shared" si="18"/>
        <v>42374.911226851851</v>
      </c>
      <c r="T318" s="16">
        <f t="shared" si="19"/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f t="shared" si="16"/>
        <v>161</v>
      </c>
      <c r="P319" s="9">
        <f t="shared" si="17"/>
        <v>57.5</v>
      </c>
      <c r="Q319" s="11" t="s">
        <v>8323</v>
      </c>
      <c r="R319" t="s">
        <v>8326</v>
      </c>
      <c r="S319" s="16">
        <f t="shared" si="18"/>
        <v>42446.943831018521</v>
      </c>
      <c r="T319" s="16">
        <f t="shared" si="19"/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f t="shared" si="16"/>
        <v>106</v>
      </c>
      <c r="P320" s="9">
        <f t="shared" si="17"/>
        <v>36.07</v>
      </c>
      <c r="Q320" s="11" t="s">
        <v>8323</v>
      </c>
      <c r="R320" t="s">
        <v>8326</v>
      </c>
      <c r="S320" s="16">
        <f t="shared" si="18"/>
        <v>41923.921643518523</v>
      </c>
      <c r="T320" s="16">
        <f t="shared" si="19"/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f t="shared" si="16"/>
        <v>104</v>
      </c>
      <c r="P321" s="9">
        <f t="shared" si="17"/>
        <v>55.89</v>
      </c>
      <c r="Q321" s="11" t="s">
        <v>8323</v>
      </c>
      <c r="R321" t="s">
        <v>8326</v>
      </c>
      <c r="S321" s="16">
        <f t="shared" si="18"/>
        <v>41764.44663194444</v>
      </c>
      <c r="T321" s="16">
        <f t="shared" si="19"/>
        <v>41791.165972222225</v>
      </c>
    </row>
    <row r="322" spans="1:20" ht="6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f t="shared" ref="O322:O385" si="20">ROUND(E322/D322*100,0)</f>
        <v>102</v>
      </c>
      <c r="P322" s="9">
        <f t="shared" ref="P322:P385" si="21">IFERROR(ROUND(E322/L322,2),0)</f>
        <v>69.819999999999993</v>
      </c>
      <c r="Q322" s="11" t="s">
        <v>8323</v>
      </c>
      <c r="R322" t="s">
        <v>8326</v>
      </c>
      <c r="S322" s="16">
        <f t="shared" ref="S322:S385" si="22">(((J322/60)/60)/24)+DATE(1970,1,1)</f>
        <v>41815.774826388886</v>
      </c>
      <c r="T322" s="16">
        <f t="shared" ref="T322:T385" si="23">(((I322/60)/60)/24)+DATE(1970,1,1)</f>
        <v>41830.774826388886</v>
      </c>
    </row>
    <row r="323" spans="1:20" ht="6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f t="shared" si="20"/>
        <v>153</v>
      </c>
      <c r="P323" s="9">
        <f t="shared" si="21"/>
        <v>109.57</v>
      </c>
      <c r="Q323" s="11" t="s">
        <v>8323</v>
      </c>
      <c r="R323" t="s">
        <v>8326</v>
      </c>
      <c r="S323" s="16">
        <f t="shared" si="22"/>
        <v>42513.110787037032</v>
      </c>
      <c r="T323" s="16">
        <f t="shared" si="23"/>
        <v>42534.708333333328</v>
      </c>
    </row>
    <row r="324" spans="1:20" ht="6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f t="shared" si="20"/>
        <v>153</v>
      </c>
      <c r="P324" s="9">
        <f t="shared" si="21"/>
        <v>41.41</v>
      </c>
      <c r="Q324" s="11" t="s">
        <v>8323</v>
      </c>
      <c r="R324" t="s">
        <v>8326</v>
      </c>
      <c r="S324" s="16">
        <f t="shared" si="22"/>
        <v>41820.639189814814</v>
      </c>
      <c r="T324" s="16">
        <f t="shared" si="23"/>
        <v>41843.165972222225</v>
      </c>
    </row>
    <row r="325" spans="1:20" ht="6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f t="shared" si="20"/>
        <v>102</v>
      </c>
      <c r="P325" s="9">
        <f t="shared" si="21"/>
        <v>61.1</v>
      </c>
      <c r="Q325" s="11" t="s">
        <v>8323</v>
      </c>
      <c r="R325" t="s">
        <v>8326</v>
      </c>
      <c r="S325" s="16">
        <f t="shared" si="22"/>
        <v>41753.515856481477</v>
      </c>
      <c r="T325" s="16">
        <f t="shared" si="23"/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f t="shared" si="20"/>
        <v>101</v>
      </c>
      <c r="P326" s="9">
        <f t="shared" si="21"/>
        <v>75.5</v>
      </c>
      <c r="Q326" s="11" t="s">
        <v>8323</v>
      </c>
      <c r="R326" t="s">
        <v>8326</v>
      </c>
      <c r="S326" s="16">
        <f t="shared" si="22"/>
        <v>41775.858564814815</v>
      </c>
      <c r="T326" s="16">
        <f t="shared" si="23"/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f t="shared" si="20"/>
        <v>100</v>
      </c>
      <c r="P327" s="9">
        <f t="shared" si="21"/>
        <v>51.72</v>
      </c>
      <c r="Q327" s="11" t="s">
        <v>8323</v>
      </c>
      <c r="R327" t="s">
        <v>8326</v>
      </c>
      <c r="S327" s="16">
        <f t="shared" si="22"/>
        <v>41848.866157407407</v>
      </c>
      <c r="T327" s="16">
        <f t="shared" si="23"/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f t="shared" si="20"/>
        <v>171</v>
      </c>
      <c r="P328" s="9">
        <f t="shared" si="21"/>
        <v>68.25</v>
      </c>
      <c r="Q328" s="11" t="s">
        <v>8323</v>
      </c>
      <c r="R328" t="s">
        <v>8326</v>
      </c>
      <c r="S328" s="16">
        <f t="shared" si="22"/>
        <v>42532.052523148144</v>
      </c>
      <c r="T328" s="16">
        <f t="shared" si="23"/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f t="shared" si="20"/>
        <v>116</v>
      </c>
      <c r="P329" s="9">
        <f t="shared" si="21"/>
        <v>44.33</v>
      </c>
      <c r="Q329" s="11" t="s">
        <v>8323</v>
      </c>
      <c r="R329" t="s">
        <v>8326</v>
      </c>
      <c r="S329" s="16">
        <f t="shared" si="22"/>
        <v>42155.920219907406</v>
      </c>
      <c r="T329" s="16">
        <f t="shared" si="23"/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f t="shared" si="20"/>
        <v>105</v>
      </c>
      <c r="P330" s="9">
        <f t="shared" si="21"/>
        <v>47</v>
      </c>
      <c r="Q330" s="11" t="s">
        <v>8323</v>
      </c>
      <c r="R330" t="s">
        <v>8326</v>
      </c>
      <c r="S330" s="16">
        <f t="shared" si="22"/>
        <v>42018.94159722222</v>
      </c>
      <c r="T330" s="16">
        <f t="shared" si="23"/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f t="shared" si="20"/>
        <v>131</v>
      </c>
      <c r="P331" s="9">
        <f t="shared" si="21"/>
        <v>50.46</v>
      </c>
      <c r="Q331" s="11" t="s">
        <v>8323</v>
      </c>
      <c r="R331" t="s">
        <v>8326</v>
      </c>
      <c r="S331" s="16">
        <f t="shared" si="22"/>
        <v>42463.81385416667</v>
      </c>
      <c r="T331" s="16">
        <f t="shared" si="23"/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f t="shared" si="20"/>
        <v>104</v>
      </c>
      <c r="P332" s="9">
        <f t="shared" si="21"/>
        <v>52</v>
      </c>
      <c r="Q332" s="11" t="s">
        <v>8323</v>
      </c>
      <c r="R332" t="s">
        <v>8326</v>
      </c>
      <c r="S332" s="16">
        <f t="shared" si="22"/>
        <v>41226.017361111109</v>
      </c>
      <c r="T332" s="16">
        <f t="shared" si="23"/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f t="shared" si="20"/>
        <v>123</v>
      </c>
      <c r="P333" s="9">
        <f t="shared" si="21"/>
        <v>43.2</v>
      </c>
      <c r="Q333" s="11" t="s">
        <v>8323</v>
      </c>
      <c r="R333" t="s">
        <v>8326</v>
      </c>
      <c r="S333" s="16">
        <f t="shared" si="22"/>
        <v>42556.504490740743</v>
      </c>
      <c r="T333" s="16">
        <f t="shared" si="23"/>
        <v>42595.290972222225</v>
      </c>
    </row>
    <row r="334" spans="1:20" ht="15.7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f t="shared" si="20"/>
        <v>128</v>
      </c>
      <c r="P334" s="9">
        <f t="shared" si="21"/>
        <v>49.23</v>
      </c>
      <c r="Q334" s="11" t="s">
        <v>8323</v>
      </c>
      <c r="R334" t="s">
        <v>8326</v>
      </c>
      <c r="S334" s="16">
        <f t="shared" si="22"/>
        <v>42521.654328703706</v>
      </c>
      <c r="T334" s="16">
        <f t="shared" si="23"/>
        <v>42551.654328703706</v>
      </c>
    </row>
    <row r="335" spans="1:20" ht="6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f t="shared" si="20"/>
        <v>128</v>
      </c>
      <c r="P335" s="9">
        <f t="shared" si="21"/>
        <v>47.22</v>
      </c>
      <c r="Q335" s="11" t="s">
        <v>8323</v>
      </c>
      <c r="R335" t="s">
        <v>8326</v>
      </c>
      <c r="S335" s="16">
        <f t="shared" si="22"/>
        <v>42443.802361111113</v>
      </c>
      <c r="T335" s="16">
        <f t="shared" si="23"/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f t="shared" si="20"/>
        <v>126</v>
      </c>
      <c r="P336" s="9">
        <f t="shared" si="21"/>
        <v>74.12</v>
      </c>
      <c r="Q336" s="11" t="s">
        <v>8323</v>
      </c>
      <c r="R336" t="s">
        <v>8326</v>
      </c>
      <c r="S336" s="16">
        <f t="shared" si="22"/>
        <v>41891.96503472222</v>
      </c>
      <c r="T336" s="16">
        <f t="shared" si="23"/>
        <v>41901</v>
      </c>
    </row>
    <row r="337" spans="1:20" ht="6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f t="shared" si="20"/>
        <v>105</v>
      </c>
      <c r="P337" s="9">
        <f t="shared" si="21"/>
        <v>139.56</v>
      </c>
      <c r="Q337" s="11" t="s">
        <v>8323</v>
      </c>
      <c r="R337" t="s">
        <v>8326</v>
      </c>
      <c r="S337" s="16">
        <f t="shared" si="22"/>
        <v>42375.114988425921</v>
      </c>
      <c r="T337" s="16">
        <f t="shared" si="23"/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f t="shared" si="20"/>
        <v>100</v>
      </c>
      <c r="P338" s="9">
        <f t="shared" si="21"/>
        <v>62.5</v>
      </c>
      <c r="Q338" s="11" t="s">
        <v>8323</v>
      </c>
      <c r="R338" t="s">
        <v>8326</v>
      </c>
      <c r="S338" s="16">
        <f t="shared" si="22"/>
        <v>41788.58997685185</v>
      </c>
      <c r="T338" s="16">
        <f t="shared" si="23"/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f t="shared" si="20"/>
        <v>156</v>
      </c>
      <c r="P339" s="9">
        <f t="shared" si="21"/>
        <v>51.92</v>
      </c>
      <c r="Q339" s="11" t="s">
        <v>8323</v>
      </c>
      <c r="R339" t="s">
        <v>8326</v>
      </c>
      <c r="S339" s="16">
        <f t="shared" si="22"/>
        <v>42360.887835648144</v>
      </c>
      <c r="T339" s="16">
        <f t="shared" si="23"/>
        <v>42390.887835648144</v>
      </c>
    </row>
    <row r="340" spans="1:20" ht="6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f t="shared" si="20"/>
        <v>175</v>
      </c>
      <c r="P340" s="9">
        <f t="shared" si="21"/>
        <v>68.06</v>
      </c>
      <c r="Q340" s="11" t="s">
        <v>8323</v>
      </c>
      <c r="R340" t="s">
        <v>8326</v>
      </c>
      <c r="S340" s="16">
        <f t="shared" si="22"/>
        <v>42003.948425925926</v>
      </c>
      <c r="T340" s="16">
        <f t="shared" si="23"/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f t="shared" si="20"/>
        <v>163</v>
      </c>
      <c r="P341" s="9">
        <f t="shared" si="21"/>
        <v>58.1</v>
      </c>
      <c r="Q341" s="11" t="s">
        <v>8323</v>
      </c>
      <c r="R341" t="s">
        <v>8326</v>
      </c>
      <c r="S341" s="16">
        <f t="shared" si="22"/>
        <v>40644.159259259257</v>
      </c>
      <c r="T341" s="16">
        <f t="shared" si="23"/>
        <v>40666.165972222225</v>
      </c>
    </row>
    <row r="342" spans="1:20" ht="60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f t="shared" si="20"/>
        <v>122</v>
      </c>
      <c r="P342" s="9">
        <f t="shared" si="21"/>
        <v>60.9</v>
      </c>
      <c r="Q342" s="11" t="s">
        <v>8323</v>
      </c>
      <c r="R342" t="s">
        <v>8326</v>
      </c>
      <c r="S342" s="16">
        <f t="shared" si="22"/>
        <v>42036.24428240741</v>
      </c>
      <c r="T342" s="16">
        <f t="shared" si="23"/>
        <v>42064.290972222225</v>
      </c>
    </row>
    <row r="343" spans="1:20" ht="6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f t="shared" si="20"/>
        <v>124</v>
      </c>
      <c r="P343" s="9">
        <f t="shared" si="21"/>
        <v>45.04</v>
      </c>
      <c r="Q343" s="11" t="s">
        <v>8323</v>
      </c>
      <c r="R343" t="s">
        <v>8326</v>
      </c>
      <c r="S343" s="16">
        <f t="shared" si="22"/>
        <v>42011.202581018515</v>
      </c>
      <c r="T343" s="16">
        <f t="shared" si="23"/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9">
        <f t="shared" si="20"/>
        <v>120</v>
      </c>
      <c r="P344" s="9">
        <f t="shared" si="21"/>
        <v>66.67</v>
      </c>
      <c r="Q344" s="11" t="s">
        <v>8323</v>
      </c>
      <c r="R344" t="s">
        <v>8326</v>
      </c>
      <c r="S344" s="16">
        <f t="shared" si="22"/>
        <v>42026.924976851849</v>
      </c>
      <c r="T344" s="16">
        <f t="shared" si="23"/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9">
        <f t="shared" si="20"/>
        <v>100</v>
      </c>
      <c r="P345" s="9">
        <f t="shared" si="21"/>
        <v>31.58</v>
      </c>
      <c r="Q345" s="11" t="s">
        <v>8323</v>
      </c>
      <c r="R345" t="s">
        <v>8326</v>
      </c>
      <c r="S345" s="16">
        <f t="shared" si="22"/>
        <v>41822.90488425926</v>
      </c>
      <c r="T345" s="16">
        <f t="shared" si="23"/>
        <v>41844.291666666664</v>
      </c>
    </row>
    <row r="346" spans="1:20" ht="6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f t="shared" si="20"/>
        <v>120</v>
      </c>
      <c r="P346" s="9">
        <f t="shared" si="21"/>
        <v>31.5</v>
      </c>
      <c r="Q346" s="11" t="s">
        <v>8323</v>
      </c>
      <c r="R346" t="s">
        <v>8326</v>
      </c>
      <c r="S346" s="16">
        <f t="shared" si="22"/>
        <v>41808.198518518519</v>
      </c>
      <c r="T346" s="16">
        <f t="shared" si="23"/>
        <v>41838.198518518519</v>
      </c>
    </row>
    <row r="347" spans="1:20" ht="6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f t="shared" si="20"/>
        <v>131</v>
      </c>
      <c r="P347" s="9">
        <f t="shared" si="21"/>
        <v>97.92</v>
      </c>
      <c r="Q347" s="11" t="s">
        <v>8323</v>
      </c>
      <c r="R347" t="s">
        <v>8326</v>
      </c>
      <c r="S347" s="16">
        <f t="shared" si="22"/>
        <v>41974.743148148147</v>
      </c>
      <c r="T347" s="16">
        <f t="shared" si="23"/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f t="shared" si="20"/>
        <v>119</v>
      </c>
      <c r="P348" s="9">
        <f t="shared" si="21"/>
        <v>42.3</v>
      </c>
      <c r="Q348" s="11" t="s">
        <v>8323</v>
      </c>
      <c r="R348" t="s">
        <v>8326</v>
      </c>
      <c r="S348" s="16">
        <f t="shared" si="22"/>
        <v>41884.599849537037</v>
      </c>
      <c r="T348" s="16">
        <f t="shared" si="23"/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f t="shared" si="20"/>
        <v>113</v>
      </c>
      <c r="P349" s="9">
        <f t="shared" si="21"/>
        <v>66.47</v>
      </c>
      <c r="Q349" s="11" t="s">
        <v>8323</v>
      </c>
      <c r="R349" t="s">
        <v>8326</v>
      </c>
      <c r="S349" s="16">
        <f t="shared" si="22"/>
        <v>42661.132245370376</v>
      </c>
      <c r="T349" s="16">
        <f t="shared" si="23"/>
        <v>42693.916666666672</v>
      </c>
    </row>
    <row r="350" spans="1:20" ht="6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f t="shared" si="20"/>
        <v>102</v>
      </c>
      <c r="P350" s="9">
        <f t="shared" si="21"/>
        <v>59.21</v>
      </c>
      <c r="Q350" s="11" t="s">
        <v>8323</v>
      </c>
      <c r="R350" t="s">
        <v>8326</v>
      </c>
      <c r="S350" s="16">
        <f t="shared" si="22"/>
        <v>42073.660694444443</v>
      </c>
      <c r="T350" s="16">
        <f t="shared" si="23"/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f t="shared" si="20"/>
        <v>112</v>
      </c>
      <c r="P351" s="9">
        <f t="shared" si="21"/>
        <v>58.95</v>
      </c>
      <c r="Q351" s="11" t="s">
        <v>8323</v>
      </c>
      <c r="R351" t="s">
        <v>8326</v>
      </c>
      <c r="S351" s="16">
        <f t="shared" si="22"/>
        <v>42572.61681712963</v>
      </c>
      <c r="T351" s="16">
        <f t="shared" si="23"/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f t="shared" si="20"/>
        <v>112</v>
      </c>
      <c r="P352" s="9">
        <f t="shared" si="21"/>
        <v>62.17</v>
      </c>
      <c r="Q352" s="11" t="s">
        <v>8323</v>
      </c>
      <c r="R352" t="s">
        <v>8326</v>
      </c>
      <c r="S352" s="16">
        <f t="shared" si="22"/>
        <v>42374.651504629626</v>
      </c>
      <c r="T352" s="16">
        <f t="shared" si="23"/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f t="shared" si="20"/>
        <v>106</v>
      </c>
      <c r="P353" s="9">
        <f t="shared" si="21"/>
        <v>61.94</v>
      </c>
      <c r="Q353" s="11" t="s">
        <v>8323</v>
      </c>
      <c r="R353" t="s">
        <v>8326</v>
      </c>
      <c r="S353" s="16">
        <f t="shared" si="22"/>
        <v>42499.039629629624</v>
      </c>
      <c r="T353" s="16">
        <f t="shared" si="23"/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f t="shared" si="20"/>
        <v>223</v>
      </c>
      <c r="P354" s="9">
        <f t="shared" si="21"/>
        <v>61.94</v>
      </c>
      <c r="Q354" s="11" t="s">
        <v>8323</v>
      </c>
      <c r="R354" t="s">
        <v>8326</v>
      </c>
      <c r="S354" s="16">
        <f t="shared" si="22"/>
        <v>41830.545694444445</v>
      </c>
      <c r="T354" s="16">
        <f t="shared" si="23"/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f t="shared" si="20"/>
        <v>111</v>
      </c>
      <c r="P355" s="9">
        <f t="shared" si="21"/>
        <v>58.42</v>
      </c>
      <c r="Q355" s="11" t="s">
        <v>8323</v>
      </c>
      <c r="R355" t="s">
        <v>8326</v>
      </c>
      <c r="S355" s="16">
        <f t="shared" si="22"/>
        <v>41869.740671296298</v>
      </c>
      <c r="T355" s="16">
        <f t="shared" si="23"/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f t="shared" si="20"/>
        <v>221</v>
      </c>
      <c r="P356" s="9">
        <f t="shared" si="21"/>
        <v>61.39</v>
      </c>
      <c r="Q356" s="11" t="s">
        <v>8323</v>
      </c>
      <c r="R356" t="s">
        <v>8326</v>
      </c>
      <c r="S356" s="16">
        <f t="shared" si="22"/>
        <v>42107.067557870367</v>
      </c>
      <c r="T356" s="16">
        <f t="shared" si="23"/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f t="shared" si="20"/>
        <v>110</v>
      </c>
      <c r="P357" s="9">
        <f t="shared" si="21"/>
        <v>40.78</v>
      </c>
      <c r="Q357" s="11" t="s">
        <v>8323</v>
      </c>
      <c r="R357" t="s">
        <v>8326</v>
      </c>
      <c r="S357" s="16">
        <f t="shared" si="22"/>
        <v>41866.79886574074</v>
      </c>
      <c r="T357" s="16">
        <f t="shared" si="23"/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f t="shared" si="20"/>
        <v>218</v>
      </c>
      <c r="P358" s="9">
        <f t="shared" si="21"/>
        <v>54.5</v>
      </c>
      <c r="Q358" s="11" t="s">
        <v>8323</v>
      </c>
      <c r="R358" t="s">
        <v>8326</v>
      </c>
      <c r="S358" s="16">
        <f t="shared" si="22"/>
        <v>42056.091631944444</v>
      </c>
      <c r="T358" s="16">
        <f t="shared" si="23"/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f t="shared" si="20"/>
        <v>108</v>
      </c>
      <c r="P359" s="9">
        <f t="shared" si="21"/>
        <v>77</v>
      </c>
      <c r="Q359" s="11" t="s">
        <v>8323</v>
      </c>
      <c r="R359" t="s">
        <v>8326</v>
      </c>
      <c r="S359" s="16">
        <f t="shared" si="22"/>
        <v>42402.889027777783</v>
      </c>
      <c r="T359" s="16">
        <f t="shared" si="23"/>
        <v>42447.847361111111</v>
      </c>
    </row>
    <row r="360" spans="1:20" ht="6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f t="shared" si="20"/>
        <v>107</v>
      </c>
      <c r="P360" s="9">
        <f t="shared" si="21"/>
        <v>53.34</v>
      </c>
      <c r="Q360" s="11" t="s">
        <v>8323</v>
      </c>
      <c r="R360" t="s">
        <v>8326</v>
      </c>
      <c r="S360" s="16">
        <f t="shared" si="22"/>
        <v>42475.057164351849</v>
      </c>
      <c r="T360" s="16">
        <f t="shared" si="23"/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f t="shared" si="20"/>
        <v>106</v>
      </c>
      <c r="P361" s="9">
        <f t="shared" si="21"/>
        <v>40.92</v>
      </c>
      <c r="Q361" s="11" t="s">
        <v>8323</v>
      </c>
      <c r="R361" t="s">
        <v>8326</v>
      </c>
      <c r="S361" s="16">
        <f t="shared" si="22"/>
        <v>42184.209537037037</v>
      </c>
      <c r="T361" s="16">
        <f t="shared" si="23"/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f t="shared" si="20"/>
        <v>106</v>
      </c>
      <c r="P362" s="9">
        <f t="shared" si="21"/>
        <v>25.31</v>
      </c>
      <c r="Q362" s="11" t="s">
        <v>8323</v>
      </c>
      <c r="R362" t="s">
        <v>8326</v>
      </c>
      <c r="S362" s="16">
        <f t="shared" si="22"/>
        <v>42419.91942129629</v>
      </c>
      <c r="T362" s="16">
        <f t="shared" si="23"/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f t="shared" si="20"/>
        <v>211</v>
      </c>
      <c r="P363" s="9">
        <f t="shared" si="21"/>
        <v>58.61</v>
      </c>
      <c r="Q363" s="11" t="s">
        <v>8323</v>
      </c>
      <c r="R363" t="s">
        <v>8326</v>
      </c>
      <c r="S363" s="16">
        <f t="shared" si="22"/>
        <v>41808.991944444446</v>
      </c>
      <c r="T363" s="16">
        <f t="shared" si="23"/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f t="shared" si="20"/>
        <v>105</v>
      </c>
      <c r="P364" s="9">
        <f t="shared" si="21"/>
        <v>45.48</v>
      </c>
      <c r="Q364" s="11" t="s">
        <v>8323</v>
      </c>
      <c r="R364" t="s">
        <v>8326</v>
      </c>
      <c r="S364" s="16">
        <f t="shared" si="22"/>
        <v>41969.199756944443</v>
      </c>
      <c r="T364" s="16">
        <f t="shared" si="23"/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f t="shared" si="20"/>
        <v>139</v>
      </c>
      <c r="P365" s="9">
        <f t="shared" si="21"/>
        <v>45.35</v>
      </c>
      <c r="Q365" s="11" t="s">
        <v>8323</v>
      </c>
      <c r="R365" t="s">
        <v>8326</v>
      </c>
      <c r="S365" s="16">
        <f t="shared" si="22"/>
        <v>42219.180393518516</v>
      </c>
      <c r="T365" s="16">
        <f t="shared" si="23"/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f t="shared" si="20"/>
        <v>104</v>
      </c>
      <c r="P366" s="9">
        <f t="shared" si="21"/>
        <v>38.33</v>
      </c>
      <c r="Q366" s="11" t="s">
        <v>8323</v>
      </c>
      <c r="R366" t="s">
        <v>8326</v>
      </c>
      <c r="S366" s="16">
        <f t="shared" si="22"/>
        <v>41855.548101851848</v>
      </c>
      <c r="T366" s="16">
        <f t="shared" si="23"/>
        <v>41876.207638888889</v>
      </c>
    </row>
    <row r="367" spans="1:20" ht="6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f t="shared" si="20"/>
        <v>104</v>
      </c>
      <c r="P367" s="9">
        <f t="shared" si="21"/>
        <v>36.96</v>
      </c>
      <c r="Q367" s="11" t="s">
        <v>8323</v>
      </c>
      <c r="R367" t="s">
        <v>8326</v>
      </c>
      <c r="S367" s="16">
        <f t="shared" si="22"/>
        <v>42185.556157407409</v>
      </c>
      <c r="T367" s="16">
        <f t="shared" si="23"/>
        <v>42208.772916666669</v>
      </c>
    </row>
    <row r="368" spans="1:20" ht="6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f t="shared" si="20"/>
        <v>129</v>
      </c>
      <c r="P368" s="9">
        <f t="shared" si="21"/>
        <v>64.38</v>
      </c>
      <c r="Q368" s="11" t="s">
        <v>8323</v>
      </c>
      <c r="R368" t="s">
        <v>8326</v>
      </c>
      <c r="S368" s="16">
        <f t="shared" si="22"/>
        <v>41876.815787037034</v>
      </c>
      <c r="T368" s="16">
        <f t="shared" si="23"/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f t="shared" si="20"/>
        <v>114</v>
      </c>
      <c r="P369" s="9">
        <f t="shared" si="21"/>
        <v>37.96</v>
      </c>
      <c r="Q369" s="11" t="s">
        <v>8323</v>
      </c>
      <c r="R369" t="s">
        <v>8326</v>
      </c>
      <c r="S369" s="16">
        <f t="shared" si="22"/>
        <v>42026.176180555558</v>
      </c>
      <c r="T369" s="16">
        <f t="shared" si="23"/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f t="shared" si="20"/>
        <v>202</v>
      </c>
      <c r="P370" s="9">
        <f t="shared" si="21"/>
        <v>59.41</v>
      </c>
      <c r="Q370" s="11" t="s">
        <v>8323</v>
      </c>
      <c r="R370" t="s">
        <v>8326</v>
      </c>
      <c r="S370" s="16">
        <f t="shared" si="22"/>
        <v>42220.79487268519</v>
      </c>
      <c r="T370" s="16">
        <f t="shared" si="23"/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f t="shared" si="20"/>
        <v>100</v>
      </c>
      <c r="P371" s="9">
        <f t="shared" si="21"/>
        <v>47.67</v>
      </c>
      <c r="Q371" s="11" t="s">
        <v>8323</v>
      </c>
      <c r="R371" t="s">
        <v>8326</v>
      </c>
      <c r="S371" s="16">
        <f t="shared" si="22"/>
        <v>41877.221886574072</v>
      </c>
      <c r="T371" s="16">
        <f t="shared" si="23"/>
        <v>41910.140972222223</v>
      </c>
    </row>
    <row r="372" spans="1:20" ht="6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f t="shared" si="20"/>
        <v>100</v>
      </c>
      <c r="P372" s="9">
        <f t="shared" si="21"/>
        <v>125</v>
      </c>
      <c r="Q372" s="11" t="s">
        <v>8323</v>
      </c>
      <c r="R372" t="s">
        <v>8326</v>
      </c>
      <c r="S372" s="16">
        <f t="shared" si="22"/>
        <v>42297.748738425929</v>
      </c>
      <c r="T372" s="16">
        <f t="shared" si="23"/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f t="shared" si="20"/>
        <v>129</v>
      </c>
      <c r="P373" s="9">
        <f t="shared" si="21"/>
        <v>60.69</v>
      </c>
      <c r="Q373" s="11" t="s">
        <v>8323</v>
      </c>
      <c r="R373" t="s">
        <v>8326</v>
      </c>
      <c r="S373" s="16">
        <f t="shared" si="22"/>
        <v>41922.640590277777</v>
      </c>
      <c r="T373" s="16">
        <f t="shared" si="23"/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f t="shared" si="20"/>
        <v>101</v>
      </c>
      <c r="P374" s="9">
        <f t="shared" si="21"/>
        <v>60.33</v>
      </c>
      <c r="Q374" s="11" t="s">
        <v>8323</v>
      </c>
      <c r="R374" t="s">
        <v>8326</v>
      </c>
      <c r="S374" s="16">
        <f t="shared" si="22"/>
        <v>41802.62090277778</v>
      </c>
      <c r="T374" s="16">
        <f t="shared" si="23"/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f t="shared" si="20"/>
        <v>113</v>
      </c>
      <c r="P375" s="9">
        <f t="shared" si="21"/>
        <v>64.290000000000006</v>
      </c>
      <c r="Q375" s="11" t="s">
        <v>8323</v>
      </c>
      <c r="R375" t="s">
        <v>8326</v>
      </c>
      <c r="S375" s="16">
        <f t="shared" si="22"/>
        <v>42553.926527777774</v>
      </c>
      <c r="T375" s="16">
        <f t="shared" si="23"/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f t="shared" si="20"/>
        <v>109</v>
      </c>
      <c r="P376" s="9">
        <f t="shared" si="21"/>
        <v>46.05</v>
      </c>
      <c r="Q376" s="11" t="s">
        <v>8323</v>
      </c>
      <c r="R376" t="s">
        <v>8326</v>
      </c>
      <c r="S376" s="16">
        <f t="shared" si="22"/>
        <v>42523.248715277776</v>
      </c>
      <c r="T376" s="16">
        <f t="shared" si="23"/>
        <v>42537.248715277776</v>
      </c>
    </row>
    <row r="377" spans="1:20" ht="6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f t="shared" si="20"/>
        <v>158</v>
      </c>
      <c r="P377" s="9">
        <f t="shared" si="21"/>
        <v>79.099999999999994</v>
      </c>
      <c r="Q377" s="11" t="s">
        <v>8323</v>
      </c>
      <c r="R377" t="s">
        <v>8326</v>
      </c>
      <c r="S377" s="16">
        <f t="shared" si="22"/>
        <v>42121.249814814815</v>
      </c>
      <c r="T377" s="16">
        <f t="shared" si="23"/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f t="shared" si="20"/>
        <v>130</v>
      </c>
      <c r="P378" s="9">
        <f t="shared" si="21"/>
        <v>28.89</v>
      </c>
      <c r="Q378" s="11" t="s">
        <v>8323</v>
      </c>
      <c r="R378" t="s">
        <v>8326</v>
      </c>
      <c r="S378" s="16">
        <f t="shared" si="22"/>
        <v>42093.786840277782</v>
      </c>
      <c r="T378" s="16">
        <f t="shared" si="23"/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f t="shared" si="20"/>
        <v>117</v>
      </c>
      <c r="P379" s="9">
        <f t="shared" si="21"/>
        <v>50.67</v>
      </c>
      <c r="Q379" s="11" t="s">
        <v>8323</v>
      </c>
      <c r="R379" t="s">
        <v>8326</v>
      </c>
      <c r="S379" s="16">
        <f t="shared" si="22"/>
        <v>42136.270787037036</v>
      </c>
      <c r="T379" s="16">
        <f t="shared" si="23"/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f t="shared" si="20"/>
        <v>104</v>
      </c>
      <c r="P380" s="9">
        <f t="shared" si="21"/>
        <v>36.5</v>
      </c>
      <c r="Q380" s="11" t="s">
        <v>8323</v>
      </c>
      <c r="R380" t="s">
        <v>8326</v>
      </c>
      <c r="S380" s="16">
        <f t="shared" si="22"/>
        <v>41780.525937500002</v>
      </c>
      <c r="T380" s="16">
        <f t="shared" si="23"/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f t="shared" si="20"/>
        <v>120</v>
      </c>
      <c r="P381" s="9">
        <f t="shared" si="21"/>
        <v>55.23</v>
      </c>
      <c r="Q381" s="11" t="s">
        <v>8323</v>
      </c>
      <c r="R381" t="s">
        <v>8326</v>
      </c>
      <c r="S381" s="16">
        <f t="shared" si="22"/>
        <v>42600.756041666667</v>
      </c>
      <c r="T381" s="16">
        <f t="shared" si="23"/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f t="shared" si="20"/>
        <v>139</v>
      </c>
      <c r="P382" s="9">
        <f t="shared" si="21"/>
        <v>57.92</v>
      </c>
      <c r="Q382" s="11" t="s">
        <v>8323</v>
      </c>
      <c r="R382" t="s">
        <v>8326</v>
      </c>
      <c r="S382" s="16">
        <f t="shared" si="22"/>
        <v>42643.632858796293</v>
      </c>
      <c r="T382" s="16">
        <f t="shared" si="23"/>
        <v>42672.125</v>
      </c>
    </row>
    <row r="383" spans="1:20" ht="6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f t="shared" si="20"/>
        <v>132</v>
      </c>
      <c r="P383" s="9">
        <f t="shared" si="21"/>
        <v>36.67</v>
      </c>
      <c r="Q383" s="11" t="s">
        <v>8323</v>
      </c>
      <c r="R383" t="s">
        <v>8326</v>
      </c>
      <c r="S383" s="16">
        <f t="shared" si="22"/>
        <v>42177.761782407411</v>
      </c>
      <c r="T383" s="16">
        <f t="shared" si="23"/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f t="shared" si="20"/>
        <v>101</v>
      </c>
      <c r="P384" s="9">
        <f t="shared" si="21"/>
        <v>41.13</v>
      </c>
      <c r="Q384" s="11" t="s">
        <v>8323</v>
      </c>
      <c r="R384" t="s">
        <v>8326</v>
      </c>
      <c r="S384" s="16">
        <f t="shared" si="22"/>
        <v>42088.723692129628</v>
      </c>
      <c r="T384" s="16">
        <f t="shared" si="23"/>
        <v>42115.723692129628</v>
      </c>
    </row>
    <row r="385" spans="1:20" ht="60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f t="shared" si="20"/>
        <v>130</v>
      </c>
      <c r="P385" s="9">
        <f t="shared" si="21"/>
        <v>50</v>
      </c>
      <c r="Q385" s="11" t="s">
        <v>8323</v>
      </c>
      <c r="R385" t="s">
        <v>8326</v>
      </c>
      <c r="S385" s="16">
        <f t="shared" si="22"/>
        <v>42053.106111111112</v>
      </c>
      <c r="T385" s="16">
        <f t="shared" si="23"/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f t="shared" ref="O386:O413" si="24">ROUND(E386/D386*100,0)</f>
        <v>130</v>
      </c>
      <c r="P386" s="9">
        <f t="shared" ref="P386:P413" si="25">IFERROR(ROUND(E386/L386,2),0)</f>
        <v>46.43</v>
      </c>
      <c r="Q386" s="11" t="s">
        <v>8323</v>
      </c>
      <c r="R386" t="s">
        <v>8326</v>
      </c>
      <c r="S386" s="16">
        <f t="shared" ref="S386:S413" si="26">(((J386/60)/60)/24)+DATE(1970,1,1)</f>
        <v>42053.733078703706</v>
      </c>
      <c r="T386" s="16">
        <f t="shared" ref="T386:T413" si="27">(((I386/60)/60)/24)+DATE(1970,1,1)</f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f t="shared" si="24"/>
        <v>126</v>
      </c>
      <c r="P387" s="9">
        <f t="shared" si="25"/>
        <v>78.88</v>
      </c>
      <c r="Q387" s="11" t="s">
        <v>8323</v>
      </c>
      <c r="R387" t="s">
        <v>8326</v>
      </c>
      <c r="S387" s="16">
        <f t="shared" si="26"/>
        <v>42289.761192129634</v>
      </c>
      <c r="T387" s="16">
        <f t="shared" si="27"/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f t="shared" si="24"/>
        <v>122</v>
      </c>
      <c r="P388" s="9">
        <f t="shared" si="25"/>
        <v>203.33</v>
      </c>
      <c r="Q388" s="11" t="s">
        <v>8323</v>
      </c>
      <c r="R388" t="s">
        <v>8326</v>
      </c>
      <c r="S388" s="16">
        <f t="shared" si="26"/>
        <v>42152.503495370373</v>
      </c>
      <c r="T388" s="16">
        <f t="shared" si="27"/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f t="shared" si="24"/>
        <v>121</v>
      </c>
      <c r="P389" s="9">
        <f t="shared" si="25"/>
        <v>33.67</v>
      </c>
      <c r="Q389" s="11" t="s">
        <v>8323</v>
      </c>
      <c r="R389" t="s">
        <v>8326</v>
      </c>
      <c r="S389" s="16">
        <f t="shared" si="26"/>
        <v>41882.585648148146</v>
      </c>
      <c r="T389" s="16">
        <f t="shared" si="27"/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f t="shared" si="24"/>
        <v>169</v>
      </c>
      <c r="P390" s="9">
        <f t="shared" si="25"/>
        <v>45.62</v>
      </c>
      <c r="Q390" s="11" t="s">
        <v>8323</v>
      </c>
      <c r="R390" t="s">
        <v>8326</v>
      </c>
      <c r="S390" s="16">
        <f t="shared" si="26"/>
        <v>41881.361342592594</v>
      </c>
      <c r="T390" s="16">
        <f t="shared" si="27"/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f t="shared" si="24"/>
        <v>114</v>
      </c>
      <c r="P391" s="9">
        <f t="shared" si="25"/>
        <v>40.71</v>
      </c>
      <c r="Q391" s="11" t="s">
        <v>8323</v>
      </c>
      <c r="R391" t="s">
        <v>8326</v>
      </c>
      <c r="S391" s="16">
        <f t="shared" si="26"/>
        <v>42232.702546296292</v>
      </c>
      <c r="T391" s="16">
        <f t="shared" si="27"/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f t="shared" si="24"/>
        <v>114</v>
      </c>
      <c r="P392" s="9">
        <f t="shared" si="25"/>
        <v>27.14</v>
      </c>
      <c r="Q392" s="11" t="s">
        <v>8323</v>
      </c>
      <c r="R392" t="s">
        <v>8326</v>
      </c>
      <c r="S392" s="16">
        <f t="shared" si="26"/>
        <v>41779.724224537036</v>
      </c>
      <c r="T392" s="16">
        <f t="shared" si="27"/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f t="shared" si="24"/>
        <v>228</v>
      </c>
      <c r="P393" s="9">
        <f t="shared" si="25"/>
        <v>57</v>
      </c>
      <c r="Q393" s="11" t="s">
        <v>8323</v>
      </c>
      <c r="R393" t="s">
        <v>8326</v>
      </c>
      <c r="S393" s="16">
        <f t="shared" si="26"/>
        <v>42045.84238425926</v>
      </c>
      <c r="T393" s="16">
        <f t="shared" si="27"/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f t="shared" si="24"/>
        <v>110</v>
      </c>
      <c r="P394" s="9">
        <f t="shared" si="25"/>
        <v>55</v>
      </c>
      <c r="Q394" s="11" t="s">
        <v>8323</v>
      </c>
      <c r="R394" t="s">
        <v>8326</v>
      </c>
      <c r="S394" s="16">
        <f t="shared" si="26"/>
        <v>42020.846666666665</v>
      </c>
      <c r="T394" s="16">
        <f t="shared" si="27"/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f t="shared" si="24"/>
        <v>107</v>
      </c>
      <c r="P395" s="9">
        <f t="shared" si="25"/>
        <v>35.799999999999997</v>
      </c>
      <c r="Q395" s="11" t="s">
        <v>8323</v>
      </c>
      <c r="R395" t="s">
        <v>8326</v>
      </c>
      <c r="S395" s="16">
        <f t="shared" si="26"/>
        <v>41914.100289351853</v>
      </c>
      <c r="T395" s="16">
        <f t="shared" si="27"/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f t="shared" si="24"/>
        <v>106</v>
      </c>
      <c r="P396" s="9">
        <f t="shared" si="25"/>
        <v>58.9</v>
      </c>
      <c r="Q396" s="11" t="s">
        <v>8323</v>
      </c>
      <c r="R396" t="s">
        <v>8326</v>
      </c>
      <c r="S396" s="16">
        <f t="shared" si="26"/>
        <v>41927.848900462966</v>
      </c>
      <c r="T396" s="16">
        <f t="shared" si="27"/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f t="shared" si="24"/>
        <v>106</v>
      </c>
      <c r="P397" s="9">
        <f t="shared" si="25"/>
        <v>75.709999999999994</v>
      </c>
      <c r="Q397" s="11" t="s">
        <v>8323</v>
      </c>
      <c r="R397" t="s">
        <v>8326</v>
      </c>
      <c r="S397" s="16">
        <f t="shared" si="26"/>
        <v>42214.6956712963</v>
      </c>
      <c r="T397" s="16">
        <f t="shared" si="27"/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f t="shared" si="24"/>
        <v>104</v>
      </c>
      <c r="P398" s="9">
        <f t="shared" si="25"/>
        <v>57.78</v>
      </c>
      <c r="Q398" s="11" t="s">
        <v>8323</v>
      </c>
      <c r="R398" t="s">
        <v>8326</v>
      </c>
      <c r="S398" s="16">
        <f t="shared" si="26"/>
        <v>41828.646319444444</v>
      </c>
      <c r="T398" s="16">
        <f t="shared" si="27"/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f t="shared" si="24"/>
        <v>202</v>
      </c>
      <c r="P399" s="9">
        <f t="shared" si="25"/>
        <v>29.71</v>
      </c>
      <c r="Q399" s="11" t="s">
        <v>8323</v>
      </c>
      <c r="R399" t="s">
        <v>8326</v>
      </c>
      <c r="S399" s="16">
        <f t="shared" si="26"/>
        <v>42179.898472222223</v>
      </c>
      <c r="T399" s="16">
        <f t="shared" si="27"/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f t="shared" si="24"/>
        <v>100</v>
      </c>
      <c r="P400" s="9">
        <f t="shared" si="25"/>
        <v>62.63</v>
      </c>
      <c r="Q400" s="11" t="s">
        <v>8323</v>
      </c>
      <c r="R400" t="s">
        <v>8326</v>
      </c>
      <c r="S400" s="16">
        <f t="shared" si="26"/>
        <v>42593.865405092598</v>
      </c>
      <c r="T400" s="16">
        <f t="shared" si="27"/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f t="shared" si="24"/>
        <v>108</v>
      </c>
      <c r="P401" s="9">
        <f t="shared" si="25"/>
        <v>44.09</v>
      </c>
      <c r="Q401" s="11" t="s">
        <v>8323</v>
      </c>
      <c r="R401" t="s">
        <v>8326</v>
      </c>
      <c r="S401" s="16">
        <f t="shared" si="26"/>
        <v>42746.261782407411</v>
      </c>
      <c r="T401" s="16">
        <f t="shared" si="27"/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f t="shared" si="24"/>
        <v>100</v>
      </c>
      <c r="P402" s="9">
        <f t="shared" si="25"/>
        <v>30.77</v>
      </c>
      <c r="Q402" s="11" t="s">
        <v>8323</v>
      </c>
      <c r="R402" t="s">
        <v>8326</v>
      </c>
      <c r="S402" s="16">
        <f t="shared" si="26"/>
        <v>42689.214988425927</v>
      </c>
      <c r="T402" s="16">
        <f t="shared" si="27"/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f t="shared" si="24"/>
        <v>150</v>
      </c>
      <c r="P403" s="9">
        <f t="shared" si="25"/>
        <v>41.67</v>
      </c>
      <c r="Q403" s="11" t="s">
        <v>8323</v>
      </c>
      <c r="R403" t="s">
        <v>8326</v>
      </c>
      <c r="S403" s="16">
        <f t="shared" si="26"/>
        <v>42529.022013888884</v>
      </c>
      <c r="T403" s="16">
        <f t="shared" si="27"/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f t="shared" si="24"/>
        <v>101</v>
      </c>
      <c r="P404" s="9">
        <f t="shared" si="25"/>
        <v>59.17</v>
      </c>
      <c r="Q404" s="11" t="s">
        <v>8323</v>
      </c>
      <c r="R404" t="s">
        <v>8326</v>
      </c>
      <c r="S404" s="16">
        <f t="shared" si="26"/>
        <v>42230.662731481483</v>
      </c>
      <c r="T404" s="16">
        <f t="shared" si="27"/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f t="shared" si="24"/>
        <v>140</v>
      </c>
      <c r="P405" s="9">
        <f t="shared" si="25"/>
        <v>35</v>
      </c>
      <c r="Q405" s="11" t="s">
        <v>8323</v>
      </c>
      <c r="R405" t="s">
        <v>8326</v>
      </c>
      <c r="S405" s="16">
        <f t="shared" si="26"/>
        <v>42088.911354166667</v>
      </c>
      <c r="T405" s="16">
        <f t="shared" si="27"/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f t="shared" si="24"/>
        <v>104</v>
      </c>
      <c r="P406" s="9">
        <f t="shared" si="25"/>
        <v>52</v>
      </c>
      <c r="Q406" s="11" t="s">
        <v>8323</v>
      </c>
      <c r="R406" t="s">
        <v>8326</v>
      </c>
      <c r="S406" s="16">
        <f t="shared" si="26"/>
        <v>41921.279976851853</v>
      </c>
      <c r="T406" s="16">
        <f t="shared" si="27"/>
        <v>41939.125</v>
      </c>
    </row>
    <row r="407" spans="1:20" ht="4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f t="shared" si="24"/>
        <v>139</v>
      </c>
      <c r="P407" s="9">
        <f t="shared" si="25"/>
        <v>30.78</v>
      </c>
      <c r="Q407" s="11" t="s">
        <v>8323</v>
      </c>
      <c r="R407" t="s">
        <v>8326</v>
      </c>
      <c r="S407" s="16">
        <f t="shared" si="26"/>
        <v>42312.874594907407</v>
      </c>
      <c r="T407" s="16">
        <f t="shared" si="27"/>
        <v>42340.874594907407</v>
      </c>
    </row>
    <row r="408" spans="1:20" ht="6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f t="shared" si="24"/>
        <v>100</v>
      </c>
      <c r="P408" s="9">
        <f t="shared" si="25"/>
        <v>31.38</v>
      </c>
      <c r="Q408" s="11" t="s">
        <v>8323</v>
      </c>
      <c r="R408" t="s">
        <v>8326</v>
      </c>
      <c r="S408" s="16">
        <f t="shared" si="26"/>
        <v>42075.807395833333</v>
      </c>
      <c r="T408" s="16">
        <f t="shared" si="27"/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f t="shared" si="24"/>
        <v>100</v>
      </c>
      <c r="P409" s="9">
        <f t="shared" si="25"/>
        <v>31.25</v>
      </c>
      <c r="Q409" s="11" t="s">
        <v>8323</v>
      </c>
      <c r="R409" t="s">
        <v>8326</v>
      </c>
      <c r="S409" s="16">
        <f t="shared" si="26"/>
        <v>42124.841111111105</v>
      </c>
      <c r="T409" s="16">
        <f t="shared" si="27"/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f t="shared" si="24"/>
        <v>225</v>
      </c>
      <c r="P410" s="9">
        <f t="shared" si="25"/>
        <v>75</v>
      </c>
      <c r="Q410" s="11" t="s">
        <v>8323</v>
      </c>
      <c r="R410" t="s">
        <v>8326</v>
      </c>
      <c r="S410" s="16">
        <f t="shared" si="26"/>
        <v>42503.740868055553</v>
      </c>
      <c r="T410" s="16">
        <f t="shared" si="27"/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f t="shared" si="24"/>
        <v>100</v>
      </c>
      <c r="P411" s="9">
        <f t="shared" si="25"/>
        <v>22.22</v>
      </c>
      <c r="Q411" s="11" t="s">
        <v>8323</v>
      </c>
      <c r="R411" t="s">
        <v>8326</v>
      </c>
      <c r="S411" s="16">
        <f t="shared" si="26"/>
        <v>42467.144166666665</v>
      </c>
      <c r="T411" s="16">
        <f t="shared" si="27"/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f t="shared" si="24"/>
        <v>100</v>
      </c>
      <c r="P412" s="9">
        <f t="shared" si="25"/>
        <v>20</v>
      </c>
      <c r="Q412" s="11" t="s">
        <v>8323</v>
      </c>
      <c r="R412" t="s">
        <v>8326</v>
      </c>
      <c r="S412" s="16">
        <f t="shared" si="26"/>
        <v>42649.54923611111</v>
      </c>
      <c r="T412" s="16">
        <f t="shared" si="27"/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f t="shared" si="24"/>
        <v>130</v>
      </c>
      <c r="P413" s="9">
        <f t="shared" si="25"/>
        <v>3.25</v>
      </c>
      <c r="Q413" s="11" t="s">
        <v>8323</v>
      </c>
      <c r="R413" t="s">
        <v>8326</v>
      </c>
      <c r="S413" s="16">
        <f t="shared" si="26"/>
        <v>42628.849120370374</v>
      </c>
      <c r="T413" s="16">
        <f t="shared" si="27"/>
        <v>42656.849120370374</v>
      </c>
    </row>
  </sheetData>
  <conditionalFormatting sqref="F1:F413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B115-5013-41B4-8586-5DF89DB501FF}">
  <dimension ref="A1:T251"/>
  <sheetViews>
    <sheetView workbookViewId="0">
      <selection activeCell="B9" sqref="B9"/>
    </sheetView>
  </sheetViews>
  <sheetFormatPr defaultRowHeight="15" x14ac:dyDescent="0.25"/>
  <cols>
    <col min="1" max="1" width="5.28515625" bestFit="1" customWidth="1"/>
    <col min="2" max="2" width="38.42578125" customWidth="1"/>
    <col min="3" max="3" width="40.28515625" customWidth="1"/>
    <col min="4" max="4" width="16.85546875" bestFit="1" customWidth="1"/>
    <col min="5" max="5" width="13.42578125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30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9">
        <f t="shared" ref="O2:O65" si="0">ROUND(E2/D2*100,0)</f>
        <v>70</v>
      </c>
      <c r="P2" s="9">
        <f t="shared" ref="P2:P65" si="1">IFERROR(ROUND(E2/L2,2),0)</f>
        <v>63.56</v>
      </c>
      <c r="Q2" s="11" t="s">
        <v>8323</v>
      </c>
      <c r="R2" t="s">
        <v>8326</v>
      </c>
      <c r="S2" s="16">
        <f t="shared" ref="S2:S65" si="2">(((J2/60)/60)/24)+DATE(1970,1,1)</f>
        <v>41990.584108796291</v>
      </c>
      <c r="T2" s="16">
        <f t="shared" ref="T2:T65" si="3">(((I2/60)/60)/24)+DATE(1970,1,1)</f>
        <v>42036.120833333334</v>
      </c>
    </row>
    <row r="3" spans="1:20" ht="6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9">
        <f t="shared" si="0"/>
        <v>22</v>
      </c>
      <c r="P3" s="9">
        <f t="shared" si="1"/>
        <v>128.27000000000001</v>
      </c>
      <c r="Q3" s="11" t="s">
        <v>8323</v>
      </c>
      <c r="R3" t="s">
        <v>8326</v>
      </c>
      <c r="S3" s="16">
        <f t="shared" si="2"/>
        <v>41779.657870370371</v>
      </c>
      <c r="T3" s="16">
        <f t="shared" si="3"/>
        <v>41821.25</v>
      </c>
    </row>
    <row r="4" spans="1:20" ht="60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9">
        <f t="shared" si="0"/>
        <v>42</v>
      </c>
      <c r="P4" s="9">
        <f t="shared" si="1"/>
        <v>105.03</v>
      </c>
      <c r="Q4" s="11" t="s">
        <v>8323</v>
      </c>
      <c r="R4" t="s">
        <v>8326</v>
      </c>
      <c r="S4" s="16">
        <f t="shared" si="2"/>
        <v>42618.827013888891</v>
      </c>
      <c r="T4" s="16">
        <f t="shared" si="3"/>
        <v>42648.827013888891</v>
      </c>
    </row>
    <row r="5" spans="1:20" ht="6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9">
        <f t="shared" si="0"/>
        <v>41</v>
      </c>
      <c r="P5" s="9">
        <f t="shared" si="1"/>
        <v>81.319999999999993</v>
      </c>
      <c r="Q5" s="11" t="s">
        <v>8323</v>
      </c>
      <c r="R5" t="s">
        <v>8326</v>
      </c>
      <c r="S5" s="16">
        <f t="shared" si="2"/>
        <v>41766.617291666669</v>
      </c>
      <c r="T5" s="16">
        <f t="shared" si="3"/>
        <v>41793.290972222225</v>
      </c>
    </row>
    <row r="6" spans="1:20" ht="6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9">
        <f t="shared" si="0"/>
        <v>78</v>
      </c>
      <c r="P6" s="9">
        <f t="shared" si="1"/>
        <v>105.54</v>
      </c>
      <c r="Q6" s="11" t="s">
        <v>8323</v>
      </c>
      <c r="R6" t="s">
        <v>8326</v>
      </c>
      <c r="S6" s="16">
        <f t="shared" si="2"/>
        <v>42469.68414351852</v>
      </c>
      <c r="T6" s="16">
        <f t="shared" si="3"/>
        <v>42499.166666666672</v>
      </c>
    </row>
    <row r="7" spans="1:20" ht="6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9">
        <f t="shared" si="0"/>
        <v>35</v>
      </c>
      <c r="P7" s="9">
        <f t="shared" si="1"/>
        <v>84.28</v>
      </c>
      <c r="Q7" s="11" t="s">
        <v>8323</v>
      </c>
      <c r="R7" t="s">
        <v>8326</v>
      </c>
      <c r="S7" s="16">
        <f t="shared" si="2"/>
        <v>41747.86986111111</v>
      </c>
      <c r="T7" s="16">
        <f t="shared" si="3"/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9">
        <f t="shared" si="0"/>
        <v>37</v>
      </c>
      <c r="P8" s="9">
        <f t="shared" si="1"/>
        <v>147.4</v>
      </c>
      <c r="Q8" s="11" t="s">
        <v>8323</v>
      </c>
      <c r="R8" t="s">
        <v>8326</v>
      </c>
      <c r="S8" s="16">
        <f t="shared" si="2"/>
        <v>41903.882951388885</v>
      </c>
      <c r="T8" s="16">
        <f t="shared" si="3"/>
        <v>41933.882951388885</v>
      </c>
    </row>
    <row r="9" spans="1:20" ht="60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9">
        <f t="shared" si="0"/>
        <v>71</v>
      </c>
      <c r="P9" s="9">
        <f t="shared" si="1"/>
        <v>106.97</v>
      </c>
      <c r="Q9" s="11" t="s">
        <v>8323</v>
      </c>
      <c r="R9" t="s">
        <v>8326</v>
      </c>
      <c r="S9" s="16">
        <f t="shared" si="2"/>
        <v>42053.049375000002</v>
      </c>
      <c r="T9" s="16">
        <f t="shared" si="3"/>
        <v>42096.041666666672</v>
      </c>
    </row>
    <row r="10" spans="1:20" ht="60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9">
        <f t="shared" si="0"/>
        <v>62</v>
      </c>
      <c r="P10" s="9">
        <f t="shared" si="1"/>
        <v>486.43</v>
      </c>
      <c r="Q10" s="11" t="s">
        <v>8323</v>
      </c>
      <c r="R10" t="s">
        <v>8326</v>
      </c>
      <c r="S10" s="16">
        <f t="shared" si="2"/>
        <v>41830.234166666669</v>
      </c>
      <c r="T10" s="16">
        <f t="shared" si="3"/>
        <v>41860.234166666669</v>
      </c>
    </row>
    <row r="11" spans="1:20" ht="60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9">
        <f t="shared" si="0"/>
        <v>61</v>
      </c>
      <c r="P11" s="9">
        <f t="shared" si="1"/>
        <v>179.12</v>
      </c>
      <c r="Q11" s="11" t="s">
        <v>8323</v>
      </c>
      <c r="R11" t="s">
        <v>8326</v>
      </c>
      <c r="S11" s="16">
        <f t="shared" si="2"/>
        <v>42235.117476851854</v>
      </c>
      <c r="T11" s="16">
        <f t="shared" si="3"/>
        <v>42275.117476851854</v>
      </c>
    </row>
    <row r="12" spans="1:20" ht="4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9">
        <f t="shared" si="0"/>
        <v>37</v>
      </c>
      <c r="P12" s="9">
        <f t="shared" si="1"/>
        <v>83.14</v>
      </c>
      <c r="Q12" s="11" t="s">
        <v>8323</v>
      </c>
      <c r="R12" t="s">
        <v>8326</v>
      </c>
      <c r="S12" s="16">
        <f t="shared" si="2"/>
        <v>41939.8122337963</v>
      </c>
      <c r="T12" s="16">
        <f t="shared" si="3"/>
        <v>41969.853900462964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9">
        <f t="shared" si="0"/>
        <v>47</v>
      </c>
      <c r="P13" s="9">
        <f t="shared" si="1"/>
        <v>166.06</v>
      </c>
      <c r="Q13" s="11" t="s">
        <v>8323</v>
      </c>
      <c r="R13" t="s">
        <v>8326</v>
      </c>
      <c r="S13" s="16">
        <f t="shared" si="2"/>
        <v>41804.937083333331</v>
      </c>
      <c r="T13" s="16">
        <f t="shared" si="3"/>
        <v>41821.9375</v>
      </c>
    </row>
    <row r="14" spans="1:20" ht="6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9">
        <f t="shared" si="0"/>
        <v>23</v>
      </c>
      <c r="P14" s="9">
        <f t="shared" si="1"/>
        <v>96.55</v>
      </c>
      <c r="Q14" s="11" t="s">
        <v>8323</v>
      </c>
      <c r="R14" t="s">
        <v>8326</v>
      </c>
      <c r="S14" s="16">
        <f t="shared" si="2"/>
        <v>42192.905694444446</v>
      </c>
      <c r="T14" s="16">
        <f t="shared" si="3"/>
        <v>42236.711805555555</v>
      </c>
    </row>
    <row r="15" spans="1:20" ht="60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9">
        <f t="shared" si="0"/>
        <v>17</v>
      </c>
      <c r="P15" s="9">
        <f t="shared" si="1"/>
        <v>315.5</v>
      </c>
      <c r="Q15" s="11" t="s">
        <v>8323</v>
      </c>
      <c r="R15" t="s">
        <v>8326</v>
      </c>
      <c r="S15" s="16">
        <f t="shared" si="2"/>
        <v>42171.758611111116</v>
      </c>
      <c r="T15" s="16">
        <f t="shared" si="3"/>
        <v>42231.758611111116</v>
      </c>
    </row>
    <row r="16" spans="1:20" ht="45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9">
        <f t="shared" si="0"/>
        <v>31</v>
      </c>
      <c r="P16" s="9">
        <f t="shared" si="1"/>
        <v>1250</v>
      </c>
      <c r="Q16" s="11" t="s">
        <v>8323</v>
      </c>
      <c r="R16" t="s">
        <v>8326</v>
      </c>
      <c r="S16" s="16">
        <f t="shared" si="2"/>
        <v>42144.231527777782</v>
      </c>
      <c r="T16" s="16">
        <f t="shared" si="3"/>
        <v>42203.125</v>
      </c>
    </row>
    <row r="17" spans="1:20" ht="45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9">
        <f t="shared" si="0"/>
        <v>86</v>
      </c>
      <c r="P17" s="9">
        <f t="shared" si="1"/>
        <v>248.5</v>
      </c>
      <c r="Q17" s="11" t="s">
        <v>8323</v>
      </c>
      <c r="R17" t="s">
        <v>8326</v>
      </c>
      <c r="S17" s="16">
        <f t="shared" si="2"/>
        <v>42534.631481481483</v>
      </c>
      <c r="T17" s="16">
        <f t="shared" si="3"/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9">
        <f t="shared" si="0"/>
        <v>32</v>
      </c>
      <c r="P18" s="9">
        <f t="shared" si="1"/>
        <v>60.67</v>
      </c>
      <c r="Q18" s="11" t="s">
        <v>8323</v>
      </c>
      <c r="R18" t="s">
        <v>8326</v>
      </c>
      <c r="S18" s="16">
        <f t="shared" si="2"/>
        <v>42103.016585648147</v>
      </c>
      <c r="T18" s="16">
        <f t="shared" si="3"/>
        <v>42163.016585648147</v>
      </c>
    </row>
    <row r="19" spans="1:20" ht="45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9">
        <f t="shared" si="0"/>
        <v>15</v>
      </c>
      <c r="P19" s="9">
        <f t="shared" si="1"/>
        <v>57.25</v>
      </c>
      <c r="Q19" s="11" t="s">
        <v>8323</v>
      </c>
      <c r="R19" t="s">
        <v>8326</v>
      </c>
      <c r="S19" s="16">
        <f t="shared" si="2"/>
        <v>41786.959745370368</v>
      </c>
      <c r="T19" s="16">
        <f t="shared" si="3"/>
        <v>41816.959745370368</v>
      </c>
    </row>
    <row r="20" spans="1:20" ht="6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9">
        <f t="shared" si="0"/>
        <v>16</v>
      </c>
      <c r="P20" s="9">
        <f t="shared" si="1"/>
        <v>49.51</v>
      </c>
      <c r="Q20" s="11" t="s">
        <v>8323</v>
      </c>
      <c r="R20" t="s">
        <v>8326</v>
      </c>
      <c r="S20" s="16">
        <f t="shared" si="2"/>
        <v>42265.817002314812</v>
      </c>
      <c r="T20" s="16">
        <f t="shared" si="3"/>
        <v>42295.817002314812</v>
      </c>
    </row>
    <row r="21" spans="1:20" ht="6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9">
        <f t="shared" si="0"/>
        <v>14</v>
      </c>
      <c r="P21" s="9">
        <f t="shared" si="1"/>
        <v>78.08</v>
      </c>
      <c r="Q21" s="11" t="s">
        <v>8323</v>
      </c>
      <c r="R21" t="s">
        <v>8326</v>
      </c>
      <c r="S21" s="16">
        <f t="shared" si="2"/>
        <v>42354.131643518514</v>
      </c>
      <c r="T21" s="16">
        <f t="shared" si="3"/>
        <v>42384.131643518514</v>
      </c>
    </row>
    <row r="22" spans="1:20" ht="6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9">
        <f t="shared" si="0"/>
        <v>19</v>
      </c>
      <c r="P22" s="9">
        <f t="shared" si="1"/>
        <v>381.6</v>
      </c>
      <c r="Q22" s="11" t="s">
        <v>8323</v>
      </c>
      <c r="R22" t="s">
        <v>8326</v>
      </c>
      <c r="S22" s="16">
        <f t="shared" si="2"/>
        <v>42370.90320601852</v>
      </c>
      <c r="T22" s="16">
        <f t="shared" si="3"/>
        <v>42406.207638888889</v>
      </c>
    </row>
    <row r="23" spans="1:20" ht="4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9">
        <f t="shared" si="0"/>
        <v>9</v>
      </c>
      <c r="P23" s="9">
        <f t="shared" si="1"/>
        <v>60.06</v>
      </c>
      <c r="Q23" s="11" t="s">
        <v>8323</v>
      </c>
      <c r="R23" t="s">
        <v>8326</v>
      </c>
      <c r="S23" s="16">
        <f t="shared" si="2"/>
        <v>42205.171018518522</v>
      </c>
      <c r="T23" s="16">
        <f t="shared" si="3"/>
        <v>42235.171018518522</v>
      </c>
    </row>
    <row r="24" spans="1:20" ht="30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9">
        <f t="shared" si="0"/>
        <v>16</v>
      </c>
      <c r="P24" s="9">
        <f t="shared" si="1"/>
        <v>89.4</v>
      </c>
      <c r="Q24" s="11" t="s">
        <v>8323</v>
      </c>
      <c r="R24" t="s">
        <v>8326</v>
      </c>
      <c r="S24" s="16">
        <f t="shared" si="2"/>
        <v>42103.884930555556</v>
      </c>
      <c r="T24" s="16">
        <f t="shared" si="3"/>
        <v>42133.884930555556</v>
      </c>
    </row>
    <row r="25" spans="1:20" ht="4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9">
        <f t="shared" si="0"/>
        <v>36</v>
      </c>
      <c r="P25" s="9">
        <f t="shared" si="1"/>
        <v>137.08000000000001</v>
      </c>
      <c r="Q25" s="11" t="s">
        <v>8323</v>
      </c>
      <c r="R25" t="s">
        <v>8326</v>
      </c>
      <c r="S25" s="16">
        <f t="shared" si="2"/>
        <v>42279.778564814813</v>
      </c>
      <c r="T25" s="16">
        <f t="shared" si="3"/>
        <v>42310.701388888891</v>
      </c>
    </row>
    <row r="26" spans="1:20" ht="4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9">
        <f t="shared" si="0"/>
        <v>24</v>
      </c>
      <c r="P26" s="9">
        <f t="shared" si="1"/>
        <v>45.84</v>
      </c>
      <c r="Q26" s="11" t="s">
        <v>8323</v>
      </c>
      <c r="R26" t="s">
        <v>8326</v>
      </c>
      <c r="S26" s="16">
        <f t="shared" si="2"/>
        <v>41921.770439814813</v>
      </c>
      <c r="T26" s="16">
        <f t="shared" si="3"/>
        <v>41938.770439814813</v>
      </c>
    </row>
    <row r="27" spans="1:20" ht="4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9">
        <f t="shared" si="0"/>
        <v>16</v>
      </c>
      <c r="P27" s="9">
        <f t="shared" si="1"/>
        <v>188.56</v>
      </c>
      <c r="Q27" s="11" t="s">
        <v>8323</v>
      </c>
      <c r="R27" t="s">
        <v>8326</v>
      </c>
      <c r="S27" s="16">
        <f t="shared" si="2"/>
        <v>42159.224432870367</v>
      </c>
      <c r="T27" s="16">
        <f t="shared" si="3"/>
        <v>42204.224432870367</v>
      </c>
    </row>
    <row r="28" spans="1:20" ht="45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9">
        <f t="shared" si="0"/>
        <v>27</v>
      </c>
      <c r="P28" s="9">
        <f t="shared" si="1"/>
        <v>68.099999999999994</v>
      </c>
      <c r="Q28" s="11" t="s">
        <v>8323</v>
      </c>
      <c r="R28" t="s">
        <v>8326</v>
      </c>
      <c r="S28" s="16">
        <f t="shared" si="2"/>
        <v>42278.629710648151</v>
      </c>
      <c r="T28" s="16">
        <f t="shared" si="3"/>
        <v>42306.629710648151</v>
      </c>
    </row>
    <row r="29" spans="1:20" ht="6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9">
        <f t="shared" si="0"/>
        <v>9</v>
      </c>
      <c r="P29" s="9">
        <f t="shared" si="1"/>
        <v>222.5</v>
      </c>
      <c r="Q29" s="11" t="s">
        <v>8323</v>
      </c>
      <c r="R29" t="s">
        <v>8326</v>
      </c>
      <c r="S29" s="16">
        <f t="shared" si="2"/>
        <v>42695.7105787037</v>
      </c>
      <c r="T29" s="16">
        <f t="shared" si="3"/>
        <v>42725.7105787037</v>
      </c>
    </row>
    <row r="30" spans="1:20" ht="60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9">
        <f t="shared" si="0"/>
        <v>1</v>
      </c>
      <c r="P30" s="9">
        <f t="shared" si="1"/>
        <v>217.5</v>
      </c>
      <c r="Q30" s="11" t="s">
        <v>8323</v>
      </c>
      <c r="R30" t="s">
        <v>8326</v>
      </c>
      <c r="S30" s="16">
        <f t="shared" si="2"/>
        <v>42543.788564814815</v>
      </c>
      <c r="T30" s="16">
        <f t="shared" si="3"/>
        <v>42573.788564814815</v>
      </c>
    </row>
    <row r="31" spans="1:20" ht="45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9">
        <f t="shared" si="0"/>
        <v>4</v>
      </c>
      <c r="P31" s="9">
        <f t="shared" si="1"/>
        <v>175</v>
      </c>
      <c r="Q31" s="11" t="s">
        <v>8323</v>
      </c>
      <c r="R31" t="s">
        <v>8326</v>
      </c>
      <c r="S31" s="16">
        <f t="shared" si="2"/>
        <v>42508.179965277777</v>
      </c>
      <c r="T31" s="16">
        <f t="shared" si="3"/>
        <v>42568.179965277777</v>
      </c>
    </row>
    <row r="32" spans="1:20" ht="45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9">
        <f t="shared" si="0"/>
        <v>17</v>
      </c>
      <c r="P32" s="9">
        <f t="shared" si="1"/>
        <v>82.57</v>
      </c>
      <c r="Q32" s="11" t="s">
        <v>8323</v>
      </c>
      <c r="R32" t="s">
        <v>8326</v>
      </c>
      <c r="S32" s="16">
        <f t="shared" si="2"/>
        <v>41842.828680555554</v>
      </c>
      <c r="T32" s="16">
        <f t="shared" si="3"/>
        <v>41882.827650462961</v>
      </c>
    </row>
    <row r="33" spans="1:20" ht="45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9">
        <f t="shared" si="0"/>
        <v>38</v>
      </c>
      <c r="P33" s="9">
        <f t="shared" si="1"/>
        <v>81.569999999999993</v>
      </c>
      <c r="Q33" s="11" t="s">
        <v>8323</v>
      </c>
      <c r="R33" t="s">
        <v>8326</v>
      </c>
      <c r="S33" s="16">
        <f t="shared" si="2"/>
        <v>41850.863252314812</v>
      </c>
      <c r="T33" s="16">
        <f t="shared" si="3"/>
        <v>41880.863252314812</v>
      </c>
    </row>
    <row r="34" spans="1:20" ht="60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9">
        <f t="shared" si="0"/>
        <v>38</v>
      </c>
      <c r="P34" s="9">
        <f t="shared" si="1"/>
        <v>86.62</v>
      </c>
      <c r="Q34" s="11" t="s">
        <v>8323</v>
      </c>
      <c r="R34" t="s">
        <v>8326</v>
      </c>
      <c r="S34" s="16">
        <f t="shared" si="2"/>
        <v>41865.878657407404</v>
      </c>
      <c r="T34" s="16">
        <f t="shared" si="3"/>
        <v>41925.878657407404</v>
      </c>
    </row>
    <row r="35" spans="1:20" ht="60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9">
        <f t="shared" si="0"/>
        <v>16</v>
      </c>
      <c r="P35" s="9">
        <f t="shared" si="1"/>
        <v>91.83</v>
      </c>
      <c r="Q35" s="11" t="s">
        <v>8323</v>
      </c>
      <c r="R35" t="s">
        <v>8326</v>
      </c>
      <c r="S35" s="16">
        <f t="shared" si="2"/>
        <v>42538.968310185184</v>
      </c>
      <c r="T35" s="16">
        <f t="shared" si="3"/>
        <v>42568.029861111107</v>
      </c>
    </row>
    <row r="36" spans="1:20" ht="6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9">
        <f t="shared" si="0"/>
        <v>21</v>
      </c>
      <c r="P36" s="9">
        <f t="shared" si="1"/>
        <v>56.05</v>
      </c>
      <c r="Q36" s="11" t="s">
        <v>8323</v>
      </c>
      <c r="R36" t="s">
        <v>8326</v>
      </c>
      <c r="S36" s="16">
        <f t="shared" si="2"/>
        <v>41766.072500000002</v>
      </c>
      <c r="T36" s="16">
        <f t="shared" si="3"/>
        <v>41791.072500000002</v>
      </c>
    </row>
    <row r="37" spans="1:20" ht="60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9">
        <f t="shared" si="0"/>
        <v>18</v>
      </c>
      <c r="P37" s="9">
        <f t="shared" si="1"/>
        <v>81.540000000000006</v>
      </c>
      <c r="Q37" s="11" t="s">
        <v>8323</v>
      </c>
      <c r="R37" t="s">
        <v>8326</v>
      </c>
      <c r="S37" s="16">
        <f t="shared" si="2"/>
        <v>41833.660995370366</v>
      </c>
      <c r="T37" s="16">
        <f t="shared" si="3"/>
        <v>41863.660995370366</v>
      </c>
    </row>
    <row r="38" spans="1:20" ht="4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9">
        <f t="shared" si="0"/>
        <v>10</v>
      </c>
      <c r="P38" s="9">
        <f t="shared" si="1"/>
        <v>142.86000000000001</v>
      </c>
      <c r="Q38" s="11" t="s">
        <v>8323</v>
      </c>
      <c r="R38" t="s">
        <v>8326</v>
      </c>
      <c r="S38" s="16">
        <f t="shared" si="2"/>
        <v>42308.211215277777</v>
      </c>
      <c r="T38" s="16">
        <f t="shared" si="3"/>
        <v>42338.252881944441</v>
      </c>
    </row>
    <row r="39" spans="1:20" ht="6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9">
        <f t="shared" si="0"/>
        <v>38</v>
      </c>
      <c r="P39" s="9">
        <f t="shared" si="1"/>
        <v>119.13</v>
      </c>
      <c r="Q39" s="11" t="s">
        <v>8323</v>
      </c>
      <c r="R39" t="s">
        <v>8326</v>
      </c>
      <c r="S39" s="16">
        <f t="shared" si="2"/>
        <v>42002.817488425921</v>
      </c>
      <c r="T39" s="16">
        <f t="shared" si="3"/>
        <v>42032.817488425921</v>
      </c>
    </row>
    <row r="40" spans="1:20" ht="60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9">
        <f t="shared" si="0"/>
        <v>9</v>
      </c>
      <c r="P40" s="9">
        <f t="shared" si="1"/>
        <v>25.65</v>
      </c>
      <c r="Q40" s="11" t="s">
        <v>8323</v>
      </c>
      <c r="R40" t="s">
        <v>8326</v>
      </c>
      <c r="S40" s="16">
        <f t="shared" si="2"/>
        <v>41780.785729166666</v>
      </c>
      <c r="T40" s="16">
        <f t="shared" si="3"/>
        <v>41840.785729166666</v>
      </c>
    </row>
    <row r="41" spans="1:20" ht="60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9">
        <f t="shared" si="0"/>
        <v>2</v>
      </c>
      <c r="P41" s="9">
        <f t="shared" si="1"/>
        <v>70.17</v>
      </c>
      <c r="Q41" s="11" t="s">
        <v>8323</v>
      </c>
      <c r="R41" t="s">
        <v>8326</v>
      </c>
      <c r="S41" s="16">
        <f t="shared" si="2"/>
        <v>42248.627013888887</v>
      </c>
      <c r="T41" s="16">
        <f t="shared" si="3"/>
        <v>42278.627013888887</v>
      </c>
    </row>
    <row r="42" spans="1:20" ht="60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9">
        <f t="shared" si="0"/>
        <v>53</v>
      </c>
      <c r="P42" s="9">
        <f t="shared" si="1"/>
        <v>88.33</v>
      </c>
      <c r="Q42" s="11" t="s">
        <v>8323</v>
      </c>
      <c r="R42" t="s">
        <v>8326</v>
      </c>
      <c r="S42" s="16">
        <f t="shared" si="2"/>
        <v>42534.933321759265</v>
      </c>
      <c r="T42" s="16">
        <f t="shared" si="3"/>
        <v>42554.832638888889</v>
      </c>
    </row>
    <row r="43" spans="1:20" ht="6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9">
        <f t="shared" si="0"/>
        <v>22</v>
      </c>
      <c r="P43" s="9">
        <f t="shared" si="1"/>
        <v>126.5</v>
      </c>
      <c r="Q43" s="11" t="s">
        <v>8323</v>
      </c>
      <c r="R43" t="s">
        <v>8326</v>
      </c>
      <c r="S43" s="16">
        <f t="shared" si="2"/>
        <v>42353.761759259258</v>
      </c>
      <c r="T43" s="16">
        <f t="shared" si="3"/>
        <v>42383.761759259258</v>
      </c>
    </row>
    <row r="44" spans="1:20" ht="6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9">
        <f t="shared" si="0"/>
        <v>15</v>
      </c>
      <c r="P44" s="9">
        <f t="shared" si="1"/>
        <v>83.33</v>
      </c>
      <c r="Q44" s="11" t="s">
        <v>8323</v>
      </c>
      <c r="R44" t="s">
        <v>8326</v>
      </c>
      <c r="S44" s="16">
        <f t="shared" si="2"/>
        <v>41746.189409722225</v>
      </c>
      <c r="T44" s="16">
        <f t="shared" si="3"/>
        <v>41776.189409722225</v>
      </c>
    </row>
    <row r="45" spans="1:20" ht="4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9">
        <f t="shared" si="0"/>
        <v>37</v>
      </c>
      <c r="P45" s="9">
        <f t="shared" si="1"/>
        <v>91.25</v>
      </c>
      <c r="Q45" s="11" t="s">
        <v>8323</v>
      </c>
      <c r="R45" t="s">
        <v>8326</v>
      </c>
      <c r="S45" s="16">
        <f t="shared" si="2"/>
        <v>41890.086805555555</v>
      </c>
      <c r="T45" s="16">
        <f t="shared" si="3"/>
        <v>41934.207638888889</v>
      </c>
    </row>
    <row r="46" spans="1:20" ht="4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9">
        <f t="shared" si="0"/>
        <v>57</v>
      </c>
      <c r="P46" s="9">
        <f t="shared" si="1"/>
        <v>59.58</v>
      </c>
      <c r="Q46" s="11" t="s">
        <v>8323</v>
      </c>
      <c r="R46" t="s">
        <v>8326</v>
      </c>
      <c r="S46" s="16">
        <f t="shared" si="2"/>
        <v>42061.963263888887</v>
      </c>
      <c r="T46" s="16">
        <f t="shared" si="3"/>
        <v>42091.921597222223</v>
      </c>
    </row>
    <row r="47" spans="1:20" ht="6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9">
        <f t="shared" si="0"/>
        <v>37</v>
      </c>
      <c r="P47" s="9">
        <f t="shared" si="1"/>
        <v>46.93</v>
      </c>
      <c r="Q47" s="11" t="s">
        <v>8323</v>
      </c>
      <c r="R47" t="s">
        <v>8326</v>
      </c>
      <c r="S47" s="16">
        <f t="shared" si="2"/>
        <v>42142.768819444449</v>
      </c>
      <c r="T47" s="16">
        <f t="shared" si="3"/>
        <v>42182.768819444449</v>
      </c>
    </row>
    <row r="48" spans="1:20" ht="6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9">
        <f t="shared" si="0"/>
        <v>13</v>
      </c>
      <c r="P48" s="9">
        <f t="shared" si="1"/>
        <v>93</v>
      </c>
      <c r="Q48" s="11" t="s">
        <v>8323</v>
      </c>
      <c r="R48" t="s">
        <v>8326</v>
      </c>
      <c r="S48" s="16">
        <f t="shared" si="2"/>
        <v>42265.683182870373</v>
      </c>
      <c r="T48" s="16">
        <f t="shared" si="3"/>
        <v>42293.207638888889</v>
      </c>
    </row>
    <row r="49" spans="1:20" ht="6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9">
        <f t="shared" si="0"/>
        <v>11</v>
      </c>
      <c r="P49" s="9">
        <f t="shared" si="1"/>
        <v>108.33</v>
      </c>
      <c r="Q49" s="11" t="s">
        <v>8323</v>
      </c>
      <c r="R49" t="s">
        <v>8326</v>
      </c>
      <c r="S49" s="16">
        <f t="shared" si="2"/>
        <v>42672.955138888887</v>
      </c>
      <c r="T49" s="16">
        <f t="shared" si="3"/>
        <v>42704.708333333328</v>
      </c>
    </row>
    <row r="50" spans="1:20" ht="60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9">
        <f t="shared" si="0"/>
        <v>32</v>
      </c>
      <c r="P50" s="9">
        <f t="shared" si="1"/>
        <v>40.06</v>
      </c>
      <c r="Q50" s="11" t="s">
        <v>8323</v>
      </c>
      <c r="R50" t="s">
        <v>8326</v>
      </c>
      <c r="S50" s="16">
        <f t="shared" si="2"/>
        <v>41816.950370370374</v>
      </c>
      <c r="T50" s="16">
        <f t="shared" si="3"/>
        <v>41853.583333333336</v>
      </c>
    </row>
    <row r="51" spans="1:20" ht="6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9">
        <f t="shared" si="0"/>
        <v>32</v>
      </c>
      <c r="P51" s="9">
        <f t="shared" si="1"/>
        <v>33.74</v>
      </c>
      <c r="Q51" s="11" t="s">
        <v>8323</v>
      </c>
      <c r="R51" t="s">
        <v>8326</v>
      </c>
      <c r="S51" s="16">
        <f t="shared" si="2"/>
        <v>42399.707407407404</v>
      </c>
      <c r="T51" s="16">
        <f t="shared" si="3"/>
        <v>42420.878472222219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9">
        <f t="shared" si="0"/>
        <v>21</v>
      </c>
      <c r="P52" s="9">
        <f t="shared" si="1"/>
        <v>52.08</v>
      </c>
      <c r="Q52" s="11" t="s">
        <v>8323</v>
      </c>
      <c r="R52" t="s">
        <v>8326</v>
      </c>
      <c r="S52" s="16">
        <f t="shared" si="2"/>
        <v>42701.908807870372</v>
      </c>
      <c r="T52" s="16">
        <f t="shared" si="3"/>
        <v>42716.25</v>
      </c>
    </row>
    <row r="53" spans="1:20" ht="4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9">
        <f t="shared" si="0"/>
        <v>18</v>
      </c>
      <c r="P53" s="9">
        <f t="shared" si="1"/>
        <v>36.590000000000003</v>
      </c>
      <c r="Q53" s="11" t="s">
        <v>8323</v>
      </c>
      <c r="R53" t="s">
        <v>8326</v>
      </c>
      <c r="S53" s="16">
        <f t="shared" si="2"/>
        <v>42606.056863425925</v>
      </c>
      <c r="T53" s="16">
        <f t="shared" si="3"/>
        <v>42620.056863425925</v>
      </c>
    </row>
    <row r="54" spans="1:20" ht="6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9">
        <f t="shared" si="0"/>
        <v>11</v>
      </c>
      <c r="P54" s="9">
        <f t="shared" si="1"/>
        <v>51.67</v>
      </c>
      <c r="Q54" s="11" t="s">
        <v>8323</v>
      </c>
      <c r="R54" t="s">
        <v>8326</v>
      </c>
      <c r="S54" s="16">
        <f t="shared" si="2"/>
        <v>41983.752847222218</v>
      </c>
      <c r="T54" s="16">
        <f t="shared" si="3"/>
        <v>42014.140972222223</v>
      </c>
    </row>
    <row r="55" spans="1:20" ht="60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9">
        <f t="shared" si="0"/>
        <v>48</v>
      </c>
      <c r="P55" s="9">
        <f t="shared" si="1"/>
        <v>62</v>
      </c>
      <c r="Q55" s="11" t="s">
        <v>8323</v>
      </c>
      <c r="R55" t="s">
        <v>8326</v>
      </c>
      <c r="S55" s="16">
        <f t="shared" si="2"/>
        <v>41830.858344907407</v>
      </c>
      <c r="T55" s="16">
        <f t="shared" si="3"/>
        <v>41852.291666666664</v>
      </c>
    </row>
    <row r="56" spans="1:20" ht="6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9">
        <f t="shared" si="0"/>
        <v>9</v>
      </c>
      <c r="P56" s="9">
        <f t="shared" si="1"/>
        <v>80.709999999999994</v>
      </c>
      <c r="Q56" s="11" t="s">
        <v>8323</v>
      </c>
      <c r="R56" t="s">
        <v>8326</v>
      </c>
      <c r="S56" s="16">
        <f t="shared" si="2"/>
        <v>42199.648912037039</v>
      </c>
      <c r="T56" s="16">
        <f t="shared" si="3"/>
        <v>42217.041666666672</v>
      </c>
    </row>
    <row r="57" spans="1:20" ht="45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9">
        <f t="shared" si="0"/>
        <v>28</v>
      </c>
      <c r="P57" s="9">
        <f t="shared" si="1"/>
        <v>51</v>
      </c>
      <c r="Q57" s="11" t="s">
        <v>8323</v>
      </c>
      <c r="R57" t="s">
        <v>8326</v>
      </c>
      <c r="S57" s="16">
        <f t="shared" si="2"/>
        <v>41765.938657407409</v>
      </c>
      <c r="T57" s="16">
        <f t="shared" si="3"/>
        <v>41795.938657407409</v>
      </c>
    </row>
    <row r="58" spans="1:20" ht="6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9">
        <f t="shared" si="0"/>
        <v>5</v>
      </c>
      <c r="P58" s="9">
        <f t="shared" si="1"/>
        <v>183.33</v>
      </c>
      <c r="Q58" s="11" t="s">
        <v>8323</v>
      </c>
      <c r="R58" t="s">
        <v>8326</v>
      </c>
      <c r="S58" s="16">
        <f t="shared" si="2"/>
        <v>42258.646504629629</v>
      </c>
      <c r="T58" s="16">
        <f t="shared" si="3"/>
        <v>42288.645196759258</v>
      </c>
    </row>
    <row r="59" spans="1:20" ht="45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9">
        <f t="shared" si="0"/>
        <v>11</v>
      </c>
      <c r="P59" s="9">
        <f t="shared" si="1"/>
        <v>45.83</v>
      </c>
      <c r="Q59" s="11" t="s">
        <v>8323</v>
      </c>
      <c r="R59" t="s">
        <v>8326</v>
      </c>
      <c r="S59" s="16">
        <f t="shared" si="2"/>
        <v>42233.671747685185</v>
      </c>
      <c r="T59" s="16">
        <f t="shared" si="3"/>
        <v>42278.541666666672</v>
      </c>
    </row>
    <row r="60" spans="1:20" ht="45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9">
        <f t="shared" si="0"/>
        <v>5</v>
      </c>
      <c r="P60" s="9">
        <f t="shared" si="1"/>
        <v>60.11</v>
      </c>
      <c r="Q60" s="11" t="s">
        <v>8323</v>
      </c>
      <c r="R60" t="s">
        <v>8326</v>
      </c>
      <c r="S60" s="16">
        <f t="shared" si="2"/>
        <v>42289.94049768518</v>
      </c>
      <c r="T60" s="16">
        <f t="shared" si="3"/>
        <v>42349.982164351852</v>
      </c>
    </row>
    <row r="61" spans="1:20" ht="4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9">
        <f t="shared" si="0"/>
        <v>11</v>
      </c>
      <c r="P61" s="9">
        <f t="shared" si="1"/>
        <v>47.91</v>
      </c>
      <c r="Q61" s="11" t="s">
        <v>8323</v>
      </c>
      <c r="R61" t="s">
        <v>8326</v>
      </c>
      <c r="S61" s="16">
        <f t="shared" si="2"/>
        <v>42452.815659722226</v>
      </c>
      <c r="T61" s="16">
        <f t="shared" si="3"/>
        <v>42512.815659722226</v>
      </c>
    </row>
    <row r="62" spans="1:20" ht="6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9">
        <f t="shared" si="0"/>
        <v>3</v>
      </c>
      <c r="P62" s="9">
        <f t="shared" si="1"/>
        <v>47.27</v>
      </c>
      <c r="Q62" s="11" t="s">
        <v>8323</v>
      </c>
      <c r="R62" t="s">
        <v>8326</v>
      </c>
      <c r="S62" s="16">
        <f t="shared" si="2"/>
        <v>42679.958472222221</v>
      </c>
      <c r="T62" s="16">
        <f t="shared" si="3"/>
        <v>42710.207638888889</v>
      </c>
    </row>
    <row r="63" spans="1:20" ht="6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9">
        <f t="shared" si="0"/>
        <v>20</v>
      </c>
      <c r="P63" s="9">
        <f t="shared" si="1"/>
        <v>50.4</v>
      </c>
      <c r="Q63" s="11" t="s">
        <v>8323</v>
      </c>
      <c r="R63" t="s">
        <v>8326</v>
      </c>
      <c r="S63" s="16">
        <f t="shared" si="2"/>
        <v>42531.195277777777</v>
      </c>
      <c r="T63" s="16">
        <f t="shared" si="3"/>
        <v>42555.166666666672</v>
      </c>
    </row>
    <row r="64" spans="1:20" ht="4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9">
        <f t="shared" si="0"/>
        <v>9</v>
      </c>
      <c r="P64" s="9">
        <f t="shared" si="1"/>
        <v>29.41</v>
      </c>
      <c r="Q64" s="11" t="s">
        <v>8323</v>
      </c>
      <c r="R64" t="s">
        <v>8326</v>
      </c>
      <c r="S64" s="16">
        <f t="shared" si="2"/>
        <v>41869.714166666665</v>
      </c>
      <c r="T64" s="16">
        <f t="shared" si="3"/>
        <v>41876.875</v>
      </c>
    </row>
    <row r="65" spans="1:20" ht="45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9">
        <f t="shared" si="0"/>
        <v>17</v>
      </c>
      <c r="P65" s="9">
        <f t="shared" si="1"/>
        <v>29.24</v>
      </c>
      <c r="Q65" s="11" t="s">
        <v>8323</v>
      </c>
      <c r="R65" t="s">
        <v>8326</v>
      </c>
      <c r="S65" s="16">
        <f t="shared" si="2"/>
        <v>41950.26694444444</v>
      </c>
      <c r="T65" s="16">
        <f t="shared" si="3"/>
        <v>41963.669444444444</v>
      </c>
    </row>
    <row r="66" spans="1:20" ht="60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9">
        <f t="shared" ref="O66:O129" si="4">ROUND(E66/D66*100,0)</f>
        <v>2</v>
      </c>
      <c r="P66" s="9">
        <f t="shared" ref="P66:P129" si="5">IFERROR(ROUND(E66/L66,2),0)</f>
        <v>163.33000000000001</v>
      </c>
      <c r="Q66" s="11" t="s">
        <v>8323</v>
      </c>
      <c r="R66" t="s">
        <v>8326</v>
      </c>
      <c r="S66" s="16">
        <f t="shared" ref="S66:S129" si="6">(((J66/60)/60)/24)+DATE(1970,1,1)</f>
        <v>42523.739212962959</v>
      </c>
      <c r="T66" s="16">
        <f t="shared" ref="T66:T129" si="7">(((I66/60)/60)/24)+DATE(1970,1,1)</f>
        <v>42553.739212962959</v>
      </c>
    </row>
    <row r="67" spans="1:20" ht="4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9">
        <f t="shared" si="4"/>
        <v>5</v>
      </c>
      <c r="P67" s="9">
        <f t="shared" si="5"/>
        <v>35.92</v>
      </c>
      <c r="Q67" s="11" t="s">
        <v>8323</v>
      </c>
      <c r="R67" t="s">
        <v>8326</v>
      </c>
      <c r="S67" s="16">
        <f t="shared" si="6"/>
        <v>41974.738576388889</v>
      </c>
      <c r="T67" s="16">
        <f t="shared" si="7"/>
        <v>41994.738576388889</v>
      </c>
    </row>
    <row r="68" spans="1:20" ht="60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9">
        <f t="shared" si="4"/>
        <v>8</v>
      </c>
      <c r="P68" s="9">
        <f t="shared" si="5"/>
        <v>38.33</v>
      </c>
      <c r="Q68" s="11" t="s">
        <v>8323</v>
      </c>
      <c r="R68" t="s">
        <v>8326</v>
      </c>
      <c r="S68" s="16">
        <f t="shared" si="6"/>
        <v>41904.650578703702</v>
      </c>
      <c r="T68" s="16">
        <f t="shared" si="7"/>
        <v>41934.650578703702</v>
      </c>
    </row>
    <row r="69" spans="1:20" ht="6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9">
        <f t="shared" si="4"/>
        <v>2</v>
      </c>
      <c r="P69" s="9">
        <f t="shared" si="5"/>
        <v>32.36</v>
      </c>
      <c r="Q69" s="11" t="s">
        <v>8323</v>
      </c>
      <c r="R69" t="s">
        <v>8326</v>
      </c>
      <c r="S69" s="16">
        <f t="shared" si="6"/>
        <v>42601.827141203699</v>
      </c>
      <c r="T69" s="16">
        <f t="shared" si="7"/>
        <v>42631.827141203699</v>
      </c>
    </row>
    <row r="70" spans="1:20" ht="6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9">
        <f t="shared" si="4"/>
        <v>18</v>
      </c>
      <c r="P70" s="9">
        <f t="shared" si="5"/>
        <v>64.290000000000006</v>
      </c>
      <c r="Q70" s="11" t="s">
        <v>8323</v>
      </c>
      <c r="R70" t="s">
        <v>8326</v>
      </c>
      <c r="S70" s="16">
        <f t="shared" si="6"/>
        <v>41795.598923611113</v>
      </c>
      <c r="T70" s="16">
        <f t="shared" si="7"/>
        <v>41825.598923611113</v>
      </c>
    </row>
    <row r="71" spans="1:20" ht="4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9">
        <f t="shared" si="4"/>
        <v>22</v>
      </c>
      <c r="P71" s="9">
        <f t="shared" si="5"/>
        <v>48.56</v>
      </c>
      <c r="Q71" s="11" t="s">
        <v>8323</v>
      </c>
      <c r="R71" t="s">
        <v>8326</v>
      </c>
      <c r="S71" s="16">
        <f t="shared" si="6"/>
        <v>42245.234340277777</v>
      </c>
      <c r="T71" s="16">
        <f t="shared" si="7"/>
        <v>42263.234340277777</v>
      </c>
    </row>
    <row r="72" spans="1:20" ht="6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9">
        <f t="shared" si="4"/>
        <v>28</v>
      </c>
      <c r="P72" s="9">
        <f t="shared" si="5"/>
        <v>61</v>
      </c>
      <c r="Q72" s="11" t="s">
        <v>8323</v>
      </c>
      <c r="R72" t="s">
        <v>8326</v>
      </c>
      <c r="S72" s="16">
        <f t="shared" si="6"/>
        <v>42089.901574074072</v>
      </c>
      <c r="T72" s="16">
        <f t="shared" si="7"/>
        <v>42149.901574074072</v>
      </c>
    </row>
    <row r="73" spans="1:20" ht="6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9">
        <f t="shared" si="4"/>
        <v>24</v>
      </c>
      <c r="P73" s="9">
        <f t="shared" si="5"/>
        <v>53.13</v>
      </c>
      <c r="Q73" s="11" t="s">
        <v>8323</v>
      </c>
      <c r="R73" t="s">
        <v>8326</v>
      </c>
      <c r="S73" s="16">
        <f t="shared" si="6"/>
        <v>42306.848854166667</v>
      </c>
      <c r="T73" s="16">
        <f t="shared" si="7"/>
        <v>42336.890520833331</v>
      </c>
    </row>
    <row r="74" spans="1:20" ht="6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9">
        <f t="shared" si="4"/>
        <v>7</v>
      </c>
      <c r="P74" s="9">
        <f t="shared" si="5"/>
        <v>59</v>
      </c>
      <c r="Q74" s="11" t="s">
        <v>8323</v>
      </c>
      <c r="R74" t="s">
        <v>8326</v>
      </c>
      <c r="S74" s="16">
        <f t="shared" si="6"/>
        <v>42293.809212962966</v>
      </c>
      <c r="T74" s="16">
        <f t="shared" si="7"/>
        <v>42353.85087962963</v>
      </c>
    </row>
    <row r="75" spans="1:20" ht="60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9">
        <f t="shared" si="4"/>
        <v>24</v>
      </c>
      <c r="P75" s="9">
        <f t="shared" si="5"/>
        <v>41</v>
      </c>
      <c r="Q75" s="11" t="s">
        <v>8323</v>
      </c>
      <c r="R75" t="s">
        <v>8326</v>
      </c>
      <c r="S75" s="16">
        <f t="shared" si="6"/>
        <v>42770.290590277778</v>
      </c>
      <c r="T75" s="16">
        <f t="shared" si="7"/>
        <v>42800.290590277778</v>
      </c>
    </row>
    <row r="76" spans="1:20" ht="60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9">
        <f t="shared" si="4"/>
        <v>16</v>
      </c>
      <c r="P76" s="9">
        <f t="shared" si="5"/>
        <v>66.67</v>
      </c>
      <c r="Q76" s="11" t="s">
        <v>8323</v>
      </c>
      <c r="R76" t="s">
        <v>8326</v>
      </c>
      <c r="S76" s="16">
        <f t="shared" si="6"/>
        <v>42374.655081018514</v>
      </c>
      <c r="T76" s="16">
        <f t="shared" si="7"/>
        <v>42403.784027777772</v>
      </c>
    </row>
    <row r="77" spans="1:20" ht="60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9">
        <f t="shared" si="4"/>
        <v>12</v>
      </c>
      <c r="P77" s="9">
        <f t="shared" si="5"/>
        <v>79.400000000000006</v>
      </c>
      <c r="Q77" s="11" t="s">
        <v>8323</v>
      </c>
      <c r="R77" t="s">
        <v>8326</v>
      </c>
      <c r="S77" s="16">
        <f t="shared" si="6"/>
        <v>42151.905717592599</v>
      </c>
      <c r="T77" s="16">
        <f t="shared" si="7"/>
        <v>42182.905717592599</v>
      </c>
    </row>
    <row r="78" spans="1:20" ht="6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9">
        <f t="shared" si="4"/>
        <v>7</v>
      </c>
      <c r="P78" s="9">
        <f t="shared" si="5"/>
        <v>72.400000000000006</v>
      </c>
      <c r="Q78" s="11" t="s">
        <v>8323</v>
      </c>
      <c r="R78" t="s">
        <v>8326</v>
      </c>
      <c r="S78" s="16">
        <f t="shared" si="6"/>
        <v>42041.205000000002</v>
      </c>
      <c r="T78" s="16">
        <f t="shared" si="7"/>
        <v>42086.16333333333</v>
      </c>
    </row>
    <row r="79" spans="1:20" ht="6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9">
        <f t="shared" si="4"/>
        <v>18</v>
      </c>
      <c r="P79" s="9">
        <f t="shared" si="5"/>
        <v>25.57</v>
      </c>
      <c r="Q79" s="11" t="s">
        <v>8323</v>
      </c>
      <c r="R79" t="s">
        <v>8326</v>
      </c>
      <c r="S79" s="16">
        <f t="shared" si="6"/>
        <v>41833.089756944442</v>
      </c>
      <c r="T79" s="16">
        <f t="shared" si="7"/>
        <v>41863.079143518517</v>
      </c>
    </row>
    <row r="80" spans="1:20" ht="4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9">
        <f t="shared" si="4"/>
        <v>16</v>
      </c>
      <c r="P80" s="9">
        <f t="shared" si="5"/>
        <v>29.17</v>
      </c>
      <c r="Q80" s="11" t="s">
        <v>8323</v>
      </c>
      <c r="R80" t="s">
        <v>8326</v>
      </c>
      <c r="S80" s="16">
        <f t="shared" si="6"/>
        <v>42041.581307870365</v>
      </c>
      <c r="T80" s="16">
        <f t="shared" si="7"/>
        <v>42071.539641203708</v>
      </c>
    </row>
    <row r="81" spans="1:20" ht="6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9">
        <f t="shared" si="4"/>
        <v>4</v>
      </c>
      <c r="P81" s="9">
        <f t="shared" si="5"/>
        <v>26.33</v>
      </c>
      <c r="Q81" s="11" t="s">
        <v>8323</v>
      </c>
      <c r="R81" t="s">
        <v>8326</v>
      </c>
      <c r="S81" s="16">
        <f t="shared" si="6"/>
        <v>42278.664965277778</v>
      </c>
      <c r="T81" s="16">
        <f t="shared" si="7"/>
        <v>42308.664965277778</v>
      </c>
    </row>
    <row r="82" spans="1:20" ht="60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9">
        <f t="shared" si="4"/>
        <v>4</v>
      </c>
      <c r="P82" s="9">
        <f t="shared" si="5"/>
        <v>23.92</v>
      </c>
      <c r="Q82" s="11" t="s">
        <v>8323</v>
      </c>
      <c r="R82" t="s">
        <v>8326</v>
      </c>
      <c r="S82" s="16">
        <f t="shared" si="6"/>
        <v>41858.007071759261</v>
      </c>
      <c r="T82" s="16">
        <f t="shared" si="7"/>
        <v>41888.007071759261</v>
      </c>
    </row>
    <row r="83" spans="1:20" ht="4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9">
        <f t="shared" si="4"/>
        <v>12</v>
      </c>
      <c r="P83" s="9">
        <f t="shared" si="5"/>
        <v>75.25</v>
      </c>
      <c r="Q83" s="11" t="s">
        <v>8323</v>
      </c>
      <c r="R83" t="s">
        <v>8326</v>
      </c>
      <c r="S83" s="16">
        <f t="shared" si="6"/>
        <v>41869.798726851855</v>
      </c>
      <c r="T83" s="16">
        <f t="shared" si="7"/>
        <v>41929.798726851855</v>
      </c>
    </row>
    <row r="84" spans="1:20" ht="6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9">
        <f t="shared" si="4"/>
        <v>50</v>
      </c>
      <c r="P84" s="9">
        <f t="shared" si="5"/>
        <v>60</v>
      </c>
      <c r="Q84" s="11" t="s">
        <v>8323</v>
      </c>
      <c r="R84" t="s">
        <v>8326</v>
      </c>
      <c r="S84" s="16">
        <f t="shared" si="6"/>
        <v>42370.007766203707</v>
      </c>
      <c r="T84" s="16">
        <f t="shared" si="7"/>
        <v>42398.981944444444</v>
      </c>
    </row>
    <row r="85" spans="1:20" ht="4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9">
        <f t="shared" si="4"/>
        <v>60</v>
      </c>
      <c r="P85" s="9">
        <f t="shared" si="5"/>
        <v>60</v>
      </c>
      <c r="Q85" s="11" t="s">
        <v>8323</v>
      </c>
      <c r="R85" t="s">
        <v>8326</v>
      </c>
      <c r="S85" s="16">
        <f t="shared" si="6"/>
        <v>42305.670914351853</v>
      </c>
      <c r="T85" s="16">
        <f t="shared" si="7"/>
        <v>42339.249305555553</v>
      </c>
    </row>
    <row r="86" spans="1:20" ht="6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9">
        <f t="shared" si="4"/>
        <v>24</v>
      </c>
      <c r="P86" s="9">
        <f t="shared" si="5"/>
        <v>24.33</v>
      </c>
      <c r="Q86" s="11" t="s">
        <v>8323</v>
      </c>
      <c r="R86" t="s">
        <v>8326</v>
      </c>
      <c r="S86" s="16">
        <f t="shared" si="6"/>
        <v>41880.788842592592</v>
      </c>
      <c r="T86" s="16">
        <f t="shared" si="7"/>
        <v>41910.788842592592</v>
      </c>
    </row>
    <row r="87" spans="1:20" ht="60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9">
        <f t="shared" si="4"/>
        <v>14</v>
      </c>
      <c r="P87" s="9">
        <f t="shared" si="5"/>
        <v>71.25</v>
      </c>
      <c r="Q87" s="11" t="s">
        <v>8323</v>
      </c>
      <c r="R87" t="s">
        <v>8326</v>
      </c>
      <c r="S87" s="16">
        <f t="shared" si="6"/>
        <v>42414.235879629632</v>
      </c>
      <c r="T87" s="16">
        <f t="shared" si="7"/>
        <v>42474.194212962961</v>
      </c>
    </row>
    <row r="88" spans="1:20" ht="6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9">
        <f t="shared" si="4"/>
        <v>3</v>
      </c>
      <c r="P88" s="9">
        <f t="shared" si="5"/>
        <v>27.3</v>
      </c>
      <c r="Q88" s="11" t="s">
        <v>8323</v>
      </c>
      <c r="R88" t="s">
        <v>8326</v>
      </c>
      <c r="S88" s="16">
        <f t="shared" si="6"/>
        <v>42415.883425925931</v>
      </c>
      <c r="T88" s="16">
        <f t="shared" si="7"/>
        <v>42475.84175925926</v>
      </c>
    </row>
    <row r="89" spans="1:20" ht="6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9">
        <f t="shared" si="4"/>
        <v>5</v>
      </c>
      <c r="P89" s="9">
        <f t="shared" si="5"/>
        <v>90.33</v>
      </c>
      <c r="Q89" s="11" t="s">
        <v>8323</v>
      </c>
      <c r="R89" t="s">
        <v>8326</v>
      </c>
      <c r="S89" s="16">
        <f t="shared" si="6"/>
        <v>42722.84474537037</v>
      </c>
      <c r="T89" s="16">
        <f t="shared" si="7"/>
        <v>42752.84474537037</v>
      </c>
    </row>
    <row r="90" spans="1:20" ht="6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9">
        <f t="shared" si="4"/>
        <v>7</v>
      </c>
      <c r="P90" s="9">
        <f t="shared" si="5"/>
        <v>29.56</v>
      </c>
      <c r="Q90" s="11" t="s">
        <v>8323</v>
      </c>
      <c r="R90" t="s">
        <v>8326</v>
      </c>
      <c r="S90" s="16">
        <f t="shared" si="6"/>
        <v>42480.800648148142</v>
      </c>
      <c r="T90" s="16">
        <f t="shared" si="7"/>
        <v>42540.800648148142</v>
      </c>
    </row>
    <row r="91" spans="1:20" ht="6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9">
        <f t="shared" si="4"/>
        <v>3</v>
      </c>
      <c r="P91" s="9">
        <f t="shared" si="5"/>
        <v>52.8</v>
      </c>
      <c r="Q91" s="11" t="s">
        <v>8323</v>
      </c>
      <c r="R91" t="s">
        <v>8326</v>
      </c>
      <c r="S91" s="16">
        <f t="shared" si="6"/>
        <v>42499.731701388882</v>
      </c>
      <c r="T91" s="16">
        <f t="shared" si="7"/>
        <v>42529.731701388882</v>
      </c>
    </row>
    <row r="92" spans="1:20" ht="6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9">
        <f t="shared" si="4"/>
        <v>5</v>
      </c>
      <c r="P92" s="9">
        <f t="shared" si="5"/>
        <v>65</v>
      </c>
      <c r="Q92" s="11" t="s">
        <v>8323</v>
      </c>
      <c r="R92" t="s">
        <v>8326</v>
      </c>
      <c r="S92" s="16">
        <f t="shared" si="6"/>
        <v>41829.73715277778</v>
      </c>
      <c r="T92" s="16">
        <f t="shared" si="7"/>
        <v>41852.716666666667</v>
      </c>
    </row>
    <row r="93" spans="1:20" ht="3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9">
        <f t="shared" si="4"/>
        <v>33</v>
      </c>
      <c r="P93" s="9">
        <f t="shared" si="5"/>
        <v>37.14</v>
      </c>
      <c r="Q93" s="11" t="s">
        <v>8323</v>
      </c>
      <c r="R93" t="s">
        <v>8326</v>
      </c>
      <c r="S93" s="16">
        <f t="shared" si="6"/>
        <v>42056.1324537037</v>
      </c>
      <c r="T93" s="16">
        <f t="shared" si="7"/>
        <v>42086.207638888889</v>
      </c>
    </row>
    <row r="94" spans="1:20" ht="60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9">
        <f t="shared" si="4"/>
        <v>34</v>
      </c>
      <c r="P94" s="9">
        <f t="shared" si="5"/>
        <v>63</v>
      </c>
      <c r="Q94" s="11" t="s">
        <v>8323</v>
      </c>
      <c r="R94" t="s">
        <v>8326</v>
      </c>
      <c r="S94" s="16">
        <f t="shared" si="6"/>
        <v>42461.596273148149</v>
      </c>
      <c r="T94" s="16">
        <f t="shared" si="7"/>
        <v>42491.596273148149</v>
      </c>
    </row>
    <row r="95" spans="1:20" ht="4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9">
        <f t="shared" si="4"/>
        <v>13</v>
      </c>
      <c r="P95" s="9">
        <f t="shared" si="5"/>
        <v>50.2</v>
      </c>
      <c r="Q95" s="11" t="s">
        <v>8323</v>
      </c>
      <c r="R95" t="s">
        <v>8326</v>
      </c>
      <c r="S95" s="16">
        <f t="shared" si="6"/>
        <v>42509.814108796301</v>
      </c>
      <c r="T95" s="16">
        <f t="shared" si="7"/>
        <v>42539.814108796301</v>
      </c>
    </row>
    <row r="96" spans="1:20" ht="6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9">
        <f t="shared" si="4"/>
        <v>5</v>
      </c>
      <c r="P96" s="9">
        <f t="shared" si="5"/>
        <v>30</v>
      </c>
      <c r="Q96" s="11" t="s">
        <v>8323</v>
      </c>
      <c r="R96" t="s">
        <v>8326</v>
      </c>
      <c r="S96" s="16">
        <f t="shared" si="6"/>
        <v>42122.732499999998</v>
      </c>
      <c r="T96" s="16">
        <f t="shared" si="7"/>
        <v>42155.732638888891</v>
      </c>
    </row>
    <row r="97" spans="1:20" ht="60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9">
        <f t="shared" si="4"/>
        <v>38</v>
      </c>
      <c r="P97" s="9">
        <f t="shared" si="5"/>
        <v>56.25</v>
      </c>
      <c r="Q97" s="11" t="s">
        <v>8323</v>
      </c>
      <c r="R97" t="s">
        <v>8326</v>
      </c>
      <c r="S97" s="16">
        <f t="shared" si="6"/>
        <v>42074.219699074078</v>
      </c>
      <c r="T97" s="16">
        <f t="shared" si="7"/>
        <v>42104.208333333328</v>
      </c>
    </row>
    <row r="98" spans="1:20" ht="6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9">
        <f t="shared" si="4"/>
        <v>7</v>
      </c>
      <c r="P98" s="9">
        <f t="shared" si="5"/>
        <v>30.71</v>
      </c>
      <c r="Q98" s="11" t="s">
        <v>8323</v>
      </c>
      <c r="R98" t="s">
        <v>8326</v>
      </c>
      <c r="S98" s="16">
        <f t="shared" si="6"/>
        <v>42768.97084490741</v>
      </c>
      <c r="T98" s="16">
        <f t="shared" si="7"/>
        <v>42789.041666666672</v>
      </c>
    </row>
    <row r="99" spans="1:20" ht="60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9">
        <f t="shared" si="4"/>
        <v>11</v>
      </c>
      <c r="P99" s="9">
        <f t="shared" si="5"/>
        <v>26.75</v>
      </c>
      <c r="Q99" s="11" t="s">
        <v>8323</v>
      </c>
      <c r="R99" t="s">
        <v>8326</v>
      </c>
      <c r="S99" s="16">
        <f t="shared" si="6"/>
        <v>41975.642974537041</v>
      </c>
      <c r="T99" s="16">
        <f t="shared" si="7"/>
        <v>42035.642974537041</v>
      </c>
    </row>
    <row r="100" spans="1:20" ht="60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9">
        <f t="shared" si="4"/>
        <v>7</v>
      </c>
      <c r="P100" s="9">
        <f t="shared" si="5"/>
        <v>35.17</v>
      </c>
      <c r="Q100" s="11" t="s">
        <v>8323</v>
      </c>
      <c r="R100" t="s">
        <v>8326</v>
      </c>
      <c r="S100" s="16">
        <f t="shared" si="6"/>
        <v>42601.854699074072</v>
      </c>
      <c r="T100" s="16">
        <f t="shared" si="7"/>
        <v>42611.163194444445</v>
      </c>
    </row>
    <row r="101" spans="1:20" ht="4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9">
        <f t="shared" si="4"/>
        <v>21</v>
      </c>
      <c r="P101" s="9">
        <f t="shared" si="5"/>
        <v>26.38</v>
      </c>
      <c r="Q101" s="11" t="s">
        <v>8323</v>
      </c>
      <c r="R101" t="s">
        <v>8326</v>
      </c>
      <c r="S101" s="16">
        <f t="shared" si="6"/>
        <v>41981.067523148144</v>
      </c>
      <c r="T101" s="16">
        <f t="shared" si="7"/>
        <v>42041.067523148144</v>
      </c>
    </row>
    <row r="102" spans="1:20" ht="60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9">
        <f t="shared" si="4"/>
        <v>13</v>
      </c>
      <c r="P102" s="9">
        <f t="shared" si="5"/>
        <v>25.5</v>
      </c>
      <c r="Q102" s="11" t="s">
        <v>8323</v>
      </c>
      <c r="R102" t="s">
        <v>8326</v>
      </c>
      <c r="S102" s="16">
        <f t="shared" si="6"/>
        <v>41990.506377314814</v>
      </c>
      <c r="T102" s="16">
        <f t="shared" si="7"/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9">
        <f t="shared" si="4"/>
        <v>2</v>
      </c>
      <c r="P103" s="9">
        <f t="shared" si="5"/>
        <v>202</v>
      </c>
      <c r="Q103" s="11" t="s">
        <v>8323</v>
      </c>
      <c r="R103" t="s">
        <v>8326</v>
      </c>
      <c r="S103" s="16">
        <f t="shared" si="6"/>
        <v>42621.389340277776</v>
      </c>
      <c r="T103" s="16">
        <f t="shared" si="7"/>
        <v>42651.389340277776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9">
        <f t="shared" si="4"/>
        <v>10</v>
      </c>
      <c r="P104" s="9">
        <f t="shared" si="5"/>
        <v>100.5</v>
      </c>
      <c r="Q104" s="11" t="s">
        <v>8323</v>
      </c>
      <c r="R104" t="s">
        <v>8326</v>
      </c>
      <c r="S104" s="16">
        <f t="shared" si="6"/>
        <v>42020.587349537032</v>
      </c>
      <c r="T104" s="16">
        <f t="shared" si="7"/>
        <v>42050.587349537032</v>
      </c>
    </row>
    <row r="105" spans="1:20" ht="60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9">
        <f t="shared" si="4"/>
        <v>1</v>
      </c>
      <c r="P105" s="9">
        <f t="shared" si="5"/>
        <v>100</v>
      </c>
      <c r="Q105" s="11" t="s">
        <v>8323</v>
      </c>
      <c r="R105" t="s">
        <v>8326</v>
      </c>
      <c r="S105" s="16">
        <f t="shared" si="6"/>
        <v>42067.947337962964</v>
      </c>
      <c r="T105" s="16">
        <f t="shared" si="7"/>
        <v>42097.905671296292</v>
      </c>
    </row>
    <row r="106" spans="1:20" ht="30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9">
        <f t="shared" si="4"/>
        <v>3</v>
      </c>
      <c r="P106" s="9">
        <f t="shared" si="5"/>
        <v>39</v>
      </c>
      <c r="Q106" s="11" t="s">
        <v>8323</v>
      </c>
      <c r="R106" t="s">
        <v>8326</v>
      </c>
      <c r="S106" s="16">
        <f t="shared" si="6"/>
        <v>42031.833587962959</v>
      </c>
      <c r="T106" s="16">
        <f t="shared" si="7"/>
        <v>42063.333333333328</v>
      </c>
    </row>
    <row r="107" spans="1:20" ht="4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9">
        <f t="shared" si="4"/>
        <v>3</v>
      </c>
      <c r="P107" s="9">
        <f t="shared" si="5"/>
        <v>23.63</v>
      </c>
      <c r="Q107" s="11" t="s">
        <v>8323</v>
      </c>
      <c r="R107" t="s">
        <v>8326</v>
      </c>
      <c r="S107" s="16">
        <f t="shared" si="6"/>
        <v>41885.221550925926</v>
      </c>
      <c r="T107" s="16">
        <f t="shared" si="7"/>
        <v>41916.290972222225</v>
      </c>
    </row>
    <row r="108" spans="1:20" ht="45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9">
        <f t="shared" si="4"/>
        <v>0</v>
      </c>
      <c r="P108" s="9">
        <f t="shared" si="5"/>
        <v>46.25</v>
      </c>
      <c r="Q108" s="11" t="s">
        <v>8323</v>
      </c>
      <c r="R108" t="s">
        <v>8326</v>
      </c>
      <c r="S108" s="16">
        <f t="shared" si="6"/>
        <v>41948.727256944447</v>
      </c>
      <c r="T108" s="16">
        <f t="shared" si="7"/>
        <v>41978.727256944447</v>
      </c>
    </row>
    <row r="109" spans="1:20" ht="45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9">
        <f t="shared" si="4"/>
        <v>3</v>
      </c>
      <c r="P109" s="9">
        <f t="shared" si="5"/>
        <v>61.67</v>
      </c>
      <c r="Q109" s="11" t="s">
        <v>8323</v>
      </c>
      <c r="R109" t="s">
        <v>8326</v>
      </c>
      <c r="S109" s="16">
        <f t="shared" si="6"/>
        <v>42224.756909722222</v>
      </c>
      <c r="T109" s="16">
        <f t="shared" si="7"/>
        <v>42254.756909722222</v>
      </c>
    </row>
    <row r="110" spans="1:20" ht="6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9">
        <f t="shared" si="4"/>
        <v>1</v>
      </c>
      <c r="P110" s="9">
        <f t="shared" si="5"/>
        <v>35.4</v>
      </c>
      <c r="Q110" s="11" t="s">
        <v>8323</v>
      </c>
      <c r="R110" t="s">
        <v>8326</v>
      </c>
      <c r="S110" s="16">
        <f t="shared" si="6"/>
        <v>42540.593530092592</v>
      </c>
      <c r="T110" s="16">
        <f t="shared" si="7"/>
        <v>42570.593530092592</v>
      </c>
    </row>
    <row r="111" spans="1:20" ht="6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9">
        <f t="shared" si="4"/>
        <v>11</v>
      </c>
      <c r="P111" s="9">
        <f t="shared" si="5"/>
        <v>42.5</v>
      </c>
      <c r="Q111" s="11" t="s">
        <v>8323</v>
      </c>
      <c r="R111" t="s">
        <v>8326</v>
      </c>
      <c r="S111" s="16">
        <f t="shared" si="6"/>
        <v>41793.191875000004</v>
      </c>
      <c r="T111" s="16">
        <f t="shared" si="7"/>
        <v>41807.191875000004</v>
      </c>
    </row>
    <row r="112" spans="1:20" ht="4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9">
        <f t="shared" si="4"/>
        <v>17</v>
      </c>
      <c r="P112" s="9">
        <f t="shared" si="5"/>
        <v>27.5</v>
      </c>
      <c r="Q112" s="11" t="s">
        <v>8323</v>
      </c>
      <c r="R112" t="s">
        <v>8326</v>
      </c>
      <c r="S112" s="16">
        <f t="shared" si="6"/>
        <v>42031.666898148149</v>
      </c>
      <c r="T112" s="16">
        <f t="shared" si="7"/>
        <v>42064.125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9">
        <f t="shared" si="4"/>
        <v>15</v>
      </c>
      <c r="P113" s="9">
        <f t="shared" si="5"/>
        <v>38.25</v>
      </c>
      <c r="Q113" s="11" t="s">
        <v>8323</v>
      </c>
      <c r="R113" t="s">
        <v>8326</v>
      </c>
      <c r="S113" s="16">
        <f t="shared" si="6"/>
        <v>41906.819513888891</v>
      </c>
      <c r="T113" s="16">
        <f t="shared" si="7"/>
        <v>41938.838888888888</v>
      </c>
    </row>
    <row r="114" spans="1:20" ht="4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9">
        <f t="shared" si="4"/>
        <v>21</v>
      </c>
      <c r="P114" s="9">
        <f t="shared" si="5"/>
        <v>37.5</v>
      </c>
      <c r="Q114" s="11" t="s">
        <v>8323</v>
      </c>
      <c r="R114" t="s">
        <v>8326</v>
      </c>
      <c r="S114" s="16">
        <f t="shared" si="6"/>
        <v>42297.691006944442</v>
      </c>
      <c r="T114" s="16">
        <f t="shared" si="7"/>
        <v>42320.290972222225</v>
      </c>
    </row>
    <row r="115" spans="1:20" ht="4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9">
        <f t="shared" si="4"/>
        <v>5</v>
      </c>
      <c r="P115" s="9">
        <f t="shared" si="5"/>
        <v>24.33</v>
      </c>
      <c r="Q115" s="11" t="s">
        <v>8323</v>
      </c>
      <c r="R115" t="s">
        <v>8326</v>
      </c>
      <c r="S115" s="16">
        <f t="shared" si="6"/>
        <v>42165.037581018521</v>
      </c>
      <c r="T115" s="16">
        <f t="shared" si="7"/>
        <v>42224.898611111115</v>
      </c>
    </row>
    <row r="116" spans="1:20" ht="4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9">
        <f t="shared" si="4"/>
        <v>27</v>
      </c>
      <c r="P116" s="9">
        <f t="shared" si="5"/>
        <v>22.83</v>
      </c>
      <c r="Q116" s="11" t="s">
        <v>8323</v>
      </c>
      <c r="R116" t="s">
        <v>8326</v>
      </c>
      <c r="S116" s="16">
        <f t="shared" si="6"/>
        <v>42475.848067129627</v>
      </c>
      <c r="T116" s="16">
        <f t="shared" si="7"/>
        <v>42505.848067129627</v>
      </c>
    </row>
    <row r="117" spans="1:20" ht="60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9">
        <f t="shared" si="4"/>
        <v>1</v>
      </c>
      <c r="P117" s="9">
        <f t="shared" si="5"/>
        <v>22.67</v>
      </c>
      <c r="Q117" s="11" t="s">
        <v>8323</v>
      </c>
      <c r="R117" t="s">
        <v>8326</v>
      </c>
      <c r="S117" s="16">
        <f t="shared" si="6"/>
        <v>41811.536180555559</v>
      </c>
      <c r="T117" s="16">
        <f t="shared" si="7"/>
        <v>41841.536180555559</v>
      </c>
    </row>
    <row r="118" spans="1:20" ht="4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9">
        <f t="shared" si="4"/>
        <v>5</v>
      </c>
      <c r="P118" s="9">
        <f t="shared" si="5"/>
        <v>27</v>
      </c>
      <c r="Q118" s="11" t="s">
        <v>8323</v>
      </c>
      <c r="R118" t="s">
        <v>8326</v>
      </c>
      <c r="S118" s="16">
        <f t="shared" si="6"/>
        <v>42136.092488425929</v>
      </c>
      <c r="T118" s="16">
        <f t="shared" si="7"/>
        <v>42166.092488425929</v>
      </c>
    </row>
    <row r="119" spans="1:20" ht="45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9">
        <f t="shared" si="4"/>
        <v>0</v>
      </c>
      <c r="P119" s="9">
        <f t="shared" si="5"/>
        <v>33.75</v>
      </c>
      <c r="Q119" s="11" t="s">
        <v>8323</v>
      </c>
      <c r="R119" t="s">
        <v>8326</v>
      </c>
      <c r="S119" s="16">
        <f t="shared" si="6"/>
        <v>41863.359282407408</v>
      </c>
      <c r="T119" s="16">
        <f t="shared" si="7"/>
        <v>41893.359282407408</v>
      </c>
    </row>
    <row r="120" spans="1:20" ht="30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9">
        <f t="shared" si="4"/>
        <v>33</v>
      </c>
      <c r="P120" s="9">
        <f t="shared" si="5"/>
        <v>26</v>
      </c>
      <c r="Q120" s="11" t="s">
        <v>8323</v>
      </c>
      <c r="R120" t="s">
        <v>8326</v>
      </c>
      <c r="S120" s="16">
        <f t="shared" si="6"/>
        <v>42047.07640046296</v>
      </c>
      <c r="T120" s="16">
        <f t="shared" si="7"/>
        <v>42077.034733796296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9">
        <f t="shared" si="4"/>
        <v>6</v>
      </c>
      <c r="P121" s="9">
        <f t="shared" si="5"/>
        <v>42</v>
      </c>
      <c r="Q121" s="11" t="s">
        <v>8323</v>
      </c>
      <c r="R121" t="s">
        <v>8326</v>
      </c>
      <c r="S121" s="16">
        <f t="shared" si="6"/>
        <v>42053.722060185188</v>
      </c>
      <c r="T121" s="16">
        <f t="shared" si="7"/>
        <v>42113.680393518516</v>
      </c>
    </row>
    <row r="122" spans="1:20" ht="4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9">
        <f t="shared" si="4"/>
        <v>1</v>
      </c>
      <c r="P122" s="9">
        <f t="shared" si="5"/>
        <v>62.5</v>
      </c>
      <c r="Q122" s="11" t="s">
        <v>8323</v>
      </c>
      <c r="R122" t="s">
        <v>8326</v>
      </c>
      <c r="S122" s="16">
        <f t="shared" si="6"/>
        <v>41843.775011574071</v>
      </c>
      <c r="T122" s="16">
        <f t="shared" si="7"/>
        <v>41863.775011574071</v>
      </c>
    </row>
    <row r="123" spans="1:20" ht="45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9">
        <f t="shared" si="4"/>
        <v>1</v>
      </c>
      <c r="P123" s="9">
        <f t="shared" si="5"/>
        <v>62.5</v>
      </c>
      <c r="Q123" s="11" t="s">
        <v>8323</v>
      </c>
      <c r="R123" t="s">
        <v>8326</v>
      </c>
      <c r="S123" s="16">
        <f t="shared" si="6"/>
        <v>41878.911550925928</v>
      </c>
      <c r="T123" s="16">
        <f t="shared" si="7"/>
        <v>41938.911550925928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9">
        <f t="shared" si="4"/>
        <v>1</v>
      </c>
      <c r="P124" s="9">
        <f t="shared" si="5"/>
        <v>13.11</v>
      </c>
      <c r="Q124" s="11" t="s">
        <v>8323</v>
      </c>
      <c r="R124" t="s">
        <v>8326</v>
      </c>
      <c r="S124" s="16">
        <f t="shared" si="6"/>
        <v>41977.004976851851</v>
      </c>
      <c r="T124" s="16">
        <f t="shared" si="7"/>
        <v>42008.976388888885</v>
      </c>
    </row>
    <row r="125" spans="1:20" ht="4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9">
        <f t="shared" si="4"/>
        <v>2</v>
      </c>
      <c r="P125" s="9">
        <f t="shared" si="5"/>
        <v>27.5</v>
      </c>
      <c r="Q125" s="11" t="s">
        <v>8323</v>
      </c>
      <c r="R125" t="s">
        <v>8326</v>
      </c>
      <c r="S125" s="16">
        <f t="shared" si="6"/>
        <v>41991.022488425922</v>
      </c>
      <c r="T125" s="16">
        <f t="shared" si="7"/>
        <v>42015.041666666672</v>
      </c>
    </row>
    <row r="126" spans="1:20" ht="6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9">
        <f t="shared" si="4"/>
        <v>1</v>
      </c>
      <c r="P126" s="9">
        <f t="shared" si="5"/>
        <v>52.5</v>
      </c>
      <c r="Q126" s="11" t="s">
        <v>8323</v>
      </c>
      <c r="R126" t="s">
        <v>8326</v>
      </c>
      <c r="S126" s="16">
        <f t="shared" si="6"/>
        <v>41856.672152777777</v>
      </c>
      <c r="T126" s="16">
        <f t="shared" si="7"/>
        <v>41886.672152777777</v>
      </c>
    </row>
    <row r="127" spans="1:20" ht="6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9">
        <f t="shared" si="4"/>
        <v>3</v>
      </c>
      <c r="P127" s="9">
        <f t="shared" si="5"/>
        <v>50.5</v>
      </c>
      <c r="Q127" s="11" t="s">
        <v>8323</v>
      </c>
      <c r="R127" t="s">
        <v>8326</v>
      </c>
      <c r="S127" s="16">
        <f t="shared" si="6"/>
        <v>42615.142870370371</v>
      </c>
      <c r="T127" s="16">
        <f t="shared" si="7"/>
        <v>42645.142870370371</v>
      </c>
    </row>
    <row r="128" spans="1:20" ht="45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9">
        <f t="shared" si="4"/>
        <v>10</v>
      </c>
      <c r="P128" s="9">
        <f t="shared" si="5"/>
        <v>100</v>
      </c>
      <c r="Q128" s="11" t="s">
        <v>8323</v>
      </c>
      <c r="R128" t="s">
        <v>8326</v>
      </c>
      <c r="S128" s="16">
        <f t="shared" si="6"/>
        <v>42203.677766203706</v>
      </c>
      <c r="T128" s="16">
        <f t="shared" si="7"/>
        <v>42233.677766203706</v>
      </c>
    </row>
    <row r="129" spans="1:20" ht="60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9">
        <f t="shared" si="4"/>
        <v>2</v>
      </c>
      <c r="P129" s="9">
        <f t="shared" si="5"/>
        <v>25</v>
      </c>
      <c r="Q129" s="11" t="s">
        <v>8323</v>
      </c>
      <c r="R129" t="s">
        <v>8326</v>
      </c>
      <c r="S129" s="16">
        <f t="shared" si="6"/>
        <v>41858.214629629627</v>
      </c>
      <c r="T129" s="16">
        <f t="shared" si="7"/>
        <v>41888.214629629627</v>
      </c>
    </row>
    <row r="130" spans="1:20" ht="15.75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9">
        <f t="shared" ref="O130:O193" si="8">ROUND(E130/D130*100,0)</f>
        <v>5</v>
      </c>
      <c r="P130" s="9">
        <f t="shared" ref="P130:P193" si="9">IFERROR(ROUND(E130/L130,2),0)</f>
        <v>100</v>
      </c>
      <c r="Q130" s="11" t="s">
        <v>8323</v>
      </c>
      <c r="R130" t="s">
        <v>8326</v>
      </c>
      <c r="S130" s="16">
        <f t="shared" ref="S130:S193" si="10">(((J130/60)/60)/24)+DATE(1970,1,1)</f>
        <v>41914.590011574073</v>
      </c>
      <c r="T130" s="16">
        <f t="shared" ref="T130:T193" si="11">(((I130/60)/60)/24)+DATE(1970,1,1)</f>
        <v>41955.907638888893</v>
      </c>
    </row>
    <row r="131" spans="1:20" ht="3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9">
        <f t="shared" si="8"/>
        <v>20</v>
      </c>
      <c r="P131" s="9">
        <f t="shared" si="9"/>
        <v>100</v>
      </c>
      <c r="Q131" s="11" t="s">
        <v>8323</v>
      </c>
      <c r="R131" t="s">
        <v>8326</v>
      </c>
      <c r="S131" s="16">
        <f t="shared" si="10"/>
        <v>42125.644467592589</v>
      </c>
      <c r="T131" s="16">
        <f t="shared" si="11"/>
        <v>42155.644467592589</v>
      </c>
    </row>
    <row r="132" spans="1:20" ht="60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9">
        <f t="shared" si="8"/>
        <v>17</v>
      </c>
      <c r="P132" s="9">
        <f t="shared" si="9"/>
        <v>33.33</v>
      </c>
      <c r="Q132" s="11" t="s">
        <v>8323</v>
      </c>
      <c r="R132" t="s">
        <v>8326</v>
      </c>
      <c r="S132" s="16">
        <f t="shared" si="10"/>
        <v>42057.190960648149</v>
      </c>
      <c r="T132" s="16">
        <f t="shared" si="11"/>
        <v>42087.149293981478</v>
      </c>
    </row>
    <row r="133" spans="1:20" ht="45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9">
        <f t="shared" si="8"/>
        <v>10</v>
      </c>
      <c r="P133" s="9">
        <f t="shared" si="9"/>
        <v>16.670000000000002</v>
      </c>
      <c r="Q133" s="11" t="s">
        <v>8323</v>
      </c>
      <c r="R133" t="s">
        <v>8326</v>
      </c>
      <c r="S133" s="16">
        <f t="shared" si="10"/>
        <v>42188.83293981482</v>
      </c>
      <c r="T133" s="16">
        <f t="shared" si="11"/>
        <v>42242.772222222222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9">
        <f t="shared" si="8"/>
        <v>2</v>
      </c>
      <c r="P134" s="9">
        <f t="shared" si="9"/>
        <v>15.83</v>
      </c>
      <c r="Q134" s="11" t="s">
        <v>8323</v>
      </c>
      <c r="R134" t="s">
        <v>8326</v>
      </c>
      <c r="S134" s="16">
        <f t="shared" si="10"/>
        <v>41781.045173611114</v>
      </c>
      <c r="T134" s="16">
        <f t="shared" si="11"/>
        <v>41811.045173611114</v>
      </c>
    </row>
    <row r="135" spans="1:20" ht="4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9">
        <f t="shared" si="8"/>
        <v>3</v>
      </c>
      <c r="P135" s="9">
        <f t="shared" si="9"/>
        <v>23.75</v>
      </c>
      <c r="Q135" s="11" t="s">
        <v>8323</v>
      </c>
      <c r="R135" t="s">
        <v>8326</v>
      </c>
      <c r="S135" s="16">
        <f t="shared" si="10"/>
        <v>42446.060694444444</v>
      </c>
      <c r="T135" s="16">
        <f t="shared" si="11"/>
        <v>42461.165972222225</v>
      </c>
    </row>
    <row r="136" spans="1:20" ht="45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9">
        <f t="shared" si="8"/>
        <v>3</v>
      </c>
      <c r="P136" s="9">
        <f t="shared" si="9"/>
        <v>15.67</v>
      </c>
      <c r="Q136" s="11" t="s">
        <v>8323</v>
      </c>
      <c r="R136" t="s">
        <v>8326</v>
      </c>
      <c r="S136" s="16">
        <f t="shared" si="10"/>
        <v>42029.135879629626</v>
      </c>
      <c r="T136" s="16">
        <f t="shared" si="11"/>
        <v>42059.135879629626</v>
      </c>
    </row>
    <row r="137" spans="1:20" ht="6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9">
        <f t="shared" si="8"/>
        <v>11</v>
      </c>
      <c r="P137" s="9">
        <f t="shared" si="9"/>
        <v>40</v>
      </c>
      <c r="Q137" s="11" t="s">
        <v>8323</v>
      </c>
      <c r="R137" t="s">
        <v>8326</v>
      </c>
      <c r="S137" s="16">
        <f t="shared" si="10"/>
        <v>42497.070775462969</v>
      </c>
      <c r="T137" s="16">
        <f t="shared" si="11"/>
        <v>42514.600694444445</v>
      </c>
    </row>
    <row r="138" spans="1:20" ht="6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9">
        <f t="shared" si="8"/>
        <v>0</v>
      </c>
      <c r="P138" s="9">
        <f t="shared" si="9"/>
        <v>23.33</v>
      </c>
      <c r="Q138" s="11" t="s">
        <v>8323</v>
      </c>
      <c r="R138" t="s">
        <v>8326</v>
      </c>
      <c r="S138" s="16">
        <f t="shared" si="10"/>
        <v>42123.648831018523</v>
      </c>
      <c r="T138" s="16">
        <f t="shared" si="11"/>
        <v>42153.648831018523</v>
      </c>
    </row>
    <row r="139" spans="1:20" ht="6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9">
        <f t="shared" si="8"/>
        <v>9</v>
      </c>
      <c r="P139" s="9">
        <f t="shared" si="9"/>
        <v>16.25</v>
      </c>
      <c r="Q139" s="11" t="s">
        <v>8323</v>
      </c>
      <c r="R139" t="s">
        <v>8326</v>
      </c>
      <c r="S139" s="16">
        <f t="shared" si="10"/>
        <v>41834.135370370372</v>
      </c>
      <c r="T139" s="16">
        <f t="shared" si="11"/>
        <v>41849.135370370372</v>
      </c>
    </row>
    <row r="140" spans="1:20" ht="6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9">
        <f t="shared" si="8"/>
        <v>8</v>
      </c>
      <c r="P140" s="9">
        <f t="shared" si="9"/>
        <v>10.17</v>
      </c>
      <c r="Q140" s="11" t="s">
        <v>8323</v>
      </c>
      <c r="R140" t="s">
        <v>8326</v>
      </c>
      <c r="S140" s="16">
        <f t="shared" si="10"/>
        <v>42020.768634259264</v>
      </c>
      <c r="T140" s="16">
        <f t="shared" si="11"/>
        <v>42065.958333333328</v>
      </c>
    </row>
    <row r="141" spans="1:20" ht="6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9">
        <f t="shared" si="8"/>
        <v>1</v>
      </c>
      <c r="P141" s="9">
        <f t="shared" si="9"/>
        <v>20</v>
      </c>
      <c r="Q141" s="11" t="s">
        <v>8323</v>
      </c>
      <c r="R141" t="s">
        <v>8326</v>
      </c>
      <c r="S141" s="16">
        <f t="shared" si="10"/>
        <v>42295.891828703709</v>
      </c>
      <c r="T141" s="16">
        <f t="shared" si="11"/>
        <v>42325.933495370366</v>
      </c>
    </row>
    <row r="142" spans="1:20" ht="45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9">
        <f t="shared" si="8"/>
        <v>2</v>
      </c>
      <c r="P142" s="9">
        <f t="shared" si="9"/>
        <v>59</v>
      </c>
      <c r="Q142" s="11" t="s">
        <v>8323</v>
      </c>
      <c r="R142" t="s">
        <v>8326</v>
      </c>
      <c r="S142" s="16">
        <f t="shared" si="10"/>
        <v>42767.031678240746</v>
      </c>
      <c r="T142" s="16">
        <f t="shared" si="11"/>
        <v>42797.208333333328</v>
      </c>
    </row>
    <row r="143" spans="1:20" ht="45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9">
        <f t="shared" si="8"/>
        <v>0</v>
      </c>
      <c r="P143" s="9">
        <f t="shared" si="9"/>
        <v>18.329999999999998</v>
      </c>
      <c r="Q143" s="11" t="s">
        <v>8323</v>
      </c>
      <c r="R143" t="s">
        <v>8326</v>
      </c>
      <c r="S143" s="16">
        <f t="shared" si="10"/>
        <v>41784.789687500001</v>
      </c>
      <c r="T143" s="16">
        <f t="shared" si="11"/>
        <v>41814.789687500001</v>
      </c>
    </row>
    <row r="144" spans="1:20" ht="4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9">
        <f t="shared" si="8"/>
        <v>9</v>
      </c>
      <c r="P144" s="9">
        <f t="shared" si="9"/>
        <v>8.5</v>
      </c>
      <c r="Q144" s="11" t="s">
        <v>8323</v>
      </c>
      <c r="R144" t="s">
        <v>8326</v>
      </c>
      <c r="S144" s="16">
        <f t="shared" si="10"/>
        <v>41826.61954861111</v>
      </c>
      <c r="T144" s="16">
        <f t="shared" si="11"/>
        <v>41856.61954861111</v>
      </c>
    </row>
    <row r="145" spans="1:20" ht="6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9">
        <f t="shared" si="8"/>
        <v>5</v>
      </c>
      <c r="P145" s="9">
        <f t="shared" si="9"/>
        <v>50</v>
      </c>
      <c r="Q145" s="11" t="s">
        <v>8323</v>
      </c>
      <c r="R145" t="s">
        <v>8326</v>
      </c>
      <c r="S145" s="16">
        <f t="shared" si="10"/>
        <v>42032.250208333338</v>
      </c>
      <c r="T145" s="16">
        <f t="shared" si="11"/>
        <v>42063.250208333338</v>
      </c>
    </row>
    <row r="146" spans="1:20" ht="7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9">
        <f t="shared" si="8"/>
        <v>1</v>
      </c>
      <c r="P146" s="9">
        <f t="shared" si="9"/>
        <v>25</v>
      </c>
      <c r="Q146" s="11" t="s">
        <v>8323</v>
      </c>
      <c r="R146" t="s">
        <v>8326</v>
      </c>
      <c r="S146" s="16">
        <f t="shared" si="10"/>
        <v>41940.587233796294</v>
      </c>
      <c r="T146" s="16">
        <f t="shared" si="11"/>
        <v>41968.041666666672</v>
      </c>
    </row>
    <row r="147" spans="1:20" ht="6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9">
        <f t="shared" si="8"/>
        <v>1</v>
      </c>
      <c r="P147" s="9">
        <f t="shared" si="9"/>
        <v>50</v>
      </c>
      <c r="Q147" s="11" t="s">
        <v>8323</v>
      </c>
      <c r="R147" t="s">
        <v>8326</v>
      </c>
      <c r="S147" s="16">
        <f t="shared" si="10"/>
        <v>42570.850381944445</v>
      </c>
      <c r="T147" s="16">
        <f t="shared" si="11"/>
        <v>42615.850381944445</v>
      </c>
    </row>
    <row r="148" spans="1:20" ht="6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9">
        <f t="shared" si="8"/>
        <v>5</v>
      </c>
      <c r="P148" s="9">
        <f t="shared" si="9"/>
        <v>9.4</v>
      </c>
      <c r="Q148" s="11" t="s">
        <v>8323</v>
      </c>
      <c r="R148" t="s">
        <v>8326</v>
      </c>
      <c r="S148" s="16">
        <f t="shared" si="10"/>
        <v>42304.940960648149</v>
      </c>
      <c r="T148" s="16">
        <f t="shared" si="11"/>
        <v>42329.166666666672</v>
      </c>
    </row>
    <row r="149" spans="1:20" ht="45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9">
        <f t="shared" si="8"/>
        <v>1</v>
      </c>
      <c r="P149" s="9">
        <f t="shared" si="9"/>
        <v>22.5</v>
      </c>
      <c r="Q149" s="11" t="s">
        <v>8323</v>
      </c>
      <c r="R149" t="s">
        <v>8326</v>
      </c>
      <c r="S149" s="16">
        <f t="shared" si="10"/>
        <v>42627.955104166671</v>
      </c>
      <c r="T149" s="16">
        <f t="shared" si="11"/>
        <v>42657.916666666672</v>
      </c>
    </row>
    <row r="150" spans="1:20" ht="60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9">
        <f t="shared" si="8"/>
        <v>2</v>
      </c>
      <c r="P150" s="9">
        <f t="shared" si="9"/>
        <v>11.25</v>
      </c>
      <c r="Q150" s="11" t="s">
        <v>8323</v>
      </c>
      <c r="R150" t="s">
        <v>8326</v>
      </c>
      <c r="S150" s="16">
        <f t="shared" si="10"/>
        <v>42342.845555555556</v>
      </c>
      <c r="T150" s="16">
        <f t="shared" si="11"/>
        <v>42372.845555555556</v>
      </c>
    </row>
    <row r="151" spans="1:20" ht="6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9">
        <f t="shared" si="8"/>
        <v>1</v>
      </c>
      <c r="P151" s="9">
        <f t="shared" si="9"/>
        <v>22.5</v>
      </c>
      <c r="Q151" s="11" t="s">
        <v>8323</v>
      </c>
      <c r="R151" t="s">
        <v>8326</v>
      </c>
      <c r="S151" s="16">
        <f t="shared" si="10"/>
        <v>41801.711550925924</v>
      </c>
      <c r="T151" s="16">
        <f t="shared" si="11"/>
        <v>41844.124305555553</v>
      </c>
    </row>
    <row r="152" spans="1:20" ht="6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9">
        <f t="shared" si="8"/>
        <v>2</v>
      </c>
      <c r="P152" s="9">
        <f t="shared" si="9"/>
        <v>10.25</v>
      </c>
      <c r="Q152" s="11" t="s">
        <v>8323</v>
      </c>
      <c r="R152" t="s">
        <v>8326</v>
      </c>
      <c r="S152" s="16">
        <f t="shared" si="10"/>
        <v>41883.916678240741</v>
      </c>
      <c r="T152" s="16">
        <f t="shared" si="11"/>
        <v>41906.916678240741</v>
      </c>
    </row>
    <row r="153" spans="1:20" ht="4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9">
        <f t="shared" si="8"/>
        <v>1</v>
      </c>
      <c r="P153" s="9">
        <f t="shared" si="9"/>
        <v>20</v>
      </c>
      <c r="Q153" s="11" t="s">
        <v>8323</v>
      </c>
      <c r="R153" t="s">
        <v>8326</v>
      </c>
      <c r="S153" s="16">
        <f t="shared" si="10"/>
        <v>41872.807696759257</v>
      </c>
      <c r="T153" s="16">
        <f t="shared" si="11"/>
        <v>41932.807696759257</v>
      </c>
    </row>
    <row r="154" spans="1:20" ht="6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9">
        <f t="shared" si="8"/>
        <v>1</v>
      </c>
      <c r="P154" s="9">
        <f t="shared" si="9"/>
        <v>9.75</v>
      </c>
      <c r="Q154" s="11" t="s">
        <v>8323</v>
      </c>
      <c r="R154" t="s">
        <v>8326</v>
      </c>
      <c r="S154" s="16">
        <f t="shared" si="10"/>
        <v>42196.166874999995</v>
      </c>
      <c r="T154" s="16">
        <f t="shared" si="11"/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9">
        <f t="shared" si="8"/>
        <v>4</v>
      </c>
      <c r="P155" s="9">
        <f t="shared" si="9"/>
        <v>9.5</v>
      </c>
      <c r="Q155" s="11" t="s">
        <v>8323</v>
      </c>
      <c r="R155" t="s">
        <v>8326</v>
      </c>
      <c r="S155" s="16">
        <f t="shared" si="10"/>
        <v>41975.124340277776</v>
      </c>
      <c r="T155" s="16">
        <f t="shared" si="11"/>
        <v>42005.124340277776</v>
      </c>
    </row>
    <row r="156" spans="1:20" ht="45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9">
        <f t="shared" si="8"/>
        <v>1</v>
      </c>
      <c r="P156" s="9">
        <f t="shared" si="9"/>
        <v>18.5</v>
      </c>
      <c r="Q156" s="11" t="s">
        <v>8323</v>
      </c>
      <c r="R156" t="s">
        <v>8326</v>
      </c>
      <c r="S156" s="16">
        <f t="shared" si="10"/>
        <v>42078.34520833334</v>
      </c>
      <c r="T156" s="16">
        <f t="shared" si="11"/>
        <v>42133.166666666672</v>
      </c>
    </row>
    <row r="157" spans="1:20" ht="4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9">
        <f t="shared" si="8"/>
        <v>1</v>
      </c>
      <c r="P157" s="9">
        <f t="shared" si="9"/>
        <v>34.950000000000003</v>
      </c>
      <c r="Q157" s="11" t="s">
        <v>8323</v>
      </c>
      <c r="R157" t="s">
        <v>8326</v>
      </c>
      <c r="S157" s="16">
        <f t="shared" si="10"/>
        <v>42718.963599537034</v>
      </c>
      <c r="T157" s="16">
        <f t="shared" si="11"/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9">
        <f t="shared" si="8"/>
        <v>2</v>
      </c>
      <c r="P158" s="9">
        <f t="shared" si="9"/>
        <v>8</v>
      </c>
      <c r="Q158" s="11" t="s">
        <v>8323</v>
      </c>
      <c r="R158" t="s">
        <v>8326</v>
      </c>
      <c r="S158" s="16">
        <f t="shared" si="10"/>
        <v>42230.08116898148</v>
      </c>
      <c r="T158" s="16">
        <f t="shared" si="11"/>
        <v>42245.08116898148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9">
        <f t="shared" si="8"/>
        <v>3</v>
      </c>
      <c r="P159" s="9">
        <f t="shared" si="9"/>
        <v>10.67</v>
      </c>
      <c r="Q159" s="11" t="s">
        <v>8323</v>
      </c>
      <c r="R159" t="s">
        <v>8326</v>
      </c>
      <c r="S159" s="16">
        <f t="shared" si="10"/>
        <v>42209.67288194444</v>
      </c>
      <c r="T159" s="16">
        <f t="shared" si="11"/>
        <v>42223.625</v>
      </c>
    </row>
    <row r="160" spans="1:20" ht="4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9">
        <f t="shared" si="8"/>
        <v>0</v>
      </c>
      <c r="P160" s="9">
        <f t="shared" si="9"/>
        <v>29</v>
      </c>
      <c r="Q160" s="11" t="s">
        <v>8323</v>
      </c>
      <c r="R160" t="s">
        <v>8326</v>
      </c>
      <c r="S160" s="16">
        <f t="shared" si="10"/>
        <v>42359.725243055553</v>
      </c>
      <c r="T160" s="16">
        <f t="shared" si="11"/>
        <v>42389.725243055553</v>
      </c>
    </row>
    <row r="161" spans="1:20" ht="60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9">
        <f t="shared" si="8"/>
        <v>1</v>
      </c>
      <c r="P161" s="9">
        <f t="shared" si="9"/>
        <v>7.25</v>
      </c>
      <c r="Q161" s="11" t="s">
        <v>8323</v>
      </c>
      <c r="R161" t="s">
        <v>8326</v>
      </c>
      <c r="S161" s="16">
        <f t="shared" si="10"/>
        <v>42417.675879629634</v>
      </c>
      <c r="T161" s="16">
        <f t="shared" si="11"/>
        <v>42475.686111111107</v>
      </c>
    </row>
    <row r="162" spans="1:20" ht="4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9">
        <f t="shared" si="8"/>
        <v>1</v>
      </c>
      <c r="P162" s="9">
        <f t="shared" si="9"/>
        <v>6.75</v>
      </c>
      <c r="Q162" s="11" t="s">
        <v>8323</v>
      </c>
      <c r="R162" t="s">
        <v>8326</v>
      </c>
      <c r="S162" s="16">
        <f t="shared" si="10"/>
        <v>41833.951516203706</v>
      </c>
      <c r="T162" s="16">
        <f t="shared" si="11"/>
        <v>41863.951516203706</v>
      </c>
    </row>
    <row r="163" spans="1:20" ht="4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9">
        <f t="shared" si="8"/>
        <v>0</v>
      </c>
      <c r="P163" s="9">
        <f t="shared" si="9"/>
        <v>13</v>
      </c>
      <c r="Q163" s="11" t="s">
        <v>8323</v>
      </c>
      <c r="R163" t="s">
        <v>8326</v>
      </c>
      <c r="S163" s="16">
        <f t="shared" si="10"/>
        <v>41848.84002314815</v>
      </c>
      <c r="T163" s="16">
        <f t="shared" si="11"/>
        <v>41883.84002314815</v>
      </c>
    </row>
    <row r="164" spans="1:20" ht="6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9">
        <f t="shared" si="8"/>
        <v>1</v>
      </c>
      <c r="P164" s="9">
        <f t="shared" si="9"/>
        <v>13</v>
      </c>
      <c r="Q164" s="11" t="s">
        <v>8323</v>
      </c>
      <c r="R164" t="s">
        <v>8326</v>
      </c>
      <c r="S164" s="16">
        <f t="shared" si="10"/>
        <v>42021.301192129627</v>
      </c>
      <c r="T164" s="16">
        <f t="shared" si="11"/>
        <v>42051.301192129627</v>
      </c>
    </row>
    <row r="165" spans="1:20" ht="3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9">
        <f t="shared" si="8"/>
        <v>1</v>
      </c>
      <c r="P165" s="9">
        <f t="shared" si="9"/>
        <v>12.5</v>
      </c>
      <c r="Q165" s="11" t="s">
        <v>8323</v>
      </c>
      <c r="R165" t="s">
        <v>8326</v>
      </c>
      <c r="S165" s="16">
        <f t="shared" si="10"/>
        <v>41953.773090277777</v>
      </c>
      <c r="T165" s="16">
        <f t="shared" si="11"/>
        <v>42013.083333333328</v>
      </c>
    </row>
    <row r="166" spans="1:20" ht="4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9">
        <f t="shared" si="8"/>
        <v>0</v>
      </c>
      <c r="P166" s="9">
        <f t="shared" si="9"/>
        <v>25</v>
      </c>
      <c r="Q166" s="11" t="s">
        <v>8323</v>
      </c>
      <c r="R166" t="s">
        <v>8326</v>
      </c>
      <c r="S166" s="16">
        <f t="shared" si="10"/>
        <v>42210.439768518518</v>
      </c>
      <c r="T166" s="16">
        <f t="shared" si="11"/>
        <v>42240.439768518518</v>
      </c>
    </row>
    <row r="167" spans="1:20" ht="75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9">
        <f t="shared" si="8"/>
        <v>3</v>
      </c>
      <c r="P167" s="9">
        <f t="shared" si="9"/>
        <v>25</v>
      </c>
      <c r="Q167" s="11" t="s">
        <v>8323</v>
      </c>
      <c r="R167" t="s">
        <v>8326</v>
      </c>
      <c r="S167" s="16">
        <f t="shared" si="10"/>
        <v>42059.970729166671</v>
      </c>
      <c r="T167" s="16">
        <f t="shared" si="11"/>
        <v>42089.929062499999</v>
      </c>
    </row>
    <row r="168" spans="1:20" ht="6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9">
        <f t="shared" si="8"/>
        <v>1</v>
      </c>
      <c r="P168" s="9">
        <f t="shared" si="9"/>
        <v>25</v>
      </c>
      <c r="Q168" s="11" t="s">
        <v>8323</v>
      </c>
      <c r="R168" t="s">
        <v>8326</v>
      </c>
      <c r="S168" s="16">
        <f t="shared" si="10"/>
        <v>42317.826377314821</v>
      </c>
      <c r="T168" s="16">
        <f t="shared" si="11"/>
        <v>42357.826377314821</v>
      </c>
    </row>
    <row r="169" spans="1:20" ht="6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9">
        <f t="shared" si="8"/>
        <v>1</v>
      </c>
      <c r="P169" s="9">
        <f t="shared" si="9"/>
        <v>25</v>
      </c>
      <c r="Q169" s="11" t="s">
        <v>8323</v>
      </c>
      <c r="R169" t="s">
        <v>8326</v>
      </c>
      <c r="S169" s="16">
        <f t="shared" si="10"/>
        <v>42439.702314814815</v>
      </c>
      <c r="T169" s="16">
        <f t="shared" si="11"/>
        <v>42468.774305555555</v>
      </c>
    </row>
    <row r="170" spans="1:20" ht="6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9">
        <f t="shared" si="8"/>
        <v>0</v>
      </c>
      <c r="P170" s="9">
        <f t="shared" si="9"/>
        <v>25</v>
      </c>
      <c r="Q170" s="11" t="s">
        <v>8323</v>
      </c>
      <c r="R170" t="s">
        <v>8326</v>
      </c>
      <c r="S170" s="16">
        <f t="shared" si="10"/>
        <v>42243.790393518517</v>
      </c>
      <c r="T170" s="16">
        <f t="shared" si="11"/>
        <v>42303.790393518517</v>
      </c>
    </row>
    <row r="171" spans="1:20" ht="6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9">
        <f t="shared" si="8"/>
        <v>0</v>
      </c>
      <c r="P171" s="9">
        <f t="shared" si="9"/>
        <v>25</v>
      </c>
      <c r="Q171" s="11" t="s">
        <v>8323</v>
      </c>
      <c r="R171" t="s">
        <v>8326</v>
      </c>
      <c r="S171" s="16">
        <f t="shared" si="10"/>
        <v>42479.039212962962</v>
      </c>
      <c r="T171" s="16">
        <f t="shared" si="11"/>
        <v>42509.039212962962</v>
      </c>
    </row>
    <row r="172" spans="1:20" ht="60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9">
        <f t="shared" si="8"/>
        <v>5</v>
      </c>
      <c r="P172" s="9">
        <f t="shared" si="9"/>
        <v>5.75</v>
      </c>
      <c r="Q172" s="11" t="s">
        <v>8323</v>
      </c>
      <c r="R172" t="s">
        <v>8326</v>
      </c>
      <c r="S172" s="16">
        <f t="shared" si="10"/>
        <v>41811.555462962962</v>
      </c>
      <c r="T172" s="16">
        <f t="shared" si="11"/>
        <v>41812.875</v>
      </c>
    </row>
    <row r="173" spans="1:20" ht="6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9">
        <f t="shared" si="8"/>
        <v>2</v>
      </c>
      <c r="P173" s="9">
        <f t="shared" si="9"/>
        <v>5.75</v>
      </c>
      <c r="Q173" s="11" t="s">
        <v>8323</v>
      </c>
      <c r="R173" t="s">
        <v>8326</v>
      </c>
      <c r="S173" s="16">
        <f t="shared" si="10"/>
        <v>41879.043530092589</v>
      </c>
      <c r="T173" s="16">
        <f t="shared" si="11"/>
        <v>41909.043530092589</v>
      </c>
    </row>
    <row r="174" spans="1:20" ht="60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9">
        <f t="shared" si="8"/>
        <v>1</v>
      </c>
      <c r="P174" s="9">
        <f t="shared" si="9"/>
        <v>7</v>
      </c>
      <c r="Q174" s="11" t="s">
        <v>8323</v>
      </c>
      <c r="R174" t="s">
        <v>8326</v>
      </c>
      <c r="S174" s="16">
        <f t="shared" si="10"/>
        <v>41831.742962962962</v>
      </c>
      <c r="T174" s="16">
        <f t="shared" si="11"/>
        <v>41860.125</v>
      </c>
    </row>
    <row r="175" spans="1:20" ht="6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9">
        <f t="shared" si="8"/>
        <v>0</v>
      </c>
      <c r="P175" s="9">
        <f t="shared" si="9"/>
        <v>7</v>
      </c>
      <c r="Q175" s="11" t="s">
        <v>8323</v>
      </c>
      <c r="R175" t="s">
        <v>8326</v>
      </c>
      <c r="S175" s="16">
        <f t="shared" si="10"/>
        <v>41995.084074074075</v>
      </c>
      <c r="T175" s="16">
        <f t="shared" si="11"/>
        <v>42024.802777777775</v>
      </c>
    </row>
    <row r="176" spans="1:20" ht="60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9">
        <f t="shared" si="8"/>
        <v>0</v>
      </c>
      <c r="P176" s="9">
        <f t="shared" si="9"/>
        <v>20</v>
      </c>
      <c r="Q176" s="11" t="s">
        <v>8323</v>
      </c>
      <c r="R176" t="s">
        <v>8326</v>
      </c>
      <c r="S176" s="16">
        <f t="shared" si="10"/>
        <v>41831.675034722226</v>
      </c>
      <c r="T176" s="16">
        <f t="shared" si="11"/>
        <v>41891.675034722226</v>
      </c>
    </row>
    <row r="177" spans="1:20" ht="6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9">
        <f t="shared" si="8"/>
        <v>0</v>
      </c>
      <c r="P177" s="9">
        <f t="shared" si="9"/>
        <v>20</v>
      </c>
      <c r="Q177" s="11" t="s">
        <v>8323</v>
      </c>
      <c r="R177" t="s">
        <v>8326</v>
      </c>
      <c r="S177" s="16">
        <f t="shared" si="10"/>
        <v>41929.266215277778</v>
      </c>
      <c r="T177" s="16">
        <f t="shared" si="11"/>
        <v>41968.823611111111</v>
      </c>
    </row>
    <row r="178" spans="1:20" ht="45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9">
        <f t="shared" si="8"/>
        <v>0</v>
      </c>
      <c r="P178" s="9">
        <f t="shared" si="9"/>
        <v>10</v>
      </c>
      <c r="Q178" s="11" t="s">
        <v>8323</v>
      </c>
      <c r="R178" t="s">
        <v>8326</v>
      </c>
      <c r="S178" s="16">
        <f t="shared" si="10"/>
        <v>42065.190694444449</v>
      </c>
      <c r="T178" s="16">
        <f t="shared" si="11"/>
        <v>42090.149027777778</v>
      </c>
    </row>
    <row r="179" spans="1:20" ht="4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9">
        <f t="shared" si="8"/>
        <v>0</v>
      </c>
      <c r="P179" s="9">
        <f t="shared" si="9"/>
        <v>20</v>
      </c>
      <c r="Q179" s="11" t="s">
        <v>8323</v>
      </c>
      <c r="R179" t="s">
        <v>8326</v>
      </c>
      <c r="S179" s="16">
        <f t="shared" si="10"/>
        <v>42039.194988425923</v>
      </c>
      <c r="T179" s="16">
        <f t="shared" si="11"/>
        <v>42099.153321759266</v>
      </c>
    </row>
    <row r="180" spans="1:20" ht="60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9">
        <f t="shared" si="8"/>
        <v>0</v>
      </c>
      <c r="P180" s="9">
        <f t="shared" si="9"/>
        <v>16</v>
      </c>
      <c r="Q180" s="11" t="s">
        <v>8323</v>
      </c>
      <c r="R180" t="s">
        <v>8326</v>
      </c>
      <c r="S180" s="16">
        <f t="shared" si="10"/>
        <v>42169.958506944444</v>
      </c>
      <c r="T180" s="16">
        <f t="shared" si="11"/>
        <v>42199.958506944444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9">
        <f t="shared" si="8"/>
        <v>10</v>
      </c>
      <c r="P181" s="9">
        <f t="shared" si="9"/>
        <v>5</v>
      </c>
      <c r="Q181" s="11" t="s">
        <v>8323</v>
      </c>
      <c r="R181" t="s">
        <v>8326</v>
      </c>
      <c r="S181" s="16">
        <f t="shared" si="10"/>
        <v>41820.870821759258</v>
      </c>
      <c r="T181" s="16">
        <f t="shared" si="11"/>
        <v>41850.870821759258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9">
        <f t="shared" si="8"/>
        <v>1</v>
      </c>
      <c r="P182" s="9">
        <f t="shared" si="9"/>
        <v>5.5</v>
      </c>
      <c r="Q182" s="11" t="s">
        <v>8323</v>
      </c>
      <c r="R182" t="s">
        <v>8326</v>
      </c>
      <c r="S182" s="16">
        <f t="shared" si="10"/>
        <v>42402.947002314817</v>
      </c>
      <c r="T182" s="16">
        <f t="shared" si="11"/>
        <v>42452.145138888889</v>
      </c>
    </row>
    <row r="183" spans="1:20" ht="60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9">
        <f t="shared" si="8"/>
        <v>0</v>
      </c>
      <c r="P183" s="9">
        <f t="shared" si="9"/>
        <v>5.5</v>
      </c>
      <c r="Q183" s="11" t="s">
        <v>8323</v>
      </c>
      <c r="R183" t="s">
        <v>8326</v>
      </c>
      <c r="S183" s="16">
        <f t="shared" si="10"/>
        <v>41961.492488425924</v>
      </c>
      <c r="T183" s="16">
        <f t="shared" si="11"/>
        <v>42006.492488425924</v>
      </c>
    </row>
    <row r="184" spans="1:20" ht="6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9">
        <f t="shared" si="8"/>
        <v>0</v>
      </c>
      <c r="P184" s="9">
        <f t="shared" si="9"/>
        <v>5.5</v>
      </c>
      <c r="Q184" s="11" t="s">
        <v>8323</v>
      </c>
      <c r="R184" t="s">
        <v>8326</v>
      </c>
      <c r="S184" s="16">
        <f t="shared" si="10"/>
        <v>42447.863553240735</v>
      </c>
      <c r="T184" s="16">
        <f t="shared" si="11"/>
        <v>42477.863553240735</v>
      </c>
    </row>
    <row r="185" spans="1:20" ht="6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9">
        <f t="shared" si="8"/>
        <v>5</v>
      </c>
      <c r="P185" s="9">
        <f t="shared" si="9"/>
        <v>10</v>
      </c>
      <c r="Q185" s="11" t="s">
        <v>8323</v>
      </c>
      <c r="R185" t="s">
        <v>8326</v>
      </c>
      <c r="S185" s="16">
        <f t="shared" si="10"/>
        <v>42261.632916666669</v>
      </c>
      <c r="T185" s="16">
        <f t="shared" si="11"/>
        <v>42266.165972222225</v>
      </c>
    </row>
    <row r="186" spans="1:20" ht="4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9">
        <f t="shared" si="8"/>
        <v>10</v>
      </c>
      <c r="P186" s="9">
        <f t="shared" si="9"/>
        <v>10</v>
      </c>
      <c r="Q186" s="11" t="s">
        <v>8323</v>
      </c>
      <c r="R186" t="s">
        <v>8326</v>
      </c>
      <c r="S186" s="16">
        <f t="shared" si="10"/>
        <v>41831.697939814818</v>
      </c>
      <c r="T186" s="16">
        <f t="shared" si="11"/>
        <v>41861.697939814818</v>
      </c>
    </row>
    <row r="187" spans="1:20" ht="3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9">
        <f t="shared" si="8"/>
        <v>0</v>
      </c>
      <c r="P187" s="9">
        <f t="shared" si="9"/>
        <v>10</v>
      </c>
      <c r="Q187" s="11" t="s">
        <v>8323</v>
      </c>
      <c r="R187" t="s">
        <v>8326</v>
      </c>
      <c r="S187" s="16">
        <f t="shared" si="10"/>
        <v>42437.64534722222</v>
      </c>
      <c r="T187" s="16">
        <f t="shared" si="11"/>
        <v>42497.603680555556</v>
      </c>
    </row>
    <row r="188" spans="1:20" ht="60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9">
        <f t="shared" si="8"/>
        <v>1</v>
      </c>
      <c r="P188" s="9">
        <f t="shared" si="9"/>
        <v>10</v>
      </c>
      <c r="Q188" s="11" t="s">
        <v>8323</v>
      </c>
      <c r="R188" t="s">
        <v>8326</v>
      </c>
      <c r="S188" s="16">
        <f t="shared" si="10"/>
        <v>42217.670104166667</v>
      </c>
      <c r="T188" s="16">
        <f t="shared" si="11"/>
        <v>42247.670104166667</v>
      </c>
    </row>
    <row r="189" spans="1:20" ht="60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9">
        <f t="shared" si="8"/>
        <v>0</v>
      </c>
      <c r="P189" s="9">
        <f t="shared" si="9"/>
        <v>10</v>
      </c>
      <c r="Q189" s="11" t="s">
        <v>8323</v>
      </c>
      <c r="R189" t="s">
        <v>8326</v>
      </c>
      <c r="S189" s="16">
        <f t="shared" si="10"/>
        <v>42058.603877314818</v>
      </c>
      <c r="T189" s="16">
        <f t="shared" si="11"/>
        <v>42087.165972222225</v>
      </c>
    </row>
    <row r="190" spans="1:20" ht="6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9">
        <f t="shared" si="8"/>
        <v>0</v>
      </c>
      <c r="P190" s="9">
        <f t="shared" si="9"/>
        <v>2.33</v>
      </c>
      <c r="Q190" s="11" t="s">
        <v>8323</v>
      </c>
      <c r="R190" t="s">
        <v>8326</v>
      </c>
      <c r="S190" s="16">
        <f t="shared" si="10"/>
        <v>42465.128391203703</v>
      </c>
      <c r="T190" s="16">
        <f t="shared" si="11"/>
        <v>42495.128391203703</v>
      </c>
    </row>
    <row r="191" spans="1:20" ht="4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9">
        <f t="shared" si="8"/>
        <v>0</v>
      </c>
      <c r="P191" s="9">
        <f t="shared" si="9"/>
        <v>7</v>
      </c>
      <c r="Q191" s="11" t="s">
        <v>8323</v>
      </c>
      <c r="R191" t="s">
        <v>8326</v>
      </c>
      <c r="S191" s="16">
        <f t="shared" si="10"/>
        <v>42513.976319444439</v>
      </c>
      <c r="T191" s="16">
        <f t="shared" si="11"/>
        <v>42559.976319444439</v>
      </c>
    </row>
    <row r="192" spans="1:20" ht="6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9">
        <f t="shared" si="8"/>
        <v>1</v>
      </c>
      <c r="P192" s="9">
        <f t="shared" si="9"/>
        <v>3</v>
      </c>
      <c r="Q192" s="11" t="s">
        <v>8323</v>
      </c>
      <c r="R192" t="s">
        <v>8326</v>
      </c>
      <c r="S192" s="16">
        <f t="shared" si="10"/>
        <v>41982.904386574075</v>
      </c>
      <c r="T192" s="16">
        <f t="shared" si="11"/>
        <v>42042.904386574075</v>
      </c>
    </row>
    <row r="193" spans="1:20" ht="6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9">
        <f t="shared" si="8"/>
        <v>0</v>
      </c>
      <c r="P193" s="9">
        <f t="shared" si="9"/>
        <v>5</v>
      </c>
      <c r="Q193" s="11" t="s">
        <v>8323</v>
      </c>
      <c r="R193" t="s">
        <v>8326</v>
      </c>
      <c r="S193" s="16">
        <f t="shared" si="10"/>
        <v>41985.427361111113</v>
      </c>
      <c r="T193" s="16">
        <f t="shared" si="11"/>
        <v>42015.427361111113</v>
      </c>
    </row>
    <row r="194" spans="1:20" ht="6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9">
        <f t="shared" ref="O194:O251" si="12">ROUND(E194/D194*100,0)</f>
        <v>0</v>
      </c>
      <c r="P194" s="9">
        <f t="shared" ref="P194:P251" si="13">IFERROR(ROUND(E194/L194,2),0)</f>
        <v>5</v>
      </c>
      <c r="Q194" s="11" t="s">
        <v>8323</v>
      </c>
      <c r="R194" t="s">
        <v>8326</v>
      </c>
      <c r="S194" s="16">
        <f t="shared" ref="S194:S251" si="14">(((J194/60)/60)/24)+DATE(1970,1,1)</f>
        <v>42109.801712962959</v>
      </c>
      <c r="T194" s="16">
        <f t="shared" ref="T194:T251" si="15">(((I194/60)/60)/24)+DATE(1970,1,1)</f>
        <v>42139.801712962959</v>
      </c>
    </row>
    <row r="195" spans="1:20" ht="45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9">
        <f t="shared" si="12"/>
        <v>0</v>
      </c>
      <c r="P195" s="9">
        <f t="shared" si="13"/>
        <v>5</v>
      </c>
      <c r="Q195" s="11" t="s">
        <v>8323</v>
      </c>
      <c r="R195" t="s">
        <v>8326</v>
      </c>
      <c r="S195" s="16">
        <f t="shared" si="14"/>
        <v>41809.389930555553</v>
      </c>
      <c r="T195" s="16">
        <f t="shared" si="15"/>
        <v>41839.389930555553</v>
      </c>
    </row>
    <row r="196" spans="1:20" ht="45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9">
        <f t="shared" si="12"/>
        <v>0</v>
      </c>
      <c r="P196" s="9">
        <f t="shared" si="13"/>
        <v>5</v>
      </c>
      <c r="Q196" s="11" t="s">
        <v>8323</v>
      </c>
      <c r="R196" t="s">
        <v>8326</v>
      </c>
      <c r="S196" s="16">
        <f t="shared" si="14"/>
        <v>41848.772928240738</v>
      </c>
      <c r="T196" s="16">
        <f t="shared" si="15"/>
        <v>41877.686111111114</v>
      </c>
    </row>
    <row r="197" spans="1:20" ht="60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9">
        <f t="shared" si="12"/>
        <v>0</v>
      </c>
      <c r="P197" s="9">
        <f t="shared" si="13"/>
        <v>5</v>
      </c>
      <c r="Q197" s="11" t="s">
        <v>8323</v>
      </c>
      <c r="R197" t="s">
        <v>8326</v>
      </c>
      <c r="S197" s="16">
        <f t="shared" si="14"/>
        <v>42510.938900462963</v>
      </c>
      <c r="T197" s="16">
        <f t="shared" si="15"/>
        <v>42540.938900462963</v>
      </c>
    </row>
    <row r="198" spans="1:20" ht="30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9">
        <f t="shared" si="12"/>
        <v>0</v>
      </c>
      <c r="P198" s="9">
        <f t="shared" si="13"/>
        <v>1.5</v>
      </c>
      <c r="Q198" s="11" t="s">
        <v>8323</v>
      </c>
      <c r="R198" t="s">
        <v>8326</v>
      </c>
      <c r="S198" s="16">
        <f t="shared" si="14"/>
        <v>42095.229166666672</v>
      </c>
      <c r="T198" s="16">
        <f t="shared" si="15"/>
        <v>42109.211111111115</v>
      </c>
    </row>
    <row r="199" spans="1:20" ht="45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9">
        <f t="shared" si="12"/>
        <v>0</v>
      </c>
      <c r="P199" s="9">
        <f t="shared" si="13"/>
        <v>3</v>
      </c>
      <c r="Q199" s="11" t="s">
        <v>8323</v>
      </c>
      <c r="R199" t="s">
        <v>8326</v>
      </c>
      <c r="S199" s="16">
        <f t="shared" si="14"/>
        <v>42107.864722222221</v>
      </c>
      <c r="T199" s="16">
        <f t="shared" si="15"/>
        <v>42137.864722222221</v>
      </c>
    </row>
    <row r="200" spans="1:20" ht="60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9">
        <f t="shared" si="12"/>
        <v>2</v>
      </c>
      <c r="P200" s="9">
        <f t="shared" si="13"/>
        <v>1.5</v>
      </c>
      <c r="Q200" s="11" t="s">
        <v>8323</v>
      </c>
      <c r="R200" t="s">
        <v>8326</v>
      </c>
      <c r="S200" s="16">
        <f t="shared" si="14"/>
        <v>42307.189270833333</v>
      </c>
      <c r="T200" s="16">
        <f t="shared" si="15"/>
        <v>42322.958333333328</v>
      </c>
    </row>
    <row r="201" spans="1:20" ht="6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9">
        <f t="shared" si="12"/>
        <v>0</v>
      </c>
      <c r="P201" s="9">
        <f t="shared" si="13"/>
        <v>1</v>
      </c>
      <c r="Q201" s="11" t="s">
        <v>8323</v>
      </c>
      <c r="R201" t="s">
        <v>8326</v>
      </c>
      <c r="S201" s="16">
        <f t="shared" si="14"/>
        <v>42358.573182870372</v>
      </c>
      <c r="T201" s="16">
        <f t="shared" si="15"/>
        <v>42377.273611111115</v>
      </c>
    </row>
    <row r="202" spans="1:20" ht="6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9">
        <f t="shared" si="12"/>
        <v>0</v>
      </c>
      <c r="P202" s="9">
        <f t="shared" si="13"/>
        <v>1</v>
      </c>
      <c r="Q202" s="11" t="s">
        <v>8323</v>
      </c>
      <c r="R202" t="s">
        <v>8326</v>
      </c>
      <c r="S202" s="16">
        <f t="shared" si="14"/>
        <v>42444.877743055549</v>
      </c>
      <c r="T202" s="16">
        <f t="shared" si="15"/>
        <v>42504.877743055549</v>
      </c>
    </row>
    <row r="203" spans="1:20" ht="6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9">
        <f t="shared" si="12"/>
        <v>0</v>
      </c>
      <c r="P203" s="9">
        <f t="shared" si="13"/>
        <v>1</v>
      </c>
      <c r="Q203" s="11" t="s">
        <v>8323</v>
      </c>
      <c r="R203" t="s">
        <v>8326</v>
      </c>
      <c r="S203" s="16">
        <f t="shared" si="14"/>
        <v>41828.922905092593</v>
      </c>
      <c r="T203" s="16">
        <f t="shared" si="15"/>
        <v>41888.922905092593</v>
      </c>
    </row>
    <row r="204" spans="1:20" ht="6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9">
        <f t="shared" si="12"/>
        <v>0</v>
      </c>
      <c r="P204" s="9">
        <f t="shared" si="13"/>
        <v>2</v>
      </c>
      <c r="Q204" s="11" t="s">
        <v>8323</v>
      </c>
      <c r="R204" t="s">
        <v>8326</v>
      </c>
      <c r="S204" s="16">
        <f t="shared" si="14"/>
        <v>42391.772997685184</v>
      </c>
      <c r="T204" s="16">
        <f t="shared" si="15"/>
        <v>42416.772997685184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9">
        <f t="shared" si="12"/>
        <v>0</v>
      </c>
      <c r="P205" s="9">
        <f t="shared" si="13"/>
        <v>1</v>
      </c>
      <c r="Q205" s="11" t="s">
        <v>8323</v>
      </c>
      <c r="R205" t="s">
        <v>8326</v>
      </c>
      <c r="S205" s="16">
        <f t="shared" si="14"/>
        <v>42041.743090277778</v>
      </c>
      <c r="T205" s="16">
        <f t="shared" si="15"/>
        <v>42071.701423611114</v>
      </c>
    </row>
    <row r="206" spans="1:20" ht="4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9">
        <f t="shared" si="12"/>
        <v>0</v>
      </c>
      <c r="P206" s="9">
        <f t="shared" si="13"/>
        <v>1</v>
      </c>
      <c r="Q206" s="11" t="s">
        <v>8323</v>
      </c>
      <c r="R206" t="s">
        <v>8326</v>
      </c>
      <c r="S206" s="16">
        <f t="shared" si="14"/>
        <v>41789.893599537041</v>
      </c>
      <c r="T206" s="16">
        <f t="shared" si="15"/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9">
        <f t="shared" si="12"/>
        <v>0</v>
      </c>
      <c r="P207" s="9">
        <f t="shared" si="13"/>
        <v>1</v>
      </c>
      <c r="Q207" s="11" t="s">
        <v>8323</v>
      </c>
      <c r="R207" t="s">
        <v>8326</v>
      </c>
      <c r="S207" s="16">
        <f t="shared" si="14"/>
        <v>42611.261064814811</v>
      </c>
      <c r="T207" s="16">
        <f t="shared" si="15"/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9">
        <f t="shared" si="12"/>
        <v>0</v>
      </c>
      <c r="P208" s="9">
        <f t="shared" si="13"/>
        <v>1</v>
      </c>
      <c r="Q208" s="11" t="s">
        <v>8323</v>
      </c>
      <c r="R208" t="s">
        <v>8326</v>
      </c>
      <c r="S208" s="16">
        <f t="shared" si="14"/>
        <v>42059.270023148143</v>
      </c>
      <c r="T208" s="16">
        <f t="shared" si="15"/>
        <v>42119.190972222219</v>
      </c>
    </row>
    <row r="209" spans="1:20" ht="6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9">
        <f t="shared" si="12"/>
        <v>0</v>
      </c>
      <c r="P209" s="9">
        <f t="shared" si="13"/>
        <v>1</v>
      </c>
      <c r="Q209" s="11" t="s">
        <v>8323</v>
      </c>
      <c r="R209" t="s">
        <v>8326</v>
      </c>
      <c r="S209" s="16">
        <f t="shared" si="14"/>
        <v>42415.168564814812</v>
      </c>
      <c r="T209" s="16">
        <f t="shared" si="15"/>
        <v>42445.126898148148</v>
      </c>
    </row>
    <row r="210" spans="1:20" ht="15.7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9">
        <f t="shared" si="12"/>
        <v>0</v>
      </c>
      <c r="P210" s="9">
        <f t="shared" si="13"/>
        <v>1</v>
      </c>
      <c r="Q210" s="11" t="s">
        <v>8323</v>
      </c>
      <c r="R210" t="s">
        <v>8326</v>
      </c>
      <c r="S210" s="16">
        <f t="shared" si="14"/>
        <v>41890.16269675926</v>
      </c>
      <c r="T210" s="16">
        <f t="shared" si="15"/>
        <v>41920.16269675926</v>
      </c>
    </row>
    <row r="211" spans="1:20" ht="6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9">
        <f t="shared" si="12"/>
        <v>0</v>
      </c>
      <c r="P211" s="9">
        <f t="shared" si="13"/>
        <v>1</v>
      </c>
      <c r="Q211" s="11" t="s">
        <v>8323</v>
      </c>
      <c r="R211" t="s">
        <v>8326</v>
      </c>
      <c r="S211" s="16">
        <f t="shared" si="14"/>
        <v>42174.780821759254</v>
      </c>
      <c r="T211" s="16">
        <f t="shared" si="15"/>
        <v>42204.780821759254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f t="shared" si="12"/>
        <v>0</v>
      </c>
      <c r="P212" s="9">
        <f t="shared" si="13"/>
        <v>1</v>
      </c>
      <c r="Q212" s="11" t="s">
        <v>8323</v>
      </c>
      <c r="R212" t="s">
        <v>8326</v>
      </c>
      <c r="S212" s="16">
        <f t="shared" si="14"/>
        <v>41905.636469907404</v>
      </c>
      <c r="T212" s="16">
        <f t="shared" si="15"/>
        <v>41935.636469907404</v>
      </c>
    </row>
    <row r="213" spans="1:20" ht="6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9">
        <f t="shared" si="12"/>
        <v>0</v>
      </c>
      <c r="P213" s="9">
        <f t="shared" si="13"/>
        <v>0</v>
      </c>
      <c r="Q213" s="11" t="s">
        <v>8323</v>
      </c>
      <c r="R213" t="s">
        <v>8326</v>
      </c>
      <c r="S213" s="16">
        <f t="shared" si="14"/>
        <v>42492.737847222219</v>
      </c>
      <c r="T213" s="16">
        <f t="shared" si="15"/>
        <v>42534.166666666672</v>
      </c>
    </row>
    <row r="214" spans="1:20" ht="6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9">
        <f t="shared" si="12"/>
        <v>0</v>
      </c>
      <c r="P214" s="9">
        <f t="shared" si="13"/>
        <v>0</v>
      </c>
      <c r="Q214" s="11" t="s">
        <v>8323</v>
      </c>
      <c r="R214" t="s">
        <v>8326</v>
      </c>
      <c r="S214" s="16">
        <f t="shared" si="14"/>
        <v>42108.692060185189</v>
      </c>
      <c r="T214" s="16">
        <f t="shared" si="15"/>
        <v>42153.692060185189</v>
      </c>
    </row>
    <row r="215" spans="1:20" ht="6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9">
        <f t="shared" si="12"/>
        <v>0</v>
      </c>
      <c r="P215" s="9">
        <f t="shared" si="13"/>
        <v>0</v>
      </c>
      <c r="Q215" s="11" t="s">
        <v>8323</v>
      </c>
      <c r="R215" t="s">
        <v>8326</v>
      </c>
      <c r="S215" s="16">
        <f t="shared" si="14"/>
        <v>42453.806307870371</v>
      </c>
      <c r="T215" s="16">
        <f t="shared" si="15"/>
        <v>42513.806307870371</v>
      </c>
    </row>
    <row r="216" spans="1:20" ht="6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9">
        <f t="shared" si="12"/>
        <v>0</v>
      </c>
      <c r="P216" s="9">
        <f t="shared" si="13"/>
        <v>0</v>
      </c>
      <c r="Q216" s="11" t="s">
        <v>8323</v>
      </c>
      <c r="R216" t="s">
        <v>8326</v>
      </c>
      <c r="S216" s="16">
        <f t="shared" si="14"/>
        <v>41950.114108796297</v>
      </c>
      <c r="T216" s="16">
        <f t="shared" si="15"/>
        <v>42010.114108796297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9">
        <f t="shared" si="12"/>
        <v>0</v>
      </c>
      <c r="P217" s="9">
        <f t="shared" si="13"/>
        <v>0</v>
      </c>
      <c r="Q217" s="11" t="s">
        <v>8323</v>
      </c>
      <c r="R217" t="s">
        <v>8326</v>
      </c>
      <c r="S217" s="16">
        <f t="shared" si="14"/>
        <v>42115.11618055556</v>
      </c>
      <c r="T217" s="16">
        <f t="shared" si="15"/>
        <v>42175.11618055556</v>
      </c>
    </row>
    <row r="218" spans="1:20" ht="6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9">
        <f t="shared" si="12"/>
        <v>0</v>
      </c>
      <c r="P218" s="9">
        <f t="shared" si="13"/>
        <v>0</v>
      </c>
      <c r="Q218" s="11" t="s">
        <v>8323</v>
      </c>
      <c r="R218" t="s">
        <v>8326</v>
      </c>
      <c r="S218" s="16">
        <f t="shared" si="14"/>
        <v>42171.743969907402</v>
      </c>
      <c r="T218" s="16">
        <f t="shared" si="15"/>
        <v>42201.743969907402</v>
      </c>
    </row>
    <row r="219" spans="1:20" ht="6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9">
        <f t="shared" si="12"/>
        <v>0</v>
      </c>
      <c r="P219" s="9">
        <f t="shared" si="13"/>
        <v>0</v>
      </c>
      <c r="Q219" s="11" t="s">
        <v>8323</v>
      </c>
      <c r="R219" t="s">
        <v>8326</v>
      </c>
      <c r="S219" s="16">
        <f t="shared" si="14"/>
        <v>41916.597638888888</v>
      </c>
      <c r="T219" s="16">
        <f t="shared" si="15"/>
        <v>41976.639305555553</v>
      </c>
    </row>
    <row r="220" spans="1:20" ht="6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9">
        <f t="shared" si="12"/>
        <v>0</v>
      </c>
      <c r="P220" s="9">
        <f t="shared" si="13"/>
        <v>0</v>
      </c>
      <c r="Q220" s="11" t="s">
        <v>8323</v>
      </c>
      <c r="R220" t="s">
        <v>8326</v>
      </c>
      <c r="S220" s="16">
        <f t="shared" si="14"/>
        <v>41922.535185185188</v>
      </c>
      <c r="T220" s="16">
        <f t="shared" si="15"/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9">
        <f t="shared" si="12"/>
        <v>0</v>
      </c>
      <c r="P221" s="9">
        <f t="shared" si="13"/>
        <v>0</v>
      </c>
      <c r="Q221" s="11" t="s">
        <v>8323</v>
      </c>
      <c r="R221" t="s">
        <v>8326</v>
      </c>
      <c r="S221" s="16">
        <f t="shared" si="14"/>
        <v>42037.986284722225</v>
      </c>
      <c r="T221" s="16">
        <f t="shared" si="15"/>
        <v>42097.944618055553</v>
      </c>
    </row>
    <row r="222" spans="1:20" ht="6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9">
        <f t="shared" si="12"/>
        <v>0</v>
      </c>
      <c r="P222" s="9">
        <f t="shared" si="13"/>
        <v>0</v>
      </c>
      <c r="Q222" s="11" t="s">
        <v>8323</v>
      </c>
      <c r="R222" t="s">
        <v>8326</v>
      </c>
      <c r="S222" s="16">
        <f t="shared" si="14"/>
        <v>42515.078217592592</v>
      </c>
      <c r="T222" s="16">
        <f t="shared" si="15"/>
        <v>42575.078217592592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9">
        <f t="shared" si="12"/>
        <v>0</v>
      </c>
      <c r="P223" s="9">
        <f t="shared" si="13"/>
        <v>0</v>
      </c>
      <c r="Q223" s="11" t="s">
        <v>8323</v>
      </c>
      <c r="R223" t="s">
        <v>8326</v>
      </c>
      <c r="S223" s="16">
        <f t="shared" si="14"/>
        <v>42103.024398148147</v>
      </c>
      <c r="T223" s="16">
        <f t="shared" si="15"/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9">
        <f t="shared" si="12"/>
        <v>0</v>
      </c>
      <c r="P224" s="9">
        <f t="shared" si="13"/>
        <v>0</v>
      </c>
      <c r="Q224" s="11" t="s">
        <v>8323</v>
      </c>
      <c r="R224" t="s">
        <v>8326</v>
      </c>
      <c r="S224" s="16">
        <f t="shared" si="14"/>
        <v>42325.920717592591</v>
      </c>
      <c r="T224" s="16">
        <f t="shared" si="15"/>
        <v>42355.920717592591</v>
      </c>
    </row>
    <row r="225" spans="1:20" ht="4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9">
        <f t="shared" si="12"/>
        <v>0</v>
      </c>
      <c r="P225" s="9">
        <f t="shared" si="13"/>
        <v>0</v>
      </c>
      <c r="Q225" s="11" t="s">
        <v>8323</v>
      </c>
      <c r="R225" t="s">
        <v>8326</v>
      </c>
      <c r="S225" s="16">
        <f t="shared" si="14"/>
        <v>41793.710231481484</v>
      </c>
      <c r="T225" s="16">
        <f t="shared" si="15"/>
        <v>41823.710231481484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9">
        <f t="shared" si="12"/>
        <v>0</v>
      </c>
      <c r="P226" s="9">
        <f t="shared" si="13"/>
        <v>0</v>
      </c>
      <c r="Q226" s="11" t="s">
        <v>8323</v>
      </c>
      <c r="R226" t="s">
        <v>8326</v>
      </c>
      <c r="S226" s="16">
        <f t="shared" si="14"/>
        <v>41793.814259259263</v>
      </c>
      <c r="T226" s="16">
        <f t="shared" si="15"/>
        <v>41825.165972222225</v>
      </c>
    </row>
    <row r="227" spans="1:20" ht="6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9">
        <f t="shared" si="12"/>
        <v>0</v>
      </c>
      <c r="P227" s="9">
        <f t="shared" si="13"/>
        <v>0</v>
      </c>
      <c r="Q227" s="11" t="s">
        <v>8323</v>
      </c>
      <c r="R227" t="s">
        <v>8326</v>
      </c>
      <c r="S227" s="16">
        <f t="shared" si="14"/>
        <v>42253.633159722223</v>
      </c>
      <c r="T227" s="16">
        <f t="shared" si="15"/>
        <v>42313.674826388888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9">
        <f t="shared" si="12"/>
        <v>0</v>
      </c>
      <c r="P228" s="9">
        <f t="shared" si="13"/>
        <v>0</v>
      </c>
      <c r="Q228" s="11" t="s">
        <v>8323</v>
      </c>
      <c r="R228" t="s">
        <v>8326</v>
      </c>
      <c r="S228" s="16">
        <f t="shared" si="14"/>
        <v>41867.652280092596</v>
      </c>
      <c r="T228" s="16">
        <f t="shared" si="15"/>
        <v>41875.291666666664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9">
        <f t="shared" si="12"/>
        <v>0</v>
      </c>
      <c r="P229" s="9">
        <f t="shared" si="13"/>
        <v>0</v>
      </c>
      <c r="Q229" s="11" t="s">
        <v>8323</v>
      </c>
      <c r="R229" t="s">
        <v>8326</v>
      </c>
      <c r="S229" s="16">
        <f t="shared" si="14"/>
        <v>42186.01116898148</v>
      </c>
      <c r="T229" s="16">
        <f t="shared" si="15"/>
        <v>42230.818055555559</v>
      </c>
    </row>
    <row r="230" spans="1:20" ht="6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9">
        <f t="shared" si="12"/>
        <v>0</v>
      </c>
      <c r="P230" s="9">
        <f t="shared" si="13"/>
        <v>0</v>
      </c>
      <c r="Q230" s="11" t="s">
        <v>8323</v>
      </c>
      <c r="R230" t="s">
        <v>8326</v>
      </c>
      <c r="S230" s="16">
        <f t="shared" si="14"/>
        <v>42228.151701388888</v>
      </c>
      <c r="T230" s="16">
        <f t="shared" si="15"/>
        <v>42253.151701388888</v>
      </c>
    </row>
    <row r="231" spans="1:20" ht="6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9">
        <f t="shared" si="12"/>
        <v>0</v>
      </c>
      <c r="P231" s="9">
        <f t="shared" si="13"/>
        <v>0</v>
      </c>
      <c r="Q231" s="11" t="s">
        <v>8323</v>
      </c>
      <c r="R231" t="s">
        <v>8326</v>
      </c>
      <c r="S231" s="16">
        <f t="shared" si="14"/>
        <v>42675.262962962966</v>
      </c>
      <c r="T231" s="16">
        <f t="shared" si="15"/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9">
        <f t="shared" si="12"/>
        <v>0</v>
      </c>
      <c r="P232" s="9">
        <f t="shared" si="13"/>
        <v>0</v>
      </c>
      <c r="Q232" s="11" t="s">
        <v>8323</v>
      </c>
      <c r="R232" t="s">
        <v>8326</v>
      </c>
      <c r="S232" s="16">
        <f t="shared" si="14"/>
        <v>42111.904097222221</v>
      </c>
      <c r="T232" s="16">
        <f t="shared" si="15"/>
        <v>42171.904097222221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9">
        <f t="shared" si="12"/>
        <v>0</v>
      </c>
      <c r="P233" s="9">
        <f t="shared" si="13"/>
        <v>0</v>
      </c>
      <c r="Q233" s="11" t="s">
        <v>8323</v>
      </c>
      <c r="R233" t="s">
        <v>8326</v>
      </c>
      <c r="S233" s="16">
        <f t="shared" si="14"/>
        <v>42213.662905092591</v>
      </c>
      <c r="T233" s="16">
        <f t="shared" si="15"/>
        <v>42243.662905092591</v>
      </c>
    </row>
    <row r="234" spans="1:20" ht="4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9">
        <f t="shared" si="12"/>
        <v>0</v>
      </c>
      <c r="P234" s="9">
        <f t="shared" si="13"/>
        <v>0</v>
      </c>
      <c r="Q234" s="11" t="s">
        <v>8323</v>
      </c>
      <c r="R234" t="s">
        <v>8326</v>
      </c>
      <c r="S234" s="16">
        <f t="shared" si="14"/>
        <v>42550.048449074078</v>
      </c>
      <c r="T234" s="16">
        <f t="shared" si="15"/>
        <v>42580.978472222225</v>
      </c>
    </row>
    <row r="235" spans="1:20" ht="6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9">
        <f t="shared" si="12"/>
        <v>0</v>
      </c>
      <c r="P235" s="9">
        <f t="shared" si="13"/>
        <v>0</v>
      </c>
      <c r="Q235" s="11" t="s">
        <v>8323</v>
      </c>
      <c r="R235" t="s">
        <v>8326</v>
      </c>
      <c r="S235" s="16">
        <f t="shared" si="14"/>
        <v>42457.932025462964</v>
      </c>
      <c r="T235" s="16">
        <f t="shared" si="15"/>
        <v>42485.013888888891</v>
      </c>
    </row>
    <row r="236" spans="1:20" ht="6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9">
        <f t="shared" si="12"/>
        <v>0</v>
      </c>
      <c r="P236" s="9">
        <f t="shared" si="13"/>
        <v>0</v>
      </c>
      <c r="Q236" s="11" t="s">
        <v>8323</v>
      </c>
      <c r="R236" t="s">
        <v>8326</v>
      </c>
      <c r="S236" s="16">
        <f t="shared" si="14"/>
        <v>42534.866875</v>
      </c>
      <c r="T236" s="16">
        <f t="shared" si="15"/>
        <v>42564.866875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9">
        <f t="shared" si="12"/>
        <v>0</v>
      </c>
      <c r="P237" s="9">
        <f t="shared" si="13"/>
        <v>0</v>
      </c>
      <c r="Q237" s="11" t="s">
        <v>8323</v>
      </c>
      <c r="R237" t="s">
        <v>8326</v>
      </c>
      <c r="S237" s="16">
        <f t="shared" si="14"/>
        <v>42286.749780092592</v>
      </c>
      <c r="T237" s="16">
        <f t="shared" si="15"/>
        <v>42316.791446759264</v>
      </c>
    </row>
    <row r="238" spans="1:20" ht="6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9">
        <f t="shared" si="12"/>
        <v>0</v>
      </c>
      <c r="P238" s="9">
        <f t="shared" si="13"/>
        <v>0</v>
      </c>
      <c r="Q238" s="11" t="s">
        <v>8323</v>
      </c>
      <c r="R238" t="s">
        <v>8326</v>
      </c>
      <c r="S238" s="16">
        <f t="shared" si="14"/>
        <v>42419.246168981481</v>
      </c>
      <c r="T238" s="16">
        <f t="shared" si="15"/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9">
        <f t="shared" si="12"/>
        <v>0</v>
      </c>
      <c r="P239" s="9">
        <f t="shared" si="13"/>
        <v>0</v>
      </c>
      <c r="Q239" s="11" t="s">
        <v>8323</v>
      </c>
      <c r="R239" t="s">
        <v>8326</v>
      </c>
      <c r="S239" s="16">
        <f t="shared" si="14"/>
        <v>42408.999571759254</v>
      </c>
      <c r="T239" s="16">
        <f t="shared" si="15"/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9">
        <f t="shared" si="12"/>
        <v>0</v>
      </c>
      <c r="P240" s="9">
        <f t="shared" si="13"/>
        <v>0</v>
      </c>
      <c r="Q240" s="11" t="s">
        <v>8323</v>
      </c>
      <c r="R240" t="s">
        <v>8326</v>
      </c>
      <c r="S240" s="16">
        <f t="shared" si="14"/>
        <v>42282.655543981484</v>
      </c>
      <c r="T240" s="16">
        <f t="shared" si="15"/>
        <v>42342.697210648148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9">
        <f t="shared" si="12"/>
        <v>0</v>
      </c>
      <c r="P241" s="9">
        <f t="shared" si="13"/>
        <v>0</v>
      </c>
      <c r="Q241" s="11" t="s">
        <v>8323</v>
      </c>
      <c r="R241" t="s">
        <v>8326</v>
      </c>
      <c r="S241" s="16">
        <f t="shared" si="14"/>
        <v>42322.025115740747</v>
      </c>
      <c r="T241" s="16">
        <f t="shared" si="15"/>
        <v>42352.025115740747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9">
        <f t="shared" si="12"/>
        <v>0</v>
      </c>
      <c r="P242" s="9">
        <f t="shared" si="13"/>
        <v>0</v>
      </c>
      <c r="Q242" s="11" t="s">
        <v>8323</v>
      </c>
      <c r="R242" t="s">
        <v>8326</v>
      </c>
      <c r="S242" s="16">
        <f t="shared" si="14"/>
        <v>41941.585231481484</v>
      </c>
      <c r="T242" s="16">
        <f t="shared" si="15"/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9">
        <f t="shared" si="12"/>
        <v>0</v>
      </c>
      <c r="P243" s="9">
        <f t="shared" si="13"/>
        <v>0</v>
      </c>
      <c r="Q243" s="11" t="s">
        <v>8323</v>
      </c>
      <c r="R243" t="s">
        <v>8326</v>
      </c>
      <c r="S243" s="16">
        <f t="shared" si="14"/>
        <v>41761.810150462967</v>
      </c>
      <c r="T243" s="16">
        <f t="shared" si="15"/>
        <v>41768.286805555559</v>
      </c>
    </row>
    <row r="244" spans="1:20" ht="4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9">
        <f t="shared" si="12"/>
        <v>0</v>
      </c>
      <c r="P244" s="9">
        <f t="shared" si="13"/>
        <v>0</v>
      </c>
      <c r="Q244" s="11" t="s">
        <v>8323</v>
      </c>
      <c r="R244" t="s">
        <v>8326</v>
      </c>
      <c r="S244" s="16">
        <f t="shared" si="14"/>
        <v>42613.841261574074</v>
      </c>
      <c r="T244" s="16">
        <f t="shared" si="15"/>
        <v>42644.166666666672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9">
        <f t="shared" si="12"/>
        <v>0</v>
      </c>
      <c r="P245" s="9">
        <f t="shared" si="13"/>
        <v>0</v>
      </c>
      <c r="Q245" s="11" t="s">
        <v>8323</v>
      </c>
      <c r="R245" t="s">
        <v>8326</v>
      </c>
      <c r="S245" s="16">
        <f t="shared" si="14"/>
        <v>42421.141469907408</v>
      </c>
      <c r="T245" s="16">
        <f t="shared" si="15"/>
        <v>42481.099803240737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9">
        <f t="shared" si="12"/>
        <v>0</v>
      </c>
      <c r="P246" s="9">
        <f t="shared" si="13"/>
        <v>0</v>
      </c>
      <c r="Q246" s="11" t="s">
        <v>8323</v>
      </c>
      <c r="R246" t="s">
        <v>8326</v>
      </c>
      <c r="S246" s="16">
        <f t="shared" si="14"/>
        <v>41905.795706018522</v>
      </c>
      <c r="T246" s="16">
        <f t="shared" si="15"/>
        <v>41933.82708333333</v>
      </c>
    </row>
    <row r="247" spans="1:20" ht="6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9">
        <f t="shared" si="12"/>
        <v>0</v>
      </c>
      <c r="P247" s="9">
        <f t="shared" si="13"/>
        <v>0</v>
      </c>
      <c r="Q247" s="11" t="s">
        <v>8323</v>
      </c>
      <c r="R247" t="s">
        <v>8326</v>
      </c>
      <c r="S247" s="16">
        <f t="shared" si="14"/>
        <v>42511.698101851856</v>
      </c>
      <c r="T247" s="16">
        <f t="shared" si="15"/>
        <v>42535.787500000006</v>
      </c>
    </row>
    <row r="248" spans="1:20" ht="15.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9">
        <f t="shared" si="12"/>
        <v>0</v>
      </c>
      <c r="P248" s="9">
        <f t="shared" si="13"/>
        <v>0</v>
      </c>
      <c r="Q248" s="11" t="s">
        <v>8323</v>
      </c>
      <c r="R248" t="s">
        <v>8326</v>
      </c>
      <c r="S248" s="16">
        <f t="shared" si="14"/>
        <v>42538.742893518516</v>
      </c>
      <c r="T248" s="16">
        <f t="shared" si="15"/>
        <v>42568.742893518516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9">
        <f t="shared" si="12"/>
        <v>0</v>
      </c>
      <c r="P249" s="9">
        <f t="shared" si="13"/>
        <v>0</v>
      </c>
      <c r="Q249" s="11" t="s">
        <v>8323</v>
      </c>
      <c r="R249" t="s">
        <v>8326</v>
      </c>
      <c r="S249" s="16">
        <f t="shared" si="14"/>
        <v>42495.722187499996</v>
      </c>
      <c r="T249" s="16">
        <f t="shared" si="15"/>
        <v>42525.722187499996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9">
        <f t="shared" si="12"/>
        <v>0</v>
      </c>
      <c r="P250" s="9">
        <f t="shared" si="13"/>
        <v>0</v>
      </c>
      <c r="Q250" s="11" t="s">
        <v>8323</v>
      </c>
      <c r="R250" t="s">
        <v>8326</v>
      </c>
      <c r="S250" s="16">
        <f t="shared" si="14"/>
        <v>41927.124884259261</v>
      </c>
      <c r="T250" s="16">
        <f t="shared" si="15"/>
        <v>41937.124884259261</v>
      </c>
    </row>
    <row r="251" spans="1:20" ht="6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9">
        <f t="shared" si="12"/>
        <v>0</v>
      </c>
      <c r="P251" s="9">
        <f t="shared" si="13"/>
        <v>0</v>
      </c>
      <c r="Q251" s="11" t="s">
        <v>8323</v>
      </c>
      <c r="R251" t="s">
        <v>8326</v>
      </c>
      <c r="S251" s="16">
        <f t="shared" si="14"/>
        <v>42730.903726851851</v>
      </c>
      <c r="T251" s="16">
        <f t="shared" si="15"/>
        <v>42760.903726851851</v>
      </c>
    </row>
  </sheetData>
  <conditionalFormatting sqref="F1:F25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AC60C-5978-4D87-AACE-519F87757401}">
  <dimension ref="A1:C14"/>
  <sheetViews>
    <sheetView workbookViewId="0">
      <selection activeCell="C8" sqref="C8"/>
    </sheetView>
  </sheetViews>
  <sheetFormatPr defaultColWidth="15.42578125" defaultRowHeight="15" x14ac:dyDescent="0.25"/>
  <cols>
    <col min="1" max="1" width="28.42578125" style="21" bestFit="1" customWidth="1"/>
    <col min="2" max="2" width="17.5703125" style="25" customWidth="1"/>
    <col min="3" max="3" width="20.140625" style="25" customWidth="1"/>
    <col min="4" max="16384" width="15.42578125" style="21"/>
  </cols>
  <sheetData>
    <row r="1" spans="1:3" x14ac:dyDescent="0.25">
      <c r="B1" s="25" t="s">
        <v>8383</v>
      </c>
      <c r="C1" s="25" t="s">
        <v>8384</v>
      </c>
    </row>
    <row r="2" spans="1:3" ht="15.75" x14ac:dyDescent="0.25">
      <c r="A2" s="21" t="s">
        <v>8385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ht="15.75" x14ac:dyDescent="0.25">
      <c r="A3" s="21" t="s">
        <v>8388</v>
      </c>
      <c r="B3" s="26">
        <f>MEDIAN('Successful US Kickstarters'!D:D)</f>
        <v>3000</v>
      </c>
      <c r="C3" s="26">
        <f>MEDIAN('Failed US Kickstarters'!D:D)</f>
        <v>5000</v>
      </c>
    </row>
    <row r="4" spans="1:3" ht="15.75" x14ac:dyDescent="0.25">
      <c r="A4" s="21" t="s">
        <v>8389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ht="15.75" x14ac:dyDescent="0.25">
      <c r="A5" s="21" t="s">
        <v>8390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ht="15.75" x14ac:dyDescent="0.25">
      <c r="A6" s="21" t="s">
        <v>8391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ht="15.75" x14ac:dyDescent="0.25">
      <c r="A7" s="21" t="s">
        <v>8392</v>
      </c>
      <c r="B7" s="26">
        <f>B5-B6</f>
        <v>3500</v>
      </c>
      <c r="C7" s="26">
        <f>C5-C6</f>
        <v>8000</v>
      </c>
    </row>
    <row r="9" spans="1:3" ht="15.75" x14ac:dyDescent="0.25">
      <c r="A9" s="21" t="s">
        <v>8386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ht="15.75" x14ac:dyDescent="0.25">
      <c r="A10" s="21" t="s">
        <v>8387</v>
      </c>
      <c r="B10" s="26">
        <f>MEDIAN('Successful US Kickstarters'!E:E)</f>
        <v>3167.5</v>
      </c>
      <c r="C10" s="26">
        <f>MEDIAN('Failed US Kickstarters'!E:E)</f>
        <v>103</v>
      </c>
    </row>
    <row r="11" spans="1:3" ht="15.75" x14ac:dyDescent="0.25">
      <c r="A11" s="21" t="s">
        <v>8393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ht="15.75" x14ac:dyDescent="0.25">
      <c r="A12" s="21" t="s">
        <v>8394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ht="15.75" x14ac:dyDescent="0.25">
      <c r="A13" s="21" t="s">
        <v>8395</v>
      </c>
      <c r="B13" s="26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x14ac:dyDescent="0.25">
      <c r="A14" s="21" t="s">
        <v>8396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Britain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lucie</cp:lastModifiedBy>
  <dcterms:created xsi:type="dcterms:W3CDTF">2017-04-20T15:17:24Z</dcterms:created>
  <dcterms:modified xsi:type="dcterms:W3CDTF">2021-11-12T22:12:13Z</dcterms:modified>
</cp:coreProperties>
</file>