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 activeTab="1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52511"/>
</workbook>
</file>

<file path=xl/calcChain.xml><?xml version="1.0" encoding="utf-8"?>
<calcChain xmlns="http://schemas.openxmlformats.org/spreadsheetml/2006/main"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C28" i="5" l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" i="5"/>
  <c r="A13" i="1"/>
  <c r="C26" i="4"/>
  <c r="B26" i="4"/>
  <c r="D26" i="4" s="1"/>
  <c r="B14" i="3"/>
  <c r="C14" i="3"/>
  <c r="C8" i="2"/>
  <c r="F12" i="2"/>
  <c r="D5" i="2"/>
  <c r="E13" i="2" s="1"/>
  <c r="D12" i="2"/>
  <c r="B12" i="2"/>
  <c r="D14" i="3" l="1"/>
  <c r="D4" i="2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B17" i="1" s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<sst xmlns="http://schemas.openxmlformats.org/spreadsheetml/2006/main" count="84" uniqueCount="69">
  <si>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</si>
  <si>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</si>
  <si>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</si>
  <si>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</si>
  <si>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</si>
  <si>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</si>
  <si>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</si>
  <si>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</si>
  <si>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</si>
  <si>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</si>
  <si>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</si>
  <si>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</si>
  <si>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</si>
  <si>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</si>
  <si>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</si>
  <si>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</si>
  <si>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</si>
  <si>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</si>
  <si>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</si>
  <si>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</si>
  <si>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</si>
  <si>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</si>
  <si>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</si>
  <si>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</si>
  <si>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</si>
  <si>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</si>
  <si>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</si>
  <si>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</si>
  <si>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</si>
  <si>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</si>
  <si>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</si>
  <si>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</si>
  <si>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</si>
  <si>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</si>
  <si>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</si>
  <si>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</si>
  <si>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</si>
  <si>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</si>
  <si>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</si>
  <si>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</si>
  <si>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</si>
  <si>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</si>
  <si>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</si>
  <si>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</si>
  <si>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</si>
  <si>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</si>
  <si>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</si>
  <si>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</si>
  <si>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</si>
  <si>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</si>
  <si>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</si>
  <si>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</si>
  <si>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</si>
  <si>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</si>
  <si>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</si>
  <si>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</si>
  <si>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</si>
  <si>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</si>
  <si>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</si>
  <si>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</si>
  <si>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</si>
  <si>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</si>
  <si>
    <t>正闪累计比例</t>
    <phoneticPr fontId="1" type="noConversion"/>
  </si>
  <si>
    <t>负闪累计比例</t>
    <phoneticPr fontId="1" type="noConversion"/>
  </si>
  <si>
    <t>总闪</t>
    <phoneticPr fontId="1" type="noConversion"/>
  </si>
  <si>
    <t>最大密度</t>
    <phoneticPr fontId="1" type="noConversion"/>
  </si>
  <si>
    <t>最小密度</t>
    <phoneticPr fontId="1" type="noConversion"/>
  </si>
  <si>
    <t>最大雷暴日</t>
    <phoneticPr fontId="1" type="noConversion"/>
  </si>
  <si>
    <t>最小雷暴日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</si>
</sst>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%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  <xf numFmtId="177" fontId="0" fillId="0" borderId="0" xfId="0" applyNumberFormat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189712"/>
        <c:axId val="163190272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1392"/>
        <c:axId val="163190832"/>
      </c:lineChart>
      <c:catAx>
        <c:axId val="1631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0272"/>
        <c:crosses val="autoZero"/>
        <c:auto val="1"/>
        <c:lblAlgn val="ctr"/>
        <c:lblOffset val="100"/>
        <c:noMultiLvlLbl val="0"/>
      </c:catAx>
      <c:valAx>
        <c:axId val="163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89712"/>
        <c:crosses val="autoZero"/>
        <c:crossBetween val="between"/>
      </c:valAx>
      <c:valAx>
        <c:axId val="16319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1392"/>
        <c:crosses val="max"/>
        <c:crossBetween val="between"/>
      </c:valAx>
      <c:catAx>
        <c:axId val="16319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19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195312"/>
        <c:axId val="163195872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28.835869565217408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6992"/>
        <c:axId val="163196432"/>
      </c:lineChart>
      <c:catAx>
        <c:axId val="16319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5872"/>
        <c:crosses val="autoZero"/>
        <c:auto val="1"/>
        <c:lblAlgn val="ctr"/>
        <c:lblOffset val="100"/>
        <c:noMultiLvlLbl val="0"/>
      </c:catAx>
      <c:valAx>
        <c:axId val="16319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5312"/>
        <c:crosses val="autoZero"/>
        <c:crossBetween val="between"/>
      </c:valAx>
      <c:valAx>
        <c:axId val="163196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6992"/>
        <c:crosses val="max"/>
        <c:crossBetween val="between"/>
      </c:valAx>
      <c:catAx>
        <c:axId val="163196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19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99792"/>
        <c:axId val="163200352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1472"/>
        <c:axId val="163200912"/>
      </c:lineChart>
      <c:catAx>
        <c:axId val="1631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00352"/>
        <c:crosses val="autoZero"/>
        <c:auto val="1"/>
        <c:lblAlgn val="ctr"/>
        <c:lblOffset val="100"/>
        <c:noMultiLvlLbl val="0"/>
      </c:catAx>
      <c:valAx>
        <c:axId val="16320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9792"/>
        <c:crosses val="autoZero"/>
        <c:crossBetween val="between"/>
      </c:valAx>
      <c:valAx>
        <c:axId val="1632009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01472"/>
        <c:crosses val="max"/>
        <c:crossBetween val="between"/>
      </c:valAx>
      <c:catAx>
        <c:axId val="163201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20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84000"/>
        <c:axId val="16428456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85680"/>
        <c:axId val="164285120"/>
      </c:lineChart>
      <c:catAx>
        <c:axId val="16428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4560"/>
        <c:crosses val="autoZero"/>
        <c:auto val="1"/>
        <c:lblAlgn val="ctr"/>
        <c:lblOffset val="100"/>
        <c:noMultiLvlLbl val="0"/>
      </c:catAx>
      <c:valAx>
        <c:axId val="16428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4000"/>
        <c:crosses val="autoZero"/>
        <c:crossBetween val="between"/>
      </c:valAx>
      <c:valAx>
        <c:axId val="1642851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5680"/>
        <c:crosses val="max"/>
        <c:crossBetween val="between"/>
      </c:valAx>
      <c:catAx>
        <c:axId val="16428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28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52387</xdr:rowOff>
    </xdr:from>
    <xdr:to>
      <xdr:col>13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57150</xdr:rowOff>
    </xdr:from>
    <xdr:to>
      <xdr:col>13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E26" sqref="E26"/>
    </sheetView>
  </sheetViews>
  <sheetFormatPr defaultRowHeight="13.5"/>
  <cols>
    <col min="3" max="3" width="14.75" customWidth="1"/>
    <col min="5" max="6" width="9.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6" sqref="D16"/>
    </sheetView>
  </sheetViews>
  <sheetFormatPr defaultRowHeight="13.5"/>
  <cols>
    <col min="1" max="1" width="12.875" customWidth="1"/>
    <col min="3" max="3" width="12.75" customWidth="1"/>
    <col min="4" max="4" width="12.37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  <row r="14" spans="1:8">
      <c r="A14" t="s">
        <v>65</v>
      </c>
      <c r="B14" s="13"/>
      <c r="C14" s="13"/>
      <c r="D14" s="13"/>
      <c r="E14" s="13"/>
      <c r="F14" s="13"/>
      <c r="G14" s="13"/>
      <c r="H14" s="13"/>
    </row>
    <row r="15" spans="1:8">
      <c r="A15" t="s">
        <v>66</v>
      </c>
      <c r="B15" s="13"/>
      <c r="C15" s="13"/>
      <c r="D15" s="13"/>
      <c r="E15" s="13"/>
      <c r="F15" s="13"/>
      <c r="G15" s="13"/>
      <c r="H15" s="13"/>
    </row>
    <row r="16" spans="1:8">
      <c r="A16" t="s">
        <v>61</v>
      </c>
    </row>
    <row r="17" spans="1:1">
      <c r="A17" t="s">
        <v>67</v>
      </c>
    </row>
    <row r="18" spans="1:1">
      <c r="A18" t="s">
        <v>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5" sqref="K5"/>
    </sheetView>
  </sheetViews>
  <sheetFormatPr defaultRowHeight="13.5"/>
  <cols>
    <col min="5" max="5" width="14.125" customWidth="1"/>
    <col min="6" max="6" width="12.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I26" sqref="I26"/>
    </sheetView>
  </sheetViews>
  <sheetFormatPr defaultRowHeight="13.5"/>
  <cols>
    <col min="3" max="3" width="10.5" customWidth="1"/>
    <col min="4" max="5" width="12.875" customWidth="1"/>
    <col min="6" max="6" width="12.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P26" sqref="P26"/>
    </sheetView>
  </sheetViews>
  <sheetFormatPr defaultRowHeight="13.5"/>
  <cols>
    <col min="5" max="5" width="14.75" customWidth="1"/>
    <col min="6" max="6" width="13.625" customWidth="1"/>
  </cols>
  <sheetData>
    <row r="1" spans="1:6">
      <c r="A1" t="s">
        <v>53</v>
      </c>
      <c r="B1" t="s">
        <v>54</v>
      </c>
      <c r="C1" t="s">
        <v>50</v>
      </c>
      <c r="D1" t="s">
        <v>49</v>
      </c>
      <c r="E1" t="s">
        <v>63</v>
      </c>
      <c r="F1" t="s">
        <v>62</v>
      </c>
    </row>
    <row r="2" spans="1:6">
      <c r="A2" s="17">
        <v>0</v>
      </c>
      <c r="B2" s="17">
        <v>5</v>
      </c>
      <c r="C2">
        <v>5</v>
      </c>
      <c r="D2">
        <v>3</v>
      </c>
      <c r="E2" s="9">
        <f>C2/$C$27</f>
        <v>5.699954400364797E-4</v>
      </c>
      <c r="F2" s="9">
        <f>D2/$D$27</f>
        <v>6.0000000000000001E-3</v>
      </c>
    </row>
    <row r="3" spans="1:6">
      <c r="A3" s="17">
        <v>5</v>
      </c>
      <c r="B3" s="17">
        <v>10</v>
      </c>
      <c r="C3">
        <v>88</v>
      </c>
      <c r="D3">
        <v>50</v>
      </c>
      <c r="E3" s="9">
        <f>C3/$C$27+E2</f>
        <v>1.0601915184678522E-2</v>
      </c>
      <c r="F3" s="19">
        <f>D3/$D$27+F2</f>
        <v>0.10600000000000001</v>
      </c>
    </row>
    <row r="4" spans="1:6">
      <c r="A4" s="17">
        <v>10</v>
      </c>
      <c r="B4" s="17">
        <v>15</v>
      </c>
      <c r="C4">
        <v>994</v>
      </c>
      <c r="D4">
        <v>62</v>
      </c>
      <c r="E4" s="9">
        <f>C4/$C$27+E3</f>
        <v>0.1239170086639307</v>
      </c>
      <c r="F4" s="9">
        <f>D4/$D$27+F3</f>
        <v>0.23</v>
      </c>
    </row>
    <row r="5" spans="1:6">
      <c r="A5" s="17">
        <v>15</v>
      </c>
      <c r="B5" s="17">
        <v>20</v>
      </c>
      <c r="C5">
        <v>1623</v>
      </c>
      <c r="D5">
        <v>56</v>
      </c>
      <c r="E5" s="9">
        <f>C5/$C$27+E4</f>
        <v>0.30893752849977202</v>
      </c>
      <c r="F5" s="9">
        <f t="shared" ref="F5:F26" si="0">D5/$D$27+F4</f>
        <v>0.34200000000000003</v>
      </c>
    </row>
    <row r="6" spans="1:6">
      <c r="A6" s="17">
        <v>20</v>
      </c>
      <c r="B6" s="17">
        <v>25</v>
      </c>
      <c r="C6">
        <v>1556</v>
      </c>
      <c r="D6">
        <v>63</v>
      </c>
      <c r="E6" s="9">
        <f>C6/$C$27+E5</f>
        <v>0.48632010943912451</v>
      </c>
      <c r="F6" s="9">
        <f t="shared" si="0"/>
        <v>0.46800000000000003</v>
      </c>
    </row>
    <row r="7" spans="1:6">
      <c r="A7" s="17">
        <v>25</v>
      </c>
      <c r="B7" s="17">
        <v>30</v>
      </c>
      <c r="C7">
        <v>1179</v>
      </c>
      <c r="D7">
        <v>60</v>
      </c>
      <c r="E7" s="9">
        <f t="shared" ref="E7:E26" si="1">C7/$C$27+E6</f>
        <v>0.62072503419972647</v>
      </c>
      <c r="F7" s="9">
        <f t="shared" si="0"/>
        <v>0.58800000000000008</v>
      </c>
    </row>
    <row r="8" spans="1:6">
      <c r="A8" s="17">
        <v>30</v>
      </c>
      <c r="B8" s="17">
        <v>35</v>
      </c>
      <c r="C8">
        <v>873</v>
      </c>
      <c r="D8">
        <v>33</v>
      </c>
      <c r="E8" s="9">
        <f t="shared" si="1"/>
        <v>0.7202462380300958</v>
      </c>
      <c r="F8" s="9">
        <f t="shared" si="0"/>
        <v>0.65400000000000014</v>
      </c>
    </row>
    <row r="9" spans="1:6">
      <c r="A9" s="17">
        <v>35</v>
      </c>
      <c r="B9" s="17">
        <v>40</v>
      </c>
      <c r="C9">
        <v>600</v>
      </c>
      <c r="D9">
        <v>25</v>
      </c>
      <c r="E9" s="9">
        <f t="shared" si="1"/>
        <v>0.78864569083447333</v>
      </c>
      <c r="F9" s="9">
        <f t="shared" si="0"/>
        <v>0.70400000000000018</v>
      </c>
    </row>
    <row r="10" spans="1:6">
      <c r="A10" s="17">
        <v>40</v>
      </c>
      <c r="B10" s="17">
        <v>45</v>
      </c>
      <c r="C10">
        <v>394</v>
      </c>
      <c r="D10">
        <v>27</v>
      </c>
      <c r="E10" s="9">
        <f t="shared" si="1"/>
        <v>0.83356133150934797</v>
      </c>
      <c r="F10" s="9">
        <f t="shared" si="0"/>
        <v>0.75800000000000023</v>
      </c>
    </row>
    <row r="11" spans="1:6">
      <c r="A11" s="17">
        <v>45</v>
      </c>
      <c r="B11" s="17">
        <v>50</v>
      </c>
      <c r="C11">
        <v>298</v>
      </c>
      <c r="D11">
        <v>28</v>
      </c>
      <c r="E11" s="9">
        <f t="shared" si="1"/>
        <v>0.86753305973552219</v>
      </c>
      <c r="F11" s="9">
        <f t="shared" si="0"/>
        <v>0.81400000000000028</v>
      </c>
    </row>
    <row r="12" spans="1:6">
      <c r="A12" s="17">
        <v>50</v>
      </c>
      <c r="B12" s="17">
        <v>55</v>
      </c>
      <c r="C12">
        <v>229</v>
      </c>
      <c r="D12">
        <v>19</v>
      </c>
      <c r="E12" s="9">
        <f t="shared" si="1"/>
        <v>0.89363885088919293</v>
      </c>
      <c r="F12" s="9">
        <f t="shared" si="0"/>
        <v>0.85200000000000031</v>
      </c>
    </row>
    <row r="13" spans="1:6">
      <c r="A13" s="17">
        <v>55</v>
      </c>
      <c r="B13" s="17">
        <v>60</v>
      </c>
      <c r="C13">
        <v>189</v>
      </c>
      <c r="D13">
        <v>13</v>
      </c>
      <c r="E13" s="9">
        <f t="shared" si="1"/>
        <v>0.9151846785225719</v>
      </c>
      <c r="F13" s="9">
        <f t="shared" si="0"/>
        <v>0.87800000000000034</v>
      </c>
    </row>
    <row r="14" spans="1:6">
      <c r="A14" s="17">
        <v>60</v>
      </c>
      <c r="B14" s="17">
        <v>65</v>
      </c>
      <c r="C14">
        <v>146</v>
      </c>
      <c r="D14">
        <v>4</v>
      </c>
      <c r="E14" s="9">
        <f t="shared" si="1"/>
        <v>0.93182854537163706</v>
      </c>
      <c r="F14" s="9">
        <f t="shared" si="0"/>
        <v>0.88600000000000034</v>
      </c>
    </row>
    <row r="15" spans="1:6">
      <c r="A15" s="17">
        <v>65</v>
      </c>
      <c r="B15" s="17">
        <v>70</v>
      </c>
      <c r="C15">
        <v>101</v>
      </c>
      <c r="D15">
        <v>12</v>
      </c>
      <c r="E15" s="9">
        <f t="shared" si="1"/>
        <v>0.94334245326037391</v>
      </c>
      <c r="F15" s="9">
        <f t="shared" si="0"/>
        <v>0.91000000000000036</v>
      </c>
    </row>
    <row r="16" spans="1:6">
      <c r="A16" s="17">
        <v>70</v>
      </c>
      <c r="B16" s="17">
        <v>75</v>
      </c>
      <c r="C16">
        <v>88</v>
      </c>
      <c r="D16">
        <v>2</v>
      </c>
      <c r="E16" s="9">
        <f t="shared" si="1"/>
        <v>0.95337437300501593</v>
      </c>
      <c r="F16" s="9">
        <f t="shared" si="0"/>
        <v>0.91400000000000037</v>
      </c>
    </row>
    <row r="17" spans="1:6">
      <c r="A17" s="17">
        <v>75</v>
      </c>
      <c r="B17" s="17">
        <v>80</v>
      </c>
      <c r="C17">
        <v>57</v>
      </c>
      <c r="D17">
        <v>5</v>
      </c>
      <c r="E17" s="9">
        <f t="shared" si="1"/>
        <v>0.95987232102143183</v>
      </c>
      <c r="F17" s="9">
        <f t="shared" si="0"/>
        <v>0.92400000000000038</v>
      </c>
    </row>
    <row r="18" spans="1:6">
      <c r="A18" s="17">
        <v>80</v>
      </c>
      <c r="B18" s="17">
        <v>85</v>
      </c>
      <c r="C18">
        <v>51</v>
      </c>
      <c r="D18">
        <v>4</v>
      </c>
      <c r="E18" s="9">
        <f t="shared" si="1"/>
        <v>0.96568627450980393</v>
      </c>
      <c r="F18" s="9">
        <f t="shared" si="0"/>
        <v>0.93200000000000038</v>
      </c>
    </row>
    <row r="19" spans="1:6">
      <c r="A19" s="17">
        <v>85</v>
      </c>
      <c r="B19" s="17">
        <v>90</v>
      </c>
      <c r="C19">
        <v>39</v>
      </c>
      <c r="D19">
        <v>4</v>
      </c>
      <c r="E19" s="9">
        <f t="shared" si="1"/>
        <v>0.97013223894208844</v>
      </c>
      <c r="F19" s="9">
        <f t="shared" si="0"/>
        <v>0.94000000000000039</v>
      </c>
    </row>
    <row r="20" spans="1:6">
      <c r="A20" s="17">
        <v>90</v>
      </c>
      <c r="B20" s="17">
        <v>95</v>
      </c>
      <c r="C20">
        <v>45</v>
      </c>
      <c r="D20">
        <v>3</v>
      </c>
      <c r="E20" s="9">
        <f t="shared" si="1"/>
        <v>0.97526219790241675</v>
      </c>
      <c r="F20" s="9">
        <f t="shared" si="0"/>
        <v>0.9460000000000004</v>
      </c>
    </row>
    <row r="21" spans="1:6">
      <c r="A21" s="17">
        <v>95</v>
      </c>
      <c r="B21" s="17">
        <v>100</v>
      </c>
      <c r="C21">
        <v>26</v>
      </c>
      <c r="D21">
        <v>2</v>
      </c>
      <c r="E21" s="9">
        <f t="shared" si="1"/>
        <v>0.97822617419060642</v>
      </c>
      <c r="F21" s="9">
        <f t="shared" si="0"/>
        <v>0.9500000000000004</v>
      </c>
    </row>
    <row r="22" spans="1:6">
      <c r="A22" s="17">
        <v>100</v>
      </c>
      <c r="B22" s="17">
        <v>150</v>
      </c>
      <c r="C22">
        <v>160</v>
      </c>
      <c r="D22">
        <v>18</v>
      </c>
      <c r="E22" s="9">
        <f t="shared" si="1"/>
        <v>0.99646602827177377</v>
      </c>
      <c r="F22" s="9">
        <f t="shared" si="0"/>
        <v>0.98600000000000043</v>
      </c>
    </row>
    <row r="23" spans="1:6">
      <c r="A23" s="17">
        <v>150</v>
      </c>
      <c r="B23" s="17">
        <v>200</v>
      </c>
      <c r="C23">
        <v>16</v>
      </c>
      <c r="D23">
        <v>3</v>
      </c>
      <c r="E23" s="9">
        <f t="shared" si="1"/>
        <v>0.99829001367989045</v>
      </c>
      <c r="F23" s="9">
        <f t="shared" si="0"/>
        <v>0.99200000000000044</v>
      </c>
    </row>
    <row r="24" spans="1:6">
      <c r="A24" s="17">
        <v>200</v>
      </c>
      <c r="B24" s="17">
        <v>250</v>
      </c>
      <c r="C24">
        <v>9</v>
      </c>
      <c r="D24">
        <v>1</v>
      </c>
      <c r="E24" s="9">
        <f t="shared" si="1"/>
        <v>0.99931600547195609</v>
      </c>
      <c r="F24" s="9">
        <f t="shared" si="0"/>
        <v>0.99400000000000044</v>
      </c>
    </row>
    <row r="25" spans="1:6">
      <c r="A25" s="17">
        <v>250</v>
      </c>
      <c r="B25" s="17">
        <v>300</v>
      </c>
      <c r="C25">
        <v>6</v>
      </c>
      <c r="D25">
        <v>2</v>
      </c>
      <c r="E25" s="9">
        <f t="shared" si="1"/>
        <v>0.99999999999999989</v>
      </c>
      <c r="F25" s="9">
        <f t="shared" si="0"/>
        <v>0.99800000000000044</v>
      </c>
    </row>
    <row r="26" spans="1:6">
      <c r="A26" s="17">
        <v>300</v>
      </c>
      <c r="B26" s="17">
        <v>1000</v>
      </c>
      <c r="C26">
        <v>0</v>
      </c>
      <c r="D26">
        <v>1</v>
      </c>
      <c r="E26" s="9">
        <f t="shared" si="1"/>
        <v>0.99999999999999989</v>
      </c>
      <c r="F26" s="9">
        <f t="shared" si="0"/>
        <v>1.0000000000000004</v>
      </c>
    </row>
    <row r="27" spans="1:6">
      <c r="B27" t="s">
        <v>60</v>
      </c>
      <c r="C27">
        <f>SUM(C2:C26)</f>
        <v>8772</v>
      </c>
      <c r="D27">
        <f>SUM(D2:D26)</f>
        <v>500</v>
      </c>
    </row>
    <row r="28" spans="1:6">
      <c r="B28" t="s">
        <v>64</v>
      </c>
      <c r="C28">
        <f>C27+D27</f>
        <v>9272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