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onzales6\Users\lbuesch\Hauptstudie\Auswertung\"/>
    </mc:Choice>
  </mc:AlternateContent>
  <bookViews>
    <workbookView xWindow="0" yWindow="0" windowWidth="14370" windowHeight="40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8" i="1" l="1"/>
  <c r="AF28" i="1"/>
  <c r="AG28" i="1"/>
  <c r="AD28" i="1"/>
  <c r="AE26" i="1"/>
  <c r="AF26" i="1"/>
  <c r="AG26" i="1"/>
  <c r="AE27" i="1"/>
  <c r="AF27" i="1"/>
  <c r="AG27" i="1"/>
  <c r="AE29" i="1"/>
  <c r="AF29" i="1"/>
  <c r="AG29" i="1"/>
  <c r="AE30" i="1"/>
  <c r="AF30" i="1"/>
  <c r="AG30" i="1"/>
  <c r="AD30" i="1"/>
  <c r="AD29" i="1"/>
  <c r="AD27" i="1"/>
  <c r="AD26" i="1"/>
  <c r="AG16" i="1"/>
  <c r="AG17" i="1"/>
  <c r="AG18" i="1"/>
  <c r="AG19" i="1"/>
  <c r="AG20" i="1"/>
  <c r="AG21" i="1"/>
  <c r="AF16" i="1"/>
  <c r="AE16" i="1"/>
  <c r="AF17" i="1"/>
  <c r="AE17" i="1"/>
  <c r="AF18" i="1"/>
  <c r="AE18" i="1"/>
  <c r="AF19" i="1"/>
  <c r="AE19" i="1"/>
  <c r="AF20" i="1"/>
  <c r="AE20" i="1"/>
  <c r="AF21" i="1"/>
  <c r="AE21" i="1"/>
  <c r="AF24" i="1" l="1"/>
  <c r="AE24" i="1"/>
  <c r="AG24" i="1"/>
  <c r="AD24" i="1"/>
  <c r="AG14" i="1"/>
  <c r="AE14" i="1"/>
  <c r="AJ28" i="1" s="1"/>
  <c r="AF14" i="1"/>
  <c r="AK27" i="1" s="1"/>
  <c r="AD20" i="1"/>
  <c r="AD19" i="1"/>
  <c r="AD18" i="1"/>
  <c r="AD17" i="1"/>
  <c r="AD21" i="1"/>
  <c r="AD16" i="1"/>
  <c r="AJ26" i="1" l="1"/>
  <c r="AJ18" i="1"/>
  <c r="AJ29" i="1"/>
  <c r="AJ27" i="1"/>
  <c r="AJ30" i="1"/>
  <c r="AL19" i="1"/>
  <c r="AL27" i="1"/>
  <c r="AL29" i="1"/>
  <c r="AL26" i="1"/>
  <c r="AL28" i="1"/>
  <c r="AL30" i="1"/>
  <c r="AK26" i="1"/>
  <c r="AK29" i="1"/>
  <c r="AK21" i="1"/>
  <c r="AK30" i="1"/>
  <c r="AK28" i="1"/>
  <c r="AL17" i="1"/>
  <c r="AL18" i="1"/>
  <c r="AL16" i="1"/>
  <c r="AL20" i="1"/>
  <c r="AL21" i="1"/>
  <c r="AK16" i="1"/>
  <c r="AK20" i="1"/>
  <c r="AJ17" i="1"/>
  <c r="AJ21" i="1"/>
  <c r="AJ19" i="1"/>
  <c r="AJ20" i="1"/>
  <c r="AJ16" i="1"/>
  <c r="AK17" i="1"/>
  <c r="AK19" i="1"/>
  <c r="AK18" i="1"/>
  <c r="AD14" i="1"/>
  <c r="AC3" i="1"/>
  <c r="AI16" i="1" l="1"/>
  <c r="AI26" i="1"/>
  <c r="AI28" i="1"/>
  <c r="AI30" i="1"/>
  <c r="AI27" i="1"/>
  <c r="AI29" i="1"/>
  <c r="AI18" i="1"/>
  <c r="AI19" i="1"/>
  <c r="AI20" i="1"/>
  <c r="AI21" i="1"/>
  <c r="AI17" i="1"/>
</calcChain>
</file>

<file path=xl/sharedStrings.xml><?xml version="1.0" encoding="utf-8"?>
<sst xmlns="http://schemas.openxmlformats.org/spreadsheetml/2006/main" count="308" uniqueCount="50">
  <si>
    <t>Gruppe</t>
  </si>
  <si>
    <t>Tag</t>
  </si>
  <si>
    <t>Monat</t>
  </si>
  <si>
    <t>Dezember</t>
  </si>
  <si>
    <t>Januar</t>
  </si>
  <si>
    <t>Februar</t>
  </si>
  <si>
    <t>November</t>
  </si>
  <si>
    <t>Oktober</t>
  </si>
  <si>
    <t>Zu zweit gearbeitet</t>
  </si>
  <si>
    <t>Smartpen</t>
  </si>
  <si>
    <t>Arduino</t>
  </si>
  <si>
    <t>Fragebogen</t>
  </si>
  <si>
    <t>Versuch vollständig</t>
  </si>
  <si>
    <t>Reihenfolge</t>
  </si>
  <si>
    <t>Datensatz vollständig erfasst</t>
  </si>
  <si>
    <t>Auswertung vollständig</t>
  </si>
  <si>
    <t>Cu-Messung</t>
  </si>
  <si>
    <t>Legende</t>
  </si>
  <si>
    <t>Unwichtig</t>
  </si>
  <si>
    <t>Ausschlusskriterium bzw. nicht genutzter Datensatz</t>
  </si>
  <si>
    <t>Nur teilweise nutzbarer Datensatz</t>
  </si>
  <si>
    <t>Al/Cu Reihenfolge</t>
  </si>
  <si>
    <t>Läuft (y)</t>
  </si>
  <si>
    <t>Auswertung noch nicht vollständig</t>
  </si>
  <si>
    <t>Cu-Zeichnung</t>
  </si>
  <si>
    <t>Alle Messreihen, aber nicht fertig geworden (mit Zeichnung)</t>
  </si>
  <si>
    <t>a</t>
  </si>
  <si>
    <t>b</t>
  </si>
  <si>
    <t>h</t>
  </si>
  <si>
    <t>r</t>
  </si>
  <si>
    <t>SP geprüft</t>
  </si>
  <si>
    <t>Versuchsverlauf</t>
  </si>
  <si>
    <t>MessverlaufAB</t>
  </si>
  <si>
    <t>MessverlaufAL</t>
  </si>
  <si>
    <t>MessverlaufCU</t>
  </si>
  <si>
    <t>Reihenfolge anders</t>
  </si>
  <si>
    <t>Testmessung</t>
  </si>
  <si>
    <t>nicht genutzte Messung(in der genuttzzen Messreihe)</t>
  </si>
  <si>
    <t>nicht genutzte Messreihe</t>
  </si>
  <si>
    <t>?</t>
  </si>
  <si>
    <t>Systematik der genutzten Messreihe</t>
  </si>
  <si>
    <t>Systematik aller Messungen AR</t>
  </si>
  <si>
    <t>Systematik aller Messungen SP</t>
  </si>
  <si>
    <t>Systematik aller Messungen AR nur Bild</t>
  </si>
  <si>
    <t>Kommentar</t>
  </si>
  <si>
    <t>Machen erst Cu und Al Reihe</t>
  </si>
  <si>
    <t>Messdauerwechsel genutzte Messwerte</t>
  </si>
  <si>
    <t>Messdauerwechsel alle SP</t>
  </si>
  <si>
    <t>Messdauerwechsel AR</t>
  </si>
  <si>
    <t>Abstand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</si>
</sst>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Marlett"/>
      <charset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/>
    <xf numFmtId="0" fontId="1" fillId="2" borderId="0" xfId="1"/>
    <xf numFmtId="0" fontId="2" fillId="3" borderId="0" xfId="2"/>
    <xf numFmtId="0" fontId="0" fillId="8" borderId="1" xfId="0" applyFill="1" applyBorder="1"/>
    <xf numFmtId="0" fontId="0" fillId="8" borderId="0" xfId="0" applyFill="1"/>
    <xf numFmtId="49" fontId="0" fillId="0" borderId="0" xfId="0" applyNumberFormat="1"/>
    <xf numFmtId="0" fontId="0" fillId="4" borderId="0" xfId="0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3">
    <cellStyle name="Neutral" xfId="2" builtinId="28"/>
    <cellStyle name="Schlecht" xfId="1" builtinId="27"/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30066"/>
      <color rgb="FF8EBAE5"/>
      <color rgb="FF005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Systematik genutzter SP-Werte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Tabelle1!$AD$16:$AD$21</c:f>
              <c:numCache>
                <c:formatCode>General</c:formatCode>
                <c:ptCount val="6"/>
                <c:pt idx="0">
                  <c:v>41</c:v>
                </c:pt>
                <c:pt idx="1">
                  <c:v>37</c:v>
                </c:pt>
                <c:pt idx="2">
                  <c:v>4</c:v>
                </c:pt>
                <c:pt idx="3">
                  <c:v>7</c:v>
                </c:pt>
                <c:pt idx="4">
                  <c:v>31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6-4133-97F5-57E3A269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687679"/>
        <c:axId val="473693503"/>
      </c:barChart>
      <c:catAx>
        <c:axId val="47368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693503"/>
        <c:crosses val="autoZero"/>
        <c:auto val="1"/>
        <c:lblAlgn val="ctr"/>
        <c:lblOffset val="100"/>
        <c:noMultiLvlLbl val="0"/>
      </c:catAx>
      <c:valAx>
        <c:axId val="4736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68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Systematik nur 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Tabelle1!$AF$16:$AF$21</c:f>
              <c:numCache>
                <c:formatCode>General</c:formatCode>
                <c:ptCount val="6"/>
                <c:pt idx="0">
                  <c:v>14</c:v>
                </c:pt>
                <c:pt idx="1">
                  <c:v>42</c:v>
                </c:pt>
                <c:pt idx="2">
                  <c:v>25</c:v>
                </c:pt>
                <c:pt idx="3">
                  <c:v>10</c:v>
                </c:pt>
                <c:pt idx="4">
                  <c:v>17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1-401A-A98A-4F7C72E0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102847"/>
        <c:axId val="1174103679"/>
      </c:barChart>
      <c:catAx>
        <c:axId val="117410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103679"/>
        <c:crosses val="autoZero"/>
        <c:auto val="1"/>
        <c:lblAlgn val="ctr"/>
        <c:lblOffset val="100"/>
        <c:noMultiLvlLbl val="0"/>
      </c:catAx>
      <c:valAx>
        <c:axId val="11741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10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Systematik aller SP-Werte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Tabelle1!$AE$16:$AE$21</c:f>
              <c:numCache>
                <c:formatCode>General</c:formatCode>
                <c:ptCount val="6"/>
                <c:pt idx="0">
                  <c:v>29</c:v>
                </c:pt>
                <c:pt idx="1">
                  <c:v>43</c:v>
                </c:pt>
                <c:pt idx="2">
                  <c:v>12</c:v>
                </c:pt>
                <c:pt idx="3">
                  <c:v>9</c:v>
                </c:pt>
                <c:pt idx="4">
                  <c:v>24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F-40BD-B4F3-B4FFA826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21471"/>
        <c:axId val="1172721887"/>
      </c:barChart>
      <c:catAx>
        <c:axId val="117272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2721887"/>
        <c:crosses val="autoZero"/>
        <c:auto val="1"/>
        <c:lblAlgn val="ctr"/>
        <c:lblOffset val="100"/>
        <c:noMultiLvlLbl val="0"/>
      </c:catAx>
      <c:valAx>
        <c:axId val="11727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272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 nur genutzt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Tabelle1!$AI$16:$AI$21</c:f>
              <c:numCache>
                <c:formatCode>General</c:formatCode>
                <c:ptCount val="6"/>
                <c:pt idx="0">
                  <c:v>0.32283464566929132</c:v>
                </c:pt>
                <c:pt idx="1">
                  <c:v>0.29133858267716534</c:v>
                </c:pt>
                <c:pt idx="2">
                  <c:v>3.1496062992125984E-2</c:v>
                </c:pt>
                <c:pt idx="3">
                  <c:v>5.5118110236220472E-2</c:v>
                </c:pt>
                <c:pt idx="4">
                  <c:v>0.24409448818897639</c:v>
                </c:pt>
                <c:pt idx="5">
                  <c:v>5.5118110236220472E-2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5-4188-8563-13A636046CBE}"/>
            </c:ext>
          </c:extLst>
        </c:ser>
        <c:ser>
          <c:idx val="2"/>
          <c:order val="1"/>
          <c:tx>
            <c:v>SP alle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Tabelle1!$AJ$16:$AJ$21</c:f>
              <c:numCache>
                <c:formatCode>General</c:formatCode>
                <c:ptCount val="6"/>
                <c:pt idx="0">
                  <c:v>0.2283464566929134</c:v>
                </c:pt>
                <c:pt idx="1">
                  <c:v>0.33858267716535434</c:v>
                </c:pt>
                <c:pt idx="2">
                  <c:v>9.4488188976377951E-2</c:v>
                </c:pt>
                <c:pt idx="3">
                  <c:v>7.0866141732283464E-2</c:v>
                </c:pt>
                <c:pt idx="4">
                  <c:v>0.1889763779527559</c:v>
                </c:pt>
                <c:pt idx="5">
                  <c:v>7.874015748031496E-2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5-4188-8563-13A636046CBE}"/>
            </c:ext>
          </c:extLst>
        </c:ser>
        <c:ser>
          <c:idx val="1"/>
          <c:order val="2"/>
          <c:tx>
            <c:v>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Tabelle1!$AK$16:$AK$21</c:f>
              <c:numCache>
                <c:formatCode>General</c:formatCode>
                <c:ptCount val="6"/>
                <c:pt idx="0">
                  <c:v>0.11965811965811966</c:v>
                </c:pt>
                <c:pt idx="1">
                  <c:v>0.35897435897435898</c:v>
                </c:pt>
                <c:pt idx="2">
                  <c:v>0.21367521367521367</c:v>
                </c:pt>
                <c:pt idx="3">
                  <c:v>8.5470085470085472E-2</c:v>
                </c:pt>
                <c:pt idx="4">
                  <c:v>0.14529914529914531</c:v>
                </c:pt>
                <c:pt idx="5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5-4188-8563-13A636046CBE}"/>
            </c:ext>
          </c:extLst>
        </c:ser>
        <c:ser>
          <c:idx val="3"/>
          <c:order val="3"/>
          <c:tx>
            <c:v>AR nur Bild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Tabelle1!$AL$16:$AL$21</c:f>
              <c:numCache>
                <c:formatCode>General</c:formatCode>
                <c:ptCount val="6"/>
                <c:pt idx="0">
                  <c:v>0.16800000000000001</c:v>
                </c:pt>
                <c:pt idx="1">
                  <c:v>0.36799999999999999</c:v>
                </c:pt>
                <c:pt idx="2">
                  <c:v>0.14399999999999999</c:v>
                </c:pt>
                <c:pt idx="3">
                  <c:v>0.08</c:v>
                </c:pt>
                <c:pt idx="4">
                  <c:v>0.16800000000000001</c:v>
                </c:pt>
                <c:pt idx="5">
                  <c:v>7.1999999999999995E-2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15-4188-8563-13A63604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325871"/>
        <c:axId val="1136326703"/>
      </c:barChart>
      <c:catAx>
        <c:axId val="113632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6326703"/>
        <c:crosses val="autoZero"/>
        <c:auto val="1"/>
        <c:lblAlgn val="ctr"/>
        <c:lblOffset val="100"/>
        <c:noMultiLvlLbl val="0"/>
      </c:catAx>
      <c:valAx>
        <c:axId val="11363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632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Abstandsgesetz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monoton steigend</c:v>
          </c:tx>
          <c:spPr>
            <a:solidFill>
              <a:srgbClr val="00549F"/>
            </a:solidFill>
            <a:ln>
              <a:noFill/>
            </a:ln>
            <a:effectLst/>
          </c:spPr>
          <c:invertIfNegative val="0"/>
          <c:cat>
            <c:strRef>
              <c:f>Tabelle1!$S$1:$V$2</c:f>
            </c:strRef>
          </c:cat>
          <c:val>
            <c:numRef>
              <c:f>Tabelle1!$AI$26:$AL$26</c:f>
              <c:numCache>
                <c:formatCode>0.000</c:formatCode>
                <c:ptCount val="4"/>
                <c:pt idx="0">
                  <c:v>0.32283464566929132</c:v>
                </c:pt>
                <c:pt idx="1">
                  <c:v>0.2283464566929134</c:v>
                </c:pt>
                <c:pt idx="2">
                  <c:v>0.11965811965811966</c:v>
                </c:pt>
                <c:pt idx="3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C-463C-924A-1598552A292B}"/>
            </c:ext>
          </c:extLst>
        </c:ser>
        <c:ser>
          <c:idx val="1"/>
          <c:order val="1"/>
          <c:tx>
            <c:v>phasenweise steigend</c:v>
          </c:tx>
          <c:spPr>
            <a:solidFill>
              <a:srgbClr val="8EBAE5"/>
            </a:solidFill>
            <a:ln>
              <a:noFill/>
            </a:ln>
            <a:effectLst/>
          </c:spPr>
          <c:invertIfNegative val="0"/>
          <c:cat>
            <c:strRef>
              <c:f>Tabelle1!$S$1:$V$2</c:f>
            </c:strRef>
          </c:cat>
          <c:val>
            <c:numRef>
              <c:f>Tabelle1!$AI$27:$AL$27</c:f>
              <c:numCache>
                <c:formatCode>0.000</c:formatCode>
                <c:ptCount val="4"/>
                <c:pt idx="0">
                  <c:v>0.29133858267716534</c:v>
                </c:pt>
                <c:pt idx="1">
                  <c:v>0.33858267716535434</c:v>
                </c:pt>
                <c:pt idx="2">
                  <c:v>0.35897435897435898</c:v>
                </c:pt>
                <c:pt idx="3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C-463C-924A-1598552A292B}"/>
            </c:ext>
          </c:extLst>
        </c:ser>
        <c:ser>
          <c:idx val="4"/>
          <c:order val="2"/>
          <c:tx>
            <c:v>monoton fallend</c:v>
          </c:tx>
          <c:spPr>
            <a:solidFill>
              <a:srgbClr val="E30066"/>
            </a:solidFill>
            <a:ln>
              <a:noFill/>
            </a:ln>
            <a:effectLst/>
          </c:spPr>
          <c:invertIfNegative val="0"/>
          <c:cat>
            <c:strRef>
              <c:f>Tabelle1!$S$1:$V$2</c:f>
            </c:strRef>
          </c:cat>
          <c:val>
            <c:numRef>
              <c:f>Tabelle1!$AI$30:$AL$30</c:f>
              <c:numCache>
                <c:formatCode>0.000</c:formatCode>
                <c:ptCount val="4"/>
                <c:pt idx="0">
                  <c:v>0.24409448818897639</c:v>
                </c:pt>
                <c:pt idx="1">
                  <c:v>0.1889763779527559</c:v>
                </c:pt>
                <c:pt idx="2">
                  <c:v>0.14529914529914531</c:v>
                </c:pt>
                <c:pt idx="3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C-463C-924A-1598552A292B}"/>
            </c:ext>
          </c:extLst>
        </c:ser>
        <c:ser>
          <c:idx val="3"/>
          <c:order val="3"/>
          <c:tx>
            <c:v>phasenweise fallend</c:v>
          </c:tx>
          <c:spPr>
            <a:solidFill>
              <a:srgbClr val="E30066">
                <a:alpha val="50196"/>
              </a:srgbClr>
            </a:solidFill>
            <a:ln>
              <a:noFill/>
            </a:ln>
            <a:effectLst/>
          </c:spPr>
          <c:invertIfNegative val="0"/>
          <c:cat>
            <c:strRef>
              <c:f>Tabelle1!$S$1:$V$2</c:f>
            </c:strRef>
          </c:cat>
          <c:val>
            <c:numRef>
              <c:f>Tabelle1!$AI$29:$AL$29</c:f>
              <c:numCache>
                <c:formatCode>0.000</c:formatCode>
                <c:ptCount val="4"/>
                <c:pt idx="0">
                  <c:v>5.5118110236220472E-2</c:v>
                </c:pt>
                <c:pt idx="1">
                  <c:v>7.0866141732283464E-2</c:v>
                </c:pt>
                <c:pt idx="2">
                  <c:v>8.5470085470085472E-2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C-463C-924A-1598552A292B}"/>
            </c:ext>
          </c:extLst>
        </c:ser>
        <c:ser>
          <c:idx val="2"/>
          <c:order val="4"/>
          <c:tx>
            <c:v>indifferent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Tabelle1!$S$1:$V$2</c:f>
            </c:strRef>
          </c:cat>
          <c:val>
            <c:numRef>
              <c:f>Tabelle1!$AI$28:$AL$28</c:f>
              <c:numCache>
                <c:formatCode>0.000</c:formatCode>
                <c:ptCount val="4"/>
                <c:pt idx="0">
                  <c:v>8.6614173228346455E-2</c:v>
                </c:pt>
                <c:pt idx="1">
                  <c:v>0.17322834645669291</c:v>
                </c:pt>
                <c:pt idx="2">
                  <c:v>0.29059829059829062</c:v>
                </c:pt>
                <c:pt idx="3">
                  <c:v>0.216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C-463C-924A-1598552A2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0288207"/>
        <c:axId val="1300284047"/>
      </c:barChart>
      <c:catAx>
        <c:axId val="13002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0284047"/>
        <c:crosses val="autoZero"/>
        <c:auto val="1"/>
        <c:lblAlgn val="ctr"/>
        <c:lblOffset val="100"/>
        <c:noMultiLvlLbl val="0"/>
      </c:catAx>
      <c:valAx>
        <c:axId val="1300284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Anteil der Teams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02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12006</xdr:colOff>
      <xdr:row>60</xdr:row>
      <xdr:rowOff>110779</xdr:rowOff>
    </xdr:from>
    <xdr:to>
      <xdr:col>37</xdr:col>
      <xdr:colOff>12006</xdr:colOff>
      <xdr:row>73</xdr:row>
      <xdr:rowOff>86126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2402</xdr:colOff>
      <xdr:row>46</xdr:row>
      <xdr:rowOff>211629</xdr:rowOff>
    </xdr:from>
    <xdr:to>
      <xdr:col>37</xdr:col>
      <xdr:colOff>2402</xdr:colOff>
      <xdr:row>60</xdr:row>
      <xdr:rowOff>88526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29615</xdr:colOff>
      <xdr:row>33</xdr:row>
      <xdr:rowOff>134789</xdr:rowOff>
    </xdr:from>
    <xdr:to>
      <xdr:col>37</xdr:col>
      <xdr:colOff>29615</xdr:colOff>
      <xdr:row>47</xdr:row>
      <xdr:rowOff>20489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610720</xdr:colOff>
      <xdr:row>40</xdr:row>
      <xdr:rowOff>122984</xdr:rowOff>
    </xdr:from>
    <xdr:to>
      <xdr:col>39</xdr:col>
      <xdr:colOff>610720</xdr:colOff>
      <xdr:row>53</xdr:row>
      <xdr:rowOff>98331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423582</xdr:colOff>
      <xdr:row>28</xdr:row>
      <xdr:rowOff>31937</xdr:rowOff>
    </xdr:from>
    <xdr:to>
      <xdr:col>33</xdr:col>
      <xdr:colOff>423582</xdr:colOff>
      <xdr:row>44</xdr:row>
      <xdr:rowOff>103655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3"/>
  <sheetViews>
    <sheetView tabSelected="1" topLeftCell="A63" zoomScaleNormal="100" workbookViewId="0">
      <selection activeCell="W88" sqref="W88"/>
    </sheetView>
  </sheetViews>
  <sheetFormatPr baseColWidth="10" defaultRowHeight="15" x14ac:dyDescent="0.25"/>
  <cols>
    <col min="5" max="5" width="11.42578125" hidden="1" customWidth="1"/>
    <col min="6" max="6" width="20" hidden="1" customWidth="1"/>
    <col min="7" max="7" width="16" hidden="1" customWidth="1"/>
    <col min="8" max="8" width="11.85546875" hidden="1" customWidth="1"/>
    <col min="9" max="9" width="11.42578125" hidden="1" customWidth="1"/>
    <col min="10" max="10" width="12.42578125" hidden="1" customWidth="1"/>
    <col min="11" max="11" width="16" hidden="1" customWidth="1"/>
    <col min="12" max="12" width="15.7109375" hidden="1" customWidth="1"/>
    <col min="13" max="13" width="14.7109375" hidden="1" customWidth="1"/>
    <col min="14" max="14" width="14.42578125" hidden="1" customWidth="1"/>
    <col min="15" max="15" width="14.7109375" hidden="1" customWidth="1"/>
    <col min="16" max="22" width="0" hidden="1" customWidth="1"/>
  </cols>
  <sheetData>
    <row r="1" spans="1:38" ht="15" customHeight="1" x14ac:dyDescent="0.25">
      <c r="A1" s="19" t="s">
        <v>44</v>
      </c>
      <c r="B1" s="21" t="s">
        <v>0</v>
      </c>
      <c r="C1" s="21" t="s">
        <v>2</v>
      </c>
      <c r="D1" s="21" t="s">
        <v>1</v>
      </c>
      <c r="E1" s="21" t="s">
        <v>8</v>
      </c>
      <c r="F1" s="23" t="s">
        <v>14</v>
      </c>
      <c r="G1" s="23"/>
      <c r="H1" s="23"/>
      <c r="I1" s="21" t="s">
        <v>12</v>
      </c>
      <c r="J1" s="21" t="s">
        <v>13</v>
      </c>
      <c r="K1" s="20" t="s">
        <v>30</v>
      </c>
      <c r="L1" s="19" t="s">
        <v>15</v>
      </c>
      <c r="M1" s="19"/>
      <c r="N1" s="19"/>
      <c r="O1" s="19"/>
      <c r="P1" s="19" t="s">
        <v>36</v>
      </c>
      <c r="Q1" s="19" t="s">
        <v>37</v>
      </c>
      <c r="R1" s="19" t="s">
        <v>38</v>
      </c>
      <c r="S1" s="19" t="s">
        <v>40</v>
      </c>
      <c r="T1" s="19" t="s">
        <v>42</v>
      </c>
      <c r="U1" s="19" t="s">
        <v>41</v>
      </c>
      <c r="V1" s="19" t="s">
        <v>43</v>
      </c>
      <c r="W1" s="19" t="s">
        <v>49</v>
      </c>
      <c r="X1" s="19"/>
      <c r="Y1" s="19"/>
    </row>
    <row r="2" spans="1:38" s="2" customFormat="1" ht="53.25" customHeight="1" x14ac:dyDescent="0.25">
      <c r="A2" s="19"/>
      <c r="B2" s="22"/>
      <c r="C2" s="22"/>
      <c r="D2" s="22"/>
      <c r="E2" s="22"/>
      <c r="F2" s="1" t="s">
        <v>9</v>
      </c>
      <c r="G2" s="1" t="s">
        <v>10</v>
      </c>
      <c r="H2" s="1" t="s">
        <v>11</v>
      </c>
      <c r="I2" s="22"/>
      <c r="J2" s="22"/>
      <c r="K2" s="20"/>
      <c r="L2" s="17" t="s">
        <v>31</v>
      </c>
      <c r="M2" s="2" t="s">
        <v>32</v>
      </c>
      <c r="N2" s="2" t="s">
        <v>33</v>
      </c>
      <c r="O2" s="2" t="s">
        <v>34</v>
      </c>
      <c r="P2" s="19"/>
      <c r="Q2" s="19"/>
      <c r="R2" s="19"/>
      <c r="S2" s="19"/>
      <c r="T2" s="19"/>
      <c r="U2" s="19"/>
      <c r="V2" s="19"/>
      <c r="W2" s="17" t="s">
        <v>46</v>
      </c>
      <c r="X2" s="17" t="s">
        <v>47</v>
      </c>
      <c r="Y2" s="17" t="s">
        <v>48</v>
      </c>
    </row>
    <row r="3" spans="1:38" ht="16.5" x14ac:dyDescent="0.25">
      <c r="A3" s="14"/>
      <c r="B3" s="3">
        <v>1</v>
      </c>
      <c r="C3" s="3" t="s">
        <v>3</v>
      </c>
      <c r="D3" s="3">
        <v>5</v>
      </c>
      <c r="E3" s="3">
        <v>1</v>
      </c>
      <c r="F3" s="3"/>
      <c r="G3" s="3"/>
      <c r="H3" s="3">
        <v>1</v>
      </c>
      <c r="I3" s="3"/>
      <c r="J3" s="3"/>
      <c r="K3" s="16" t="s">
        <v>26</v>
      </c>
      <c r="P3">
        <v>0</v>
      </c>
      <c r="Q3">
        <v>2</v>
      </c>
      <c r="S3">
        <v>1</v>
      </c>
      <c r="T3">
        <v>1</v>
      </c>
      <c r="U3">
        <v>1</v>
      </c>
      <c r="V3">
        <v>1</v>
      </c>
      <c r="W3">
        <v>6</v>
      </c>
      <c r="X3">
        <v>6</v>
      </c>
      <c r="AC3">
        <f>SUM(AC5:AC11)</f>
        <v>166</v>
      </c>
      <c r="AD3" t="s">
        <v>17</v>
      </c>
    </row>
    <row r="4" spans="1:38" ht="16.5" x14ac:dyDescent="0.25">
      <c r="A4" s="14"/>
      <c r="B4" s="3">
        <v>1</v>
      </c>
      <c r="C4" s="3" t="s">
        <v>3</v>
      </c>
      <c r="D4" s="3">
        <v>6</v>
      </c>
      <c r="E4" s="3">
        <v>1</v>
      </c>
      <c r="F4" s="3"/>
      <c r="G4" s="3"/>
      <c r="H4" s="3">
        <v>1</v>
      </c>
      <c r="I4" s="3"/>
      <c r="J4" s="3"/>
      <c r="K4" s="16" t="s">
        <v>26</v>
      </c>
      <c r="P4">
        <v>2</v>
      </c>
      <c r="Q4">
        <v>8</v>
      </c>
      <c r="R4" t="s">
        <v>39</v>
      </c>
      <c r="S4">
        <v>1</v>
      </c>
      <c r="T4">
        <v>2</v>
      </c>
      <c r="U4">
        <v>2</v>
      </c>
      <c r="V4">
        <v>2</v>
      </c>
      <c r="W4">
        <v>1</v>
      </c>
      <c r="X4">
        <v>2</v>
      </c>
    </row>
    <row r="5" spans="1:38" ht="16.5" x14ac:dyDescent="0.25">
      <c r="A5" s="14"/>
      <c r="B5" s="3">
        <v>1</v>
      </c>
      <c r="C5" s="3" t="s">
        <v>3</v>
      </c>
      <c r="D5" s="3">
        <v>13</v>
      </c>
      <c r="E5" s="3">
        <v>1</v>
      </c>
      <c r="F5" s="3"/>
      <c r="G5" s="3"/>
      <c r="H5" s="3">
        <v>1</v>
      </c>
      <c r="I5" s="3"/>
      <c r="J5" s="3"/>
      <c r="K5" s="16" t="s">
        <v>26</v>
      </c>
      <c r="P5">
        <v>0</v>
      </c>
      <c r="Q5">
        <v>0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AB5" t="s">
        <v>26</v>
      </c>
      <c r="AC5">
        <v>121</v>
      </c>
      <c r="AD5" s="6"/>
      <c r="AE5" t="s">
        <v>22</v>
      </c>
    </row>
    <row r="6" spans="1:38" ht="16.5" x14ac:dyDescent="0.25">
      <c r="A6" s="14"/>
      <c r="B6" s="3">
        <v>1</v>
      </c>
      <c r="C6" s="3" t="s">
        <v>3</v>
      </c>
      <c r="D6" s="3">
        <v>19</v>
      </c>
      <c r="E6" s="3">
        <v>1</v>
      </c>
      <c r="F6" s="3"/>
      <c r="G6" s="3"/>
      <c r="H6" s="3">
        <v>1</v>
      </c>
      <c r="I6" s="3"/>
      <c r="J6" s="3"/>
      <c r="K6" s="16" t="s">
        <v>26</v>
      </c>
      <c r="P6">
        <v>0</v>
      </c>
      <c r="Q6">
        <v>0</v>
      </c>
      <c r="S6">
        <v>5</v>
      </c>
      <c r="T6">
        <v>5</v>
      </c>
      <c r="U6">
        <v>5</v>
      </c>
      <c r="V6">
        <v>5</v>
      </c>
      <c r="W6">
        <v>0</v>
      </c>
      <c r="X6">
        <v>0</v>
      </c>
      <c r="AB6" t="s">
        <v>27</v>
      </c>
      <c r="AC6">
        <v>2</v>
      </c>
      <c r="AD6" s="8"/>
      <c r="AE6" t="s">
        <v>21</v>
      </c>
    </row>
    <row r="7" spans="1:38" ht="16.5" x14ac:dyDescent="0.25">
      <c r="A7" s="14"/>
      <c r="B7" s="3">
        <v>1</v>
      </c>
      <c r="C7" s="3" t="s">
        <v>4</v>
      </c>
      <c r="D7" s="3">
        <v>17</v>
      </c>
      <c r="E7" s="3">
        <v>1</v>
      </c>
      <c r="F7" s="3"/>
      <c r="G7" s="3"/>
      <c r="H7" s="3">
        <v>1</v>
      </c>
      <c r="I7" s="3"/>
      <c r="J7" s="3"/>
      <c r="K7" s="16" t="s">
        <v>26</v>
      </c>
      <c r="P7">
        <v>0</v>
      </c>
      <c r="Q7">
        <v>9</v>
      </c>
      <c r="R7">
        <v>1</v>
      </c>
      <c r="S7">
        <v>1</v>
      </c>
      <c r="T7">
        <v>2</v>
      </c>
      <c r="U7">
        <v>2</v>
      </c>
      <c r="V7">
        <v>2</v>
      </c>
      <c r="W7">
        <v>1</v>
      </c>
      <c r="X7">
        <v>1</v>
      </c>
      <c r="AB7" t="s">
        <v>27</v>
      </c>
      <c r="AC7">
        <v>1</v>
      </c>
      <c r="AD7" s="13"/>
      <c r="AE7" t="s">
        <v>25</v>
      </c>
    </row>
    <row r="8" spans="1:38" ht="16.5" x14ac:dyDescent="0.25">
      <c r="A8" s="14"/>
      <c r="B8" s="3">
        <v>1</v>
      </c>
      <c r="C8" s="3" t="s">
        <v>6</v>
      </c>
      <c r="D8" s="3">
        <v>15</v>
      </c>
      <c r="E8" s="3">
        <v>1</v>
      </c>
      <c r="F8" s="3"/>
      <c r="G8" s="3"/>
      <c r="H8" s="3">
        <v>1</v>
      </c>
      <c r="I8" s="3"/>
      <c r="J8" s="3"/>
      <c r="K8" s="16" t="s">
        <v>26</v>
      </c>
      <c r="P8">
        <v>1</v>
      </c>
      <c r="Q8">
        <v>1</v>
      </c>
      <c r="S8">
        <v>6</v>
      </c>
      <c r="T8">
        <v>6</v>
      </c>
      <c r="U8">
        <v>3</v>
      </c>
      <c r="V8">
        <v>3</v>
      </c>
      <c r="W8">
        <v>3</v>
      </c>
      <c r="X8">
        <v>3</v>
      </c>
      <c r="AB8" t="s">
        <v>28</v>
      </c>
      <c r="AC8">
        <v>5</v>
      </c>
      <c r="AD8" s="9"/>
      <c r="AE8" t="s">
        <v>20</v>
      </c>
    </row>
    <row r="9" spans="1:38" ht="16.5" x14ac:dyDescent="0.25">
      <c r="A9" s="14"/>
      <c r="B9" s="3">
        <v>1</v>
      </c>
      <c r="C9" s="3" t="s">
        <v>6</v>
      </c>
      <c r="D9" s="3">
        <v>16</v>
      </c>
      <c r="E9" s="3">
        <v>1</v>
      </c>
      <c r="F9" s="3"/>
      <c r="G9" s="3"/>
      <c r="H9" s="3">
        <v>1</v>
      </c>
      <c r="I9" s="3"/>
      <c r="J9" s="3"/>
      <c r="K9" s="16" t="s">
        <v>26</v>
      </c>
      <c r="P9">
        <v>0</v>
      </c>
      <c r="Q9">
        <v>1</v>
      </c>
      <c r="R9">
        <v>1</v>
      </c>
      <c r="S9">
        <v>5</v>
      </c>
      <c r="T9">
        <v>5</v>
      </c>
      <c r="U9">
        <v>5</v>
      </c>
      <c r="V9">
        <v>5</v>
      </c>
      <c r="W9">
        <v>6</v>
      </c>
      <c r="X9">
        <v>7</v>
      </c>
      <c r="AB9" t="s">
        <v>29</v>
      </c>
      <c r="AC9">
        <v>37</v>
      </c>
      <c r="AD9" s="10"/>
      <c r="AE9" t="s">
        <v>19</v>
      </c>
    </row>
    <row r="10" spans="1:38" ht="16.5" x14ac:dyDescent="0.25">
      <c r="A10" s="14"/>
      <c r="B10" s="3">
        <v>1</v>
      </c>
      <c r="C10" s="3" t="s">
        <v>6</v>
      </c>
      <c r="D10" s="3">
        <v>22</v>
      </c>
      <c r="E10" s="3">
        <v>1</v>
      </c>
      <c r="F10" s="3"/>
      <c r="G10" s="3"/>
      <c r="H10" s="3">
        <v>1</v>
      </c>
      <c r="I10" s="3"/>
      <c r="J10" s="3"/>
      <c r="K10" s="16" t="s">
        <v>26</v>
      </c>
      <c r="P10">
        <v>0</v>
      </c>
      <c r="Q10">
        <v>0</v>
      </c>
      <c r="S10">
        <v>1</v>
      </c>
      <c r="T10">
        <v>1</v>
      </c>
      <c r="U10">
        <v>1</v>
      </c>
      <c r="V10">
        <v>1</v>
      </c>
      <c r="W10">
        <v>4</v>
      </c>
      <c r="X10">
        <v>4</v>
      </c>
      <c r="AD10" s="11"/>
      <c r="AE10" t="s">
        <v>18</v>
      </c>
    </row>
    <row r="11" spans="1:38" ht="16.5" x14ac:dyDescent="0.25">
      <c r="A11" s="14"/>
      <c r="B11" s="3">
        <v>1</v>
      </c>
      <c r="C11" s="3" t="s">
        <v>6</v>
      </c>
      <c r="D11" s="3">
        <v>29</v>
      </c>
      <c r="E11" s="3">
        <v>1</v>
      </c>
      <c r="F11" s="3"/>
      <c r="G11" s="3"/>
      <c r="H11" s="3">
        <v>1</v>
      </c>
      <c r="I11" s="3"/>
      <c r="J11" s="3"/>
      <c r="K11" s="16" t="s">
        <v>26</v>
      </c>
      <c r="P11">
        <v>1</v>
      </c>
      <c r="Q11">
        <v>6</v>
      </c>
      <c r="R11" t="s">
        <v>39</v>
      </c>
      <c r="S11">
        <v>5</v>
      </c>
      <c r="T11">
        <v>6</v>
      </c>
      <c r="U11">
        <v>3</v>
      </c>
      <c r="V11">
        <v>6</v>
      </c>
      <c r="W11">
        <v>1</v>
      </c>
      <c r="X11">
        <v>2</v>
      </c>
      <c r="AD11" s="5"/>
      <c r="AE11" t="s">
        <v>23</v>
      </c>
    </row>
    <row r="12" spans="1:38" ht="16.5" x14ac:dyDescent="0.25">
      <c r="A12" s="14"/>
      <c r="B12" s="3">
        <v>1</v>
      </c>
      <c r="C12" s="3" t="s">
        <v>7</v>
      </c>
      <c r="D12" s="3">
        <v>19</v>
      </c>
      <c r="E12" s="3">
        <v>1</v>
      </c>
      <c r="F12" s="3"/>
      <c r="G12" s="3"/>
      <c r="H12" s="3">
        <v>1</v>
      </c>
      <c r="I12" s="3"/>
      <c r="J12" s="3"/>
      <c r="K12" s="16" t="s">
        <v>26</v>
      </c>
      <c r="P12">
        <v>0</v>
      </c>
      <c r="Q12">
        <v>0</v>
      </c>
      <c r="S12">
        <v>2</v>
      </c>
      <c r="T12">
        <v>2</v>
      </c>
      <c r="U12">
        <v>2</v>
      </c>
      <c r="V12">
        <v>2</v>
      </c>
      <c r="W12">
        <v>1</v>
      </c>
      <c r="X12">
        <v>1</v>
      </c>
    </row>
    <row r="13" spans="1:38" ht="16.5" x14ac:dyDescent="0.25">
      <c r="A13" s="14"/>
      <c r="B13" s="3">
        <v>1</v>
      </c>
      <c r="C13" s="3" t="s">
        <v>7</v>
      </c>
      <c r="D13" s="3">
        <v>24</v>
      </c>
      <c r="E13" s="3">
        <v>1</v>
      </c>
      <c r="F13" s="3"/>
      <c r="G13" s="3"/>
      <c r="H13" s="3">
        <v>1</v>
      </c>
      <c r="I13" s="3"/>
      <c r="J13" s="3"/>
      <c r="K13" s="16" t="s">
        <v>26</v>
      </c>
      <c r="P13">
        <v>0</v>
      </c>
      <c r="Q13">
        <v>0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</row>
    <row r="14" spans="1:38" ht="16.5" x14ac:dyDescent="0.25">
      <c r="A14" s="14"/>
      <c r="B14" s="3">
        <v>1</v>
      </c>
      <c r="C14" s="3" t="s">
        <v>7</v>
      </c>
      <c r="D14" s="3">
        <v>31</v>
      </c>
      <c r="E14" s="3">
        <v>1</v>
      </c>
      <c r="F14" s="3"/>
      <c r="G14" s="3"/>
      <c r="H14" s="3">
        <v>1</v>
      </c>
      <c r="I14" s="3"/>
      <c r="J14" s="3"/>
      <c r="K14" s="16" t="s">
        <v>26</v>
      </c>
      <c r="P14">
        <v>0</v>
      </c>
      <c r="Q14">
        <v>1</v>
      </c>
      <c r="S14">
        <v>2</v>
      </c>
      <c r="T14">
        <v>2</v>
      </c>
      <c r="U14">
        <v>2</v>
      </c>
      <c r="V14">
        <v>2</v>
      </c>
      <c r="W14">
        <v>1</v>
      </c>
      <c r="X14">
        <v>1</v>
      </c>
      <c r="AD14">
        <f>SUM(AD16:AD21)</f>
        <v>127</v>
      </c>
      <c r="AE14">
        <f>SUM(AE16:AE21)</f>
        <v>127</v>
      </c>
      <c r="AF14">
        <f>SUM(AF16:AF21)</f>
        <v>117</v>
      </c>
      <c r="AG14">
        <f>SUM(AG16:AG21)</f>
        <v>125</v>
      </c>
    </row>
    <row r="15" spans="1:38" ht="16.5" x14ac:dyDescent="0.25">
      <c r="A15" s="14"/>
      <c r="B15" s="3">
        <v>2</v>
      </c>
      <c r="C15" s="3" t="s">
        <v>3</v>
      </c>
      <c r="D15" s="3">
        <v>5</v>
      </c>
      <c r="E15" s="3">
        <v>1</v>
      </c>
      <c r="F15" s="3"/>
      <c r="G15" s="3"/>
      <c r="H15" s="3">
        <v>1</v>
      </c>
      <c r="I15" s="3"/>
      <c r="J15" s="3"/>
      <c r="K15" s="16" t="s">
        <v>26</v>
      </c>
      <c r="P15">
        <v>1</v>
      </c>
      <c r="Q15">
        <v>1</v>
      </c>
      <c r="S15">
        <v>1</v>
      </c>
      <c r="T15">
        <v>1</v>
      </c>
      <c r="U15">
        <v>2</v>
      </c>
      <c r="V15">
        <v>2</v>
      </c>
      <c r="W15">
        <v>0</v>
      </c>
      <c r="X15">
        <v>0</v>
      </c>
    </row>
    <row r="16" spans="1:38" ht="16.5" x14ac:dyDescent="0.25">
      <c r="A16" s="14"/>
      <c r="B16" s="3">
        <v>2</v>
      </c>
      <c r="C16" s="3" t="s">
        <v>3</v>
      </c>
      <c r="D16" s="3">
        <v>6</v>
      </c>
      <c r="E16" s="3">
        <v>1</v>
      </c>
      <c r="F16" s="3"/>
      <c r="G16" s="3"/>
      <c r="H16" s="3">
        <v>1</v>
      </c>
      <c r="I16" s="3"/>
      <c r="J16" s="3"/>
      <c r="K16" s="16" t="s">
        <v>26</v>
      </c>
      <c r="P16">
        <v>0</v>
      </c>
      <c r="Q16">
        <v>0</v>
      </c>
      <c r="S16">
        <v>5</v>
      </c>
      <c r="T16">
        <v>5</v>
      </c>
      <c r="U16">
        <v>5</v>
      </c>
      <c r="V16">
        <v>5</v>
      </c>
      <c r="W16">
        <v>3</v>
      </c>
      <c r="X16">
        <v>3</v>
      </c>
      <c r="AD16">
        <f>COUNTIF(S3:S129,1)</f>
        <v>41</v>
      </c>
      <c r="AE16">
        <f>COUNTIF(T3:T129,1)</f>
        <v>29</v>
      </c>
      <c r="AF16">
        <f>COUNTIF(U3:U129,1)</f>
        <v>14</v>
      </c>
      <c r="AG16">
        <f>COUNTIF(V3:V129,1)</f>
        <v>21</v>
      </c>
      <c r="AI16">
        <f t="shared" ref="AI16:AL21" si="0">AD16/AD$14</f>
        <v>0.32283464566929132</v>
      </c>
      <c r="AJ16">
        <f t="shared" si="0"/>
        <v>0.2283464566929134</v>
      </c>
      <c r="AK16">
        <f t="shared" si="0"/>
        <v>0.11965811965811966</v>
      </c>
      <c r="AL16">
        <f t="shared" si="0"/>
        <v>0.16800000000000001</v>
      </c>
    </row>
    <row r="17" spans="1:38" ht="16.5" x14ac:dyDescent="0.25">
      <c r="B17" s="3">
        <v>2</v>
      </c>
      <c r="C17" s="3" t="s">
        <v>3</v>
      </c>
      <c r="D17" s="3">
        <v>12</v>
      </c>
      <c r="E17" s="3">
        <v>1</v>
      </c>
      <c r="F17" s="3"/>
      <c r="G17" s="3"/>
      <c r="H17" s="3">
        <v>1</v>
      </c>
      <c r="I17" s="3"/>
      <c r="J17" s="3"/>
      <c r="K17" s="16" t="s">
        <v>26</v>
      </c>
      <c r="P17">
        <v>3</v>
      </c>
      <c r="Q17">
        <v>0</v>
      </c>
      <c r="S17">
        <v>5</v>
      </c>
      <c r="T17">
        <v>5</v>
      </c>
      <c r="U17">
        <v>6</v>
      </c>
      <c r="V17">
        <v>5</v>
      </c>
      <c r="W17">
        <v>2</v>
      </c>
      <c r="X17">
        <v>2</v>
      </c>
      <c r="AD17">
        <f>COUNTIF(S3:S129,2)</f>
        <v>37</v>
      </c>
      <c r="AE17">
        <f>COUNTIF(T3:T129,2)</f>
        <v>43</v>
      </c>
      <c r="AF17">
        <f>COUNTIF(U3:U129,2)</f>
        <v>42</v>
      </c>
      <c r="AG17">
        <f>COUNTIF(V3:V129,2)</f>
        <v>46</v>
      </c>
      <c r="AI17">
        <f t="shared" si="0"/>
        <v>0.29133858267716534</v>
      </c>
      <c r="AJ17">
        <f t="shared" si="0"/>
        <v>0.33858267716535434</v>
      </c>
      <c r="AK17">
        <f t="shared" si="0"/>
        <v>0.35897435897435898</v>
      </c>
      <c r="AL17">
        <f t="shared" si="0"/>
        <v>0.36799999999999999</v>
      </c>
    </row>
    <row r="18" spans="1:38" ht="16.5" x14ac:dyDescent="0.25">
      <c r="A18" s="14"/>
      <c r="B18" s="3">
        <v>2</v>
      </c>
      <c r="C18" s="3" t="s">
        <v>3</v>
      </c>
      <c r="D18" s="3">
        <v>19</v>
      </c>
      <c r="E18" s="3">
        <v>1</v>
      </c>
      <c r="F18" s="3"/>
      <c r="G18" s="3"/>
      <c r="H18" s="3">
        <v>1</v>
      </c>
      <c r="I18" s="3"/>
      <c r="J18" s="3"/>
      <c r="K18" s="16" t="s">
        <v>26</v>
      </c>
      <c r="P18">
        <v>0</v>
      </c>
      <c r="Q18">
        <v>2</v>
      </c>
      <c r="S18">
        <v>1</v>
      </c>
      <c r="T18">
        <v>1</v>
      </c>
      <c r="U18">
        <v>2</v>
      </c>
      <c r="V18">
        <v>2</v>
      </c>
      <c r="W18">
        <v>0</v>
      </c>
      <c r="X18">
        <v>0</v>
      </c>
      <c r="AD18">
        <f>COUNTIF(S3:S129,3)</f>
        <v>4</v>
      </c>
      <c r="AE18">
        <f>COUNTIF(T3:T129,3)</f>
        <v>12</v>
      </c>
      <c r="AF18">
        <f>COUNTIF(U3:U129,3)</f>
        <v>25</v>
      </c>
      <c r="AG18">
        <f>COUNTIF(V3:V129,3)</f>
        <v>18</v>
      </c>
      <c r="AI18">
        <f t="shared" si="0"/>
        <v>3.1496062992125984E-2</v>
      </c>
      <c r="AJ18">
        <f t="shared" si="0"/>
        <v>9.4488188976377951E-2</v>
      </c>
      <c r="AK18">
        <f t="shared" si="0"/>
        <v>0.21367521367521367</v>
      </c>
      <c r="AL18">
        <f t="shared" si="0"/>
        <v>0.14399999999999999</v>
      </c>
    </row>
    <row r="19" spans="1:38" ht="16.5" x14ac:dyDescent="0.25">
      <c r="A19" s="14"/>
      <c r="B19" s="3">
        <v>2</v>
      </c>
      <c r="C19" s="3" t="s">
        <v>4</v>
      </c>
      <c r="D19" s="3">
        <v>9</v>
      </c>
      <c r="E19" s="3">
        <v>1</v>
      </c>
      <c r="F19" s="3"/>
      <c r="G19" s="3"/>
      <c r="H19" s="3">
        <v>1</v>
      </c>
      <c r="I19" s="3"/>
      <c r="J19" s="3"/>
      <c r="K19" s="16" t="s">
        <v>26</v>
      </c>
      <c r="P19">
        <v>0</v>
      </c>
      <c r="Q19">
        <v>0</v>
      </c>
      <c r="S19">
        <v>2</v>
      </c>
      <c r="T19">
        <v>2</v>
      </c>
      <c r="U19">
        <v>6</v>
      </c>
      <c r="V19">
        <v>6</v>
      </c>
      <c r="W19">
        <v>0</v>
      </c>
      <c r="X19">
        <v>0</v>
      </c>
      <c r="AD19">
        <f>COUNTIF(S3:S129,4)</f>
        <v>7</v>
      </c>
      <c r="AE19">
        <f>COUNTIF(T3:T129,4)</f>
        <v>9</v>
      </c>
      <c r="AF19">
        <f>COUNTIF(U3:U129,4)</f>
        <v>10</v>
      </c>
      <c r="AG19">
        <f>COUNTIF(V3:V129,4)</f>
        <v>10</v>
      </c>
      <c r="AI19">
        <f t="shared" si="0"/>
        <v>5.5118110236220472E-2</v>
      </c>
      <c r="AJ19">
        <f t="shared" si="0"/>
        <v>7.0866141732283464E-2</v>
      </c>
      <c r="AK19">
        <f t="shared" si="0"/>
        <v>8.5470085470085472E-2</v>
      </c>
      <c r="AL19">
        <f t="shared" si="0"/>
        <v>0.08</v>
      </c>
    </row>
    <row r="20" spans="1:38" ht="16.5" x14ac:dyDescent="0.25">
      <c r="A20" s="14"/>
      <c r="B20" s="3">
        <v>2</v>
      </c>
      <c r="C20" s="3" t="s">
        <v>4</v>
      </c>
      <c r="D20" s="3">
        <v>16</v>
      </c>
      <c r="E20" s="3">
        <v>1</v>
      </c>
      <c r="F20" s="3"/>
      <c r="G20" s="3"/>
      <c r="H20" s="3">
        <v>1</v>
      </c>
      <c r="I20" s="3"/>
      <c r="J20" s="3"/>
      <c r="K20" s="16" t="s">
        <v>26</v>
      </c>
      <c r="P20">
        <v>1</v>
      </c>
      <c r="Q20">
        <v>1</v>
      </c>
      <c r="S20">
        <v>5</v>
      </c>
      <c r="T20">
        <v>5</v>
      </c>
      <c r="U20">
        <v>5</v>
      </c>
      <c r="V20">
        <v>5</v>
      </c>
      <c r="W20">
        <v>2</v>
      </c>
      <c r="X20">
        <v>2</v>
      </c>
      <c r="AD20">
        <f>COUNTIF(S3:S129,5)</f>
        <v>31</v>
      </c>
      <c r="AE20">
        <f>COUNTIF(T3:T129,5)</f>
        <v>24</v>
      </c>
      <c r="AF20">
        <f>COUNTIF(U3:U129,5)</f>
        <v>17</v>
      </c>
      <c r="AG20">
        <f>COUNTIF(V3:V129,5)</f>
        <v>21</v>
      </c>
      <c r="AI20">
        <f t="shared" si="0"/>
        <v>0.24409448818897639</v>
      </c>
      <c r="AJ20">
        <f t="shared" si="0"/>
        <v>0.1889763779527559</v>
      </c>
      <c r="AK20">
        <f t="shared" si="0"/>
        <v>0.14529914529914531</v>
      </c>
      <c r="AL20">
        <f t="shared" si="0"/>
        <v>0.16800000000000001</v>
      </c>
    </row>
    <row r="21" spans="1:38" ht="16.5" x14ac:dyDescent="0.25">
      <c r="A21" s="14"/>
      <c r="B21" s="3">
        <v>2</v>
      </c>
      <c r="C21" s="3" t="s">
        <v>4</v>
      </c>
      <c r="D21" s="3">
        <v>17</v>
      </c>
      <c r="E21" s="3">
        <v>1</v>
      </c>
      <c r="F21" s="3"/>
      <c r="G21" s="3"/>
      <c r="H21" s="3">
        <v>1</v>
      </c>
      <c r="I21" s="3"/>
      <c r="J21" s="3"/>
      <c r="K21" s="16" t="s">
        <v>26</v>
      </c>
      <c r="P21">
        <v>0</v>
      </c>
      <c r="Q21">
        <v>0</v>
      </c>
      <c r="S21">
        <v>2</v>
      </c>
      <c r="T21">
        <v>2</v>
      </c>
      <c r="U21">
        <v>2</v>
      </c>
      <c r="V21">
        <v>2</v>
      </c>
      <c r="W21">
        <v>4</v>
      </c>
      <c r="X21">
        <v>4</v>
      </c>
      <c r="AD21">
        <f>COUNTIF(S3:S129,6)</f>
        <v>7</v>
      </c>
      <c r="AE21">
        <f>COUNTIF(T3:T129,6)</f>
        <v>10</v>
      </c>
      <c r="AF21">
        <f>COUNTIF(U3:U129,6)</f>
        <v>9</v>
      </c>
      <c r="AG21">
        <f>COUNTIF(V3:V129,6)</f>
        <v>9</v>
      </c>
      <c r="AI21">
        <f t="shared" si="0"/>
        <v>5.5118110236220472E-2</v>
      </c>
      <c r="AJ21">
        <f t="shared" si="0"/>
        <v>7.874015748031496E-2</v>
      </c>
      <c r="AK21">
        <f t="shared" si="0"/>
        <v>7.6923076923076927E-2</v>
      </c>
      <c r="AL21">
        <f t="shared" si="0"/>
        <v>7.1999999999999995E-2</v>
      </c>
    </row>
    <row r="22" spans="1:38" ht="16.5" x14ac:dyDescent="0.25">
      <c r="A22" s="14"/>
      <c r="B22" s="3">
        <v>2</v>
      </c>
      <c r="C22" s="3" t="s">
        <v>4</v>
      </c>
      <c r="D22" s="3">
        <v>24</v>
      </c>
      <c r="E22" s="3">
        <v>1</v>
      </c>
      <c r="F22" s="3"/>
      <c r="G22" s="3"/>
      <c r="H22" s="3">
        <v>1</v>
      </c>
      <c r="I22" s="3"/>
      <c r="J22" s="3"/>
      <c r="K22" s="16" t="s">
        <v>26</v>
      </c>
      <c r="P22">
        <v>1</v>
      </c>
      <c r="Q22">
        <v>0</v>
      </c>
      <c r="S22">
        <v>5</v>
      </c>
      <c r="T22">
        <v>5</v>
      </c>
      <c r="U22">
        <v>5</v>
      </c>
      <c r="V22">
        <v>5</v>
      </c>
      <c r="W22">
        <v>0</v>
      </c>
      <c r="X22">
        <v>0</v>
      </c>
    </row>
    <row r="23" spans="1:38" ht="16.5" x14ac:dyDescent="0.25">
      <c r="A23" s="14"/>
      <c r="B23" s="3">
        <v>2</v>
      </c>
      <c r="C23" s="3" t="s">
        <v>6</v>
      </c>
      <c r="D23" s="3">
        <v>14</v>
      </c>
      <c r="E23" s="3">
        <v>1</v>
      </c>
      <c r="F23" s="3"/>
      <c r="G23" s="3"/>
      <c r="H23" s="3">
        <v>1</v>
      </c>
      <c r="I23" s="3"/>
      <c r="J23" s="3"/>
      <c r="K23" s="16" t="s">
        <v>26</v>
      </c>
      <c r="P23">
        <v>5</v>
      </c>
      <c r="Q23">
        <v>0</v>
      </c>
      <c r="S23">
        <v>1</v>
      </c>
      <c r="T23">
        <v>1</v>
      </c>
      <c r="U23">
        <v>2</v>
      </c>
      <c r="V23">
        <v>2</v>
      </c>
      <c r="W23">
        <v>2</v>
      </c>
      <c r="X23">
        <v>2</v>
      </c>
    </row>
    <row r="24" spans="1:38" ht="16.5" x14ac:dyDescent="0.25">
      <c r="A24" s="14"/>
      <c r="B24" s="3">
        <v>2</v>
      </c>
      <c r="C24" s="3" t="s">
        <v>6</v>
      </c>
      <c r="D24" s="3">
        <v>15</v>
      </c>
      <c r="E24" s="3">
        <v>1</v>
      </c>
      <c r="F24" s="3"/>
      <c r="G24" s="3"/>
      <c r="H24" s="3">
        <v>1</v>
      </c>
      <c r="I24" s="3"/>
      <c r="J24" s="3"/>
      <c r="K24" s="16" t="s">
        <v>26</v>
      </c>
      <c r="P24">
        <v>6</v>
      </c>
      <c r="Q24">
        <v>0</v>
      </c>
      <c r="R24">
        <v>1</v>
      </c>
      <c r="S24">
        <v>5</v>
      </c>
      <c r="T24">
        <v>4</v>
      </c>
      <c r="U24">
        <v>3</v>
      </c>
      <c r="V24">
        <v>3</v>
      </c>
      <c r="W24">
        <v>0</v>
      </c>
      <c r="X24">
        <v>0</v>
      </c>
      <c r="AD24">
        <f>SUM(AD26:AD31)</f>
        <v>127</v>
      </c>
      <c r="AE24">
        <f t="shared" ref="AE24:AG24" si="1">SUM(AE26:AE31)</f>
        <v>127</v>
      </c>
      <c r="AF24">
        <f t="shared" si="1"/>
        <v>117</v>
      </c>
      <c r="AG24">
        <f t="shared" si="1"/>
        <v>125</v>
      </c>
    </row>
    <row r="25" spans="1:38" ht="16.5" x14ac:dyDescent="0.25">
      <c r="A25" s="14"/>
      <c r="B25" s="3">
        <v>2</v>
      </c>
      <c r="C25" s="3" t="s">
        <v>6</v>
      </c>
      <c r="D25" s="3">
        <v>16</v>
      </c>
      <c r="E25" s="3">
        <v>1</v>
      </c>
      <c r="F25" s="3"/>
      <c r="G25" s="3"/>
      <c r="H25" s="3">
        <v>1</v>
      </c>
      <c r="I25" s="3"/>
      <c r="J25" s="3"/>
      <c r="K25" s="16" t="s">
        <v>26</v>
      </c>
      <c r="P25">
        <v>1</v>
      </c>
      <c r="Q25">
        <v>3</v>
      </c>
      <c r="S25">
        <v>2</v>
      </c>
      <c r="T25">
        <v>2</v>
      </c>
      <c r="U25">
        <v>3</v>
      </c>
      <c r="V25">
        <v>3</v>
      </c>
      <c r="W25">
        <v>3</v>
      </c>
      <c r="X25">
        <v>3</v>
      </c>
    </row>
    <row r="26" spans="1:38" ht="16.5" x14ac:dyDescent="0.25">
      <c r="A26" s="14"/>
      <c r="B26" s="3">
        <v>2</v>
      </c>
      <c r="C26" s="3" t="s">
        <v>6</v>
      </c>
      <c r="D26" s="3">
        <v>22</v>
      </c>
      <c r="E26" s="3">
        <v>1</v>
      </c>
      <c r="F26" s="3"/>
      <c r="G26" s="3"/>
      <c r="H26" s="3">
        <v>1</v>
      </c>
      <c r="I26" s="3"/>
      <c r="J26" s="3"/>
      <c r="K26" s="16" t="s">
        <v>26</v>
      </c>
      <c r="P26">
        <v>0</v>
      </c>
      <c r="Q26">
        <v>0</v>
      </c>
      <c r="S26">
        <v>4</v>
      </c>
      <c r="T26">
        <v>4</v>
      </c>
      <c r="U26">
        <v>4</v>
      </c>
      <c r="V26">
        <v>4</v>
      </c>
      <c r="W26">
        <v>0</v>
      </c>
      <c r="X26">
        <v>0</v>
      </c>
      <c r="AD26">
        <f>COUNTIF(S1:S139,1)</f>
        <v>41</v>
      </c>
      <c r="AE26">
        <f>COUNTIF(T1:T139,1)</f>
        <v>29</v>
      </c>
      <c r="AF26">
        <f>COUNTIF(U1:U139,1)</f>
        <v>14</v>
      </c>
      <c r="AG26">
        <f>COUNTIF(V1:V139,1)</f>
        <v>21</v>
      </c>
      <c r="AI26" s="18">
        <f t="shared" ref="AI26:AL30" si="2">AD26/AD$14</f>
        <v>0.32283464566929132</v>
      </c>
      <c r="AJ26" s="18">
        <f t="shared" si="2"/>
        <v>0.2283464566929134</v>
      </c>
      <c r="AK26" s="18">
        <f t="shared" si="2"/>
        <v>0.11965811965811966</v>
      </c>
      <c r="AL26" s="18">
        <f t="shared" si="2"/>
        <v>0.16800000000000001</v>
      </c>
    </row>
    <row r="27" spans="1:38" ht="16.5" x14ac:dyDescent="0.25">
      <c r="A27" s="14"/>
      <c r="B27" s="3">
        <v>2</v>
      </c>
      <c r="C27" s="3" t="s">
        <v>6</v>
      </c>
      <c r="D27" s="3">
        <v>28</v>
      </c>
      <c r="E27" s="3">
        <v>1</v>
      </c>
      <c r="F27" s="3"/>
      <c r="G27" s="3"/>
      <c r="H27" s="3">
        <v>1</v>
      </c>
      <c r="I27" s="3"/>
      <c r="J27" s="3"/>
      <c r="K27" s="16" t="s">
        <v>26</v>
      </c>
      <c r="P27">
        <v>0</v>
      </c>
      <c r="Q27">
        <v>0</v>
      </c>
      <c r="S27">
        <v>1</v>
      </c>
      <c r="T27">
        <v>1</v>
      </c>
      <c r="U27">
        <v>1</v>
      </c>
      <c r="V27">
        <v>1</v>
      </c>
      <c r="W27">
        <v>0</v>
      </c>
      <c r="X27">
        <v>0</v>
      </c>
      <c r="AD27">
        <f>COUNTIF(S1:S139,2)</f>
        <v>37</v>
      </c>
      <c r="AE27">
        <f>COUNTIF(T1:T139,2)</f>
        <v>43</v>
      </c>
      <c r="AF27">
        <f>COUNTIF(U1:U139,2)</f>
        <v>42</v>
      </c>
      <c r="AG27">
        <f>COUNTIF(V1:V139,2)</f>
        <v>46</v>
      </c>
      <c r="AI27" s="18">
        <f t="shared" si="2"/>
        <v>0.29133858267716534</v>
      </c>
      <c r="AJ27" s="18">
        <f t="shared" si="2"/>
        <v>0.33858267716535434</v>
      </c>
      <c r="AK27" s="18">
        <f t="shared" si="2"/>
        <v>0.35897435897435898</v>
      </c>
      <c r="AL27" s="18">
        <f t="shared" si="2"/>
        <v>0.36799999999999999</v>
      </c>
    </row>
    <row r="28" spans="1:38" ht="16.5" x14ac:dyDescent="0.25">
      <c r="A28" s="14"/>
      <c r="B28" s="3">
        <v>2</v>
      </c>
      <c r="C28" s="3" t="s">
        <v>6</v>
      </c>
      <c r="D28" s="3">
        <v>29</v>
      </c>
      <c r="E28" s="3">
        <v>1</v>
      </c>
      <c r="F28" s="3"/>
      <c r="G28" s="3"/>
      <c r="H28" s="3">
        <v>1</v>
      </c>
      <c r="I28" s="3"/>
      <c r="J28" s="3"/>
      <c r="K28" s="16" t="s">
        <v>26</v>
      </c>
      <c r="P28">
        <v>2</v>
      </c>
      <c r="Q28">
        <v>3</v>
      </c>
      <c r="S28">
        <v>3</v>
      </c>
      <c r="T28">
        <v>3</v>
      </c>
      <c r="U28">
        <v>3</v>
      </c>
      <c r="V28">
        <v>3</v>
      </c>
      <c r="W28">
        <v>0</v>
      </c>
      <c r="X28">
        <v>0</v>
      </c>
      <c r="AD28">
        <f>COUNTIF(S1:S139,3)+COUNTIF(S1:S139,6)</f>
        <v>11</v>
      </c>
      <c r="AE28">
        <f>COUNTIF(T1:T139,3)+COUNTIF(T1:T139,6)</f>
        <v>22</v>
      </c>
      <c r="AF28">
        <f>COUNTIF(U1:U139,3)+COUNTIF(U1:U139,6)</f>
        <v>34</v>
      </c>
      <c r="AG28">
        <f>COUNTIF(V1:V139,3)+COUNTIF(V1:V139,6)</f>
        <v>27</v>
      </c>
      <c r="AI28" s="18">
        <f t="shared" si="2"/>
        <v>8.6614173228346455E-2</v>
      </c>
      <c r="AJ28" s="18">
        <f t="shared" si="2"/>
        <v>0.17322834645669291</v>
      </c>
      <c r="AK28" s="18">
        <f t="shared" si="2"/>
        <v>0.29059829059829062</v>
      </c>
      <c r="AL28" s="18">
        <f t="shared" si="2"/>
        <v>0.216</v>
      </c>
    </row>
    <row r="29" spans="1:38" ht="16.5" x14ac:dyDescent="0.25">
      <c r="A29" s="14"/>
      <c r="B29" s="3">
        <v>2</v>
      </c>
      <c r="C29" s="3" t="s">
        <v>7</v>
      </c>
      <c r="D29" s="3">
        <v>19</v>
      </c>
      <c r="E29" s="3">
        <v>1</v>
      </c>
      <c r="F29" s="3"/>
      <c r="G29" s="3"/>
      <c r="H29" s="3">
        <v>1</v>
      </c>
      <c r="I29" s="3"/>
      <c r="J29" s="3"/>
      <c r="K29" s="16" t="s">
        <v>26</v>
      </c>
      <c r="P29">
        <v>1</v>
      </c>
      <c r="Q29">
        <v>0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AD29">
        <f>COUNTIF(S1:S139,4)</f>
        <v>7</v>
      </c>
      <c r="AE29">
        <f>COUNTIF(T1:T139,4)</f>
        <v>9</v>
      </c>
      <c r="AF29">
        <f>COUNTIF(U1:U139,4)</f>
        <v>10</v>
      </c>
      <c r="AG29">
        <f>COUNTIF(V1:V139,4)</f>
        <v>10</v>
      </c>
      <c r="AI29" s="18">
        <f t="shared" si="2"/>
        <v>5.5118110236220472E-2</v>
      </c>
      <c r="AJ29" s="18">
        <f t="shared" si="2"/>
        <v>7.0866141732283464E-2</v>
      </c>
      <c r="AK29" s="18">
        <f t="shared" si="2"/>
        <v>8.5470085470085472E-2</v>
      </c>
      <c r="AL29" s="18">
        <f t="shared" si="2"/>
        <v>0.08</v>
      </c>
    </row>
    <row r="30" spans="1:38" ht="16.5" x14ac:dyDescent="0.25">
      <c r="A30" s="14"/>
      <c r="B30" s="3">
        <v>2</v>
      </c>
      <c r="C30" s="3" t="s">
        <v>7</v>
      </c>
      <c r="D30" s="3">
        <v>24</v>
      </c>
      <c r="E30" s="3">
        <v>1</v>
      </c>
      <c r="F30" s="3"/>
      <c r="G30" s="3"/>
      <c r="H30" s="3">
        <v>1</v>
      </c>
      <c r="I30" s="3"/>
      <c r="J30" s="3"/>
      <c r="K30" s="16" t="s">
        <v>26</v>
      </c>
      <c r="P30">
        <v>0</v>
      </c>
      <c r="Q30">
        <v>0</v>
      </c>
      <c r="S30">
        <v>5</v>
      </c>
      <c r="T30">
        <v>5</v>
      </c>
      <c r="U30">
        <v>5</v>
      </c>
      <c r="V30">
        <v>5</v>
      </c>
      <c r="W30">
        <v>1</v>
      </c>
      <c r="X30">
        <v>1</v>
      </c>
      <c r="AD30">
        <f>COUNTIF(S1:S139,5)</f>
        <v>31</v>
      </c>
      <c r="AE30">
        <f t="shared" ref="AE30:AG30" si="3">COUNTIF(T1:T139,5)</f>
        <v>24</v>
      </c>
      <c r="AF30">
        <f t="shared" si="3"/>
        <v>17</v>
      </c>
      <c r="AG30">
        <f t="shared" si="3"/>
        <v>21</v>
      </c>
      <c r="AI30" s="18">
        <f t="shared" si="2"/>
        <v>0.24409448818897639</v>
      </c>
      <c r="AJ30" s="18">
        <f t="shared" si="2"/>
        <v>0.1889763779527559</v>
      </c>
      <c r="AK30" s="18">
        <f t="shared" si="2"/>
        <v>0.14529914529914531</v>
      </c>
      <c r="AL30" s="18">
        <f t="shared" si="2"/>
        <v>0.16800000000000001</v>
      </c>
    </row>
    <row r="31" spans="1:38" ht="16.5" x14ac:dyDescent="0.25">
      <c r="A31" s="14"/>
      <c r="B31" s="3">
        <v>2</v>
      </c>
      <c r="C31" s="3" t="s">
        <v>7</v>
      </c>
      <c r="D31" s="3">
        <v>25</v>
      </c>
      <c r="E31" s="3">
        <v>1</v>
      </c>
      <c r="F31" s="3"/>
      <c r="G31" s="3"/>
      <c r="H31" s="3">
        <v>1</v>
      </c>
      <c r="I31" s="3"/>
      <c r="J31" s="3"/>
      <c r="K31" s="16" t="s">
        <v>26</v>
      </c>
      <c r="P31">
        <v>2</v>
      </c>
      <c r="Q31">
        <v>1</v>
      </c>
      <c r="S31">
        <v>2</v>
      </c>
      <c r="T31">
        <v>2</v>
      </c>
      <c r="U31">
        <v>2</v>
      </c>
      <c r="V31">
        <v>2</v>
      </c>
      <c r="W31">
        <v>3</v>
      </c>
      <c r="X31">
        <v>3</v>
      </c>
    </row>
    <row r="32" spans="1:38" ht="16.5" x14ac:dyDescent="0.25">
      <c r="B32" s="3">
        <v>2</v>
      </c>
      <c r="C32" s="3" t="s">
        <v>7</v>
      </c>
      <c r="D32" s="3">
        <v>31</v>
      </c>
      <c r="E32" s="3">
        <v>1</v>
      </c>
      <c r="F32" s="3"/>
      <c r="G32" s="3"/>
      <c r="H32" s="3">
        <v>1</v>
      </c>
      <c r="I32" s="3"/>
      <c r="J32" s="3"/>
      <c r="K32" s="16" t="s">
        <v>26</v>
      </c>
      <c r="P32">
        <v>1</v>
      </c>
      <c r="Q32">
        <v>6</v>
      </c>
      <c r="S32">
        <v>2</v>
      </c>
      <c r="T32">
        <v>2</v>
      </c>
      <c r="U32">
        <v>2</v>
      </c>
      <c r="V32">
        <v>2</v>
      </c>
      <c r="W32">
        <v>0</v>
      </c>
      <c r="X32">
        <v>0</v>
      </c>
    </row>
    <row r="33" spans="1:24" ht="16.5" x14ac:dyDescent="0.25">
      <c r="B33" s="3">
        <v>3</v>
      </c>
      <c r="C33" s="3" t="s">
        <v>3</v>
      </c>
      <c r="D33" s="3">
        <v>5</v>
      </c>
      <c r="E33" s="3">
        <v>1</v>
      </c>
      <c r="F33" s="3"/>
      <c r="G33" s="3"/>
      <c r="H33" s="3">
        <v>1</v>
      </c>
      <c r="I33" s="3"/>
      <c r="J33" s="3"/>
      <c r="K33" s="16" t="s">
        <v>26</v>
      </c>
      <c r="P33">
        <v>1</v>
      </c>
      <c r="Q33">
        <v>2</v>
      </c>
      <c r="S33">
        <v>1</v>
      </c>
      <c r="T33">
        <v>1</v>
      </c>
      <c r="U33">
        <v>2</v>
      </c>
      <c r="V33">
        <v>2</v>
      </c>
      <c r="W33">
        <v>2</v>
      </c>
      <c r="X33">
        <v>2</v>
      </c>
    </row>
    <row r="34" spans="1:24" ht="16.5" x14ac:dyDescent="0.25">
      <c r="A34" s="14"/>
      <c r="B34" s="3">
        <v>3</v>
      </c>
      <c r="C34" s="3" t="s">
        <v>3</v>
      </c>
      <c r="D34" s="3">
        <v>6</v>
      </c>
      <c r="E34" s="3">
        <v>1</v>
      </c>
      <c r="F34" s="3"/>
      <c r="G34" s="3"/>
      <c r="H34" s="3">
        <v>1</v>
      </c>
      <c r="I34" s="3"/>
      <c r="J34" s="3"/>
      <c r="K34" s="16" t="s">
        <v>26</v>
      </c>
      <c r="P34">
        <v>1</v>
      </c>
      <c r="Q34">
        <v>0</v>
      </c>
      <c r="S34">
        <v>1</v>
      </c>
      <c r="T34">
        <v>1</v>
      </c>
      <c r="U34">
        <v>2</v>
      </c>
      <c r="V34">
        <v>1</v>
      </c>
      <c r="W34">
        <v>0</v>
      </c>
      <c r="X34">
        <v>0</v>
      </c>
    </row>
    <row r="35" spans="1:24" ht="16.5" x14ac:dyDescent="0.25">
      <c r="A35" s="14"/>
      <c r="B35" s="3">
        <v>3</v>
      </c>
      <c r="C35" s="3" t="s">
        <v>3</v>
      </c>
      <c r="D35" s="3">
        <v>13</v>
      </c>
      <c r="E35" s="3">
        <v>1</v>
      </c>
      <c r="F35" s="3"/>
      <c r="G35" s="3"/>
      <c r="H35" s="3">
        <v>1</v>
      </c>
      <c r="I35" s="3"/>
      <c r="J35" s="3"/>
      <c r="K35" s="16" t="s">
        <v>26</v>
      </c>
      <c r="P35">
        <v>1</v>
      </c>
      <c r="Q35">
        <v>0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</row>
    <row r="36" spans="1:24" ht="16.5" x14ac:dyDescent="0.25">
      <c r="A36" s="14"/>
      <c r="B36" s="3">
        <v>3</v>
      </c>
      <c r="C36" s="3" t="s">
        <v>3</v>
      </c>
      <c r="D36" s="3">
        <v>19</v>
      </c>
      <c r="E36" s="3">
        <v>1</v>
      </c>
      <c r="F36" s="3"/>
      <c r="G36" s="3"/>
      <c r="H36" s="3">
        <v>1</v>
      </c>
      <c r="I36" s="3"/>
      <c r="J36" s="3"/>
      <c r="K36" s="16" t="s">
        <v>26</v>
      </c>
      <c r="P36">
        <v>0</v>
      </c>
      <c r="Q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</row>
    <row r="37" spans="1:24" ht="16.5" x14ac:dyDescent="0.25">
      <c r="A37" s="14"/>
      <c r="B37" s="3">
        <v>3</v>
      </c>
      <c r="C37" s="3" t="s">
        <v>4</v>
      </c>
      <c r="D37" s="3">
        <v>24</v>
      </c>
      <c r="E37" s="3">
        <v>1</v>
      </c>
      <c r="F37" s="3"/>
      <c r="G37" s="3"/>
      <c r="H37" s="3">
        <v>1</v>
      </c>
      <c r="I37" s="3"/>
      <c r="J37" s="3"/>
      <c r="K37" s="16" t="s">
        <v>26</v>
      </c>
      <c r="P37">
        <v>1</v>
      </c>
      <c r="Q37">
        <v>1</v>
      </c>
      <c r="S37">
        <v>2</v>
      </c>
      <c r="T37">
        <v>2</v>
      </c>
      <c r="U37">
        <v>2</v>
      </c>
      <c r="V37">
        <v>2</v>
      </c>
      <c r="W37">
        <v>0</v>
      </c>
      <c r="X37">
        <v>0</v>
      </c>
    </row>
    <row r="38" spans="1:24" ht="16.5" x14ac:dyDescent="0.25">
      <c r="A38" s="14"/>
      <c r="B38" s="3">
        <v>3</v>
      </c>
      <c r="C38" s="3" t="s">
        <v>4</v>
      </c>
      <c r="D38" s="3">
        <v>30</v>
      </c>
      <c r="E38" s="3">
        <v>1</v>
      </c>
      <c r="F38" s="3"/>
      <c r="G38" s="3"/>
      <c r="H38" s="3">
        <v>1</v>
      </c>
      <c r="I38" s="3"/>
      <c r="J38" s="3"/>
      <c r="K38" s="16" t="s">
        <v>26</v>
      </c>
      <c r="P38">
        <v>0</v>
      </c>
      <c r="Q38">
        <v>3</v>
      </c>
      <c r="S38">
        <v>1</v>
      </c>
      <c r="T38">
        <v>2</v>
      </c>
      <c r="U38">
        <v>2</v>
      </c>
      <c r="V38">
        <v>2</v>
      </c>
      <c r="W38">
        <v>1</v>
      </c>
      <c r="X38">
        <v>1</v>
      </c>
    </row>
    <row r="39" spans="1:24" ht="16.5" x14ac:dyDescent="0.25">
      <c r="A39" s="14"/>
      <c r="B39" s="3">
        <v>3</v>
      </c>
      <c r="C39" s="3" t="s">
        <v>6</v>
      </c>
      <c r="D39" s="3">
        <v>14</v>
      </c>
      <c r="E39" s="3">
        <v>1</v>
      </c>
      <c r="F39" s="3"/>
      <c r="G39" s="3"/>
      <c r="H39" s="3">
        <v>1</v>
      </c>
      <c r="I39" s="3"/>
      <c r="J39" s="3"/>
      <c r="K39" s="16" t="s">
        <v>26</v>
      </c>
      <c r="P39">
        <v>1</v>
      </c>
      <c r="Q39">
        <v>0</v>
      </c>
      <c r="S39">
        <v>1</v>
      </c>
      <c r="T39">
        <v>1</v>
      </c>
      <c r="U39">
        <v>2</v>
      </c>
      <c r="V39">
        <v>1</v>
      </c>
      <c r="W39">
        <v>0</v>
      </c>
      <c r="X39">
        <v>0</v>
      </c>
    </row>
    <row r="40" spans="1:24" ht="16.5" x14ac:dyDescent="0.25">
      <c r="A40" s="14"/>
      <c r="B40" s="3">
        <v>3</v>
      </c>
      <c r="C40" s="3" t="s">
        <v>6</v>
      </c>
      <c r="D40" s="3">
        <v>15</v>
      </c>
      <c r="E40" s="3">
        <v>1</v>
      </c>
      <c r="F40" s="3"/>
      <c r="G40" s="3"/>
      <c r="H40" s="3">
        <v>1</v>
      </c>
      <c r="I40" s="3"/>
      <c r="J40" s="3"/>
      <c r="K40" s="16" t="s">
        <v>26</v>
      </c>
      <c r="P40">
        <v>0</v>
      </c>
      <c r="Q40">
        <v>0</v>
      </c>
      <c r="S40">
        <v>5</v>
      </c>
      <c r="T40">
        <v>5</v>
      </c>
      <c r="U40">
        <v>5</v>
      </c>
      <c r="V40">
        <v>5</v>
      </c>
      <c r="W40">
        <v>0</v>
      </c>
      <c r="X40">
        <v>0</v>
      </c>
    </row>
    <row r="41" spans="1:24" ht="16.5" x14ac:dyDescent="0.25">
      <c r="A41" s="14"/>
      <c r="B41" s="3">
        <v>3</v>
      </c>
      <c r="C41" s="3" t="s">
        <v>6</v>
      </c>
      <c r="D41" s="3">
        <v>28</v>
      </c>
      <c r="E41" s="3">
        <v>1</v>
      </c>
      <c r="F41" s="3"/>
      <c r="G41" s="3"/>
      <c r="H41" s="3">
        <v>1</v>
      </c>
      <c r="I41" s="3"/>
      <c r="J41" s="3"/>
      <c r="K41" s="16" t="s">
        <v>26</v>
      </c>
      <c r="P41">
        <v>0</v>
      </c>
      <c r="Q41">
        <v>0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</row>
    <row r="42" spans="1:24" ht="16.5" x14ac:dyDescent="0.25">
      <c r="A42" s="14"/>
      <c r="B42" s="3">
        <v>3</v>
      </c>
      <c r="C42" s="3" t="s">
        <v>7</v>
      </c>
      <c r="D42" s="3">
        <v>24</v>
      </c>
      <c r="E42" s="3">
        <v>1</v>
      </c>
      <c r="F42" s="3"/>
      <c r="G42" s="3"/>
      <c r="H42" s="3">
        <v>1</v>
      </c>
      <c r="I42" s="3"/>
      <c r="J42" s="3"/>
      <c r="K42" s="16" t="s">
        <v>26</v>
      </c>
      <c r="P42">
        <v>0</v>
      </c>
      <c r="Q42">
        <v>0</v>
      </c>
      <c r="S42">
        <v>6</v>
      </c>
      <c r="T42">
        <v>6</v>
      </c>
      <c r="U42">
        <v>6</v>
      </c>
      <c r="V42">
        <v>6</v>
      </c>
      <c r="W42">
        <v>1</v>
      </c>
      <c r="X42">
        <v>1</v>
      </c>
    </row>
    <row r="43" spans="1:24" ht="16.5" x14ac:dyDescent="0.25">
      <c r="A43" s="14"/>
      <c r="B43" s="3">
        <v>3</v>
      </c>
      <c r="C43" s="3" t="s">
        <v>7</v>
      </c>
      <c r="D43" s="3">
        <v>25</v>
      </c>
      <c r="E43" s="3">
        <v>1</v>
      </c>
      <c r="F43" s="3"/>
      <c r="G43" s="3"/>
      <c r="H43" s="3">
        <v>1</v>
      </c>
      <c r="I43" s="3"/>
      <c r="J43" s="3"/>
      <c r="K43" s="16" t="s">
        <v>26</v>
      </c>
      <c r="P43">
        <v>3</v>
      </c>
      <c r="Q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</row>
    <row r="44" spans="1:24" ht="16.5" x14ac:dyDescent="0.25">
      <c r="A44" s="14"/>
      <c r="B44" s="3">
        <v>3</v>
      </c>
      <c r="C44" s="3" t="s">
        <v>7</v>
      </c>
      <c r="D44" s="3">
        <v>31</v>
      </c>
      <c r="E44" s="3">
        <v>1</v>
      </c>
      <c r="F44" s="3"/>
      <c r="G44" s="3"/>
      <c r="H44" s="3">
        <v>1</v>
      </c>
      <c r="I44" s="3"/>
      <c r="J44" s="3"/>
      <c r="K44" s="16" t="s">
        <v>26</v>
      </c>
      <c r="P44">
        <v>0</v>
      </c>
      <c r="Q44" t="s">
        <v>39</v>
      </c>
      <c r="S44">
        <v>5</v>
      </c>
      <c r="T44">
        <v>5</v>
      </c>
      <c r="U44">
        <v>5</v>
      </c>
      <c r="V44">
        <v>5</v>
      </c>
      <c r="W44">
        <v>1</v>
      </c>
      <c r="X44">
        <v>1</v>
      </c>
    </row>
    <row r="45" spans="1:24" ht="16.5" x14ac:dyDescent="0.25">
      <c r="A45" s="14"/>
      <c r="B45" s="3">
        <v>4</v>
      </c>
      <c r="C45" s="3" t="s">
        <v>3</v>
      </c>
      <c r="D45" s="3">
        <v>5</v>
      </c>
      <c r="E45" s="3">
        <v>1</v>
      </c>
      <c r="F45" s="3"/>
      <c r="G45" s="3"/>
      <c r="H45" s="3">
        <v>1</v>
      </c>
      <c r="I45" s="3"/>
      <c r="J45" s="3"/>
      <c r="K45" s="16" t="s">
        <v>26</v>
      </c>
      <c r="P45">
        <v>5</v>
      </c>
      <c r="Q45">
        <v>1</v>
      </c>
      <c r="S45">
        <v>2</v>
      </c>
      <c r="T45">
        <v>3</v>
      </c>
      <c r="U45">
        <v>3</v>
      </c>
      <c r="V45">
        <v>3</v>
      </c>
      <c r="W45">
        <v>2</v>
      </c>
      <c r="X45">
        <v>3</v>
      </c>
    </row>
    <row r="46" spans="1:24" ht="16.5" x14ac:dyDescent="0.25">
      <c r="A46" s="14"/>
      <c r="B46" s="3">
        <v>4</v>
      </c>
      <c r="C46" s="3" t="s">
        <v>3</v>
      </c>
      <c r="D46" s="3">
        <v>12</v>
      </c>
      <c r="E46" s="3">
        <v>1</v>
      </c>
      <c r="F46" s="3"/>
      <c r="G46" s="3"/>
      <c r="H46" s="3">
        <v>1</v>
      </c>
      <c r="I46" s="3"/>
      <c r="J46" s="3"/>
      <c r="K46" s="16" t="s">
        <v>26</v>
      </c>
      <c r="P46">
        <v>0</v>
      </c>
      <c r="Q46">
        <v>0</v>
      </c>
      <c r="S46">
        <v>6</v>
      </c>
      <c r="T46">
        <v>3</v>
      </c>
      <c r="W46">
        <v>0</v>
      </c>
      <c r="X46">
        <v>1</v>
      </c>
    </row>
    <row r="47" spans="1:24" ht="16.5" x14ac:dyDescent="0.25">
      <c r="A47" s="14"/>
      <c r="B47" s="3">
        <v>4</v>
      </c>
      <c r="C47" s="3" t="s">
        <v>3</v>
      </c>
      <c r="D47" s="3">
        <v>13</v>
      </c>
      <c r="E47" s="3">
        <v>1</v>
      </c>
      <c r="F47" s="3"/>
      <c r="G47" s="3"/>
      <c r="H47" s="3">
        <v>1</v>
      </c>
      <c r="I47" s="3"/>
      <c r="J47" s="3"/>
      <c r="K47" s="16" t="s">
        <v>26</v>
      </c>
      <c r="P47">
        <v>4</v>
      </c>
      <c r="Q47">
        <v>17</v>
      </c>
      <c r="S47">
        <v>1</v>
      </c>
      <c r="T47">
        <v>2</v>
      </c>
      <c r="U47">
        <v>3</v>
      </c>
      <c r="V47">
        <v>2</v>
      </c>
      <c r="W47">
        <v>1</v>
      </c>
      <c r="X47">
        <v>1</v>
      </c>
    </row>
    <row r="48" spans="1:24" ht="16.5" x14ac:dyDescent="0.25">
      <c r="A48" s="14"/>
      <c r="B48" s="3">
        <v>4</v>
      </c>
      <c r="C48" s="3" t="s">
        <v>3</v>
      </c>
      <c r="D48" s="3">
        <v>19</v>
      </c>
      <c r="E48" s="3">
        <v>1</v>
      </c>
      <c r="F48" s="3"/>
      <c r="G48" s="3"/>
      <c r="H48" s="3">
        <v>1</v>
      </c>
      <c r="I48" s="3"/>
      <c r="J48" s="3"/>
      <c r="K48" s="16" t="s">
        <v>26</v>
      </c>
      <c r="P48">
        <v>0</v>
      </c>
      <c r="Q48">
        <v>1</v>
      </c>
      <c r="S48">
        <v>2</v>
      </c>
      <c r="T48">
        <v>2</v>
      </c>
      <c r="U48">
        <v>2</v>
      </c>
      <c r="V48">
        <v>2</v>
      </c>
      <c r="W48">
        <v>0</v>
      </c>
      <c r="X48">
        <v>0</v>
      </c>
    </row>
    <row r="49" spans="1:24" ht="16.5" x14ac:dyDescent="0.25">
      <c r="A49" s="14"/>
      <c r="B49" s="3">
        <v>4</v>
      </c>
      <c r="C49" s="3" t="s">
        <v>3</v>
      </c>
      <c r="D49" s="3">
        <v>20</v>
      </c>
      <c r="E49" s="3">
        <v>1</v>
      </c>
      <c r="F49" s="3"/>
      <c r="G49" s="3"/>
      <c r="H49" s="3">
        <v>1</v>
      </c>
      <c r="I49" s="3"/>
      <c r="J49" s="3"/>
      <c r="K49" s="16" t="s">
        <v>26</v>
      </c>
      <c r="P49">
        <v>0</v>
      </c>
      <c r="Q49">
        <v>0</v>
      </c>
      <c r="S49">
        <v>5</v>
      </c>
      <c r="T49">
        <v>5</v>
      </c>
      <c r="U49">
        <v>5</v>
      </c>
      <c r="V49">
        <v>5</v>
      </c>
      <c r="W49">
        <v>0</v>
      </c>
      <c r="X49">
        <v>0</v>
      </c>
    </row>
    <row r="50" spans="1:24" ht="16.5" x14ac:dyDescent="0.25">
      <c r="A50" s="14"/>
      <c r="B50" s="3">
        <v>4</v>
      </c>
      <c r="C50" s="3" t="s">
        <v>5</v>
      </c>
      <c r="D50" s="3">
        <v>7</v>
      </c>
      <c r="E50" s="3">
        <v>1</v>
      </c>
      <c r="F50" s="3"/>
      <c r="G50" s="3"/>
      <c r="H50" s="3">
        <v>1</v>
      </c>
      <c r="I50" s="3"/>
      <c r="J50" s="3"/>
      <c r="K50" s="16" t="s">
        <v>26</v>
      </c>
      <c r="P50">
        <v>4</v>
      </c>
      <c r="Q50">
        <v>1</v>
      </c>
      <c r="S50">
        <v>5</v>
      </c>
      <c r="T50">
        <v>5</v>
      </c>
      <c r="U50">
        <v>4</v>
      </c>
      <c r="V50">
        <v>4</v>
      </c>
      <c r="W50">
        <v>0</v>
      </c>
      <c r="X50">
        <v>2</v>
      </c>
    </row>
    <row r="51" spans="1:24" ht="16.5" x14ac:dyDescent="0.25">
      <c r="A51" s="14"/>
      <c r="B51" s="3">
        <v>4</v>
      </c>
      <c r="C51" s="3" t="s">
        <v>4</v>
      </c>
      <c r="D51" s="3">
        <v>9</v>
      </c>
      <c r="E51" s="3">
        <v>1</v>
      </c>
      <c r="F51" s="3"/>
      <c r="G51" s="3"/>
      <c r="H51" s="3">
        <v>1</v>
      </c>
      <c r="I51" s="3"/>
      <c r="J51" s="3"/>
      <c r="K51" s="16" t="s">
        <v>26</v>
      </c>
      <c r="P51">
        <v>0</v>
      </c>
      <c r="Q51">
        <v>0</v>
      </c>
      <c r="S51">
        <v>4</v>
      </c>
      <c r="T51">
        <v>4</v>
      </c>
      <c r="U51">
        <v>4</v>
      </c>
      <c r="V51">
        <v>4</v>
      </c>
      <c r="W51">
        <v>1</v>
      </c>
      <c r="X51">
        <v>1</v>
      </c>
    </row>
    <row r="52" spans="1:24" ht="16.5" x14ac:dyDescent="0.25">
      <c r="A52" s="14"/>
      <c r="B52" s="3">
        <v>4</v>
      </c>
      <c r="C52" s="3" t="s">
        <v>4</v>
      </c>
      <c r="D52" s="3">
        <v>16</v>
      </c>
      <c r="E52" s="3">
        <v>1</v>
      </c>
      <c r="F52" s="3"/>
      <c r="G52" s="3"/>
      <c r="H52" s="3">
        <v>1</v>
      </c>
      <c r="I52" s="3"/>
      <c r="J52" s="3"/>
      <c r="K52" s="16" t="s">
        <v>26</v>
      </c>
      <c r="P52">
        <v>0</v>
      </c>
      <c r="Q52">
        <v>10</v>
      </c>
      <c r="S52">
        <v>1</v>
      </c>
      <c r="T52">
        <v>2</v>
      </c>
      <c r="U52">
        <v>2</v>
      </c>
      <c r="V52">
        <v>2</v>
      </c>
      <c r="W52">
        <v>1</v>
      </c>
      <c r="X52">
        <v>1</v>
      </c>
    </row>
    <row r="53" spans="1:24" ht="16.5" x14ac:dyDescent="0.25">
      <c r="B53" s="3">
        <v>4</v>
      </c>
      <c r="C53" s="3" t="s">
        <v>4</v>
      </c>
      <c r="D53" s="3">
        <v>17</v>
      </c>
      <c r="E53" s="3">
        <v>1</v>
      </c>
      <c r="F53" s="3"/>
      <c r="G53" s="3"/>
      <c r="H53" s="3">
        <v>1</v>
      </c>
      <c r="I53" s="3"/>
      <c r="J53" s="3"/>
      <c r="K53" s="16" t="s">
        <v>26</v>
      </c>
      <c r="P53">
        <v>2</v>
      </c>
      <c r="Q53">
        <v>0</v>
      </c>
      <c r="S53">
        <v>5</v>
      </c>
      <c r="T53">
        <v>5</v>
      </c>
      <c r="U53">
        <v>4</v>
      </c>
      <c r="V53">
        <v>5</v>
      </c>
      <c r="W53">
        <v>0</v>
      </c>
      <c r="X53">
        <v>0</v>
      </c>
    </row>
    <row r="54" spans="1:24" ht="16.5" x14ac:dyDescent="0.25">
      <c r="A54" s="14"/>
      <c r="B54" s="3">
        <v>4</v>
      </c>
      <c r="C54" s="3" t="s">
        <v>4</v>
      </c>
      <c r="D54" s="3">
        <v>24</v>
      </c>
      <c r="E54" s="3">
        <v>1</v>
      </c>
      <c r="F54" s="3"/>
      <c r="G54" s="3"/>
      <c r="H54" s="3">
        <v>1</v>
      </c>
      <c r="I54" s="3"/>
      <c r="J54" s="3"/>
      <c r="K54" s="16" t="s">
        <v>26</v>
      </c>
      <c r="P54">
        <v>2</v>
      </c>
      <c r="Q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</row>
    <row r="55" spans="1:24" ht="16.5" x14ac:dyDescent="0.25">
      <c r="A55" s="14"/>
      <c r="B55" s="3">
        <v>4</v>
      </c>
      <c r="C55" s="3" t="s">
        <v>4</v>
      </c>
      <c r="D55" s="3">
        <v>30</v>
      </c>
      <c r="E55" s="3">
        <v>1</v>
      </c>
      <c r="F55" s="3"/>
      <c r="G55" s="3"/>
      <c r="H55" s="3">
        <v>1</v>
      </c>
      <c r="I55" s="3"/>
      <c r="J55" s="3"/>
      <c r="K55" s="16" t="s">
        <v>26</v>
      </c>
      <c r="P55">
        <v>0</v>
      </c>
      <c r="Q55">
        <v>0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</row>
    <row r="56" spans="1:24" ht="16.5" x14ac:dyDescent="0.25">
      <c r="A56" s="14"/>
      <c r="B56" s="3">
        <v>4</v>
      </c>
      <c r="C56" s="3" t="s">
        <v>6</v>
      </c>
      <c r="D56" s="3">
        <v>7</v>
      </c>
      <c r="E56" s="3">
        <v>1</v>
      </c>
      <c r="F56" s="3"/>
      <c r="G56" s="3"/>
      <c r="H56" s="3">
        <v>1</v>
      </c>
      <c r="I56" s="3"/>
      <c r="J56" s="3"/>
      <c r="K56" s="16" t="s">
        <v>26</v>
      </c>
      <c r="P56">
        <v>0</v>
      </c>
      <c r="Q56">
        <v>1</v>
      </c>
      <c r="S56">
        <v>2</v>
      </c>
      <c r="T56">
        <v>2</v>
      </c>
      <c r="U56">
        <v>2</v>
      </c>
      <c r="V56">
        <v>2</v>
      </c>
      <c r="W56">
        <v>1</v>
      </c>
      <c r="X56">
        <v>1</v>
      </c>
    </row>
    <row r="57" spans="1:24" ht="16.5" x14ac:dyDescent="0.25">
      <c r="B57" s="3">
        <v>4</v>
      </c>
      <c r="C57" s="3" t="s">
        <v>6</v>
      </c>
      <c r="D57" s="3">
        <v>14</v>
      </c>
      <c r="E57" s="3">
        <v>1</v>
      </c>
      <c r="F57" s="3"/>
      <c r="G57" s="3"/>
      <c r="H57" s="3">
        <v>1</v>
      </c>
      <c r="I57" s="3"/>
      <c r="J57" s="3"/>
      <c r="K57" s="16" t="s">
        <v>26</v>
      </c>
      <c r="P57">
        <v>1</v>
      </c>
      <c r="Q57">
        <v>3</v>
      </c>
      <c r="S57">
        <v>1</v>
      </c>
      <c r="T57">
        <v>1</v>
      </c>
      <c r="U57">
        <v>1</v>
      </c>
      <c r="V57">
        <v>1</v>
      </c>
      <c r="W57">
        <v>0</v>
      </c>
      <c r="X57">
        <v>0</v>
      </c>
    </row>
    <row r="58" spans="1:24" ht="16.5" x14ac:dyDescent="0.25">
      <c r="A58" s="14"/>
      <c r="B58" s="3">
        <v>4</v>
      </c>
      <c r="C58" s="3" t="s">
        <v>6</v>
      </c>
      <c r="D58" s="3">
        <v>16</v>
      </c>
      <c r="E58" s="3">
        <v>1</v>
      </c>
      <c r="F58" s="3"/>
      <c r="G58" s="3"/>
      <c r="H58" s="3">
        <v>1</v>
      </c>
      <c r="I58" s="3"/>
      <c r="J58" s="3"/>
      <c r="K58" s="16" t="s">
        <v>26</v>
      </c>
      <c r="P58">
        <v>1</v>
      </c>
      <c r="Q58">
        <v>0</v>
      </c>
      <c r="S58">
        <v>2</v>
      </c>
      <c r="T58">
        <v>2</v>
      </c>
      <c r="U58">
        <v>2</v>
      </c>
      <c r="V58">
        <v>2</v>
      </c>
      <c r="W58">
        <v>3</v>
      </c>
      <c r="X58">
        <v>3</v>
      </c>
    </row>
    <row r="59" spans="1:24" ht="16.5" x14ac:dyDescent="0.25">
      <c r="A59" s="14"/>
      <c r="B59" s="3">
        <v>4</v>
      </c>
      <c r="C59" s="3" t="s">
        <v>6</v>
      </c>
      <c r="D59" s="3">
        <v>22</v>
      </c>
      <c r="E59" s="3">
        <v>1</v>
      </c>
      <c r="F59" s="3"/>
      <c r="G59" s="3"/>
      <c r="H59" s="3">
        <v>1</v>
      </c>
      <c r="I59" s="3"/>
      <c r="J59" s="3"/>
      <c r="K59" s="16" t="s">
        <v>26</v>
      </c>
      <c r="P59">
        <v>1</v>
      </c>
      <c r="Q59">
        <v>0</v>
      </c>
      <c r="S59">
        <v>5</v>
      </c>
      <c r="T59">
        <v>5</v>
      </c>
      <c r="U59">
        <v>5</v>
      </c>
      <c r="V59">
        <v>5</v>
      </c>
      <c r="W59">
        <v>0</v>
      </c>
      <c r="X59">
        <v>0</v>
      </c>
    </row>
    <row r="60" spans="1:24" ht="16.5" x14ac:dyDescent="0.25">
      <c r="A60" s="14"/>
      <c r="B60" s="3">
        <v>4</v>
      </c>
      <c r="C60" s="3" t="s">
        <v>6</v>
      </c>
      <c r="D60" s="3">
        <v>28</v>
      </c>
      <c r="E60" s="3">
        <v>1</v>
      </c>
      <c r="F60" s="3"/>
      <c r="G60" s="3"/>
      <c r="H60" s="3">
        <v>1</v>
      </c>
      <c r="I60" s="3"/>
      <c r="J60" s="3"/>
      <c r="K60" s="16" t="s">
        <v>26</v>
      </c>
      <c r="P60">
        <v>0</v>
      </c>
      <c r="Q60">
        <v>3</v>
      </c>
      <c r="S60">
        <v>3</v>
      </c>
      <c r="T60">
        <v>3</v>
      </c>
      <c r="U60">
        <v>3</v>
      </c>
      <c r="V60">
        <v>3</v>
      </c>
      <c r="W60">
        <v>0</v>
      </c>
      <c r="X60">
        <v>0</v>
      </c>
    </row>
    <row r="61" spans="1:24" ht="16.5" x14ac:dyDescent="0.25">
      <c r="B61" s="3">
        <v>4</v>
      </c>
      <c r="C61" s="3" t="s">
        <v>7</v>
      </c>
      <c r="D61" s="3">
        <v>24</v>
      </c>
      <c r="E61" s="3">
        <v>1</v>
      </c>
      <c r="F61" s="3"/>
      <c r="G61" s="3"/>
      <c r="H61" s="3">
        <v>1</v>
      </c>
      <c r="I61" s="3"/>
      <c r="J61" s="3"/>
      <c r="K61" s="16" t="s">
        <v>26</v>
      </c>
      <c r="P61">
        <v>2</v>
      </c>
      <c r="Q61">
        <v>0</v>
      </c>
      <c r="S61">
        <v>1</v>
      </c>
      <c r="T61">
        <v>1</v>
      </c>
      <c r="U61">
        <v>2</v>
      </c>
      <c r="V61">
        <v>1</v>
      </c>
      <c r="W61">
        <v>4</v>
      </c>
      <c r="X61">
        <v>4</v>
      </c>
    </row>
    <row r="62" spans="1:24" ht="16.5" x14ac:dyDescent="0.25">
      <c r="A62" s="14"/>
      <c r="B62" s="3">
        <v>4</v>
      </c>
      <c r="C62" s="3" t="s">
        <v>7</v>
      </c>
      <c r="D62" s="3">
        <v>25</v>
      </c>
      <c r="E62" s="3">
        <v>1</v>
      </c>
      <c r="F62" s="3"/>
      <c r="G62" s="3"/>
      <c r="H62" s="3">
        <v>1</v>
      </c>
      <c r="I62" s="3"/>
      <c r="J62" s="3"/>
      <c r="K62" s="16" t="s">
        <v>26</v>
      </c>
      <c r="P62">
        <v>0</v>
      </c>
      <c r="Q62">
        <v>2</v>
      </c>
      <c r="S62">
        <v>2</v>
      </c>
      <c r="T62">
        <v>2</v>
      </c>
      <c r="U62">
        <v>2</v>
      </c>
      <c r="V62">
        <v>2</v>
      </c>
      <c r="W62">
        <v>3</v>
      </c>
      <c r="X62">
        <v>3</v>
      </c>
    </row>
    <row r="63" spans="1:24" ht="16.5" x14ac:dyDescent="0.25">
      <c r="A63" s="14"/>
      <c r="B63" s="3">
        <v>4</v>
      </c>
      <c r="C63" s="3" t="s">
        <v>7</v>
      </c>
      <c r="D63" s="3">
        <v>31</v>
      </c>
      <c r="E63" s="3">
        <v>1</v>
      </c>
      <c r="F63" s="3"/>
      <c r="G63" s="3"/>
      <c r="H63" s="3">
        <v>1</v>
      </c>
      <c r="I63" s="3"/>
      <c r="J63" s="3"/>
      <c r="K63" s="16" t="s">
        <v>26</v>
      </c>
      <c r="P63">
        <v>1</v>
      </c>
      <c r="Q63">
        <v>3</v>
      </c>
      <c r="S63">
        <v>2</v>
      </c>
      <c r="T63">
        <v>2</v>
      </c>
      <c r="U63">
        <v>2</v>
      </c>
      <c r="V63">
        <v>2</v>
      </c>
      <c r="W63">
        <v>0</v>
      </c>
      <c r="X63">
        <v>0</v>
      </c>
    </row>
    <row r="64" spans="1:24" ht="16.5" x14ac:dyDescent="0.25">
      <c r="A64" s="14"/>
      <c r="B64" s="3">
        <v>5</v>
      </c>
      <c r="C64" s="3" t="s">
        <v>3</v>
      </c>
      <c r="D64" s="3">
        <v>6</v>
      </c>
      <c r="E64" s="3">
        <v>1</v>
      </c>
      <c r="F64" s="3"/>
      <c r="G64" s="3"/>
      <c r="H64" s="3">
        <v>1</v>
      </c>
      <c r="I64" s="3"/>
      <c r="J64" s="3"/>
      <c r="K64" s="16" t="s">
        <v>26</v>
      </c>
      <c r="P64">
        <v>0</v>
      </c>
      <c r="Q64">
        <v>0</v>
      </c>
      <c r="S64">
        <v>5</v>
      </c>
      <c r="T64">
        <v>5</v>
      </c>
      <c r="U64">
        <v>4</v>
      </c>
      <c r="V64">
        <v>4</v>
      </c>
      <c r="W64">
        <v>0</v>
      </c>
      <c r="X64">
        <v>0</v>
      </c>
    </row>
    <row r="65" spans="1:24" ht="16.5" x14ac:dyDescent="0.25">
      <c r="B65" s="3">
        <v>5</v>
      </c>
      <c r="C65" s="3" t="s">
        <v>3</v>
      </c>
      <c r="D65" s="3">
        <v>12</v>
      </c>
      <c r="E65" s="3">
        <v>1</v>
      </c>
      <c r="F65" s="3"/>
      <c r="G65" s="3"/>
      <c r="H65" s="3">
        <v>1</v>
      </c>
      <c r="I65" s="3"/>
      <c r="J65" s="3"/>
      <c r="K65" s="16" t="s">
        <v>26</v>
      </c>
      <c r="P65">
        <v>3</v>
      </c>
      <c r="Q65">
        <v>0</v>
      </c>
      <c r="S65">
        <v>4</v>
      </c>
      <c r="T65">
        <v>4</v>
      </c>
      <c r="U65">
        <v>3</v>
      </c>
      <c r="V65">
        <v>4</v>
      </c>
      <c r="W65">
        <v>0</v>
      </c>
      <c r="X65">
        <v>0</v>
      </c>
    </row>
    <row r="66" spans="1:24" ht="16.5" x14ac:dyDescent="0.25">
      <c r="A66" s="14"/>
      <c r="B66" s="3">
        <v>5</v>
      </c>
      <c r="C66" s="3" t="s">
        <v>3</v>
      </c>
      <c r="D66" s="3">
        <v>19</v>
      </c>
      <c r="E66" s="3">
        <v>1</v>
      </c>
      <c r="F66" s="3"/>
      <c r="G66" s="3"/>
      <c r="H66" s="3">
        <v>1</v>
      </c>
      <c r="I66" s="3"/>
      <c r="J66" s="3"/>
      <c r="K66" s="16" t="s">
        <v>26</v>
      </c>
      <c r="P66">
        <v>0</v>
      </c>
      <c r="Q66">
        <v>3</v>
      </c>
      <c r="S66">
        <v>2</v>
      </c>
      <c r="T66">
        <v>2</v>
      </c>
      <c r="U66">
        <v>2</v>
      </c>
      <c r="V66">
        <v>2</v>
      </c>
      <c r="W66">
        <v>0</v>
      </c>
      <c r="X66">
        <v>0</v>
      </c>
    </row>
    <row r="67" spans="1:24" ht="16.5" x14ac:dyDescent="0.25">
      <c r="B67" s="3">
        <v>5</v>
      </c>
      <c r="C67" s="3" t="s">
        <v>5</v>
      </c>
      <c r="D67" s="3">
        <v>7</v>
      </c>
      <c r="E67" s="3">
        <v>1</v>
      </c>
      <c r="F67" s="3"/>
      <c r="G67" s="3"/>
      <c r="H67" s="3">
        <v>1</v>
      </c>
      <c r="I67" s="3"/>
      <c r="J67" s="3"/>
      <c r="K67" s="16" t="s">
        <v>26</v>
      </c>
      <c r="P67">
        <v>0</v>
      </c>
      <c r="Q67">
        <v>1</v>
      </c>
      <c r="S67">
        <v>2</v>
      </c>
      <c r="T67">
        <v>3</v>
      </c>
      <c r="U67">
        <v>3</v>
      </c>
      <c r="V67">
        <v>3</v>
      </c>
      <c r="W67">
        <v>0</v>
      </c>
      <c r="X67">
        <v>0</v>
      </c>
    </row>
    <row r="68" spans="1:24" ht="16.5" x14ac:dyDescent="0.25">
      <c r="B68" s="3">
        <v>5</v>
      </c>
      <c r="C68" s="3" t="s">
        <v>4</v>
      </c>
      <c r="D68" s="3">
        <v>9</v>
      </c>
      <c r="E68" s="3">
        <v>1</v>
      </c>
      <c r="F68" s="3"/>
      <c r="G68" s="3"/>
      <c r="H68" s="3">
        <v>1</v>
      </c>
      <c r="I68" s="3"/>
      <c r="J68" s="3"/>
      <c r="K68" s="16" t="s">
        <v>26</v>
      </c>
      <c r="P68">
        <v>2</v>
      </c>
      <c r="Q68">
        <v>1</v>
      </c>
      <c r="S68">
        <v>2</v>
      </c>
      <c r="T68">
        <v>2</v>
      </c>
      <c r="U68">
        <v>3</v>
      </c>
      <c r="V68">
        <v>2</v>
      </c>
      <c r="W68">
        <v>0</v>
      </c>
      <c r="X68">
        <v>0</v>
      </c>
    </row>
    <row r="69" spans="1:24" ht="16.5" x14ac:dyDescent="0.25">
      <c r="A69" s="14"/>
      <c r="B69" s="3">
        <v>5</v>
      </c>
      <c r="C69" s="3" t="s">
        <v>4</v>
      </c>
      <c r="D69" s="3">
        <v>16</v>
      </c>
      <c r="E69" s="3">
        <v>1</v>
      </c>
      <c r="F69" s="3"/>
      <c r="G69" s="3"/>
      <c r="H69" s="3">
        <v>1</v>
      </c>
      <c r="I69" s="3"/>
      <c r="J69" s="3"/>
      <c r="K69" s="16" t="s">
        <v>26</v>
      </c>
      <c r="P69">
        <v>1</v>
      </c>
      <c r="Q69">
        <v>2</v>
      </c>
      <c r="S69">
        <v>6</v>
      </c>
      <c r="T69">
        <v>6</v>
      </c>
      <c r="U69">
        <v>3</v>
      </c>
      <c r="V69">
        <v>3</v>
      </c>
      <c r="W69">
        <v>0</v>
      </c>
      <c r="X69">
        <v>0</v>
      </c>
    </row>
    <row r="70" spans="1:24" ht="16.5" x14ac:dyDescent="0.25">
      <c r="A70" s="14"/>
      <c r="B70" s="3">
        <v>5</v>
      </c>
      <c r="C70" s="3" t="s">
        <v>4</v>
      </c>
      <c r="D70" s="3">
        <v>17</v>
      </c>
      <c r="E70" s="3">
        <v>1</v>
      </c>
      <c r="F70" s="3"/>
      <c r="G70" s="3"/>
      <c r="H70" s="3">
        <v>1</v>
      </c>
      <c r="I70" s="3"/>
      <c r="J70" s="3"/>
      <c r="K70" s="16" t="s">
        <v>26</v>
      </c>
      <c r="P70">
        <v>0</v>
      </c>
      <c r="Q70">
        <v>9</v>
      </c>
      <c r="S70">
        <v>2</v>
      </c>
      <c r="T70">
        <v>3</v>
      </c>
      <c r="U70">
        <v>3</v>
      </c>
      <c r="V70">
        <v>3</v>
      </c>
      <c r="W70">
        <v>3</v>
      </c>
      <c r="X70">
        <v>6</v>
      </c>
    </row>
    <row r="71" spans="1:24" ht="16.5" x14ac:dyDescent="0.25">
      <c r="B71" s="3">
        <v>5</v>
      </c>
      <c r="C71" s="3" t="s">
        <v>4</v>
      </c>
      <c r="D71" s="3">
        <v>24</v>
      </c>
      <c r="E71" s="3">
        <v>1</v>
      </c>
      <c r="F71" s="3"/>
      <c r="G71" s="3"/>
      <c r="H71" s="3">
        <v>1</v>
      </c>
      <c r="I71" s="3"/>
      <c r="J71" s="3"/>
      <c r="K71" s="16" t="s">
        <v>26</v>
      </c>
      <c r="P71">
        <v>0</v>
      </c>
      <c r="Q71">
        <v>4</v>
      </c>
      <c r="S71">
        <v>1</v>
      </c>
      <c r="T71">
        <v>2</v>
      </c>
      <c r="U71">
        <v>2</v>
      </c>
      <c r="V71">
        <v>2</v>
      </c>
      <c r="W71">
        <v>1</v>
      </c>
      <c r="X71">
        <v>1</v>
      </c>
    </row>
    <row r="72" spans="1:24" ht="16.5" x14ac:dyDescent="0.25">
      <c r="A72" s="14"/>
      <c r="B72" s="3">
        <v>5</v>
      </c>
      <c r="C72" s="3" t="s">
        <v>4</v>
      </c>
      <c r="D72" s="3">
        <v>30</v>
      </c>
      <c r="E72" s="3">
        <v>1</v>
      </c>
      <c r="F72" s="3"/>
      <c r="G72" s="3"/>
      <c r="H72" s="3">
        <v>1</v>
      </c>
      <c r="I72" s="3"/>
      <c r="J72" s="3"/>
      <c r="K72" s="16" t="s">
        <v>26</v>
      </c>
      <c r="P72">
        <v>0</v>
      </c>
      <c r="Q72">
        <v>0</v>
      </c>
      <c r="S72">
        <v>1</v>
      </c>
      <c r="T72">
        <v>2</v>
      </c>
      <c r="U72">
        <v>2</v>
      </c>
      <c r="V72">
        <v>2</v>
      </c>
      <c r="W72">
        <v>1</v>
      </c>
      <c r="X72">
        <v>2</v>
      </c>
    </row>
    <row r="73" spans="1:24" ht="16.5" x14ac:dyDescent="0.25">
      <c r="B73" s="3">
        <v>5</v>
      </c>
      <c r="C73" s="3" t="s">
        <v>6</v>
      </c>
      <c r="D73" s="3">
        <v>7</v>
      </c>
      <c r="E73" s="3">
        <v>1</v>
      </c>
      <c r="F73" s="3"/>
      <c r="G73" s="3"/>
      <c r="H73" s="3">
        <v>1</v>
      </c>
      <c r="I73" s="3"/>
      <c r="J73" s="3"/>
      <c r="K73" s="16" t="s">
        <v>26</v>
      </c>
      <c r="P73">
        <v>4</v>
      </c>
      <c r="Q73">
        <v>0</v>
      </c>
      <c r="S73">
        <v>6</v>
      </c>
      <c r="T73">
        <v>6</v>
      </c>
      <c r="U73">
        <v>3</v>
      </c>
      <c r="V73">
        <v>6</v>
      </c>
      <c r="W73">
        <v>6</v>
      </c>
      <c r="X73">
        <v>6</v>
      </c>
    </row>
    <row r="74" spans="1:24" ht="16.5" x14ac:dyDescent="0.25">
      <c r="A74" s="14"/>
      <c r="B74" s="3">
        <v>5</v>
      </c>
      <c r="C74" s="3" t="s">
        <v>6</v>
      </c>
      <c r="D74" s="3">
        <v>14</v>
      </c>
      <c r="E74" s="3">
        <v>1</v>
      </c>
      <c r="F74" s="3"/>
      <c r="G74" s="3"/>
      <c r="H74" s="3">
        <v>1</v>
      </c>
      <c r="I74" s="3"/>
      <c r="J74" s="3"/>
      <c r="K74" s="16" t="s">
        <v>26</v>
      </c>
      <c r="P74">
        <v>1</v>
      </c>
      <c r="Q74" t="s">
        <v>39</v>
      </c>
      <c r="S74">
        <v>1</v>
      </c>
      <c r="T74">
        <v>1</v>
      </c>
      <c r="U74">
        <v>1</v>
      </c>
      <c r="V74">
        <v>1</v>
      </c>
      <c r="W74">
        <v>0</v>
      </c>
      <c r="X74">
        <v>0</v>
      </c>
    </row>
    <row r="75" spans="1:24" ht="16.5" x14ac:dyDescent="0.25">
      <c r="A75" s="14"/>
      <c r="B75" s="3">
        <v>5</v>
      </c>
      <c r="C75" s="3" t="s">
        <v>6</v>
      </c>
      <c r="D75" s="3">
        <v>15</v>
      </c>
      <c r="E75" s="3">
        <v>1</v>
      </c>
      <c r="F75" s="3"/>
      <c r="G75" s="3"/>
      <c r="H75" s="3">
        <v>1</v>
      </c>
      <c r="I75" s="3"/>
      <c r="J75" s="3"/>
      <c r="K75" s="16" t="s">
        <v>26</v>
      </c>
      <c r="P75">
        <v>3</v>
      </c>
      <c r="Q75">
        <v>1</v>
      </c>
      <c r="S75">
        <v>5</v>
      </c>
      <c r="T75">
        <v>5</v>
      </c>
      <c r="U75">
        <v>4</v>
      </c>
      <c r="V75">
        <v>4</v>
      </c>
      <c r="W75">
        <v>7</v>
      </c>
      <c r="X75">
        <v>7</v>
      </c>
    </row>
    <row r="76" spans="1:24" ht="16.5" x14ac:dyDescent="0.25">
      <c r="A76" s="14"/>
      <c r="B76" s="3">
        <v>5</v>
      </c>
      <c r="C76" s="3" t="s">
        <v>7</v>
      </c>
      <c r="D76" s="3">
        <v>24</v>
      </c>
      <c r="E76" s="3">
        <v>1</v>
      </c>
      <c r="F76" s="3"/>
      <c r="G76" s="3"/>
      <c r="H76" s="3">
        <v>1</v>
      </c>
      <c r="I76" s="3"/>
      <c r="J76" s="3"/>
      <c r="K76" s="16" t="s">
        <v>26</v>
      </c>
      <c r="P76">
        <v>3</v>
      </c>
      <c r="Q76">
        <v>3</v>
      </c>
      <c r="S76">
        <v>4</v>
      </c>
      <c r="T76">
        <v>3</v>
      </c>
      <c r="U76">
        <v>3</v>
      </c>
      <c r="V76">
        <v>3</v>
      </c>
      <c r="W76">
        <v>3</v>
      </c>
      <c r="X76">
        <v>5</v>
      </c>
    </row>
    <row r="77" spans="1:24" ht="16.5" x14ac:dyDescent="0.25">
      <c r="A77" s="14"/>
      <c r="B77" s="3">
        <v>5</v>
      </c>
      <c r="C77" s="3" t="s">
        <v>7</v>
      </c>
      <c r="D77" s="3">
        <v>25</v>
      </c>
      <c r="E77" s="3">
        <v>1</v>
      </c>
      <c r="F77" s="3"/>
      <c r="G77" s="3"/>
      <c r="H77" s="3">
        <v>1</v>
      </c>
      <c r="I77" s="3"/>
      <c r="J77" s="3"/>
      <c r="K77" s="16" t="s">
        <v>26</v>
      </c>
      <c r="P77">
        <v>2</v>
      </c>
      <c r="Q77">
        <v>0</v>
      </c>
      <c r="S77">
        <v>1</v>
      </c>
      <c r="T77">
        <v>1</v>
      </c>
      <c r="U77">
        <v>2</v>
      </c>
      <c r="V77">
        <v>1</v>
      </c>
      <c r="W77">
        <v>1</v>
      </c>
      <c r="X77">
        <v>1</v>
      </c>
    </row>
    <row r="78" spans="1:24" ht="16.5" x14ac:dyDescent="0.25">
      <c r="A78" s="14"/>
      <c r="B78" s="3">
        <v>5</v>
      </c>
      <c r="C78" s="3" t="s">
        <v>7</v>
      </c>
      <c r="D78" s="3">
        <v>31</v>
      </c>
      <c r="E78" s="3">
        <v>1</v>
      </c>
      <c r="F78" s="3"/>
      <c r="G78" s="3"/>
      <c r="H78" s="3">
        <v>1</v>
      </c>
      <c r="I78" s="3"/>
      <c r="J78" s="3"/>
      <c r="K78" s="16" t="s">
        <v>26</v>
      </c>
      <c r="P78">
        <v>0</v>
      </c>
      <c r="Q78">
        <v>2</v>
      </c>
      <c r="S78">
        <v>2</v>
      </c>
      <c r="T78">
        <v>2</v>
      </c>
      <c r="U78">
        <v>2</v>
      </c>
      <c r="V78">
        <v>2</v>
      </c>
      <c r="W78">
        <v>0</v>
      </c>
      <c r="X78">
        <v>0</v>
      </c>
    </row>
    <row r="79" spans="1:24" ht="16.5" x14ac:dyDescent="0.25">
      <c r="B79" s="3">
        <v>6</v>
      </c>
      <c r="C79" s="3" t="s">
        <v>3</v>
      </c>
      <c r="D79" s="3">
        <v>12</v>
      </c>
      <c r="E79" s="3">
        <v>1</v>
      </c>
      <c r="F79" s="3"/>
      <c r="G79" s="3"/>
      <c r="H79" s="3">
        <v>1</v>
      </c>
      <c r="I79" s="3"/>
      <c r="J79" s="3"/>
      <c r="K79" s="16" t="s">
        <v>26</v>
      </c>
      <c r="S79">
        <v>5</v>
      </c>
      <c r="T79">
        <v>4</v>
      </c>
      <c r="W79">
        <v>0</v>
      </c>
      <c r="X79">
        <v>0</v>
      </c>
    </row>
    <row r="80" spans="1:24" ht="16.5" x14ac:dyDescent="0.25">
      <c r="A80" s="14"/>
      <c r="B80" s="3">
        <v>6</v>
      </c>
      <c r="C80" s="3" t="s">
        <v>3</v>
      </c>
      <c r="D80" s="3">
        <v>13</v>
      </c>
      <c r="E80" s="3">
        <v>1</v>
      </c>
      <c r="F80" s="3"/>
      <c r="G80" s="3"/>
      <c r="H80" s="3">
        <v>1</v>
      </c>
      <c r="I80" s="3"/>
      <c r="J80" s="3"/>
      <c r="K80" s="16" t="s">
        <v>26</v>
      </c>
      <c r="P80">
        <v>2</v>
      </c>
      <c r="Q80">
        <v>2</v>
      </c>
      <c r="S80">
        <v>2</v>
      </c>
      <c r="T80">
        <v>2</v>
      </c>
      <c r="U80">
        <v>3</v>
      </c>
      <c r="V80">
        <v>3</v>
      </c>
      <c r="W80">
        <v>0</v>
      </c>
      <c r="X80">
        <v>0</v>
      </c>
    </row>
    <row r="81" spans="1:24" ht="16.5" x14ac:dyDescent="0.25">
      <c r="A81" s="14" t="s">
        <v>45</v>
      </c>
      <c r="B81" s="3">
        <v>6</v>
      </c>
      <c r="C81" s="3" t="s">
        <v>3</v>
      </c>
      <c r="D81" s="3">
        <v>19</v>
      </c>
      <c r="E81" s="3">
        <v>1</v>
      </c>
      <c r="F81" s="3"/>
      <c r="G81" s="3"/>
      <c r="H81" s="3">
        <v>1</v>
      </c>
      <c r="I81" s="3"/>
      <c r="J81" s="3"/>
      <c r="K81" s="16" t="s">
        <v>26</v>
      </c>
      <c r="P81">
        <v>0</v>
      </c>
      <c r="Q81">
        <v>0</v>
      </c>
      <c r="S81">
        <v>2</v>
      </c>
      <c r="T81">
        <v>2</v>
      </c>
      <c r="U81">
        <v>2</v>
      </c>
      <c r="V81">
        <v>2</v>
      </c>
      <c r="W81">
        <v>0</v>
      </c>
      <c r="X81">
        <v>0</v>
      </c>
    </row>
    <row r="82" spans="1:24" ht="16.5" x14ac:dyDescent="0.25">
      <c r="A82" s="14"/>
      <c r="B82" s="3">
        <v>6</v>
      </c>
      <c r="C82" s="3" t="s">
        <v>4</v>
      </c>
      <c r="D82" s="3">
        <v>9</v>
      </c>
      <c r="E82" s="3">
        <v>1</v>
      </c>
      <c r="F82" s="3"/>
      <c r="G82" s="3"/>
      <c r="H82" s="3">
        <v>1</v>
      </c>
      <c r="I82" s="3"/>
      <c r="J82" s="3"/>
      <c r="K82" s="16" t="s">
        <v>26</v>
      </c>
      <c r="P82">
        <v>0</v>
      </c>
      <c r="Q82">
        <v>2</v>
      </c>
      <c r="S82">
        <v>1</v>
      </c>
      <c r="T82">
        <v>1</v>
      </c>
      <c r="U82">
        <v>2</v>
      </c>
      <c r="V82">
        <v>2</v>
      </c>
      <c r="W82">
        <v>0</v>
      </c>
      <c r="X82">
        <v>0</v>
      </c>
    </row>
    <row r="83" spans="1:24" ht="16.5" x14ac:dyDescent="0.25">
      <c r="A83" s="14"/>
      <c r="B83" s="3">
        <v>6</v>
      </c>
      <c r="C83" s="3" t="s">
        <v>4</v>
      </c>
      <c r="D83" s="3">
        <v>17</v>
      </c>
      <c r="E83" s="3">
        <v>1</v>
      </c>
      <c r="F83" s="3"/>
      <c r="G83" s="3"/>
      <c r="H83" s="3">
        <v>1</v>
      </c>
      <c r="I83" s="3"/>
      <c r="J83" s="3"/>
      <c r="K83" s="16" t="s">
        <v>26</v>
      </c>
      <c r="P83">
        <v>0</v>
      </c>
      <c r="Q83">
        <v>0</v>
      </c>
      <c r="S83">
        <v>5</v>
      </c>
      <c r="T83">
        <v>5</v>
      </c>
      <c r="U83">
        <v>5</v>
      </c>
      <c r="V83">
        <v>5</v>
      </c>
      <c r="W83">
        <v>0</v>
      </c>
      <c r="X83">
        <v>0</v>
      </c>
    </row>
    <row r="84" spans="1:24" ht="16.5" x14ac:dyDescent="0.25">
      <c r="A84" s="14"/>
      <c r="B84" s="3">
        <v>6</v>
      </c>
      <c r="C84" s="3" t="s">
        <v>4</v>
      </c>
      <c r="D84" s="3">
        <v>24</v>
      </c>
      <c r="E84" s="3">
        <v>1</v>
      </c>
      <c r="F84" s="3"/>
      <c r="G84" s="3"/>
      <c r="H84" s="3">
        <v>1</v>
      </c>
      <c r="I84" s="3"/>
      <c r="J84" s="3"/>
      <c r="K84" s="16" t="s">
        <v>26</v>
      </c>
      <c r="P84">
        <v>0</v>
      </c>
      <c r="Q84">
        <v>10</v>
      </c>
      <c r="S84">
        <v>5</v>
      </c>
      <c r="T84">
        <v>6</v>
      </c>
      <c r="U84">
        <v>6</v>
      </c>
      <c r="V84">
        <v>6</v>
      </c>
      <c r="W84">
        <v>2</v>
      </c>
      <c r="X84">
        <v>7</v>
      </c>
    </row>
    <row r="85" spans="1:24" ht="16.5" x14ac:dyDescent="0.25">
      <c r="A85" s="14"/>
      <c r="B85" s="3">
        <v>6</v>
      </c>
      <c r="C85" s="3" t="s">
        <v>4</v>
      </c>
      <c r="D85" s="3">
        <v>30</v>
      </c>
      <c r="E85" s="3">
        <v>1</v>
      </c>
      <c r="F85" s="3"/>
      <c r="G85" s="3"/>
      <c r="H85" s="3">
        <v>1</v>
      </c>
      <c r="I85" s="3"/>
      <c r="J85" s="3"/>
      <c r="K85" s="16" t="s">
        <v>26</v>
      </c>
      <c r="P85">
        <v>2</v>
      </c>
      <c r="Q85">
        <v>0</v>
      </c>
      <c r="S85">
        <v>1</v>
      </c>
      <c r="T85">
        <v>1</v>
      </c>
      <c r="U85">
        <v>1</v>
      </c>
      <c r="V85">
        <v>1</v>
      </c>
      <c r="W85">
        <v>0</v>
      </c>
      <c r="X85">
        <v>0</v>
      </c>
    </row>
    <row r="86" spans="1:24" ht="16.5" x14ac:dyDescent="0.25">
      <c r="A86" s="14"/>
      <c r="B86" s="3">
        <v>6</v>
      </c>
      <c r="C86" s="3" t="s">
        <v>6</v>
      </c>
      <c r="D86" s="3">
        <v>7</v>
      </c>
      <c r="E86" s="3">
        <v>1</v>
      </c>
      <c r="F86" s="3"/>
      <c r="G86" s="3"/>
      <c r="H86" s="3">
        <v>1</v>
      </c>
      <c r="I86" s="3"/>
      <c r="J86" s="3"/>
      <c r="K86" s="16" t="s">
        <v>26</v>
      </c>
      <c r="P86">
        <v>1</v>
      </c>
      <c r="Q86">
        <v>0</v>
      </c>
      <c r="S86">
        <v>5</v>
      </c>
      <c r="T86">
        <v>5</v>
      </c>
      <c r="U86">
        <v>5</v>
      </c>
      <c r="V86">
        <v>5</v>
      </c>
      <c r="W86">
        <v>0</v>
      </c>
      <c r="X86">
        <v>0</v>
      </c>
    </row>
    <row r="87" spans="1:24" ht="16.5" x14ac:dyDescent="0.25">
      <c r="A87" s="14"/>
      <c r="B87" s="3">
        <v>6</v>
      </c>
      <c r="C87" s="3" t="s">
        <v>6</v>
      </c>
      <c r="D87" s="3">
        <v>14</v>
      </c>
      <c r="E87" s="3">
        <v>1</v>
      </c>
      <c r="F87" s="3"/>
      <c r="G87" s="3"/>
      <c r="H87" s="3">
        <v>1</v>
      </c>
      <c r="I87" s="3"/>
      <c r="J87" s="3"/>
      <c r="K87" s="16" t="s">
        <v>26</v>
      </c>
      <c r="P87">
        <v>5</v>
      </c>
      <c r="Q87">
        <v>0</v>
      </c>
      <c r="S87">
        <v>1</v>
      </c>
      <c r="T87">
        <v>1</v>
      </c>
      <c r="U87">
        <v>6</v>
      </c>
      <c r="V87">
        <v>1</v>
      </c>
      <c r="W87">
        <v>2</v>
      </c>
      <c r="X87">
        <v>2</v>
      </c>
    </row>
    <row r="88" spans="1:24" ht="16.5" x14ac:dyDescent="0.25">
      <c r="A88" s="14"/>
      <c r="B88" s="3">
        <v>6</v>
      </c>
      <c r="C88" s="3" t="s">
        <v>6</v>
      </c>
      <c r="D88" s="3">
        <v>15</v>
      </c>
      <c r="E88" s="3">
        <v>1</v>
      </c>
      <c r="F88" s="3"/>
      <c r="G88" s="3"/>
      <c r="H88" s="3">
        <v>1</v>
      </c>
      <c r="I88" s="3"/>
      <c r="J88" s="3"/>
      <c r="K88" s="16" t="s">
        <v>26</v>
      </c>
      <c r="P88">
        <v>1</v>
      </c>
      <c r="Q88">
        <v>0</v>
      </c>
      <c r="S88">
        <v>5</v>
      </c>
      <c r="T88">
        <v>3</v>
      </c>
      <c r="U88">
        <v>3</v>
      </c>
      <c r="V88">
        <v>3</v>
      </c>
    </row>
    <row r="89" spans="1:24" ht="16.5" x14ac:dyDescent="0.25">
      <c r="A89" s="14"/>
      <c r="B89" s="3">
        <v>6</v>
      </c>
      <c r="C89" s="3" t="s">
        <v>6</v>
      </c>
      <c r="D89" s="3">
        <v>16</v>
      </c>
      <c r="E89" s="3">
        <v>1</v>
      </c>
      <c r="F89" s="3"/>
      <c r="G89" s="3"/>
      <c r="H89" s="3">
        <v>1</v>
      </c>
      <c r="I89" s="3"/>
      <c r="J89" s="3"/>
      <c r="K89" s="16" t="s">
        <v>26</v>
      </c>
      <c r="P89">
        <v>0</v>
      </c>
      <c r="Q89">
        <v>0</v>
      </c>
      <c r="S89">
        <v>5</v>
      </c>
      <c r="T89">
        <v>4</v>
      </c>
      <c r="U89">
        <v>4</v>
      </c>
      <c r="V89">
        <v>4</v>
      </c>
    </row>
    <row r="90" spans="1:24" ht="16.5" x14ac:dyDescent="0.25">
      <c r="A90" s="14"/>
      <c r="B90" s="3">
        <v>6</v>
      </c>
      <c r="C90" s="3" t="s">
        <v>6</v>
      </c>
      <c r="D90" s="3">
        <v>22</v>
      </c>
      <c r="E90" s="3">
        <v>1</v>
      </c>
      <c r="F90" s="3"/>
      <c r="G90" s="3"/>
      <c r="H90" s="3">
        <v>1</v>
      </c>
      <c r="I90" s="3"/>
      <c r="J90" s="3"/>
      <c r="K90" s="16" t="s">
        <v>26</v>
      </c>
      <c r="P90">
        <v>0</v>
      </c>
      <c r="Q90">
        <v>1</v>
      </c>
      <c r="S90">
        <v>3</v>
      </c>
      <c r="T90">
        <v>3</v>
      </c>
      <c r="U90">
        <v>3</v>
      </c>
      <c r="V90">
        <v>3</v>
      </c>
    </row>
    <row r="91" spans="1:24" ht="16.5" x14ac:dyDescent="0.25">
      <c r="A91" s="14"/>
      <c r="B91" s="3">
        <v>6</v>
      </c>
      <c r="C91" s="3" t="s">
        <v>6</v>
      </c>
      <c r="D91" s="3">
        <v>28</v>
      </c>
      <c r="E91" s="3">
        <v>1</v>
      </c>
      <c r="F91" s="3"/>
      <c r="G91" s="3"/>
      <c r="H91" s="3">
        <v>1</v>
      </c>
      <c r="I91" s="3"/>
      <c r="J91" s="3"/>
      <c r="K91" s="16" t="s">
        <v>26</v>
      </c>
      <c r="P91">
        <v>0</v>
      </c>
      <c r="Q91">
        <v>0</v>
      </c>
      <c r="S91">
        <v>1</v>
      </c>
      <c r="T91">
        <v>3</v>
      </c>
      <c r="U91">
        <v>3</v>
      </c>
      <c r="V91">
        <v>3</v>
      </c>
    </row>
    <row r="92" spans="1:24" ht="16.5" x14ac:dyDescent="0.25">
      <c r="A92" s="14"/>
      <c r="B92" s="3">
        <v>6</v>
      </c>
      <c r="C92" s="3" t="s">
        <v>7</v>
      </c>
      <c r="D92" s="3">
        <v>24</v>
      </c>
      <c r="E92" s="3">
        <v>1</v>
      </c>
      <c r="F92" s="3"/>
      <c r="G92" s="3"/>
      <c r="H92" s="3">
        <v>1</v>
      </c>
      <c r="I92" s="3"/>
      <c r="J92" s="3"/>
      <c r="K92" s="16" t="s">
        <v>26</v>
      </c>
      <c r="P92">
        <v>1</v>
      </c>
      <c r="Q92">
        <v>0</v>
      </c>
      <c r="S92">
        <v>5</v>
      </c>
      <c r="T92">
        <v>5</v>
      </c>
      <c r="U92">
        <v>4</v>
      </c>
      <c r="V92">
        <v>5</v>
      </c>
    </row>
    <row r="93" spans="1:24" ht="16.5" x14ac:dyDescent="0.25">
      <c r="A93" s="14"/>
      <c r="B93" s="3">
        <v>6</v>
      </c>
      <c r="C93" s="3" t="s">
        <v>7</v>
      </c>
      <c r="D93" s="3">
        <v>25</v>
      </c>
      <c r="E93" s="3">
        <v>1</v>
      </c>
      <c r="F93" s="3"/>
      <c r="G93" s="3"/>
      <c r="H93" s="3">
        <v>1</v>
      </c>
      <c r="I93" s="3"/>
      <c r="J93" s="3"/>
      <c r="K93" s="16" t="s">
        <v>26</v>
      </c>
      <c r="P93">
        <v>0</v>
      </c>
      <c r="Q93">
        <v>0</v>
      </c>
      <c r="S93">
        <v>6</v>
      </c>
      <c r="T93">
        <v>6</v>
      </c>
      <c r="U93">
        <v>6</v>
      </c>
      <c r="V93">
        <v>6</v>
      </c>
    </row>
    <row r="94" spans="1:24" ht="16.5" x14ac:dyDescent="0.25">
      <c r="A94" s="14"/>
      <c r="B94" s="3">
        <v>7</v>
      </c>
      <c r="C94" s="3" t="s">
        <v>3</v>
      </c>
      <c r="D94" s="3">
        <v>5</v>
      </c>
      <c r="E94" s="3">
        <v>1</v>
      </c>
      <c r="F94" s="3"/>
      <c r="G94" s="3"/>
      <c r="H94" s="3">
        <v>1</v>
      </c>
      <c r="I94" s="3"/>
      <c r="J94" s="3"/>
      <c r="K94" s="16" t="s">
        <v>26</v>
      </c>
      <c r="P94">
        <v>2</v>
      </c>
      <c r="Q94">
        <v>1</v>
      </c>
      <c r="S94">
        <v>1</v>
      </c>
      <c r="T94">
        <v>1</v>
      </c>
      <c r="U94">
        <v>2</v>
      </c>
      <c r="V94">
        <v>2</v>
      </c>
    </row>
    <row r="95" spans="1:24" ht="16.5" x14ac:dyDescent="0.25">
      <c r="A95" s="14"/>
      <c r="B95" s="3">
        <v>7</v>
      </c>
      <c r="C95" s="3" t="s">
        <v>3</v>
      </c>
      <c r="D95" s="3">
        <v>6</v>
      </c>
      <c r="E95" s="3">
        <v>1</v>
      </c>
      <c r="F95" s="3"/>
      <c r="G95" s="3"/>
      <c r="H95" s="3">
        <v>1</v>
      </c>
      <c r="I95" s="3"/>
      <c r="J95" s="3"/>
      <c r="K95" s="16" t="s">
        <v>26</v>
      </c>
      <c r="P95">
        <v>0</v>
      </c>
      <c r="Q95">
        <v>2</v>
      </c>
      <c r="S95">
        <v>5</v>
      </c>
      <c r="T95">
        <v>5</v>
      </c>
      <c r="U95">
        <v>5</v>
      </c>
      <c r="V95">
        <v>5</v>
      </c>
    </row>
    <row r="96" spans="1:24" ht="16.5" x14ac:dyDescent="0.25">
      <c r="A96" s="14"/>
      <c r="B96" s="3">
        <v>7</v>
      </c>
      <c r="C96" s="3" t="s">
        <v>3</v>
      </c>
      <c r="D96" s="3">
        <v>12</v>
      </c>
      <c r="E96" s="3">
        <v>1</v>
      </c>
      <c r="F96" s="3"/>
      <c r="G96" s="3"/>
      <c r="H96" s="3">
        <v>1</v>
      </c>
      <c r="I96" s="3"/>
      <c r="J96" s="3"/>
      <c r="K96" s="16" t="s">
        <v>26</v>
      </c>
      <c r="P96">
        <v>2</v>
      </c>
      <c r="Q96">
        <v>0</v>
      </c>
      <c r="S96">
        <v>1</v>
      </c>
      <c r="T96">
        <v>1</v>
      </c>
      <c r="U96">
        <v>3</v>
      </c>
      <c r="V96">
        <v>2</v>
      </c>
    </row>
    <row r="97" spans="1:22" ht="16.5" x14ac:dyDescent="0.25">
      <c r="A97" s="14"/>
      <c r="B97" s="3">
        <v>7</v>
      </c>
      <c r="C97" s="3" t="s">
        <v>3</v>
      </c>
      <c r="D97" s="3">
        <v>13</v>
      </c>
      <c r="E97" s="3">
        <v>1</v>
      </c>
      <c r="F97" s="3"/>
      <c r="G97" s="3"/>
      <c r="H97" s="3">
        <v>1</v>
      </c>
      <c r="I97" s="3"/>
      <c r="J97" s="3"/>
      <c r="K97" s="16" t="s">
        <v>26</v>
      </c>
      <c r="P97">
        <v>0</v>
      </c>
      <c r="Q97">
        <v>0</v>
      </c>
      <c r="S97">
        <v>1</v>
      </c>
      <c r="T97">
        <v>2</v>
      </c>
      <c r="U97">
        <v>2</v>
      </c>
      <c r="V97">
        <v>2</v>
      </c>
    </row>
    <row r="98" spans="1:22" ht="16.5" x14ac:dyDescent="0.25">
      <c r="A98" s="14"/>
      <c r="B98" s="3">
        <v>7</v>
      </c>
      <c r="C98" s="3" t="s">
        <v>3</v>
      </c>
      <c r="D98" s="3">
        <v>19</v>
      </c>
      <c r="E98" s="3">
        <v>1</v>
      </c>
      <c r="F98" s="3"/>
      <c r="G98" s="15"/>
      <c r="H98" s="3">
        <v>1</v>
      </c>
      <c r="I98" s="3"/>
      <c r="J98" s="3"/>
      <c r="K98" s="16" t="s">
        <v>26</v>
      </c>
      <c r="P98">
        <v>2</v>
      </c>
      <c r="Q98">
        <v>3</v>
      </c>
      <c r="S98">
        <v>2</v>
      </c>
      <c r="T98">
        <v>2</v>
      </c>
      <c r="U98">
        <v>3</v>
      </c>
      <c r="V98">
        <v>3</v>
      </c>
    </row>
    <row r="99" spans="1:22" ht="16.5" x14ac:dyDescent="0.25">
      <c r="A99" s="14"/>
      <c r="B99" s="3">
        <v>7</v>
      </c>
      <c r="C99" s="3" t="s">
        <v>5</v>
      </c>
      <c r="D99" s="3">
        <v>7</v>
      </c>
      <c r="E99" s="3">
        <v>1</v>
      </c>
      <c r="F99" s="3"/>
      <c r="G99" s="3"/>
      <c r="H99" s="3">
        <v>1</v>
      </c>
      <c r="I99" s="3"/>
      <c r="J99" s="3"/>
      <c r="K99" s="16" t="s">
        <v>26</v>
      </c>
      <c r="P99">
        <v>1</v>
      </c>
      <c r="Q99">
        <v>0</v>
      </c>
      <c r="S99">
        <v>5</v>
      </c>
      <c r="T99">
        <v>5</v>
      </c>
      <c r="U99">
        <v>5</v>
      </c>
      <c r="V99">
        <v>5</v>
      </c>
    </row>
    <row r="100" spans="1:22" ht="16.5" x14ac:dyDescent="0.25">
      <c r="A100" s="14"/>
      <c r="B100" s="3">
        <v>7</v>
      </c>
      <c r="C100" s="3" t="s">
        <v>4</v>
      </c>
      <c r="D100" s="3">
        <v>16</v>
      </c>
      <c r="E100" s="3">
        <v>1</v>
      </c>
      <c r="F100" s="3"/>
      <c r="G100" s="3"/>
      <c r="H100" s="3">
        <v>1</v>
      </c>
      <c r="I100" s="3"/>
      <c r="J100" s="3"/>
      <c r="K100" s="16" t="s">
        <v>26</v>
      </c>
      <c r="P100">
        <v>0</v>
      </c>
      <c r="Q100">
        <v>5</v>
      </c>
      <c r="S100">
        <v>5</v>
      </c>
      <c r="T100">
        <v>6</v>
      </c>
      <c r="U100">
        <v>2</v>
      </c>
      <c r="V100">
        <v>2</v>
      </c>
    </row>
    <row r="101" spans="1:22" ht="16.5" x14ac:dyDescent="0.25">
      <c r="A101" s="14"/>
      <c r="B101" s="3">
        <v>7</v>
      </c>
      <c r="C101" s="3" t="s">
        <v>4</v>
      </c>
      <c r="D101" s="3">
        <v>17</v>
      </c>
      <c r="E101" s="3">
        <v>1</v>
      </c>
      <c r="F101" s="3"/>
      <c r="G101" s="3"/>
      <c r="H101" s="3">
        <v>1</v>
      </c>
      <c r="I101" s="3"/>
      <c r="J101" s="3"/>
      <c r="K101" s="16" t="s">
        <v>26</v>
      </c>
      <c r="P101">
        <v>4</v>
      </c>
      <c r="Q101">
        <v>1</v>
      </c>
      <c r="S101">
        <v>1</v>
      </c>
      <c r="T101">
        <v>1</v>
      </c>
      <c r="U101">
        <v>2</v>
      </c>
      <c r="V101">
        <v>1</v>
      </c>
    </row>
    <row r="102" spans="1:22" ht="16.5" x14ac:dyDescent="0.25">
      <c r="B102" s="3">
        <v>7</v>
      </c>
      <c r="C102" s="3" t="s">
        <v>6</v>
      </c>
      <c r="D102" s="3">
        <v>7</v>
      </c>
      <c r="E102" s="3">
        <v>1</v>
      </c>
      <c r="F102" s="3"/>
      <c r="G102" s="3"/>
      <c r="H102" s="3">
        <v>1</v>
      </c>
      <c r="I102" s="3"/>
      <c r="J102" s="3"/>
      <c r="K102" s="16" t="s">
        <v>26</v>
      </c>
      <c r="P102">
        <v>0</v>
      </c>
      <c r="Q102">
        <v>0</v>
      </c>
      <c r="S102">
        <v>1</v>
      </c>
      <c r="T102">
        <v>1</v>
      </c>
      <c r="U102">
        <v>1</v>
      </c>
      <c r="V102">
        <v>1</v>
      </c>
    </row>
    <row r="103" spans="1:22" ht="16.5" x14ac:dyDescent="0.25">
      <c r="A103" s="14"/>
      <c r="B103" s="3">
        <v>7</v>
      </c>
      <c r="C103" s="3" t="s">
        <v>6</v>
      </c>
      <c r="D103" s="3">
        <v>14</v>
      </c>
      <c r="E103" s="3">
        <v>1</v>
      </c>
      <c r="F103" s="3"/>
      <c r="G103" s="3"/>
      <c r="H103" s="3">
        <v>1</v>
      </c>
      <c r="I103" s="3"/>
      <c r="J103" s="3"/>
      <c r="K103" s="16" t="s">
        <v>26</v>
      </c>
      <c r="P103">
        <v>1</v>
      </c>
      <c r="Q103">
        <v>3</v>
      </c>
      <c r="S103">
        <v>2</v>
      </c>
      <c r="T103">
        <v>2</v>
      </c>
      <c r="U103">
        <v>2</v>
      </c>
      <c r="V103">
        <v>2</v>
      </c>
    </row>
    <row r="104" spans="1:22" ht="16.5" x14ac:dyDescent="0.25">
      <c r="B104" s="3">
        <v>7</v>
      </c>
      <c r="C104" s="3" t="s">
        <v>6</v>
      </c>
      <c r="D104" s="3">
        <v>15</v>
      </c>
      <c r="E104" s="3">
        <v>1</v>
      </c>
      <c r="F104" s="3"/>
      <c r="G104" s="3"/>
      <c r="H104" s="3">
        <v>1</v>
      </c>
      <c r="I104" s="3"/>
      <c r="J104" s="3"/>
      <c r="K104" s="16" t="s">
        <v>26</v>
      </c>
      <c r="P104">
        <v>2</v>
      </c>
      <c r="Q104">
        <v>0</v>
      </c>
      <c r="S104">
        <v>5</v>
      </c>
      <c r="T104">
        <v>5</v>
      </c>
      <c r="U104">
        <v>6</v>
      </c>
      <c r="V104">
        <v>5</v>
      </c>
    </row>
    <row r="105" spans="1:22" ht="16.5" x14ac:dyDescent="0.25">
      <c r="A105" s="14"/>
      <c r="B105" s="3">
        <v>7</v>
      </c>
      <c r="C105" s="3" t="s">
        <v>6</v>
      </c>
      <c r="D105" s="3">
        <v>16</v>
      </c>
      <c r="E105" s="3">
        <v>1</v>
      </c>
      <c r="F105" s="3"/>
      <c r="G105" s="3"/>
      <c r="H105" s="3">
        <v>1</v>
      </c>
      <c r="I105" s="3"/>
      <c r="J105" s="3"/>
      <c r="K105" s="16" t="s">
        <v>26</v>
      </c>
      <c r="P105">
        <v>1</v>
      </c>
      <c r="Q105">
        <v>1</v>
      </c>
      <c r="S105">
        <v>2</v>
      </c>
      <c r="T105">
        <v>2</v>
      </c>
      <c r="U105">
        <v>3</v>
      </c>
      <c r="V105">
        <v>2</v>
      </c>
    </row>
    <row r="106" spans="1:22" ht="16.5" x14ac:dyDescent="0.25">
      <c r="A106" s="14"/>
      <c r="B106" s="3">
        <v>7</v>
      </c>
      <c r="C106" s="3" t="s">
        <v>6</v>
      </c>
      <c r="D106" s="3">
        <v>22</v>
      </c>
      <c r="E106" s="3">
        <v>1</v>
      </c>
      <c r="F106" s="3"/>
      <c r="G106" s="3"/>
      <c r="H106" s="3">
        <v>1</v>
      </c>
      <c r="I106" s="3"/>
      <c r="J106" s="3"/>
      <c r="K106" s="16" t="s">
        <v>26</v>
      </c>
      <c r="P106">
        <v>0</v>
      </c>
      <c r="Q106">
        <v>1</v>
      </c>
      <c r="S106">
        <v>1</v>
      </c>
      <c r="T106">
        <v>1</v>
      </c>
      <c r="U106">
        <v>1</v>
      </c>
      <c r="V106">
        <v>1</v>
      </c>
    </row>
    <row r="107" spans="1:22" ht="16.5" x14ac:dyDescent="0.25">
      <c r="B107" s="3">
        <v>7</v>
      </c>
      <c r="C107" s="3" t="s">
        <v>6</v>
      </c>
      <c r="D107" s="3">
        <v>28</v>
      </c>
      <c r="E107" s="3">
        <v>1</v>
      </c>
      <c r="F107" s="3"/>
      <c r="G107" s="3"/>
      <c r="H107" s="3">
        <v>1</v>
      </c>
      <c r="I107" s="3"/>
      <c r="J107" s="3"/>
      <c r="K107" s="16" t="s">
        <v>26</v>
      </c>
      <c r="P107">
        <v>3</v>
      </c>
      <c r="Q107">
        <v>0</v>
      </c>
      <c r="S107">
        <v>2</v>
      </c>
      <c r="T107">
        <v>2</v>
      </c>
      <c r="U107">
        <v>3</v>
      </c>
      <c r="V107">
        <v>3</v>
      </c>
    </row>
    <row r="108" spans="1:22" ht="16.5" x14ac:dyDescent="0.25">
      <c r="A108" s="14"/>
      <c r="B108" s="3">
        <v>7</v>
      </c>
      <c r="C108" s="3" t="s">
        <v>6</v>
      </c>
      <c r="D108" s="3">
        <v>29</v>
      </c>
      <c r="E108" s="3">
        <v>1</v>
      </c>
      <c r="F108" s="3"/>
      <c r="G108" s="3"/>
      <c r="H108" s="3">
        <v>1</v>
      </c>
      <c r="I108" s="3"/>
      <c r="J108" s="3"/>
      <c r="K108" s="16" t="s">
        <v>26</v>
      </c>
      <c r="P108">
        <v>3</v>
      </c>
      <c r="Q108">
        <v>0</v>
      </c>
      <c r="S108">
        <v>1</v>
      </c>
      <c r="T108">
        <v>1</v>
      </c>
      <c r="U108">
        <v>2</v>
      </c>
      <c r="V108">
        <v>1</v>
      </c>
    </row>
    <row r="109" spans="1:22" ht="16.5" x14ac:dyDescent="0.25">
      <c r="A109" s="14"/>
      <c r="B109" s="3">
        <v>7</v>
      </c>
      <c r="C109" s="3" t="s">
        <v>7</v>
      </c>
      <c r="D109" s="3">
        <v>19</v>
      </c>
      <c r="E109" s="3">
        <v>1</v>
      </c>
      <c r="F109" s="3"/>
      <c r="G109" s="3"/>
      <c r="H109" s="3">
        <v>1</v>
      </c>
      <c r="I109" s="3"/>
      <c r="J109" s="3"/>
      <c r="K109" s="16" t="s">
        <v>26</v>
      </c>
      <c r="P109">
        <v>1</v>
      </c>
      <c r="Q109">
        <v>0</v>
      </c>
      <c r="S109">
        <v>5</v>
      </c>
      <c r="T109">
        <v>5</v>
      </c>
      <c r="U109">
        <v>5</v>
      </c>
      <c r="V109">
        <v>5</v>
      </c>
    </row>
    <row r="110" spans="1:22" ht="16.5" x14ac:dyDescent="0.25">
      <c r="A110" s="14"/>
      <c r="B110" s="3">
        <v>7</v>
      </c>
      <c r="C110" s="3" t="s">
        <v>7</v>
      </c>
      <c r="D110" s="3">
        <v>24</v>
      </c>
      <c r="E110" s="3">
        <v>1</v>
      </c>
      <c r="F110" s="3"/>
      <c r="G110" s="3"/>
      <c r="H110" s="3">
        <v>1</v>
      </c>
      <c r="I110" s="3"/>
      <c r="J110" s="3"/>
      <c r="K110" s="16" t="s">
        <v>26</v>
      </c>
      <c r="P110">
        <v>0</v>
      </c>
      <c r="Q110">
        <v>0</v>
      </c>
      <c r="S110">
        <v>5</v>
      </c>
      <c r="T110">
        <v>5</v>
      </c>
      <c r="U110">
        <v>5</v>
      </c>
      <c r="V110">
        <v>5</v>
      </c>
    </row>
    <row r="111" spans="1:22" ht="16.5" x14ac:dyDescent="0.25">
      <c r="A111" s="14"/>
      <c r="B111" s="3">
        <v>7</v>
      </c>
      <c r="C111" s="3" t="s">
        <v>7</v>
      </c>
      <c r="D111" s="3">
        <v>25</v>
      </c>
      <c r="E111" s="3">
        <v>1</v>
      </c>
      <c r="F111" s="3"/>
      <c r="G111" s="3"/>
      <c r="H111" s="3">
        <v>1</v>
      </c>
      <c r="I111" s="3"/>
      <c r="J111" s="3"/>
      <c r="K111" s="16" t="s">
        <v>26</v>
      </c>
      <c r="P111">
        <v>1</v>
      </c>
      <c r="Q111">
        <v>0</v>
      </c>
      <c r="S111">
        <v>3</v>
      </c>
      <c r="T111">
        <v>3</v>
      </c>
      <c r="U111">
        <v>3</v>
      </c>
      <c r="V111">
        <v>3</v>
      </c>
    </row>
    <row r="112" spans="1:22" ht="16.5" x14ac:dyDescent="0.25">
      <c r="A112" s="14"/>
      <c r="B112" s="3">
        <v>7</v>
      </c>
      <c r="C112" s="3" t="s">
        <v>7</v>
      </c>
      <c r="D112" s="3">
        <v>31</v>
      </c>
      <c r="E112" s="3">
        <v>1</v>
      </c>
      <c r="F112" s="3"/>
      <c r="G112" s="3"/>
      <c r="H112" s="3">
        <v>1</v>
      </c>
      <c r="I112" s="3"/>
      <c r="J112" s="3"/>
      <c r="K112" s="16" t="s">
        <v>26</v>
      </c>
      <c r="P112">
        <v>0</v>
      </c>
      <c r="Q112">
        <v>3</v>
      </c>
      <c r="S112">
        <v>4</v>
      </c>
      <c r="T112">
        <v>4</v>
      </c>
      <c r="U112">
        <v>4</v>
      </c>
      <c r="V112">
        <v>4</v>
      </c>
    </row>
    <row r="113" spans="1:24" ht="16.5" x14ac:dyDescent="0.25">
      <c r="A113" s="14"/>
      <c r="B113" s="3">
        <v>8</v>
      </c>
      <c r="C113" s="3" t="s">
        <v>3</v>
      </c>
      <c r="D113" s="3">
        <v>5</v>
      </c>
      <c r="E113" s="3">
        <v>1</v>
      </c>
      <c r="F113" s="3"/>
      <c r="G113" s="3"/>
      <c r="H113" s="3">
        <v>1</v>
      </c>
      <c r="I113" s="3"/>
      <c r="J113" s="3"/>
      <c r="K113" s="16" t="s">
        <v>26</v>
      </c>
      <c r="P113">
        <v>1</v>
      </c>
      <c r="Q113">
        <v>0</v>
      </c>
      <c r="S113">
        <v>6</v>
      </c>
      <c r="T113">
        <v>6</v>
      </c>
      <c r="U113">
        <v>6</v>
      </c>
      <c r="V113">
        <v>6</v>
      </c>
    </row>
    <row r="114" spans="1:24" ht="16.5" x14ac:dyDescent="0.25">
      <c r="A114" s="14"/>
      <c r="B114" s="3">
        <v>8</v>
      </c>
      <c r="C114" s="3" t="s">
        <v>3</v>
      </c>
      <c r="D114" s="3">
        <v>6</v>
      </c>
      <c r="E114" s="3">
        <v>1</v>
      </c>
      <c r="F114" s="3"/>
      <c r="G114" s="3"/>
      <c r="H114" s="3">
        <v>1</v>
      </c>
      <c r="I114" s="3"/>
      <c r="J114" s="3"/>
      <c r="K114" s="16" t="s">
        <v>26</v>
      </c>
      <c r="P114">
        <v>1</v>
      </c>
      <c r="Q114">
        <v>0</v>
      </c>
      <c r="S114">
        <v>2</v>
      </c>
      <c r="T114">
        <v>2</v>
      </c>
      <c r="U114">
        <v>2</v>
      </c>
      <c r="V114">
        <v>2</v>
      </c>
    </row>
    <row r="115" spans="1:24" ht="16.5" x14ac:dyDescent="0.25">
      <c r="A115" s="14"/>
      <c r="B115" s="3">
        <v>8</v>
      </c>
      <c r="C115" s="3" t="s">
        <v>3</v>
      </c>
      <c r="D115" s="3">
        <v>12</v>
      </c>
      <c r="E115" s="3">
        <v>1</v>
      </c>
      <c r="F115" s="3"/>
      <c r="G115" s="3"/>
      <c r="H115" s="3">
        <v>1</v>
      </c>
      <c r="I115" s="3"/>
      <c r="J115" s="3"/>
      <c r="K115" s="16" t="s">
        <v>26</v>
      </c>
      <c r="P115">
        <v>0</v>
      </c>
      <c r="Q115">
        <v>2</v>
      </c>
      <c r="S115">
        <v>1</v>
      </c>
      <c r="T115">
        <v>2</v>
      </c>
      <c r="U115">
        <v>2</v>
      </c>
      <c r="V115">
        <v>2</v>
      </c>
    </row>
    <row r="116" spans="1:24" ht="16.5" x14ac:dyDescent="0.25">
      <c r="A116" s="14"/>
      <c r="B116" s="3">
        <v>8</v>
      </c>
      <c r="C116" s="3" t="s">
        <v>3</v>
      </c>
      <c r="D116" s="3">
        <v>13</v>
      </c>
      <c r="E116" s="3">
        <v>1</v>
      </c>
      <c r="F116" s="3"/>
      <c r="G116" s="3"/>
      <c r="H116" s="3">
        <v>1</v>
      </c>
      <c r="I116" s="3"/>
      <c r="J116" s="3"/>
      <c r="K116" s="16" t="s">
        <v>26</v>
      </c>
      <c r="P116">
        <v>4</v>
      </c>
      <c r="Q116">
        <v>0</v>
      </c>
      <c r="S116">
        <v>1</v>
      </c>
      <c r="T116">
        <v>1</v>
      </c>
      <c r="U116">
        <v>3</v>
      </c>
      <c r="V116">
        <v>2</v>
      </c>
    </row>
    <row r="117" spans="1:24" ht="16.5" x14ac:dyDescent="0.25">
      <c r="A117" s="14"/>
      <c r="B117" s="3">
        <v>8</v>
      </c>
      <c r="C117" s="3" t="s">
        <v>3</v>
      </c>
      <c r="D117" s="3">
        <v>19</v>
      </c>
      <c r="E117" s="3">
        <v>1</v>
      </c>
      <c r="F117" s="3"/>
      <c r="G117" s="3"/>
      <c r="H117" s="3">
        <v>1</v>
      </c>
      <c r="I117" s="3"/>
      <c r="J117" s="3"/>
      <c r="K117" s="16" t="s">
        <v>26</v>
      </c>
      <c r="P117">
        <v>0</v>
      </c>
      <c r="Q117">
        <v>0</v>
      </c>
      <c r="S117">
        <v>2</v>
      </c>
      <c r="T117">
        <v>2</v>
      </c>
      <c r="U117">
        <v>6</v>
      </c>
      <c r="V117">
        <v>6</v>
      </c>
    </row>
    <row r="118" spans="1:24" ht="16.5" x14ac:dyDescent="0.25">
      <c r="A118" s="14"/>
      <c r="B118" s="3">
        <v>8</v>
      </c>
      <c r="C118" s="3" t="s">
        <v>4</v>
      </c>
      <c r="D118" s="3">
        <v>16</v>
      </c>
      <c r="E118" s="3">
        <v>1</v>
      </c>
      <c r="F118" s="3"/>
      <c r="G118" s="3"/>
      <c r="H118" s="3">
        <v>1</v>
      </c>
      <c r="I118" s="3"/>
      <c r="J118" s="3"/>
      <c r="K118" s="16" t="s">
        <v>26</v>
      </c>
      <c r="P118">
        <v>0</v>
      </c>
      <c r="Q118">
        <v>0</v>
      </c>
      <c r="S118">
        <v>5</v>
      </c>
      <c r="T118">
        <v>5</v>
      </c>
      <c r="U118">
        <v>5</v>
      </c>
      <c r="V118">
        <v>5</v>
      </c>
    </row>
    <row r="119" spans="1:24" ht="16.5" x14ac:dyDescent="0.25">
      <c r="A119" s="14"/>
      <c r="B119" s="3">
        <v>8</v>
      </c>
      <c r="C119" s="3" t="s">
        <v>4</v>
      </c>
      <c r="D119" s="3">
        <v>17</v>
      </c>
      <c r="E119" s="3">
        <v>1</v>
      </c>
      <c r="F119" s="3"/>
      <c r="G119" s="3"/>
      <c r="H119" s="3">
        <v>1</v>
      </c>
      <c r="I119" s="3"/>
      <c r="J119" s="3"/>
      <c r="K119" s="16" t="s">
        <v>26</v>
      </c>
      <c r="P119">
        <v>0</v>
      </c>
      <c r="Q119">
        <v>1</v>
      </c>
      <c r="S119">
        <v>1</v>
      </c>
      <c r="T119">
        <v>2</v>
      </c>
      <c r="U119">
        <v>2</v>
      </c>
      <c r="V119">
        <v>2</v>
      </c>
    </row>
    <row r="120" spans="1:24" ht="16.5" x14ac:dyDescent="0.25">
      <c r="A120" s="14"/>
      <c r="B120" s="3">
        <v>8</v>
      </c>
      <c r="C120" s="3" t="s">
        <v>6</v>
      </c>
      <c r="D120" s="3">
        <v>22</v>
      </c>
      <c r="E120" s="3">
        <v>1</v>
      </c>
      <c r="F120" s="3"/>
      <c r="G120" s="3"/>
      <c r="H120" s="3">
        <v>1</v>
      </c>
      <c r="I120" s="3"/>
      <c r="J120" s="3"/>
      <c r="K120" s="16" t="s">
        <v>26</v>
      </c>
      <c r="P120">
        <v>1</v>
      </c>
      <c r="Q120">
        <v>0</v>
      </c>
      <c r="S120">
        <v>2</v>
      </c>
      <c r="T120">
        <v>2</v>
      </c>
      <c r="U120">
        <v>2</v>
      </c>
      <c r="V120">
        <v>2</v>
      </c>
    </row>
    <row r="121" spans="1:24" ht="16.5" x14ac:dyDescent="0.25">
      <c r="A121" s="14"/>
      <c r="B121" s="3">
        <v>8</v>
      </c>
      <c r="C121" s="3" t="s">
        <v>6</v>
      </c>
      <c r="D121" s="3">
        <v>29</v>
      </c>
      <c r="E121" s="3">
        <v>1</v>
      </c>
      <c r="F121" s="3"/>
      <c r="G121" s="3"/>
      <c r="H121" s="3">
        <v>1</v>
      </c>
      <c r="I121" s="3"/>
      <c r="J121" s="3"/>
      <c r="K121" s="16" t="s">
        <v>26</v>
      </c>
      <c r="P121">
        <v>0</v>
      </c>
      <c r="Q121">
        <v>0</v>
      </c>
      <c r="S121">
        <v>1</v>
      </c>
      <c r="T121">
        <v>1</v>
      </c>
      <c r="U121">
        <v>1</v>
      </c>
      <c r="V121">
        <v>1</v>
      </c>
    </row>
    <row r="122" spans="1:24" ht="16.5" x14ac:dyDescent="0.25">
      <c r="A122" s="14"/>
      <c r="B122" s="7">
        <v>2</v>
      </c>
      <c r="C122" s="7" t="s">
        <v>3</v>
      </c>
      <c r="D122" s="7">
        <v>13</v>
      </c>
      <c r="E122" s="7">
        <v>1</v>
      </c>
      <c r="F122" s="7"/>
      <c r="G122" s="7"/>
      <c r="H122" s="7">
        <v>1</v>
      </c>
      <c r="I122" s="7" t="s">
        <v>35</v>
      </c>
      <c r="J122" s="7"/>
      <c r="K122" s="16" t="s">
        <v>26</v>
      </c>
      <c r="P122">
        <v>0</v>
      </c>
      <c r="Q122">
        <v>1</v>
      </c>
      <c r="S122">
        <v>2</v>
      </c>
      <c r="T122">
        <v>2</v>
      </c>
      <c r="V122">
        <v>2</v>
      </c>
      <c r="W122">
        <v>1</v>
      </c>
      <c r="X122">
        <v>1</v>
      </c>
    </row>
    <row r="123" spans="1:24" ht="16.5" x14ac:dyDescent="0.25">
      <c r="A123" s="14"/>
      <c r="B123" s="7">
        <v>2</v>
      </c>
      <c r="C123" s="7" t="s">
        <v>5</v>
      </c>
      <c r="D123" s="7">
        <v>6</v>
      </c>
      <c r="E123" s="7">
        <v>1</v>
      </c>
      <c r="F123" s="7"/>
      <c r="G123" s="7"/>
      <c r="H123" s="7">
        <v>1</v>
      </c>
      <c r="I123" s="7" t="s">
        <v>35</v>
      </c>
      <c r="J123" s="7"/>
      <c r="K123" s="16" t="s">
        <v>26</v>
      </c>
      <c r="P123">
        <v>1</v>
      </c>
      <c r="Q123">
        <v>1</v>
      </c>
      <c r="S123">
        <v>2</v>
      </c>
      <c r="T123">
        <v>2</v>
      </c>
      <c r="V123">
        <v>2</v>
      </c>
      <c r="W123">
        <v>0</v>
      </c>
      <c r="X123">
        <v>0</v>
      </c>
    </row>
    <row r="124" spans="1:24" ht="16.5" x14ac:dyDescent="0.25">
      <c r="A124" s="14"/>
      <c r="B124" s="4">
        <v>2</v>
      </c>
      <c r="C124" s="4" t="s">
        <v>6</v>
      </c>
      <c r="D124" s="4">
        <v>9</v>
      </c>
      <c r="E124" s="4">
        <v>1</v>
      </c>
      <c r="F124" s="4"/>
      <c r="G124" s="4"/>
      <c r="H124" s="4">
        <v>1</v>
      </c>
      <c r="I124" s="4" t="s">
        <v>16</v>
      </c>
      <c r="J124" s="4"/>
      <c r="K124" s="16" t="s">
        <v>26</v>
      </c>
      <c r="Q124">
        <v>3</v>
      </c>
      <c r="S124">
        <v>1</v>
      </c>
      <c r="T124">
        <v>6</v>
      </c>
      <c r="V124">
        <v>6</v>
      </c>
    </row>
    <row r="125" spans="1:24" ht="16.5" x14ac:dyDescent="0.25">
      <c r="A125" s="14"/>
      <c r="B125" s="4">
        <v>4</v>
      </c>
      <c r="C125" s="4" t="s">
        <v>6</v>
      </c>
      <c r="D125" s="4">
        <v>9</v>
      </c>
      <c r="E125" s="4">
        <v>1</v>
      </c>
      <c r="F125" s="4"/>
      <c r="G125" s="4"/>
      <c r="H125" s="4">
        <v>1</v>
      </c>
      <c r="I125" s="4" t="s">
        <v>16</v>
      </c>
      <c r="J125" s="4"/>
      <c r="K125" s="16" t="s">
        <v>26</v>
      </c>
      <c r="S125">
        <v>2</v>
      </c>
      <c r="T125">
        <v>2</v>
      </c>
      <c r="V125">
        <v>2</v>
      </c>
    </row>
    <row r="126" spans="1:24" ht="16.5" x14ac:dyDescent="0.25">
      <c r="A126" s="14"/>
      <c r="B126" s="12">
        <v>5</v>
      </c>
      <c r="C126" s="12" t="s">
        <v>6</v>
      </c>
      <c r="D126" s="12">
        <v>9</v>
      </c>
      <c r="E126" s="12">
        <v>1</v>
      </c>
      <c r="F126" s="12"/>
      <c r="G126" s="12"/>
      <c r="H126" s="12">
        <v>1</v>
      </c>
      <c r="I126" s="12" t="s">
        <v>24</v>
      </c>
      <c r="J126" s="12"/>
      <c r="K126" s="16" t="s">
        <v>26</v>
      </c>
      <c r="S126">
        <v>2</v>
      </c>
      <c r="T126">
        <v>2</v>
      </c>
      <c r="V126">
        <v>2</v>
      </c>
    </row>
    <row r="127" spans="1:24" ht="16.5" x14ac:dyDescent="0.25">
      <c r="A127" s="14"/>
      <c r="B127" s="4">
        <v>5</v>
      </c>
      <c r="C127" s="4" t="s">
        <v>7</v>
      </c>
      <c r="D127" s="4">
        <v>19</v>
      </c>
      <c r="E127" s="4">
        <v>1</v>
      </c>
      <c r="F127" s="4"/>
      <c r="G127" s="4"/>
      <c r="H127" s="4">
        <v>1</v>
      </c>
      <c r="I127" s="4" t="s">
        <v>16</v>
      </c>
      <c r="J127" s="4"/>
      <c r="K127" s="16" t="s">
        <v>26</v>
      </c>
      <c r="S127">
        <v>2</v>
      </c>
      <c r="T127">
        <v>3</v>
      </c>
      <c r="V127">
        <v>3</v>
      </c>
    </row>
    <row r="128" spans="1:24" ht="16.5" x14ac:dyDescent="0.25">
      <c r="A128" s="14"/>
      <c r="B128" s="4">
        <v>6</v>
      </c>
      <c r="C128" s="4" t="s">
        <v>7</v>
      </c>
      <c r="D128" s="4">
        <v>19</v>
      </c>
      <c r="E128" s="4">
        <v>1</v>
      </c>
      <c r="F128" s="4"/>
      <c r="G128" s="4"/>
      <c r="H128" s="4">
        <v>1</v>
      </c>
      <c r="I128" s="4" t="s">
        <v>16</v>
      </c>
      <c r="J128" s="4"/>
      <c r="K128" s="16" t="s">
        <v>26</v>
      </c>
      <c r="S128">
        <v>2</v>
      </c>
      <c r="T128">
        <v>2</v>
      </c>
      <c r="V128">
        <v>2</v>
      </c>
    </row>
    <row r="129" spans="1:22" ht="16.5" x14ac:dyDescent="0.25">
      <c r="A129" s="14"/>
      <c r="B129" s="4">
        <v>7</v>
      </c>
      <c r="C129" s="4" t="s">
        <v>4</v>
      </c>
      <c r="D129" s="4">
        <v>24</v>
      </c>
      <c r="E129" s="4">
        <v>1</v>
      </c>
      <c r="F129" s="4"/>
      <c r="G129" s="4"/>
      <c r="H129" s="4">
        <v>1</v>
      </c>
      <c r="I129" s="4" t="s">
        <v>16</v>
      </c>
      <c r="J129" s="4"/>
      <c r="K129" s="16" t="s">
        <v>26</v>
      </c>
      <c r="S129">
        <v>4</v>
      </c>
      <c r="T129">
        <v>4</v>
      </c>
      <c r="V129">
        <v>4</v>
      </c>
    </row>
    <row r="130" spans="1:22" x14ac:dyDescent="0.25">
      <c r="A130" s="14"/>
    </row>
    <row r="132" spans="1:22" x14ac:dyDescent="0.25">
      <c r="A132" s="14"/>
    </row>
    <row r="133" spans="1:22" x14ac:dyDescent="0.25">
      <c r="A133" s="14"/>
    </row>
    <row r="134" spans="1:22" x14ac:dyDescent="0.25">
      <c r="A134" s="14"/>
    </row>
    <row r="136" spans="1:22" x14ac:dyDescent="0.25">
      <c r="A136" s="14"/>
    </row>
    <row r="137" spans="1:22" x14ac:dyDescent="0.25">
      <c r="A137" s="14"/>
    </row>
    <row r="138" spans="1:22" x14ac:dyDescent="0.25">
      <c r="A138" s="14"/>
    </row>
    <row r="139" spans="1:22" x14ac:dyDescent="0.25">
      <c r="A139" s="14"/>
    </row>
    <row r="141" spans="1:22" x14ac:dyDescent="0.25">
      <c r="A141" s="14"/>
    </row>
    <row r="142" spans="1:22" x14ac:dyDescent="0.25">
      <c r="A142" s="14"/>
    </row>
    <row r="143" spans="1:22" x14ac:dyDescent="0.25">
      <c r="A143" s="14"/>
    </row>
    <row r="144" spans="1:22" x14ac:dyDescent="0.25">
      <c r="A144" s="14"/>
    </row>
    <row r="145" spans="1:1" x14ac:dyDescent="0.25">
      <c r="A145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</sheetData>
  <sortState ref="B3:J134">
    <sortCondition ref="B3:B134"/>
    <sortCondition ref="C3:C134"/>
    <sortCondition ref="D3:D134"/>
  </sortState>
  <mergeCells count="18">
    <mergeCell ref="W1:Y1"/>
    <mergeCell ref="U1:U2"/>
    <mergeCell ref="V1:V2"/>
    <mergeCell ref="T1:T2"/>
    <mergeCell ref="P1:P2"/>
    <mergeCell ref="Q1:Q2"/>
    <mergeCell ref="R1:R2"/>
    <mergeCell ref="S1:S2"/>
    <mergeCell ref="A1:A2"/>
    <mergeCell ref="K1:K2"/>
    <mergeCell ref="L1:O1"/>
    <mergeCell ref="J1:J2"/>
    <mergeCell ref="B1:B2"/>
    <mergeCell ref="C1:C2"/>
    <mergeCell ref="D1:D2"/>
    <mergeCell ref="E1:E2"/>
    <mergeCell ref="F1:H1"/>
    <mergeCell ref="I1:I2"/>
  </mergeCells>
  <conditionalFormatting sqref="K82:K1048576 K1:K43 K45:K80">
    <cfRule type="cellIs" dxfId="4" priority="8" operator="equal">
      <formula>"a"</formula>
    </cfRule>
  </conditionalFormatting>
  <conditionalFormatting sqref="K44">
    <cfRule type="cellIs" dxfId="3" priority="7" operator="equal">
      <formula>"a"</formula>
    </cfRule>
  </conditionalFormatting>
  <conditionalFormatting sqref="K81">
    <cfRule type="cellIs" dxfId="2" priority="5" operator="equal">
      <formula>"a"</formula>
    </cfRule>
  </conditionalFormatting>
  <conditionalFormatting sqref="P3:P1048576 Q3:Q129">
    <cfRule type="cellIs" dxfId="1" priority="3" operator="greaterThan">
      <formula>0</formula>
    </cfRule>
    <cfRule type="cellIs" dxfId="0" priority="4" operator="equal">
      <formula>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Büsch</dc:creator>
  <cp:lastModifiedBy>Leonard Büsch</cp:lastModifiedBy>
  <cp:lastPrinted>2017-11-24T08:57:32Z</cp:lastPrinted>
  <dcterms:created xsi:type="dcterms:W3CDTF">2017-09-12T13:29:14Z</dcterms:created>
  <dcterms:modified xsi:type="dcterms:W3CDTF">2017-11-30T10:53:26Z</dcterms:modified>
</cp:coreProperties>
</file>