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chl/Desktop/lamaison/"/>
    </mc:Choice>
  </mc:AlternateContent>
  <xr:revisionPtr revIDLastSave="0" documentId="13_ncr:1_{9A2A9A52-468B-554B-B14D-6A1131C4E2D3}" xr6:coauthVersionLast="47" xr6:coauthVersionMax="47" xr10:uidLastSave="{00000000-0000-0000-0000-000000000000}"/>
  <bookViews>
    <workbookView xWindow="900" yWindow="460" windowWidth="27620" windowHeight="16500" xr2:uid="{F64A2267-B199-CF45-8C2E-AEE4A4C9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38" i="1"/>
  <c r="E31" i="1"/>
  <c r="E30" i="1"/>
  <c r="E29" i="1"/>
  <c r="E27" i="1"/>
  <c r="E26" i="1"/>
  <c r="E24" i="1"/>
  <c r="E21" i="1"/>
  <c r="E19" i="1"/>
  <c r="E18" i="1"/>
  <c r="C43" i="1"/>
  <c r="B43" i="1"/>
  <c r="D43" i="1"/>
  <c r="E43" i="1" l="1"/>
  <c r="B44" i="1"/>
</calcChain>
</file>

<file path=xl/sharedStrings.xml><?xml version="1.0" encoding="utf-8"?>
<sst xmlns="http://schemas.openxmlformats.org/spreadsheetml/2006/main" count="84" uniqueCount="49">
  <si>
    <t>Phase</t>
  </si>
  <si>
    <t>Main d'oeuvre</t>
  </si>
  <si>
    <t>Motivation</t>
  </si>
  <si>
    <t>Start date</t>
  </si>
  <si>
    <t>End date</t>
  </si>
  <si>
    <t>Demolition</t>
  </si>
  <si>
    <t>Foundation</t>
  </si>
  <si>
    <t>Cost</t>
  </si>
  <si>
    <t>Cresage Systeme Septic et puisard</t>
  </si>
  <si>
    <t xml:space="preserve">Elevation des murs </t>
  </si>
  <si>
    <t>Charpante et toiture</t>
  </si>
  <si>
    <t xml:space="preserve">Arrosage Charpante </t>
  </si>
  <si>
    <t>Aide Eugenie</t>
  </si>
  <si>
    <t>Evacuation - chateau (Plomberie 1)</t>
  </si>
  <si>
    <t>Windows and Doors framing</t>
  </si>
  <si>
    <t>Maconerie Fosse and Puisard</t>
  </si>
  <si>
    <t>TOTAL</t>
  </si>
  <si>
    <t>TOTAL avec Motivation</t>
  </si>
  <si>
    <t>Crepissage du sol</t>
  </si>
  <si>
    <t>Crepissage des murs</t>
  </si>
  <si>
    <t>Alimentation (Plomberie 2)</t>
  </si>
  <si>
    <t>Portes et Fenetres</t>
  </si>
  <si>
    <t>Carrelage</t>
  </si>
  <si>
    <t>Plafon</t>
  </si>
  <si>
    <t>Pose Sanitaire</t>
  </si>
  <si>
    <t>Painture</t>
  </si>
  <si>
    <t>Puit et Chateau</t>
  </si>
  <si>
    <t>Lucie</t>
  </si>
  <si>
    <t>Adrien</t>
  </si>
  <si>
    <t>Marcelle</t>
  </si>
  <si>
    <t>Electricite - fillerie</t>
  </si>
  <si>
    <t>Electricite - wirering</t>
  </si>
  <si>
    <t>Anti-vols</t>
  </si>
  <si>
    <t>Electricite - fillerie2</t>
  </si>
  <si>
    <t>Electricite - derniere partie</t>
  </si>
  <si>
    <t>Escaliers</t>
  </si>
  <si>
    <t>Balustres</t>
  </si>
  <si>
    <t>Abonement Electricity et compteur</t>
  </si>
  <si>
    <t>Materiel + transport</t>
  </si>
  <si>
    <t>Contributor</t>
  </si>
  <si>
    <t>Projet D'Ebolowa</t>
  </si>
  <si>
    <t>Puit et Chateau -part1</t>
  </si>
  <si>
    <t>Onana Alene</t>
  </si>
  <si>
    <t>Puit et Chateau -part2</t>
  </si>
  <si>
    <t>Portes et Fenetres - Vitre porte</t>
  </si>
  <si>
    <t>Aide Anyutoulou</t>
  </si>
  <si>
    <t>Cloture premiere partie</t>
  </si>
  <si>
    <t>Cloture deuxime partie</t>
  </si>
  <si>
    <t>Cloture derniere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</si>
</sst>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#,##0"/>
    <numFmt numFmtId="165" formatCode="#,##0.00;[Red]#,##0.00"/>
    <numFmt numFmtId="166" formatCode="&quot;$&quot;#,##0.00;[Red]&quot;$&quot;#,##0.00"/>
  </numFmts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8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4"/>
      <name val="Calibri"/>
      <family val="2"/>
      <scheme val="minor"/>
    </font>
    <font>
      <sz val="18"/>
      <color theme="4"/>
      <name val="Arial"/>
      <family val="2"/>
    </font>
    <font>
      <sz val="18"/>
      <color theme="1"/>
      <name val="Arial"/>
      <family val="2"/>
    </font>
    <font>
      <sz val="16"/>
      <color theme="4"/>
      <name val="Calibri"/>
      <family val="2"/>
      <scheme val="minor"/>
    </font>
    <font>
      <sz val="18"/>
      <color rgb="FF00B0F0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1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4" fillId="0" borderId="0" xfId="0" applyNumberFormat="1" applyFont="1"/>
    <xf numFmtId="3" fontId="6" fillId="0" borderId="0" xfId="0" applyNumberFormat="1" applyFont="1"/>
    <xf numFmtId="0" fontId="9" fillId="2" borderId="0" xfId="0" applyFont="1" applyFill="1" applyAlignment="1">
      <alignment horizontal="center"/>
    </xf>
    <xf numFmtId="4" fontId="10" fillId="3" borderId="0" xfId="0" applyNumberFormat="1" applyFont="1" applyFill="1" applyAlignment="1">
      <alignment horizontal="left"/>
    </xf>
    <xf numFmtId="3" fontId="10" fillId="3" borderId="0" xfId="0" applyNumberFormat="1" applyFont="1" applyFill="1" applyAlignment="1">
      <alignment horizontal="left"/>
    </xf>
    <xf numFmtId="165" fontId="11" fillId="4" borderId="0" xfId="0" applyNumberFormat="1" applyFont="1" applyFill="1"/>
    <xf numFmtId="3" fontId="11" fillId="5" borderId="0" xfId="0" applyNumberFormat="1" applyFont="1" applyFill="1" applyAlignment="1">
      <alignment horizontal="left"/>
    </xf>
    <xf numFmtId="0" fontId="12" fillId="6" borderId="0" xfId="0" applyFont="1" applyFill="1"/>
    <xf numFmtId="4" fontId="13" fillId="2" borderId="0" xfId="0" applyNumberFormat="1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Fill="1" applyAlignment="1">
      <alignment horizontal="left"/>
    </xf>
    <xf numFmtId="3" fontId="4" fillId="0" borderId="0" xfId="0" applyNumberFormat="1" applyFont="1" applyFill="1"/>
    <xf numFmtId="0" fontId="4" fillId="0" borderId="0" xfId="0" applyFont="1" applyFill="1" applyAlignment="1">
      <alignment horizontal="left"/>
    </xf>
    <xf numFmtId="3" fontId="1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5" fillId="0" borderId="0" xfId="0" applyFont="1"/>
    <xf numFmtId="3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3" fontId="15" fillId="0" borderId="0" xfId="0" applyNumberFormat="1" applyFont="1"/>
    <xf numFmtId="15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/>
    <xf numFmtId="0" fontId="17" fillId="0" borderId="0" xfId="0" applyFont="1"/>
    <xf numFmtId="3" fontId="17" fillId="0" borderId="0" xfId="0" applyNumberFormat="1" applyFont="1"/>
    <xf numFmtId="0" fontId="4" fillId="0" borderId="0" xfId="0" applyFont="1" applyFill="1"/>
    <xf numFmtId="0" fontId="0" fillId="7" borderId="0" xfId="0" applyFont="1" applyFill="1"/>
    <xf numFmtId="3" fontId="18" fillId="0" borderId="0" xfId="0" applyNumberFormat="1" applyFont="1" applyAlignment="1">
      <alignment horizontal="left"/>
    </xf>
    <xf numFmtId="0" fontId="19" fillId="0" borderId="0" xfId="0" applyFont="1"/>
    <xf numFmtId="3" fontId="20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3" fontId="19" fillId="0" borderId="0" xfId="0" applyNumberFormat="1" applyFont="1"/>
    <xf numFmtId="0" fontId="19" fillId="0" borderId="0" xfId="0" applyFont="1" applyAlignment="1">
      <alignment horizontal="left"/>
    </xf>
    <xf numFmtId="15" fontId="4" fillId="0" borderId="0" xfId="0" applyNumberFormat="1" applyFont="1" applyFill="1" applyAlignment="1">
      <alignment horizontal="left"/>
    </xf>
    <xf numFmtId="0" fontId="7" fillId="0" borderId="0" xfId="0" applyFont="1"/>
    <xf numFmtId="166" fontId="0" fillId="0" borderId="0" xfId="0" applyNumberFormat="1" applyAlignment="1">
      <alignment horizontal="left"/>
    </xf>
    <xf numFmtId="3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21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3" fontId="1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9CE1-FD7A-BA4A-B7FB-8DB167E0C3E7}">
  <dimension ref="A1:K47"/>
  <sheetViews>
    <sheetView tabSelected="1" workbookViewId="0">
      <selection activeCell="H11" sqref="H11"/>
    </sheetView>
  </sheetViews>
  <sheetFormatPr baseColWidth="10" defaultRowHeight="24" x14ac:dyDescent="0.3"/>
  <cols>
    <col min="1" max="1" width="45.1640625" style="6" customWidth="1"/>
    <col min="2" max="3" width="19" style="5" customWidth="1"/>
    <col min="4" max="4" width="15.6640625" style="5" customWidth="1"/>
    <col min="5" max="5" width="23.1640625" customWidth="1"/>
    <col min="6" max="6" width="18" style="1" customWidth="1"/>
    <col min="7" max="7" width="18.33203125" style="1" customWidth="1"/>
    <col min="8" max="8" width="22.83203125" style="1" customWidth="1"/>
    <col min="9" max="9" width="10.6640625" customWidth="1"/>
    <col min="10" max="10" width="12.5" customWidth="1"/>
  </cols>
  <sheetData>
    <row r="1" spans="1:10" ht="62" x14ac:dyDescent="0.7">
      <c r="B1" s="67" t="s">
        <v>40</v>
      </c>
      <c r="C1" s="67"/>
      <c r="D1" s="67"/>
      <c r="E1" s="67"/>
      <c r="F1" s="67"/>
    </row>
    <row r="2" spans="1:10" x14ac:dyDescent="0.3">
      <c r="A2" s="7" t="s">
        <v>0</v>
      </c>
      <c r="B2" s="3" t="s">
        <v>7</v>
      </c>
      <c r="C2" s="3" t="s">
        <v>1</v>
      </c>
      <c r="D2" s="3" t="s">
        <v>2</v>
      </c>
      <c r="E2" s="2" t="s">
        <v>38</v>
      </c>
      <c r="F2" s="3" t="s">
        <v>39</v>
      </c>
      <c r="G2" s="3" t="s">
        <v>3</v>
      </c>
      <c r="H2" s="3" t="s">
        <v>4</v>
      </c>
    </row>
    <row r="3" spans="1:10" x14ac:dyDescent="0.3">
      <c r="A3" s="8" t="s">
        <v>5</v>
      </c>
      <c r="B3" s="11">
        <v>70000</v>
      </c>
      <c r="C3" s="11">
        <v>70000</v>
      </c>
      <c r="D3" s="11">
        <v>20000</v>
      </c>
      <c r="E3" s="6">
        <v>0</v>
      </c>
      <c r="F3" s="10" t="s">
        <v>27</v>
      </c>
      <c r="G3" s="12">
        <v>44144</v>
      </c>
      <c r="H3" s="12">
        <v>44144</v>
      </c>
    </row>
    <row r="4" spans="1:10" s="4" customFormat="1" x14ac:dyDescent="0.3">
      <c r="A4" s="8" t="s">
        <v>6</v>
      </c>
      <c r="B4" s="14">
        <v>1101000</v>
      </c>
      <c r="C4" s="14">
        <v>300000</v>
      </c>
      <c r="D4" s="14">
        <v>62000</v>
      </c>
      <c r="E4" s="16">
        <v>766000</v>
      </c>
      <c r="F4" s="14" t="s">
        <v>27</v>
      </c>
      <c r="G4" s="12">
        <v>44152</v>
      </c>
      <c r="H4" s="12">
        <v>44160</v>
      </c>
    </row>
    <row r="5" spans="1:10" x14ac:dyDescent="0.3">
      <c r="A5" s="9" t="s">
        <v>8</v>
      </c>
      <c r="B5" s="11">
        <v>221000</v>
      </c>
      <c r="C5" s="11">
        <v>221000</v>
      </c>
      <c r="D5" s="11">
        <v>19000</v>
      </c>
      <c r="E5" s="6">
        <v>0</v>
      </c>
      <c r="F5" s="10" t="s">
        <v>27</v>
      </c>
      <c r="G5" s="12">
        <v>44161</v>
      </c>
      <c r="H5" s="12">
        <v>44163</v>
      </c>
    </row>
    <row r="6" spans="1:10" x14ac:dyDescent="0.3">
      <c r="A6" s="8" t="s">
        <v>9</v>
      </c>
      <c r="B6" s="11">
        <v>1566000</v>
      </c>
      <c r="C6" s="11">
        <v>350000</v>
      </c>
      <c r="D6" s="11">
        <v>94000</v>
      </c>
      <c r="E6" s="15">
        <v>1166000</v>
      </c>
      <c r="F6" s="11" t="s">
        <v>27</v>
      </c>
      <c r="G6" s="12">
        <v>44204</v>
      </c>
      <c r="H6" s="12">
        <v>44218</v>
      </c>
    </row>
    <row r="7" spans="1:10" x14ac:dyDescent="0.3">
      <c r="A7" s="36" t="s">
        <v>10</v>
      </c>
      <c r="B7" s="37">
        <v>1772500</v>
      </c>
      <c r="C7" s="37">
        <v>400000</v>
      </c>
      <c r="D7" s="38">
        <v>82700</v>
      </c>
      <c r="E7" s="39">
        <v>1347000</v>
      </c>
      <c r="F7" s="37" t="s">
        <v>28</v>
      </c>
      <c r="G7" s="40">
        <v>44219</v>
      </c>
      <c r="H7" s="12">
        <v>44226</v>
      </c>
    </row>
    <row r="8" spans="1:10" s="4" customFormat="1" x14ac:dyDescent="0.3">
      <c r="A8" s="36" t="s">
        <v>13</v>
      </c>
      <c r="B8" s="37">
        <v>83000</v>
      </c>
      <c r="C8" s="37">
        <v>35000</v>
      </c>
      <c r="D8" s="38"/>
      <c r="E8" s="39">
        <v>48800</v>
      </c>
      <c r="F8" s="41" t="s">
        <v>28</v>
      </c>
      <c r="G8" s="40">
        <v>44219</v>
      </c>
      <c r="H8" s="12">
        <v>44226</v>
      </c>
    </row>
    <row r="9" spans="1:10" x14ac:dyDescent="0.3">
      <c r="A9" s="36" t="s">
        <v>11</v>
      </c>
      <c r="B9" s="41">
        <v>0</v>
      </c>
      <c r="C9" s="41">
        <v>0</v>
      </c>
      <c r="D9" s="37">
        <v>46000</v>
      </c>
      <c r="E9" s="36">
        <v>0</v>
      </c>
      <c r="F9" s="41" t="s">
        <v>28</v>
      </c>
      <c r="G9" s="40">
        <v>44219</v>
      </c>
      <c r="H9" s="10"/>
    </row>
    <row r="10" spans="1:10" x14ac:dyDescent="0.3">
      <c r="A10" s="36" t="s">
        <v>12</v>
      </c>
      <c r="B10" s="41">
        <v>0</v>
      </c>
      <c r="C10" s="41">
        <v>0</v>
      </c>
      <c r="D10" s="37">
        <v>60000</v>
      </c>
      <c r="E10" s="36">
        <v>0</v>
      </c>
      <c r="F10" s="41" t="s">
        <v>28</v>
      </c>
      <c r="G10" s="40">
        <v>44219</v>
      </c>
      <c r="H10" s="10"/>
    </row>
    <row r="11" spans="1:10" x14ac:dyDescent="0.3">
      <c r="A11" s="6" t="s">
        <v>31</v>
      </c>
      <c r="B11" s="33">
        <v>143000</v>
      </c>
      <c r="C11" s="13">
        <v>40000</v>
      </c>
      <c r="D11" s="65">
        <v>30635</v>
      </c>
      <c r="E11" s="15">
        <v>103000</v>
      </c>
      <c r="F11" s="34" t="s">
        <v>27</v>
      </c>
      <c r="G11" s="12">
        <v>44228</v>
      </c>
      <c r="H11" s="34"/>
      <c r="I11" s="42"/>
      <c r="J11" s="42"/>
    </row>
    <row r="12" spans="1:10" x14ac:dyDescent="0.3">
      <c r="A12" s="6" t="s">
        <v>20</v>
      </c>
      <c r="B12" s="33">
        <v>171000</v>
      </c>
      <c r="C12" s="33">
        <v>50000</v>
      </c>
      <c r="D12" s="66"/>
      <c r="E12" s="43">
        <v>121000</v>
      </c>
      <c r="F12" s="34" t="s">
        <v>27</v>
      </c>
      <c r="G12" s="12">
        <v>44228</v>
      </c>
      <c r="H12" s="34"/>
      <c r="I12" s="42"/>
      <c r="J12" s="42"/>
    </row>
    <row r="13" spans="1:10" x14ac:dyDescent="0.3">
      <c r="A13" s="6" t="s">
        <v>14</v>
      </c>
      <c r="B13" s="33">
        <v>265300</v>
      </c>
      <c r="C13" s="33">
        <v>76000</v>
      </c>
      <c r="D13" s="66"/>
      <c r="E13" s="43">
        <v>189300</v>
      </c>
      <c r="F13" s="34" t="s">
        <v>27</v>
      </c>
      <c r="G13" s="12">
        <v>44228</v>
      </c>
      <c r="H13" s="34"/>
      <c r="I13" s="42"/>
      <c r="J13" s="42"/>
    </row>
    <row r="14" spans="1:10" s="4" customFormat="1" x14ac:dyDescent="0.3">
      <c r="A14" s="6" t="s">
        <v>15</v>
      </c>
      <c r="B14" s="33">
        <v>278750</v>
      </c>
      <c r="C14" s="33">
        <v>90000</v>
      </c>
      <c r="D14" s="66"/>
      <c r="E14" s="43">
        <v>188750</v>
      </c>
      <c r="F14" s="34" t="s">
        <v>27</v>
      </c>
      <c r="G14" s="12">
        <v>44228</v>
      </c>
      <c r="H14" s="34"/>
      <c r="I14" s="42"/>
      <c r="J14" s="42"/>
    </row>
    <row r="15" spans="1:10" s="4" customFormat="1" x14ac:dyDescent="0.3">
      <c r="A15" s="6" t="s">
        <v>19</v>
      </c>
      <c r="B15" s="33">
        <v>622500</v>
      </c>
      <c r="C15" s="33">
        <v>300000</v>
      </c>
      <c r="D15" s="33">
        <v>34000</v>
      </c>
      <c r="E15" s="44">
        <v>322000</v>
      </c>
      <c r="F15" s="34" t="s">
        <v>27</v>
      </c>
      <c r="G15" s="12">
        <v>44232</v>
      </c>
      <c r="H15" s="34"/>
      <c r="I15" s="42"/>
      <c r="J15" s="42"/>
    </row>
    <row r="16" spans="1:10" x14ac:dyDescent="0.3">
      <c r="A16" s="45" t="s">
        <v>18</v>
      </c>
      <c r="B16" s="27">
        <v>467500</v>
      </c>
      <c r="C16" s="27">
        <v>175000</v>
      </c>
      <c r="D16" s="27">
        <v>18500</v>
      </c>
      <c r="E16" s="28">
        <v>292500</v>
      </c>
      <c r="F16" s="29" t="s">
        <v>27</v>
      </c>
      <c r="G16" s="53">
        <v>44232</v>
      </c>
      <c r="H16" s="29"/>
      <c r="I16" s="46"/>
      <c r="J16" s="42"/>
    </row>
    <row r="17" spans="1:10" x14ac:dyDescent="0.3">
      <c r="A17" s="45" t="s">
        <v>45</v>
      </c>
      <c r="B17" s="27">
        <v>0</v>
      </c>
      <c r="C17" s="27">
        <v>0</v>
      </c>
      <c r="D17" s="27">
        <v>50000</v>
      </c>
      <c r="E17" s="28">
        <v>0</v>
      </c>
      <c r="F17" s="29" t="s">
        <v>27</v>
      </c>
      <c r="G17" s="53">
        <v>44256</v>
      </c>
      <c r="H17" s="29"/>
      <c r="I17" s="46"/>
      <c r="J17" s="42"/>
    </row>
    <row r="18" spans="1:10" x14ac:dyDescent="0.3">
      <c r="A18" s="36" t="s">
        <v>23</v>
      </c>
      <c r="B18" s="37">
        <v>1214000</v>
      </c>
      <c r="C18" s="37">
        <v>240000</v>
      </c>
      <c r="D18" s="68">
        <v>35000</v>
      </c>
      <c r="E18" s="39">
        <f>B18-C18</f>
        <v>974000</v>
      </c>
      <c r="F18" s="41" t="s">
        <v>28</v>
      </c>
      <c r="G18" s="40">
        <v>44256</v>
      </c>
      <c r="H18" s="41"/>
      <c r="I18" s="46"/>
      <c r="J18" s="42"/>
    </row>
    <row r="19" spans="1:10" x14ac:dyDescent="0.3">
      <c r="A19" s="6" t="s">
        <v>21</v>
      </c>
      <c r="B19" s="33">
        <v>754600</v>
      </c>
      <c r="C19" s="33">
        <v>100000</v>
      </c>
      <c r="D19" s="69"/>
      <c r="E19" s="15">
        <f>B19-C19</f>
        <v>654600</v>
      </c>
      <c r="F19" s="34" t="s">
        <v>27</v>
      </c>
      <c r="G19" s="12">
        <v>44256</v>
      </c>
      <c r="H19" s="34"/>
      <c r="I19" s="42"/>
      <c r="J19" s="42"/>
    </row>
    <row r="20" spans="1:10" x14ac:dyDescent="0.3">
      <c r="A20" s="6" t="s">
        <v>30</v>
      </c>
      <c r="B20" s="35">
        <v>229500</v>
      </c>
      <c r="C20" s="33">
        <v>35000</v>
      </c>
      <c r="D20" s="69"/>
      <c r="E20" s="15">
        <v>194500</v>
      </c>
      <c r="F20" s="34" t="s">
        <v>27</v>
      </c>
      <c r="G20" s="12">
        <v>44256</v>
      </c>
      <c r="H20" s="34"/>
      <c r="I20" s="42"/>
      <c r="J20" s="42"/>
    </row>
    <row r="21" spans="1:10" x14ac:dyDescent="0.3">
      <c r="A21" s="6" t="s">
        <v>22</v>
      </c>
      <c r="B21" s="33">
        <v>1122800</v>
      </c>
      <c r="C21" s="33">
        <v>272450</v>
      </c>
      <c r="D21" s="33">
        <v>73000</v>
      </c>
      <c r="E21" s="15">
        <f>B21-C21</f>
        <v>850350</v>
      </c>
      <c r="F21" s="34" t="s">
        <v>27</v>
      </c>
      <c r="G21" s="12">
        <v>44268</v>
      </c>
      <c r="H21" s="34"/>
      <c r="I21" s="42"/>
      <c r="J21" s="42"/>
    </row>
    <row r="22" spans="1:10" x14ac:dyDescent="0.3">
      <c r="A22" s="6" t="s">
        <v>23</v>
      </c>
      <c r="B22" s="33">
        <v>0</v>
      </c>
      <c r="C22" s="33">
        <v>126000</v>
      </c>
      <c r="D22" s="33"/>
      <c r="E22" s="15">
        <v>0</v>
      </c>
      <c r="F22" s="34" t="s">
        <v>27</v>
      </c>
      <c r="G22" s="12">
        <v>44268</v>
      </c>
      <c r="H22" s="34"/>
      <c r="I22" s="42"/>
      <c r="J22" s="42"/>
    </row>
    <row r="23" spans="1:10" x14ac:dyDescent="0.3">
      <c r="A23" s="6" t="s">
        <v>33</v>
      </c>
      <c r="B23" s="35">
        <v>120000</v>
      </c>
      <c r="C23" s="33">
        <v>0</v>
      </c>
      <c r="D23" s="33"/>
      <c r="E23" s="15">
        <v>120000</v>
      </c>
      <c r="F23" s="34" t="s">
        <v>27</v>
      </c>
      <c r="G23" s="12">
        <v>44268</v>
      </c>
      <c r="H23" s="34"/>
      <c r="I23" s="42"/>
      <c r="J23" s="42"/>
    </row>
    <row r="24" spans="1:10" x14ac:dyDescent="0.3">
      <c r="A24" s="6" t="s">
        <v>21</v>
      </c>
      <c r="B24" s="35">
        <v>265300</v>
      </c>
      <c r="C24" s="33">
        <v>76000</v>
      </c>
      <c r="D24" s="33"/>
      <c r="E24" s="15">
        <f>(B24-C24)</f>
        <v>189300</v>
      </c>
      <c r="F24" s="34" t="s">
        <v>27</v>
      </c>
      <c r="G24" s="12">
        <v>44268</v>
      </c>
      <c r="H24" s="34"/>
      <c r="I24" s="42"/>
      <c r="J24" s="42"/>
    </row>
    <row r="25" spans="1:10" x14ac:dyDescent="0.3">
      <c r="A25" s="6" t="s">
        <v>32</v>
      </c>
      <c r="B25" s="35">
        <v>174000</v>
      </c>
      <c r="C25" s="33">
        <v>0</v>
      </c>
      <c r="D25" s="33"/>
      <c r="E25" s="15">
        <v>174000</v>
      </c>
      <c r="F25" s="34" t="s">
        <v>27</v>
      </c>
      <c r="G25" s="12">
        <v>44268</v>
      </c>
      <c r="H25" s="34"/>
      <c r="I25" s="42"/>
      <c r="J25" s="42"/>
    </row>
    <row r="26" spans="1:10" x14ac:dyDescent="0.3">
      <c r="A26" s="36" t="s">
        <v>35</v>
      </c>
      <c r="B26" s="47">
        <v>183400</v>
      </c>
      <c r="C26" s="37">
        <v>50000</v>
      </c>
      <c r="D26" s="37">
        <v>13000</v>
      </c>
      <c r="E26" s="39">
        <f>(B26-C26)</f>
        <v>133400</v>
      </c>
      <c r="F26" s="41" t="s">
        <v>28</v>
      </c>
      <c r="G26" s="40">
        <v>44286</v>
      </c>
      <c r="H26" s="34"/>
      <c r="I26" s="42"/>
      <c r="J26" s="42"/>
    </row>
    <row r="27" spans="1:10" x14ac:dyDescent="0.3">
      <c r="A27" s="48" t="s">
        <v>36</v>
      </c>
      <c r="B27" s="49">
        <v>257400</v>
      </c>
      <c r="C27" s="50">
        <v>70000</v>
      </c>
      <c r="D27" s="50">
        <v>22000</v>
      </c>
      <c r="E27" s="51">
        <f>(B27-C27)</f>
        <v>187400</v>
      </c>
      <c r="F27" s="52" t="s">
        <v>29</v>
      </c>
      <c r="G27" s="12">
        <v>44292</v>
      </c>
      <c r="H27" s="34"/>
      <c r="I27" s="42"/>
      <c r="J27" s="42"/>
    </row>
    <row r="28" spans="1:10" x14ac:dyDescent="0.3">
      <c r="A28" s="36" t="s">
        <v>41</v>
      </c>
      <c r="B28" s="47">
        <v>500000</v>
      </c>
      <c r="C28" s="37"/>
      <c r="D28" s="37">
        <v>5000</v>
      </c>
      <c r="E28" s="39"/>
      <c r="F28" s="41" t="s">
        <v>28</v>
      </c>
      <c r="G28" s="12">
        <v>44298</v>
      </c>
      <c r="H28" s="34"/>
      <c r="I28" s="42"/>
      <c r="J28" s="42"/>
    </row>
    <row r="29" spans="1:10" x14ac:dyDescent="0.3">
      <c r="A29" s="6" t="s">
        <v>34</v>
      </c>
      <c r="B29" s="35">
        <v>382500</v>
      </c>
      <c r="C29" s="60">
        <v>142000</v>
      </c>
      <c r="D29" s="31">
        <v>18000</v>
      </c>
      <c r="E29" s="15">
        <f>B29-C29</f>
        <v>240500</v>
      </c>
      <c r="F29" s="32" t="s">
        <v>27</v>
      </c>
      <c r="G29" s="12">
        <v>44306</v>
      </c>
      <c r="H29" s="63"/>
      <c r="I29" s="42"/>
      <c r="J29" s="42"/>
    </row>
    <row r="30" spans="1:10" x14ac:dyDescent="0.3">
      <c r="A30" s="6" t="s">
        <v>24</v>
      </c>
      <c r="B30" s="60">
        <v>316900</v>
      </c>
      <c r="C30" s="60">
        <v>80000</v>
      </c>
      <c r="D30" s="24"/>
      <c r="E30" s="15">
        <f>B30-C30</f>
        <v>236900</v>
      </c>
      <c r="F30" s="25" t="s">
        <v>27</v>
      </c>
      <c r="G30" s="12">
        <v>44306</v>
      </c>
      <c r="H30" s="63"/>
      <c r="I30" s="42"/>
      <c r="J30" s="42"/>
    </row>
    <row r="31" spans="1:10" x14ac:dyDescent="0.3">
      <c r="A31" s="6" t="s">
        <v>25</v>
      </c>
      <c r="B31" s="60">
        <v>264500</v>
      </c>
      <c r="C31" s="60">
        <v>80000</v>
      </c>
      <c r="D31" s="50"/>
      <c r="E31" s="15">
        <f>B31-C31</f>
        <v>184500</v>
      </c>
      <c r="F31" s="57" t="s">
        <v>27</v>
      </c>
      <c r="G31" s="12">
        <v>44306</v>
      </c>
      <c r="H31" s="63"/>
      <c r="I31" s="42"/>
      <c r="J31" s="42"/>
    </row>
    <row r="32" spans="1:10" x14ac:dyDescent="0.3">
      <c r="A32" s="6" t="s">
        <v>37</v>
      </c>
      <c r="B32" s="30">
        <v>60000</v>
      </c>
      <c r="C32" s="33"/>
      <c r="D32" s="33"/>
      <c r="E32" s="15"/>
      <c r="F32" s="34"/>
      <c r="G32" s="34"/>
      <c r="H32" s="34"/>
    </row>
    <row r="33" spans="1:11" x14ac:dyDescent="0.3">
      <c r="A33" s="6" t="s">
        <v>46</v>
      </c>
      <c r="B33" s="35">
        <v>600000</v>
      </c>
      <c r="C33" s="58">
        <v>100000</v>
      </c>
      <c r="D33" s="58">
        <v>35000</v>
      </c>
      <c r="E33" s="15">
        <f>B33-C33</f>
        <v>500000</v>
      </c>
      <c r="F33" s="59" t="s">
        <v>27</v>
      </c>
      <c r="G33" s="12">
        <v>44320</v>
      </c>
      <c r="H33" s="59"/>
    </row>
    <row r="34" spans="1:11" x14ac:dyDescent="0.3">
      <c r="A34" s="6" t="s">
        <v>42</v>
      </c>
      <c r="B34" s="30"/>
      <c r="C34" s="58"/>
      <c r="D34" s="58">
        <v>140000</v>
      </c>
      <c r="E34" s="15"/>
      <c r="F34" s="59" t="s">
        <v>27</v>
      </c>
      <c r="G34" s="12">
        <v>44320</v>
      </c>
      <c r="H34" s="59"/>
    </row>
    <row r="35" spans="1:11" x14ac:dyDescent="0.3">
      <c r="A35" s="36" t="s">
        <v>43</v>
      </c>
      <c r="B35" s="47">
        <v>800000</v>
      </c>
      <c r="C35" s="37"/>
      <c r="D35" s="37">
        <v>21000</v>
      </c>
      <c r="E35" s="39"/>
      <c r="F35" s="41" t="s">
        <v>28</v>
      </c>
      <c r="G35" s="12">
        <v>44323</v>
      </c>
      <c r="H35" s="61"/>
    </row>
    <row r="36" spans="1:11" x14ac:dyDescent="0.3">
      <c r="A36" s="36" t="s">
        <v>44</v>
      </c>
      <c r="B36" s="47">
        <v>30000</v>
      </c>
      <c r="C36" s="37"/>
      <c r="D36" s="37"/>
      <c r="E36" s="39"/>
      <c r="F36" s="41" t="s">
        <v>28</v>
      </c>
      <c r="G36" s="12">
        <v>44323</v>
      </c>
      <c r="H36" s="61"/>
    </row>
    <row r="37" spans="1:11" x14ac:dyDescent="0.3">
      <c r="A37" s="6" t="s">
        <v>47</v>
      </c>
      <c r="B37" s="35">
        <v>600000</v>
      </c>
      <c r="C37" s="62">
        <v>100000</v>
      </c>
      <c r="D37" s="62">
        <v>53000</v>
      </c>
      <c r="E37" s="15"/>
      <c r="F37" s="63" t="s">
        <v>27</v>
      </c>
      <c r="G37" s="12">
        <v>44327</v>
      </c>
      <c r="H37" s="63"/>
    </row>
    <row r="38" spans="1:11" x14ac:dyDescent="0.3">
      <c r="A38" s="6" t="s">
        <v>48</v>
      </c>
      <c r="B38" s="70">
        <v>600000</v>
      </c>
      <c r="C38" s="62">
        <v>200000</v>
      </c>
      <c r="D38" s="33">
        <v>37000</v>
      </c>
      <c r="E38" s="15">
        <f>B38-C38</f>
        <v>400000</v>
      </c>
      <c r="F38" s="34" t="s">
        <v>27</v>
      </c>
      <c r="G38" s="12">
        <v>44335</v>
      </c>
      <c r="H38" s="34"/>
    </row>
    <row r="39" spans="1:11" x14ac:dyDescent="0.3">
      <c r="H39" s="32"/>
    </row>
    <row r="40" spans="1:11" x14ac:dyDescent="0.3">
      <c r="H40" s="25"/>
    </row>
    <row r="41" spans="1:11" x14ac:dyDescent="0.3">
      <c r="H41" s="25"/>
    </row>
    <row r="42" spans="1:11" x14ac:dyDescent="0.3">
      <c r="A42" s="54" t="s">
        <v>26</v>
      </c>
      <c r="B42" s="64">
        <v>241700</v>
      </c>
      <c r="C42" s="56">
        <v>300000</v>
      </c>
      <c r="D42" s="24"/>
      <c r="E42" s="15">
        <v>1200000</v>
      </c>
      <c r="F42" s="41" t="s">
        <v>28</v>
      </c>
      <c r="G42" s="25"/>
      <c r="H42" s="25"/>
    </row>
    <row r="43" spans="1:11" x14ac:dyDescent="0.3">
      <c r="A43" s="17" t="s">
        <v>16</v>
      </c>
      <c r="B43" s="18">
        <f>SUM(B3:B42)</f>
        <v>15478150</v>
      </c>
      <c r="C43" s="21">
        <f>SUM(C3:C42)</f>
        <v>4078450</v>
      </c>
      <c r="D43" s="19">
        <f>SUM(D3:D42)</f>
        <v>968835</v>
      </c>
      <c r="E43" s="20">
        <f>SUM(E3:E42)</f>
        <v>10783800</v>
      </c>
      <c r="F43" s="10"/>
      <c r="G43" s="10"/>
      <c r="H43" s="10"/>
      <c r="I43" s="6"/>
      <c r="J43" s="26"/>
      <c r="K43" s="26"/>
    </row>
    <row r="44" spans="1:11" ht="31" x14ac:dyDescent="0.35">
      <c r="A44" s="22" t="s">
        <v>17</v>
      </c>
      <c r="B44" s="23">
        <f>SUM(B43,D43)</f>
        <v>16446985</v>
      </c>
      <c r="H44" s="55"/>
    </row>
    <row r="45" spans="1:11" x14ac:dyDescent="0.3">
      <c r="H45" s="55"/>
    </row>
    <row r="46" spans="1:11" x14ac:dyDescent="0.3">
      <c r="H46" s="55"/>
    </row>
    <row r="47" spans="1:11" x14ac:dyDescent="0.3">
      <c r="H47" s="55"/>
    </row>
  </sheetData>
  <mergeCells count="3">
    <mergeCell ref="D11:D14"/>
    <mergeCell ref="B1:F1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2021-02-04T17:29:14Z</dcterms:created>
  <dcterms:modified xsi:type="dcterms:W3CDTF">2021-05-21T14:25:10Z</dcterms:modified>
</cp:coreProperties>
</file>