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Address</t>
        </is>
      </c>
      <c r="C1" s="1" t="inlineStr">
        <is>
          <t>Price</t>
        </is>
      </c>
      <c r="D1" s="1" t="inlineStr">
        <is>
          <t>Price_per_sqm</t>
        </is>
      </c>
      <c r="E1" s="1" t="inlineStr">
        <is>
          <t>Size</t>
        </is>
      </c>
      <c r="F1" s="1" t="inlineStr">
        <is>
          <t>Rooms</t>
        </is>
      </c>
      <c r="G1" s="1" t="inlineStr">
        <is>
          <t>Fee</t>
        </is>
      </c>
      <c r="H1" s="1" t="inlineStr">
        <is>
          <t>Tags</t>
        </is>
      </c>
      <c r="I1" s="1" t="inlineStr">
        <is>
          <t>Location</t>
        </is>
      </c>
      <c r="J1" s="1" t="inlineStr">
        <is>
          <t>Kommun</t>
        </is>
      </c>
    </row>
    <row r="2">
      <c r="A2" s="1" t="n">
        <v>0</v>
      </c>
      <c r="B2">
        <f>HYPERLINK("https://hemnet.se/bostad/lagenhet-2rum-bromma-abrahamsberg-stockholms-kommun-akeshovsvagen-36-21331343" ;"Åkeshovsvägen 36")</f>
        <v/>
      </c>
      <c r="C2" t="n">
        <v>2995000</v>
      </c>
      <c r="D2" t="n">
        <v>46797</v>
      </c>
      <c r="E2" t="n">
        <v>64</v>
      </c>
      <c r="F2" t="n">
        <v>2</v>
      </c>
      <c r="G2" t="n">
        <v>3883</v>
      </c>
      <c r="H2" t="inlineStr">
        <is>
          <t>PremiumBalkong</t>
        </is>
      </c>
      <c r="I2">
        <f>HYPERLINK("https://www.google.com/maps/place/Åkeshovsvägen+36,Bromma+/+Abrahamsberg,+Stockholms+Kommun," ;"Bromma / Abrahamsberg")</f>
        <v/>
      </c>
      <c r="J2" t="inlineStr">
        <is>
          <t xml:space="preserve">Stockholms </t>
        </is>
      </c>
    </row>
    <row r="3">
      <c r="A3" s="1" t="n">
        <v>1</v>
      </c>
      <c r="B3">
        <f>HYPERLINK("https://hemnet.se/bostad/lagenhet-3rum-bromma-riksby-stockholms-kommun-spangavagen-40-21336985" ;"Spångavägen 40")</f>
        <v/>
      </c>
      <c r="C3" t="n">
        <v>2395000</v>
      </c>
      <c r="D3" t="n">
        <v>42768</v>
      </c>
      <c r="E3" t="n">
        <v>56</v>
      </c>
      <c r="F3" t="n">
        <v>3</v>
      </c>
      <c r="G3" t="n">
        <v>5258</v>
      </c>
      <c r="H3" t="inlineStr"/>
      <c r="I3">
        <f>HYPERLINK("https://www.google.com/maps/place/Spångavägen+40,Bromma+-+Riksby,+Stockholms+Kommun," ;"Bromma - Riksby")</f>
        <v/>
      </c>
      <c r="J3" t="inlineStr">
        <is>
          <t xml:space="preserve">Stockholms </t>
        </is>
      </c>
    </row>
    <row r="4">
      <c r="A4" s="1" t="n">
        <v>2</v>
      </c>
      <c r="B4">
        <f>HYPERLINK("https://hemnet.se/bostad/lagenhet-3rum-bromma-traneberg-stockholms-kommun-kebnekaisevagen-15-21336712" ;"Kebnekaisevägen 15")</f>
        <v/>
      </c>
      <c r="C4" t="n">
        <v>4495000</v>
      </c>
      <c r="D4" t="n">
        <v>69154</v>
      </c>
      <c r="E4" t="n">
        <v>65</v>
      </c>
      <c r="F4" t="n">
        <v>3</v>
      </c>
      <c r="G4" t="n">
        <v>3397</v>
      </c>
      <c r="H4" t="inlineStr">
        <is>
          <t>PremiumBalkong</t>
        </is>
      </c>
      <c r="I4">
        <f>HYPERLINK("https://www.google.com/maps/place/Kebnekaisevägen+15,Bromma+Traneberg,+Stockholms+Kommun," ;"Bromma Traneberg")</f>
        <v/>
      </c>
      <c r="J4" t="inlineStr">
        <is>
          <t xml:space="preserve">Stockholms </t>
        </is>
      </c>
    </row>
    <row r="5">
      <c r="A5" s="1" t="n">
        <v>3</v>
      </c>
      <c r="B5">
        <f>HYPERLINK("https://hemnet.se/bostad/lagenhet-3rum-minneberg-stockholms-kommun-svartviksslingan-59-21336068" ;"Svartviksslingan 59")</f>
        <v/>
      </c>
      <c r="C5" t="n">
        <v>3995000</v>
      </c>
      <c r="D5" t="n">
        <v>52914</v>
      </c>
      <c r="E5" t="n">
        <v>75.5</v>
      </c>
      <c r="F5" t="n">
        <v>3</v>
      </c>
      <c r="G5" t="n">
        <v>4577</v>
      </c>
      <c r="H5" t="inlineStr">
        <is>
          <t>UteplatsHiss</t>
        </is>
      </c>
      <c r="I5">
        <f>HYPERLINK("https://www.google.com/maps/place/Svartviksslingan+59,Minneberg,+Stockholms+Kommun," ;"Minneberg")</f>
        <v/>
      </c>
      <c r="J5" t="inlineStr">
        <is>
          <t xml:space="preserve">Stockholms </t>
        </is>
      </c>
    </row>
    <row r="6">
      <c r="A6" s="1" t="n">
        <v>4</v>
      </c>
      <c r="B6">
        <f>HYPERLINK("https://hemnet.se/bostad/lagenhet-2rum-minneberg-stockholms-kommun-svartviksslingan-94,-van-7-7-21328508" ;"Svartviksslingan 94, Vån 7/7")</f>
        <v/>
      </c>
      <c r="C6" t="n">
        <v>3995000</v>
      </c>
      <c r="D6" t="n">
        <v>62913</v>
      </c>
      <c r="E6" t="n">
        <v>63.5</v>
      </c>
      <c r="F6" t="n">
        <v>2</v>
      </c>
      <c r="G6" t="n">
        <v>4001</v>
      </c>
      <c r="H6" t="inlineStr">
        <is>
          <t>PremiumBalkongHiss</t>
        </is>
      </c>
      <c r="I6">
        <f>HYPERLINK("https://www.google.com/maps/place/Svartviksslingan+94,+Vån+7/7,Minneberg,+Stockholms+Kommun," ;"Minneberg")</f>
        <v/>
      </c>
      <c r="J6" t="inlineStr">
        <is>
          <t xml:space="preserve">Stockholms </t>
        </is>
      </c>
    </row>
    <row r="7">
      <c r="A7" s="1" t="n">
        <v>5</v>
      </c>
      <c r="B7">
        <f>HYPERLINK("https://hemnet.se/bostad/lagenhet-3rum-ulvsunda-stockholms-kommun-bjorkbacksvagen-38-21334133" ;"Björkbacksvägen 38")</f>
        <v/>
      </c>
      <c r="C7" t="n">
        <v>2895000</v>
      </c>
      <c r="D7" t="n">
        <v>45234</v>
      </c>
      <c r="E7" t="n">
        <v>64</v>
      </c>
      <c r="F7" t="n">
        <v>3</v>
      </c>
      <c r="G7" t="n">
        <v>6395</v>
      </c>
      <c r="H7" t="inlineStr">
        <is>
          <t>Premium</t>
        </is>
      </c>
      <c r="I7">
        <f>HYPERLINK("https://www.google.com/maps/place/Björkbacksvägen+38,Ulvsunda,+Stockholms+Kommun," ;"Ulvsunda")</f>
        <v/>
      </c>
      <c r="J7" t="inlineStr">
        <is>
          <t xml:space="preserve">Stockholms </t>
        </is>
      </c>
    </row>
    <row r="8">
      <c r="A8" s="1" t="n">
        <v>6</v>
      </c>
      <c r="B8">
        <f>HYPERLINK("https://hemnet.se/bostad/lagenhet-2,5rum-traneberg-stockholms-kommun-kinnekullevagen-33-21334764" ;"Kinnekullevägen 33")</f>
        <v/>
      </c>
      <c r="C8" t="n">
        <v>2995000</v>
      </c>
      <c r="D8" t="n">
        <v>59900</v>
      </c>
      <c r="E8" t="n">
        <v>50</v>
      </c>
      <c r="F8" t="n">
        <v>2.5</v>
      </c>
      <c r="G8" t="n">
        <v>5127</v>
      </c>
      <c r="H8" t="inlineStr">
        <is>
          <t>Premium</t>
        </is>
      </c>
      <c r="I8">
        <f>HYPERLINK("https://www.google.com/maps/place/Kinnekullevägen+33,Traneberg,+Stockholms+Kommun," ;"Traneberg")</f>
        <v/>
      </c>
      <c r="J8" t="inlineStr">
        <is>
          <t xml:space="preserve">Stockholms </t>
        </is>
      </c>
    </row>
    <row r="9">
      <c r="A9" s="1" t="n">
        <v>7</v>
      </c>
      <c r="B9">
        <f>HYPERLINK("https://hemnet.se/bostad/lagenhet-3rum-traneberg-stockholms-kommun-nipfjallsvagen-12-21310671" ;"Nipfjällsvägen 12")</f>
        <v/>
      </c>
      <c r="C9" t="n">
        <v>3995000</v>
      </c>
      <c r="D9" t="n">
        <v>64435</v>
      </c>
      <c r="E9" t="n">
        <v>62</v>
      </c>
      <c r="F9" t="n">
        <v>3</v>
      </c>
      <c r="G9" t="n">
        <v>3257</v>
      </c>
      <c r="H9" t="inlineStr">
        <is>
          <t>PremiumBalkongHiss</t>
        </is>
      </c>
      <c r="I9">
        <f>HYPERLINK("https://www.google.com/maps/place/Nipfjällsvägen+12,Traneberg,+Stockholms+Kommun," ;"Traneberg")</f>
        <v/>
      </c>
      <c r="J9" t="inlineStr">
        <is>
          <t xml:space="preserve">Stockholms </t>
        </is>
      </c>
    </row>
    <row r="10">
      <c r="A10" s="1" t="n">
        <v>8</v>
      </c>
      <c r="B10">
        <f>HYPERLINK("https://hemnet.se/bostad/lagenhet-3rum-akeslund-stockholms-kommun-fredrikslundsvagen-47-21328378" ;"Fredrikslundsvägen 47")</f>
        <v/>
      </c>
      <c r="C10" t="n">
        <v>3695000</v>
      </c>
      <c r="D10" t="n">
        <v>56846</v>
      </c>
      <c r="E10" t="n">
        <v>65</v>
      </c>
      <c r="F10" t="n">
        <v>3</v>
      </c>
      <c r="G10" t="n">
        <v>4561</v>
      </c>
      <c r="H10" t="inlineStr">
        <is>
          <t>PlusBalkong</t>
        </is>
      </c>
      <c r="I10">
        <f>HYPERLINK("https://www.google.com/maps/place/Fredrikslundsvägen+47,Åkeslund,+Stockholms+Kommun," ;"Åkeslund")</f>
        <v/>
      </c>
      <c r="J10" t="inlineStr">
        <is>
          <t xml:space="preserve">Stockholms </t>
        </is>
      </c>
    </row>
    <row r="11">
      <c r="A11" s="1" t="n">
        <v>9</v>
      </c>
      <c r="B11">
        <f>HYPERLINK("https://hemnet.se/bostad/lagenhet-2rum-traneberg-stockholms-kommun-tranebergsvagen-34-21335034" ;"Tranebergsvägen 34")</f>
        <v/>
      </c>
      <c r="C11" t="n">
        <v>3495000</v>
      </c>
      <c r="D11" t="n">
        <v>64722</v>
      </c>
      <c r="E11" t="n">
        <v>54</v>
      </c>
      <c r="F11" t="n">
        <v>2</v>
      </c>
      <c r="G11" t="n">
        <v>2503</v>
      </c>
      <c r="H11" t="inlineStr">
        <is>
          <t>Plus</t>
        </is>
      </c>
      <c r="I11">
        <f>HYPERLINK("https://www.google.com/maps/place/Tranebergsvägen+34,Traneberg,+Stockholms+Kommun," ;"Traneberg")</f>
        <v/>
      </c>
      <c r="J11" t="inlineStr">
        <is>
          <t xml:space="preserve">Stockholms </t>
        </is>
      </c>
    </row>
    <row r="12">
      <c r="A12" s="1" t="n">
        <v>10</v>
      </c>
      <c r="B12">
        <f>HYPERLINK("https://hemnet.se/bostad/lagenhet-4rum-bromma-riksby-stockholms-kommun-spangavagen-9-21335091" ;"Spångavägen 9")</f>
        <v/>
      </c>
      <c r="C12" t="n">
        <v>3495000</v>
      </c>
      <c r="D12" t="n">
        <v>52164</v>
      </c>
      <c r="E12" t="n">
        <v>67</v>
      </c>
      <c r="F12" t="n">
        <v>4</v>
      </c>
      <c r="G12" t="n">
        <v>5688</v>
      </c>
      <c r="H12" t="inlineStr">
        <is>
          <t>Balkong</t>
        </is>
      </c>
      <c r="I12">
        <f>HYPERLINK("https://www.google.com/maps/place/Spångavägen+9,Bromma+Riksby,+Stockholms+Kommun," ;"Bromma Riksby")</f>
        <v/>
      </c>
      <c r="J12" t="inlineStr">
        <is>
          <t xml:space="preserve">Stockholms </t>
        </is>
      </c>
    </row>
    <row r="13">
      <c r="A13" s="1" t="n">
        <v>11</v>
      </c>
      <c r="B13">
        <f>HYPERLINK("https://hemnet.se/bostad/lagenhet-2rum-bromma-traneberg-stockholms-kommun-hallebergsvagen-40-21334481" ;"Hallebergsvägen 40")</f>
        <v/>
      </c>
      <c r="C13" t="n">
        <v>3495000</v>
      </c>
      <c r="D13" t="n">
        <v>58250</v>
      </c>
      <c r="E13" t="n">
        <v>60</v>
      </c>
      <c r="F13" t="n">
        <v>2</v>
      </c>
      <c r="G13" t="n">
        <v>2850</v>
      </c>
      <c r="H13" t="inlineStr"/>
      <c r="I13">
        <f>HYPERLINK("https://www.google.com/maps/place/Hallebergsvägen+40,Bromma+-+Traneberg,+Stockholms+Kommun," ;"Bromma - Traneberg")</f>
        <v/>
      </c>
      <c r="J13" t="inlineStr">
        <is>
          <t xml:space="preserve">Stockholms </t>
        </is>
      </c>
    </row>
    <row r="14">
      <c r="A14" s="1" t="n">
        <v>12</v>
      </c>
      <c r="B14">
        <f>HYPERLINK("https://hemnet.se/bostad/lagenhet-2rum-riksby-stockholms-kommun-kvarnbacksvagen-107-21331504" ;"Kvarnbacksvägen 107")</f>
        <v/>
      </c>
      <c r="C14" t="n">
        <v>2750000</v>
      </c>
      <c r="D14" t="n">
        <v>51402</v>
      </c>
      <c r="E14" t="n">
        <v>53.5</v>
      </c>
      <c r="F14" t="n">
        <v>2</v>
      </c>
      <c r="G14" t="n">
        <v>3381</v>
      </c>
      <c r="H14" t="inlineStr">
        <is>
          <t>Balkong</t>
        </is>
      </c>
      <c r="I14">
        <f>HYPERLINK("https://www.google.com/maps/place/Kvarnbacksvägen+107,Riksby,+Stockholms+Kommun," ;"Riksby")</f>
        <v/>
      </c>
      <c r="J14" t="inlineStr">
        <is>
          <t xml:space="preserve">Stockholms </t>
        </is>
      </c>
    </row>
    <row r="15">
      <c r="A15" s="1" t="n">
        <v>13</v>
      </c>
      <c r="B15">
        <f>HYPERLINK("https://hemnet.se/bostad/lagenhet-3rum-ulvsunda-stockholms-kommun-bjorkbacksvagen-51,-van-3-3-21318822" ;"Björkbacksvägen 51, Vån 3/3")</f>
        <v/>
      </c>
      <c r="C15" t="n">
        <v>4250000</v>
      </c>
      <c r="D15" t="n">
        <v>59028</v>
      </c>
      <c r="E15" t="n">
        <v>72</v>
      </c>
      <c r="F15" t="n">
        <v>3</v>
      </c>
      <c r="G15" t="n">
        <v>4658</v>
      </c>
      <c r="H15" t="inlineStr">
        <is>
          <t>Premium</t>
        </is>
      </c>
      <c r="I15">
        <f>HYPERLINK("https://www.google.com/maps/place/Björkbacksvägen+51,+Vån+3/3,Ulvsunda,+Stockholms+Kommun," ;"Ulvsunda")</f>
        <v/>
      </c>
      <c r="J15" t="inlineStr">
        <is>
          <t xml:space="preserve">Stockholms </t>
        </is>
      </c>
    </row>
    <row r="16">
      <c r="A16" s="1" t="n">
        <v>14</v>
      </c>
      <c r="B16">
        <f>HYPERLINK("https://hemnet.se/bostad/lagenhet-2rum-brommaplan-stockholms-kommun-spangavagen-44-21320531" ;"Spångavägen 44")</f>
        <v/>
      </c>
      <c r="C16" t="n">
        <v>2495000</v>
      </c>
      <c r="D16" t="n">
        <v>44554</v>
      </c>
      <c r="E16" t="n">
        <v>56</v>
      </c>
      <c r="F16" t="n">
        <v>2</v>
      </c>
      <c r="G16" t="n">
        <v>5258</v>
      </c>
      <c r="H16" t="inlineStr">
        <is>
          <t>Balkong</t>
        </is>
      </c>
      <c r="I16">
        <f>HYPERLINK("https://www.google.com/maps/place/Spångavägen+44,Brommaplan,+Stockholms+Kommun," ;"Brommaplan")</f>
        <v/>
      </c>
      <c r="J16" t="inlineStr">
        <is>
          <t xml:space="preserve">Stockholms </t>
        </is>
      </c>
    </row>
    <row r="17">
      <c r="A17" s="1" t="n">
        <v>15</v>
      </c>
      <c r="B17">
        <f>HYPERLINK("https://hemnet.se/bostad/lagenhet-2,5rum-johannesfred-stockholms-kommun-aspstigen-2-21305653" ;"Aspstigen 2")</f>
        <v/>
      </c>
      <c r="C17" t="n">
        <v>2995000</v>
      </c>
      <c r="D17" t="n">
        <v>56509</v>
      </c>
      <c r="E17" t="n">
        <v>53</v>
      </c>
      <c r="F17" t="n">
        <v>2.5</v>
      </c>
      <c r="G17" t="n">
        <v>4994</v>
      </c>
      <c r="H17" t="inlineStr">
        <is>
          <t>Balkong</t>
        </is>
      </c>
      <c r="I17">
        <f>HYPERLINK("https://www.google.com/maps/place/Aspstigen+2,Johannesfred,+Stockholms+Kommun," ;"Johannesfred")</f>
        <v/>
      </c>
      <c r="J17" t="inlineStr">
        <is>
          <t xml:space="preserve">Stockholms </t>
        </is>
      </c>
    </row>
    <row r="18">
      <c r="A18" s="1" t="n">
        <v>16</v>
      </c>
      <c r="B18">
        <f>HYPERLINK("https://hemnet.se/bostad/lagenhet-2rum-bromma-johannesfred-stockholms-kommun-staltradsvagen-26-21320083" ;"Ståltrådsvägen 26")</f>
        <v/>
      </c>
      <c r="C18" t="n">
        <v>2750000</v>
      </c>
      <c r="D18" t="n">
        <v>50926</v>
      </c>
      <c r="E18" t="n">
        <v>54</v>
      </c>
      <c r="F18" t="n">
        <v>2</v>
      </c>
      <c r="G18" t="n">
        <v>3422</v>
      </c>
      <c r="H18" t="inlineStr">
        <is>
          <t>PlusBalkong</t>
        </is>
      </c>
      <c r="I18">
        <f>HYPERLINK("https://www.google.com/maps/place/Ståltrådsvägen+26,Bromma+Johannesfred,+Stockholms+Kommun," ;"Bromma Johannesfred")</f>
        <v/>
      </c>
      <c r="J18" t="inlineStr">
        <is>
          <t xml:space="preserve">Stockholms 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2024-05-23T12:06:57Z</dcterms:created>
  <dcterms:modified xmlns:dcterms="http://purl.org/dc/terms/" xmlns:xsi="http://www.w3.org/2001/XMLSchema-instance" xsi:type="dcterms:W3CDTF">2024-05-23T12:06:57Z</dcterms:modified>
</cp:coreProperties>
</file>