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HLM/excel_macros/library_templates/"/>
    </mc:Choice>
  </mc:AlternateContent>
  <xr:revisionPtr revIDLastSave="0" documentId="8_{DD37330A-AAAC-3446-A509-556D62EEB608}" xr6:coauthVersionLast="46" xr6:coauthVersionMax="46" xr10:uidLastSave="{00000000-0000-0000-0000-000000000000}"/>
  <bookViews>
    <workbookView xWindow="10560" yWindow="460" windowWidth="29640" windowHeight="18960" xr2:uid="{B7923AC9-3F23-4A49-8A03-73E131C2BEB9}"/>
  </bookViews>
  <sheets>
    <sheet name="Enter Samples Here" sheetId="4" r:id="rId1"/>
    <sheet name="Sample Names and Concentrations" sheetId="8" r:id="rId2"/>
    <sheet name="Plate Map for Barcode PCR" sheetId="7" r:id="rId3"/>
    <sheet name=" Sample Names and Indices" sheetId="2" r:id="rId4"/>
    <sheet name="Plate Map" sheetId="3" r:id="rId5"/>
    <sheet name="Index Plate Layout" sheetId="1" r:id="rId6"/>
  </sheets>
  <definedNames>
    <definedName name="_xlnm.Print_Area" localSheetId="4">'Plate Map'!$A$27:$M$35</definedName>
    <definedName name="_xlnm.Print_Area" localSheetId="2">'Plate Map for Barcode PCR'!$A$59:$M$84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4" l="1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AX3" i="4"/>
  <c r="AX4" i="4"/>
  <c r="AX5" i="4"/>
  <c r="AX6" i="4"/>
  <c r="AX7" i="4"/>
  <c r="AX8" i="4"/>
  <c r="AX9" i="4"/>
  <c r="AX10" i="4"/>
  <c r="C119" i="7" s="1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E119" i="7" s="1"/>
  <c r="AX27" i="4"/>
  <c r="AX28" i="4"/>
  <c r="AX29" i="4"/>
  <c r="AX30" i="4"/>
  <c r="AX31" i="4"/>
  <c r="AX32" i="4"/>
  <c r="AX33" i="4"/>
  <c r="AX34" i="4"/>
  <c r="F119" i="7" s="1"/>
  <c r="AX35" i="4"/>
  <c r="AX36" i="4"/>
  <c r="AX37" i="4"/>
  <c r="AX38" i="4"/>
  <c r="AX39" i="4"/>
  <c r="AX40" i="4"/>
  <c r="AX41" i="4"/>
  <c r="AX42" i="4"/>
  <c r="G119" i="7" s="1"/>
  <c r="AX43" i="4"/>
  <c r="AX44" i="4"/>
  <c r="AX45" i="4"/>
  <c r="AX46" i="4"/>
  <c r="AX47" i="4"/>
  <c r="AX48" i="4"/>
  <c r="AX49" i="4"/>
  <c r="AX50" i="4"/>
  <c r="H119" i="7" s="1"/>
  <c r="AX51" i="4"/>
  <c r="AX52" i="4"/>
  <c r="AX53" i="4"/>
  <c r="AX54" i="4"/>
  <c r="AX55" i="4"/>
  <c r="AX56" i="4"/>
  <c r="AX57" i="4"/>
  <c r="AX58" i="4"/>
  <c r="I119" i="7" s="1"/>
  <c r="AX59" i="4"/>
  <c r="AX60" i="4"/>
  <c r="AX61" i="4"/>
  <c r="AX62" i="4"/>
  <c r="AX63" i="4"/>
  <c r="AX64" i="4"/>
  <c r="AX65" i="4"/>
  <c r="AX66" i="4"/>
  <c r="J119" i="7" s="1"/>
  <c r="AX67" i="4"/>
  <c r="AX68" i="4"/>
  <c r="AX69" i="4"/>
  <c r="AX70" i="4"/>
  <c r="AX71" i="4"/>
  <c r="AX72" i="4"/>
  <c r="AX73" i="4"/>
  <c r="AX74" i="4"/>
  <c r="K119" i="7" s="1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M119" i="7" s="1"/>
  <c r="AX91" i="4"/>
  <c r="AX92" i="4"/>
  <c r="AX93" i="4"/>
  <c r="AX94" i="4"/>
  <c r="AX95" i="4"/>
  <c r="AX96" i="4"/>
  <c r="AX97" i="4"/>
  <c r="AX2" i="4"/>
  <c r="AL3" i="4"/>
  <c r="AL4" i="4"/>
  <c r="AL5" i="4"/>
  <c r="AL6" i="4"/>
  <c r="AL7" i="4"/>
  <c r="AL8" i="4"/>
  <c r="AL9" i="4"/>
  <c r="AL10" i="4"/>
  <c r="C90" i="7" s="1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E90" i="7" s="1"/>
  <c r="AL27" i="4"/>
  <c r="AL28" i="4"/>
  <c r="AL29" i="4"/>
  <c r="AL30" i="4"/>
  <c r="AL31" i="4"/>
  <c r="AL32" i="4"/>
  <c r="AL33" i="4"/>
  <c r="AL34" i="4"/>
  <c r="F90" i="7" s="1"/>
  <c r="AL35" i="4"/>
  <c r="AL36" i="4"/>
  <c r="AL37" i="4"/>
  <c r="AL38" i="4"/>
  <c r="AL39" i="4"/>
  <c r="AL40" i="4"/>
  <c r="AL41" i="4"/>
  <c r="AL42" i="4"/>
  <c r="G90" i="7" s="1"/>
  <c r="AL43" i="4"/>
  <c r="AL44" i="4"/>
  <c r="AL45" i="4"/>
  <c r="AL46" i="4"/>
  <c r="AL47" i="4"/>
  <c r="AL48" i="4"/>
  <c r="AL49" i="4"/>
  <c r="AL50" i="4"/>
  <c r="H90" i="7" s="1"/>
  <c r="AL51" i="4"/>
  <c r="AL52" i="4"/>
  <c r="AL53" i="4"/>
  <c r="AL54" i="4"/>
  <c r="AL55" i="4"/>
  <c r="AL56" i="4"/>
  <c r="AL57" i="4"/>
  <c r="AL58" i="4"/>
  <c r="I90" i="7" s="1"/>
  <c r="AL59" i="4"/>
  <c r="AL60" i="4"/>
  <c r="AL61" i="4"/>
  <c r="AL62" i="4"/>
  <c r="AL63" i="4"/>
  <c r="AL64" i="4"/>
  <c r="AL65" i="4"/>
  <c r="AL66" i="4"/>
  <c r="J90" i="7" s="1"/>
  <c r="AL67" i="4"/>
  <c r="AL68" i="4"/>
  <c r="AL69" i="4"/>
  <c r="AL70" i="4"/>
  <c r="AL71" i="4"/>
  <c r="AL72" i="4"/>
  <c r="AL73" i="4"/>
  <c r="AL74" i="4"/>
  <c r="K90" i="7" s="1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M90" i="7" s="1"/>
  <c r="AL91" i="4"/>
  <c r="AL92" i="4"/>
  <c r="AL93" i="4"/>
  <c r="AL94" i="4"/>
  <c r="AL95" i="4"/>
  <c r="AL96" i="4"/>
  <c r="AL97" i="4"/>
  <c r="AL2" i="4"/>
  <c r="Z2" i="4"/>
  <c r="N3" i="4"/>
  <c r="N4" i="4"/>
  <c r="N5" i="4"/>
  <c r="N6" i="4"/>
  <c r="N7" i="4"/>
  <c r="N8" i="4"/>
  <c r="N9" i="4"/>
  <c r="N10" i="4"/>
  <c r="C32" i="7" s="1"/>
  <c r="N11" i="4"/>
  <c r="N12" i="4"/>
  <c r="N13" i="4"/>
  <c r="N14" i="4"/>
  <c r="N15" i="4"/>
  <c r="N16" i="4"/>
  <c r="N17" i="4"/>
  <c r="N18" i="4"/>
  <c r="D32" i="7" s="1"/>
  <c r="N19" i="4"/>
  <c r="N20" i="4"/>
  <c r="N21" i="4"/>
  <c r="N22" i="4"/>
  <c r="N23" i="4"/>
  <c r="N24" i="4"/>
  <c r="N25" i="4"/>
  <c r="N26" i="4"/>
  <c r="E32" i="7" s="1"/>
  <c r="N27" i="4"/>
  <c r="N28" i="4"/>
  <c r="N29" i="4"/>
  <c r="N30" i="4"/>
  <c r="N31" i="4"/>
  <c r="N32" i="4"/>
  <c r="N33" i="4"/>
  <c r="N34" i="4"/>
  <c r="F32" i="7" s="1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H32" i="7" s="1"/>
  <c r="N51" i="4"/>
  <c r="N52" i="4"/>
  <c r="N53" i="4"/>
  <c r="N54" i="4"/>
  <c r="N55" i="4"/>
  <c r="N56" i="4"/>
  <c r="N57" i="4"/>
  <c r="N58" i="4"/>
  <c r="I32" i="7" s="1"/>
  <c r="N59" i="4"/>
  <c r="N60" i="4"/>
  <c r="N61" i="4"/>
  <c r="N62" i="4"/>
  <c r="N63" i="4"/>
  <c r="N64" i="4"/>
  <c r="N65" i="4"/>
  <c r="N66" i="4"/>
  <c r="J32" i="7" s="1"/>
  <c r="N67" i="4"/>
  <c r="N68" i="4"/>
  <c r="N69" i="4"/>
  <c r="N70" i="4"/>
  <c r="N71" i="4"/>
  <c r="N72" i="4"/>
  <c r="N73" i="4"/>
  <c r="N74" i="4"/>
  <c r="K32" i="7" s="1"/>
  <c r="N75" i="4"/>
  <c r="N76" i="4"/>
  <c r="N77" i="4"/>
  <c r="N78" i="4"/>
  <c r="N79" i="4"/>
  <c r="N80" i="4"/>
  <c r="N81" i="4"/>
  <c r="N82" i="4"/>
  <c r="L32" i="7" s="1"/>
  <c r="N83" i="4"/>
  <c r="N84" i="4"/>
  <c r="N85" i="4"/>
  <c r="N86" i="4"/>
  <c r="N87" i="4"/>
  <c r="N88" i="4"/>
  <c r="N89" i="4"/>
  <c r="N90" i="4"/>
  <c r="M32" i="7" s="1"/>
  <c r="N91" i="4"/>
  <c r="N92" i="4"/>
  <c r="N93" i="4"/>
  <c r="N94" i="4"/>
  <c r="N95" i="4"/>
  <c r="N96" i="4"/>
  <c r="N97" i="4"/>
  <c r="N2" i="4"/>
  <c r="B2" i="4"/>
  <c r="B3" i="4"/>
  <c r="B4" i="4"/>
  <c r="B5" i="4"/>
  <c r="B6" i="4"/>
  <c r="B7" i="4"/>
  <c r="B8" i="4"/>
  <c r="B9" i="4"/>
  <c r="B10" i="4"/>
  <c r="C3" i="7" s="1"/>
  <c r="B11" i="4"/>
  <c r="B12" i="4"/>
  <c r="B13" i="4"/>
  <c r="B14" i="4"/>
  <c r="B15" i="4"/>
  <c r="B16" i="4"/>
  <c r="B17" i="4"/>
  <c r="B18" i="4"/>
  <c r="D3" i="7" s="1"/>
  <c r="B19" i="4"/>
  <c r="B20" i="4"/>
  <c r="B21" i="4"/>
  <c r="B22" i="4"/>
  <c r="B23" i="4"/>
  <c r="B24" i="4"/>
  <c r="B25" i="4"/>
  <c r="B26" i="4"/>
  <c r="E3" i="7" s="1"/>
  <c r="B27" i="4"/>
  <c r="B28" i="4"/>
  <c r="B29" i="4"/>
  <c r="B30" i="4"/>
  <c r="B31" i="4"/>
  <c r="B32" i="4"/>
  <c r="B33" i="4"/>
  <c r="B34" i="4"/>
  <c r="F3" i="7" s="1"/>
  <c r="B35" i="4"/>
  <c r="B36" i="4"/>
  <c r="B37" i="4"/>
  <c r="B38" i="4"/>
  <c r="B39" i="4"/>
  <c r="B40" i="4"/>
  <c r="B41" i="4"/>
  <c r="B42" i="4"/>
  <c r="G3" i="7" s="1"/>
  <c r="B43" i="4"/>
  <c r="B44" i="4"/>
  <c r="B45" i="4"/>
  <c r="B46" i="4"/>
  <c r="B47" i="4"/>
  <c r="B48" i="4"/>
  <c r="B49" i="4"/>
  <c r="B50" i="4"/>
  <c r="H3" i="7" s="1"/>
  <c r="B51" i="4"/>
  <c r="B52" i="4"/>
  <c r="B53" i="4"/>
  <c r="B54" i="4"/>
  <c r="B55" i="4"/>
  <c r="B56" i="4"/>
  <c r="B57" i="4"/>
  <c r="B58" i="4"/>
  <c r="I3" i="7" s="1"/>
  <c r="B59" i="4"/>
  <c r="B60" i="4"/>
  <c r="B61" i="4"/>
  <c r="B62" i="4"/>
  <c r="B63" i="4"/>
  <c r="B64" i="4"/>
  <c r="B65" i="4"/>
  <c r="B66" i="4"/>
  <c r="J3" i="7" s="1"/>
  <c r="B67" i="4"/>
  <c r="B68" i="4"/>
  <c r="B69" i="4"/>
  <c r="B70" i="4"/>
  <c r="B71" i="4"/>
  <c r="B72" i="4"/>
  <c r="B73" i="4"/>
  <c r="B74" i="4"/>
  <c r="K3" i="7" s="1"/>
  <c r="B75" i="4"/>
  <c r="B76" i="4"/>
  <c r="B77" i="4"/>
  <c r="B78" i="4"/>
  <c r="B79" i="4"/>
  <c r="B80" i="4"/>
  <c r="B81" i="4"/>
  <c r="B82" i="4"/>
  <c r="L3" i="7" s="1"/>
  <c r="B83" i="4"/>
  <c r="B84" i="4"/>
  <c r="B85" i="4"/>
  <c r="B86" i="4"/>
  <c r="B87" i="4"/>
  <c r="B88" i="4"/>
  <c r="B89" i="4"/>
  <c r="B90" i="4"/>
  <c r="M3" i="7" s="1"/>
  <c r="B91" i="4"/>
  <c r="B92" i="4"/>
  <c r="B93" i="4"/>
  <c r="B94" i="4"/>
  <c r="B95" i="4"/>
  <c r="B96" i="4"/>
  <c r="B97" i="4"/>
  <c r="AG10" i="4"/>
  <c r="C63" i="7" s="1"/>
  <c r="AG18" i="4"/>
  <c r="D63" i="7" s="1"/>
  <c r="AG26" i="4"/>
  <c r="E63" i="7" s="1"/>
  <c r="AG34" i="4"/>
  <c r="F63" i="7" s="1"/>
  <c r="AG42" i="4"/>
  <c r="G63" i="7" s="1"/>
  <c r="AG48" i="4"/>
  <c r="AG50" i="4"/>
  <c r="H63" i="7" s="1"/>
  <c r="AG56" i="4"/>
  <c r="AG58" i="4"/>
  <c r="AG64" i="4"/>
  <c r="AG66" i="4"/>
  <c r="J63" i="7" s="1"/>
  <c r="AG72" i="4"/>
  <c r="AG74" i="4"/>
  <c r="K63" i="7" s="1"/>
  <c r="AG80" i="4"/>
  <c r="AG82" i="4"/>
  <c r="L63" i="7" s="1"/>
  <c r="AG88" i="4"/>
  <c r="AG90" i="4"/>
  <c r="M63" i="7" s="1"/>
  <c r="AG96" i="4"/>
  <c r="AA97" i="4"/>
  <c r="AG97" i="4" s="1"/>
  <c r="M84" i="7" s="1"/>
  <c r="AA96" i="4"/>
  <c r="AA95" i="4"/>
  <c r="AG95" i="4" s="1"/>
  <c r="M78" i="7" s="1"/>
  <c r="AA94" i="4"/>
  <c r="AG94" i="4" s="1"/>
  <c r="M75" i="7" s="1"/>
  <c r="AA93" i="4"/>
  <c r="AG93" i="4" s="1"/>
  <c r="M72" i="7" s="1"/>
  <c r="AA92" i="4"/>
  <c r="AG92" i="4" s="1"/>
  <c r="M69" i="7" s="1"/>
  <c r="AA91" i="4"/>
  <c r="AG91" i="4" s="1"/>
  <c r="M66" i="7" s="1"/>
  <c r="AA90" i="4"/>
  <c r="AA89" i="4"/>
  <c r="AG89" i="4" s="1"/>
  <c r="L84" i="7" s="1"/>
  <c r="AA88" i="4"/>
  <c r="AA87" i="4"/>
  <c r="AG87" i="4" s="1"/>
  <c r="L78" i="7" s="1"/>
  <c r="AA86" i="4"/>
  <c r="AG86" i="4" s="1"/>
  <c r="L75" i="7" s="1"/>
  <c r="AA85" i="4"/>
  <c r="AG85" i="4" s="1"/>
  <c r="L72" i="7" s="1"/>
  <c r="AA84" i="4"/>
  <c r="AG84" i="4" s="1"/>
  <c r="L69" i="7" s="1"/>
  <c r="AA83" i="4"/>
  <c r="AG83" i="4" s="1"/>
  <c r="L66" i="7" s="1"/>
  <c r="AA82" i="4"/>
  <c r="AA81" i="4"/>
  <c r="AG81" i="4" s="1"/>
  <c r="K84" i="7" s="1"/>
  <c r="AA80" i="4"/>
  <c r="AA79" i="4"/>
  <c r="AG79" i="4" s="1"/>
  <c r="K78" i="7" s="1"/>
  <c r="AA78" i="4"/>
  <c r="AG78" i="4" s="1"/>
  <c r="K75" i="7" s="1"/>
  <c r="AA77" i="4"/>
  <c r="AG77" i="4" s="1"/>
  <c r="K72" i="7" s="1"/>
  <c r="AA76" i="4"/>
  <c r="AG76" i="4" s="1"/>
  <c r="K69" i="7" s="1"/>
  <c r="AA75" i="4"/>
  <c r="AG75" i="4" s="1"/>
  <c r="K66" i="7" s="1"/>
  <c r="AA74" i="4"/>
  <c r="AA73" i="4"/>
  <c r="AG73" i="4" s="1"/>
  <c r="J84" i="7" s="1"/>
  <c r="AA72" i="4"/>
  <c r="AA71" i="4"/>
  <c r="AG71" i="4" s="1"/>
  <c r="J78" i="7" s="1"/>
  <c r="AA70" i="4"/>
  <c r="AG70" i="4" s="1"/>
  <c r="J75" i="7" s="1"/>
  <c r="AA69" i="4"/>
  <c r="AG69" i="4" s="1"/>
  <c r="J72" i="7" s="1"/>
  <c r="AA68" i="4"/>
  <c r="AG68" i="4" s="1"/>
  <c r="J69" i="7" s="1"/>
  <c r="AA67" i="4"/>
  <c r="AG67" i="4" s="1"/>
  <c r="J66" i="7" s="1"/>
  <c r="AA66" i="4"/>
  <c r="AA65" i="4"/>
  <c r="AG65" i="4" s="1"/>
  <c r="I84" i="7" s="1"/>
  <c r="AA64" i="4"/>
  <c r="AA63" i="4"/>
  <c r="AG63" i="4" s="1"/>
  <c r="I78" i="7" s="1"/>
  <c r="AA62" i="4"/>
  <c r="AG62" i="4" s="1"/>
  <c r="I75" i="7" s="1"/>
  <c r="AA61" i="4"/>
  <c r="AG61" i="4" s="1"/>
  <c r="I72" i="7" s="1"/>
  <c r="AA60" i="4"/>
  <c r="AG60" i="4" s="1"/>
  <c r="I69" i="7" s="1"/>
  <c r="AA59" i="4"/>
  <c r="AG59" i="4" s="1"/>
  <c r="I66" i="7" s="1"/>
  <c r="AA58" i="4"/>
  <c r="AA57" i="4"/>
  <c r="AG57" i="4" s="1"/>
  <c r="H84" i="7" s="1"/>
  <c r="AA56" i="4"/>
  <c r="AA55" i="4"/>
  <c r="AG55" i="4" s="1"/>
  <c r="H78" i="7" s="1"/>
  <c r="AA54" i="4"/>
  <c r="AG54" i="4" s="1"/>
  <c r="H75" i="7" s="1"/>
  <c r="AA53" i="4"/>
  <c r="AG53" i="4" s="1"/>
  <c r="H72" i="7" s="1"/>
  <c r="AA52" i="4"/>
  <c r="AG52" i="4" s="1"/>
  <c r="H69" i="7" s="1"/>
  <c r="AA51" i="4"/>
  <c r="AG51" i="4" s="1"/>
  <c r="H66" i="7" s="1"/>
  <c r="AA50" i="4"/>
  <c r="AA49" i="4"/>
  <c r="AG49" i="4" s="1"/>
  <c r="G84" i="7" s="1"/>
  <c r="AA48" i="4"/>
  <c r="AA47" i="4"/>
  <c r="AG47" i="4" s="1"/>
  <c r="G78" i="7" s="1"/>
  <c r="AA46" i="4"/>
  <c r="AG46" i="4" s="1"/>
  <c r="G75" i="7" s="1"/>
  <c r="AA45" i="4"/>
  <c r="AG45" i="4" s="1"/>
  <c r="G72" i="7" s="1"/>
  <c r="AA44" i="4"/>
  <c r="AG44" i="4" s="1"/>
  <c r="G69" i="7" s="1"/>
  <c r="AA43" i="4"/>
  <c r="AG43" i="4" s="1"/>
  <c r="G66" i="7" s="1"/>
  <c r="AA42" i="4"/>
  <c r="AA41" i="4"/>
  <c r="AG41" i="4" s="1"/>
  <c r="F84" i="7" s="1"/>
  <c r="AA40" i="4"/>
  <c r="AG40" i="4" s="1"/>
  <c r="F81" i="7" s="1"/>
  <c r="AA39" i="4"/>
  <c r="AG39" i="4" s="1"/>
  <c r="F78" i="7" s="1"/>
  <c r="AA38" i="4"/>
  <c r="AG38" i="4" s="1"/>
  <c r="F75" i="7" s="1"/>
  <c r="AA37" i="4"/>
  <c r="AG37" i="4" s="1"/>
  <c r="F72" i="7" s="1"/>
  <c r="AA36" i="4"/>
  <c r="AG36" i="4" s="1"/>
  <c r="F69" i="7" s="1"/>
  <c r="AA35" i="4"/>
  <c r="AG35" i="4" s="1"/>
  <c r="F66" i="7" s="1"/>
  <c r="AA34" i="4"/>
  <c r="AA33" i="4"/>
  <c r="AG33" i="4" s="1"/>
  <c r="E84" i="7" s="1"/>
  <c r="AA32" i="4"/>
  <c r="AG32" i="4" s="1"/>
  <c r="E81" i="7" s="1"/>
  <c r="AA31" i="4"/>
  <c r="AG31" i="4" s="1"/>
  <c r="E78" i="7" s="1"/>
  <c r="AA30" i="4"/>
  <c r="AG30" i="4" s="1"/>
  <c r="E75" i="7" s="1"/>
  <c r="AA29" i="4"/>
  <c r="AG29" i="4" s="1"/>
  <c r="E72" i="7" s="1"/>
  <c r="AA28" i="4"/>
  <c r="AG28" i="4" s="1"/>
  <c r="E69" i="7" s="1"/>
  <c r="AA27" i="4"/>
  <c r="AG27" i="4" s="1"/>
  <c r="E66" i="7" s="1"/>
  <c r="AA26" i="4"/>
  <c r="AA25" i="4"/>
  <c r="AG25" i="4" s="1"/>
  <c r="D84" i="7" s="1"/>
  <c r="AA24" i="4"/>
  <c r="AG24" i="4" s="1"/>
  <c r="D81" i="7" s="1"/>
  <c r="AA23" i="4"/>
  <c r="AG23" i="4" s="1"/>
  <c r="D78" i="7" s="1"/>
  <c r="AA22" i="4"/>
  <c r="AG22" i="4" s="1"/>
  <c r="D75" i="7" s="1"/>
  <c r="AA21" i="4"/>
  <c r="AG21" i="4" s="1"/>
  <c r="D72" i="7" s="1"/>
  <c r="AA20" i="4"/>
  <c r="AG20" i="4" s="1"/>
  <c r="D69" i="7" s="1"/>
  <c r="AA19" i="4"/>
  <c r="AG19" i="4" s="1"/>
  <c r="D66" i="7" s="1"/>
  <c r="AA18" i="4"/>
  <c r="AA17" i="4"/>
  <c r="AG17" i="4" s="1"/>
  <c r="C84" i="7" s="1"/>
  <c r="AA16" i="4"/>
  <c r="AG16" i="4" s="1"/>
  <c r="C81" i="7" s="1"/>
  <c r="AA15" i="4"/>
  <c r="AG15" i="4" s="1"/>
  <c r="C78" i="7" s="1"/>
  <c r="AA14" i="4"/>
  <c r="AG14" i="4" s="1"/>
  <c r="C75" i="7" s="1"/>
  <c r="AA13" i="4"/>
  <c r="AG13" i="4" s="1"/>
  <c r="C72" i="7" s="1"/>
  <c r="AA12" i="4"/>
  <c r="AG12" i="4" s="1"/>
  <c r="C69" i="7" s="1"/>
  <c r="AA11" i="4"/>
  <c r="AG11" i="4" s="1"/>
  <c r="C66" i="7" s="1"/>
  <c r="AA10" i="4"/>
  <c r="AA9" i="4"/>
  <c r="AG9" i="4" s="1"/>
  <c r="B84" i="7" s="1"/>
  <c r="AA8" i="4"/>
  <c r="AG8" i="4" s="1"/>
  <c r="B81" i="7" s="1"/>
  <c r="AA7" i="4"/>
  <c r="AG7" i="4" s="1"/>
  <c r="B78" i="7" s="1"/>
  <c r="AA6" i="4"/>
  <c r="AG6" i="4" s="1"/>
  <c r="B75" i="7" s="1"/>
  <c r="AA5" i="4"/>
  <c r="AG5" i="4" s="1"/>
  <c r="B72" i="7" s="1"/>
  <c r="AA4" i="4"/>
  <c r="AG4" i="4" s="1"/>
  <c r="B69" i="7" s="1"/>
  <c r="AA3" i="4"/>
  <c r="AG3" i="4" s="1"/>
  <c r="B66" i="7" s="1"/>
  <c r="AA2" i="4"/>
  <c r="AG2" i="4" s="1"/>
  <c r="B63" i="7" s="1"/>
  <c r="O97" i="4"/>
  <c r="U97" i="4" s="1"/>
  <c r="M55" i="7" s="1"/>
  <c r="O96" i="4"/>
  <c r="O95" i="4"/>
  <c r="O94" i="4"/>
  <c r="O93" i="4"/>
  <c r="O92" i="4"/>
  <c r="O91" i="4"/>
  <c r="O90" i="4"/>
  <c r="O89" i="4"/>
  <c r="U89" i="4" s="1"/>
  <c r="L55" i="7" s="1"/>
  <c r="O88" i="4"/>
  <c r="O87" i="4"/>
  <c r="O86" i="4"/>
  <c r="O85" i="4"/>
  <c r="O84" i="4"/>
  <c r="O83" i="4"/>
  <c r="U83" i="4" s="1"/>
  <c r="L37" i="7" s="1"/>
  <c r="O82" i="4"/>
  <c r="O81" i="4"/>
  <c r="U81" i="4" s="1"/>
  <c r="K55" i="7" s="1"/>
  <c r="O80" i="4"/>
  <c r="O79" i="4"/>
  <c r="O78" i="4"/>
  <c r="O77" i="4"/>
  <c r="O76" i="4"/>
  <c r="O75" i="4"/>
  <c r="O74" i="4"/>
  <c r="O73" i="4"/>
  <c r="U73" i="4" s="1"/>
  <c r="J55" i="7" s="1"/>
  <c r="O72" i="4"/>
  <c r="O71" i="4"/>
  <c r="O70" i="4"/>
  <c r="O69" i="4"/>
  <c r="O68" i="4"/>
  <c r="O67" i="4"/>
  <c r="O66" i="4"/>
  <c r="O65" i="4"/>
  <c r="U65" i="4" s="1"/>
  <c r="I55" i="7" s="1"/>
  <c r="O64" i="4"/>
  <c r="O63" i="4"/>
  <c r="O62" i="4"/>
  <c r="O61" i="4"/>
  <c r="O60" i="4"/>
  <c r="O59" i="4"/>
  <c r="O58" i="4"/>
  <c r="O57" i="4"/>
  <c r="U57" i="4" s="1"/>
  <c r="H55" i="7" s="1"/>
  <c r="O56" i="4"/>
  <c r="O55" i="4"/>
  <c r="O54" i="4"/>
  <c r="O53" i="4"/>
  <c r="O52" i="4"/>
  <c r="O51" i="4"/>
  <c r="O50" i="4"/>
  <c r="O49" i="4"/>
  <c r="U49" i="4" s="1"/>
  <c r="G55" i="7" s="1"/>
  <c r="O48" i="4"/>
  <c r="O47" i="4"/>
  <c r="O46" i="4"/>
  <c r="O45" i="4"/>
  <c r="O44" i="4"/>
  <c r="O43" i="4"/>
  <c r="U43" i="4" s="1"/>
  <c r="G37" i="7" s="1"/>
  <c r="O42" i="4"/>
  <c r="O41" i="4"/>
  <c r="U41" i="4" s="1"/>
  <c r="F55" i="7" s="1"/>
  <c r="O40" i="4"/>
  <c r="O39" i="4"/>
  <c r="O38" i="4"/>
  <c r="O37" i="4"/>
  <c r="O36" i="4"/>
  <c r="O35" i="4"/>
  <c r="O34" i="4"/>
  <c r="U34" i="4" s="1"/>
  <c r="F34" i="7" s="1"/>
  <c r="O33" i="4"/>
  <c r="U33" i="4" s="1"/>
  <c r="E55" i="7" s="1"/>
  <c r="O32" i="4"/>
  <c r="O31" i="4"/>
  <c r="O30" i="4"/>
  <c r="O29" i="4"/>
  <c r="O28" i="4"/>
  <c r="O27" i="4"/>
  <c r="U27" i="4" s="1"/>
  <c r="E37" i="7" s="1"/>
  <c r="O26" i="4"/>
  <c r="U26" i="4" s="1"/>
  <c r="E34" i="7" s="1"/>
  <c r="O25" i="4"/>
  <c r="U25" i="4" s="1"/>
  <c r="D55" i="7" s="1"/>
  <c r="O24" i="4"/>
  <c r="O23" i="4"/>
  <c r="O22" i="4"/>
  <c r="O21" i="4"/>
  <c r="O20" i="4"/>
  <c r="O19" i="4"/>
  <c r="O18" i="4"/>
  <c r="O17" i="4"/>
  <c r="U17" i="4" s="1"/>
  <c r="C55" i="7" s="1"/>
  <c r="O16" i="4"/>
  <c r="O15" i="4"/>
  <c r="U15" i="4" s="1"/>
  <c r="C49" i="7" s="1"/>
  <c r="O14" i="4"/>
  <c r="O13" i="4"/>
  <c r="O12" i="4"/>
  <c r="U12" i="4" s="1"/>
  <c r="C40" i="7" s="1"/>
  <c r="O11" i="4"/>
  <c r="O10" i="4"/>
  <c r="U10" i="4" s="1"/>
  <c r="C34" i="7" s="1"/>
  <c r="O9" i="4"/>
  <c r="U9" i="4" s="1"/>
  <c r="B55" i="7" s="1"/>
  <c r="O8" i="4"/>
  <c r="O7" i="4"/>
  <c r="O6" i="4"/>
  <c r="O5" i="4"/>
  <c r="O4" i="4"/>
  <c r="O3" i="4"/>
  <c r="O2" i="4"/>
  <c r="U11" i="4"/>
  <c r="C37" i="7" s="1"/>
  <c r="U13" i="4"/>
  <c r="C43" i="7" s="1"/>
  <c r="U14" i="4"/>
  <c r="U16" i="4"/>
  <c r="C52" i="7" s="1"/>
  <c r="U18" i="4"/>
  <c r="D34" i="7" s="1"/>
  <c r="U19" i="4"/>
  <c r="D37" i="7" s="1"/>
  <c r="U20" i="4"/>
  <c r="D40" i="7" s="1"/>
  <c r="U21" i="4"/>
  <c r="D43" i="7" s="1"/>
  <c r="U22" i="4"/>
  <c r="D46" i="7" s="1"/>
  <c r="U28" i="4"/>
  <c r="E40" i="7" s="1"/>
  <c r="U29" i="4"/>
  <c r="E43" i="7" s="1"/>
  <c r="U30" i="4"/>
  <c r="E46" i="7" s="1"/>
  <c r="U35" i="4"/>
  <c r="F37" i="7" s="1"/>
  <c r="U36" i="4"/>
  <c r="F40" i="7" s="1"/>
  <c r="U37" i="4"/>
  <c r="F43" i="7" s="1"/>
  <c r="U38" i="4"/>
  <c r="F46" i="7" s="1"/>
  <c r="U40" i="4"/>
  <c r="F52" i="7" s="1"/>
  <c r="U42" i="4"/>
  <c r="G34" i="7" s="1"/>
  <c r="U44" i="4"/>
  <c r="G40" i="7" s="1"/>
  <c r="U45" i="4"/>
  <c r="G43" i="7" s="1"/>
  <c r="U46" i="4"/>
  <c r="G46" i="7" s="1"/>
  <c r="U50" i="4"/>
  <c r="H34" i="7" s="1"/>
  <c r="U51" i="4"/>
  <c r="H37" i="7" s="1"/>
  <c r="U52" i="4"/>
  <c r="H40" i="7" s="1"/>
  <c r="U53" i="4"/>
  <c r="H43" i="7" s="1"/>
  <c r="U54" i="4"/>
  <c r="H46" i="7" s="1"/>
  <c r="U56" i="4"/>
  <c r="H52" i="7" s="1"/>
  <c r="U58" i="4"/>
  <c r="I34" i="7" s="1"/>
  <c r="U59" i="4"/>
  <c r="I37" i="7" s="1"/>
  <c r="U60" i="4"/>
  <c r="I40" i="7" s="1"/>
  <c r="U66" i="4"/>
  <c r="J34" i="7" s="1"/>
  <c r="U67" i="4"/>
  <c r="J37" i="7" s="1"/>
  <c r="U68" i="4"/>
  <c r="J40" i="7" s="1"/>
  <c r="U71" i="4"/>
  <c r="J49" i="7" s="1"/>
  <c r="U74" i="4"/>
  <c r="K34" i="7" s="1"/>
  <c r="U75" i="4"/>
  <c r="K37" i="7" s="1"/>
  <c r="U76" i="4"/>
  <c r="K40" i="7" s="1"/>
  <c r="U77" i="4"/>
  <c r="K43" i="7" s="1"/>
  <c r="U80" i="4"/>
  <c r="K52" i="7" s="1"/>
  <c r="U82" i="4"/>
  <c r="L34" i="7" s="1"/>
  <c r="U84" i="4"/>
  <c r="L40" i="7" s="1"/>
  <c r="U85" i="4"/>
  <c r="L43" i="7" s="1"/>
  <c r="U86" i="4"/>
  <c r="L46" i="7" s="1"/>
  <c r="U88" i="4"/>
  <c r="L52" i="7" s="1"/>
  <c r="U90" i="4"/>
  <c r="M34" i="7" s="1"/>
  <c r="U91" i="4"/>
  <c r="M37" i="7" s="1"/>
  <c r="U92" i="4"/>
  <c r="M40" i="7" s="1"/>
  <c r="U93" i="4"/>
  <c r="M43" i="7" s="1"/>
  <c r="U95" i="4"/>
  <c r="M49" i="7" s="1"/>
  <c r="U2" i="4"/>
  <c r="B34" i="7" s="1"/>
  <c r="U96" i="4"/>
  <c r="M52" i="7" s="1"/>
  <c r="U94" i="4"/>
  <c r="M46" i="7" s="1"/>
  <c r="U87" i="4"/>
  <c r="L49" i="7" s="1"/>
  <c r="U79" i="4"/>
  <c r="K49" i="7" s="1"/>
  <c r="U78" i="4"/>
  <c r="K46" i="7" s="1"/>
  <c r="U72" i="4"/>
  <c r="J52" i="7" s="1"/>
  <c r="U70" i="4"/>
  <c r="J46" i="7" s="1"/>
  <c r="U69" i="4"/>
  <c r="J43" i="7" s="1"/>
  <c r="U64" i="4"/>
  <c r="I52" i="7" s="1"/>
  <c r="U63" i="4"/>
  <c r="I49" i="7" s="1"/>
  <c r="U62" i="4"/>
  <c r="I46" i="7" s="1"/>
  <c r="U61" i="4"/>
  <c r="I43" i="7" s="1"/>
  <c r="U55" i="4"/>
  <c r="H49" i="7" s="1"/>
  <c r="U47" i="4"/>
  <c r="G49" i="7" s="1"/>
  <c r="U48" i="4"/>
  <c r="G52" i="7" s="1"/>
  <c r="U39" i="4"/>
  <c r="F49" i="7" s="1"/>
  <c r="U32" i="4"/>
  <c r="E52" i="7" s="1"/>
  <c r="U31" i="4"/>
  <c r="E49" i="7" s="1"/>
  <c r="U23" i="4"/>
  <c r="D49" i="7" s="1"/>
  <c r="U24" i="4"/>
  <c r="D52" i="7" s="1"/>
  <c r="U7" i="4"/>
  <c r="B49" i="7" s="1"/>
  <c r="U6" i="4"/>
  <c r="B46" i="7" s="1"/>
  <c r="U5" i="4"/>
  <c r="B43" i="7" s="1"/>
  <c r="U4" i="4"/>
  <c r="B40" i="7" s="1"/>
  <c r="U8" i="4"/>
  <c r="B52" i="7" s="1"/>
  <c r="U3" i="4"/>
  <c r="B37" i="7" s="1"/>
  <c r="AY2" i="4"/>
  <c r="G1" i="7"/>
  <c r="M24" i="7"/>
  <c r="L24" i="7"/>
  <c r="K24" i="7"/>
  <c r="J24" i="7"/>
  <c r="I24" i="7"/>
  <c r="H24" i="7"/>
  <c r="G24" i="7"/>
  <c r="F24" i="7"/>
  <c r="E24" i="7"/>
  <c r="D24" i="7"/>
  <c r="C24" i="7"/>
  <c r="B24" i="7"/>
  <c r="M21" i="7"/>
  <c r="L21" i="7"/>
  <c r="K21" i="7"/>
  <c r="J21" i="7"/>
  <c r="I21" i="7"/>
  <c r="H21" i="7"/>
  <c r="G21" i="7"/>
  <c r="F21" i="7"/>
  <c r="E21" i="7"/>
  <c r="D21" i="7"/>
  <c r="C21" i="7"/>
  <c r="B21" i="7"/>
  <c r="M18" i="7"/>
  <c r="L18" i="7"/>
  <c r="K18" i="7"/>
  <c r="J18" i="7"/>
  <c r="I18" i="7"/>
  <c r="H18" i="7"/>
  <c r="G18" i="7"/>
  <c r="F18" i="7"/>
  <c r="E18" i="7"/>
  <c r="D18" i="7"/>
  <c r="C18" i="7"/>
  <c r="B18" i="7"/>
  <c r="M15" i="7"/>
  <c r="L15" i="7"/>
  <c r="K15" i="7"/>
  <c r="J15" i="7"/>
  <c r="I15" i="7"/>
  <c r="H15" i="7"/>
  <c r="G15" i="7"/>
  <c r="F15" i="7"/>
  <c r="E15" i="7"/>
  <c r="D15" i="7"/>
  <c r="C15" i="7"/>
  <c r="B15" i="7"/>
  <c r="M12" i="7"/>
  <c r="L12" i="7"/>
  <c r="K12" i="7"/>
  <c r="J12" i="7"/>
  <c r="I12" i="7"/>
  <c r="H12" i="7"/>
  <c r="G12" i="7"/>
  <c r="F12" i="7"/>
  <c r="E12" i="7"/>
  <c r="D12" i="7"/>
  <c r="C12" i="7"/>
  <c r="B12" i="7"/>
  <c r="M9" i="7"/>
  <c r="L9" i="7"/>
  <c r="K9" i="7"/>
  <c r="J9" i="7"/>
  <c r="I9" i="7"/>
  <c r="H9" i="7"/>
  <c r="G9" i="7"/>
  <c r="F9" i="7"/>
  <c r="E9" i="7"/>
  <c r="D9" i="7"/>
  <c r="C9" i="7"/>
  <c r="B9" i="7"/>
  <c r="M6" i="7"/>
  <c r="L6" i="7"/>
  <c r="K6" i="7"/>
  <c r="J6" i="7"/>
  <c r="I6" i="7"/>
  <c r="H6" i="7"/>
  <c r="G6" i="7"/>
  <c r="F6" i="7"/>
  <c r="E6" i="7"/>
  <c r="D6" i="7"/>
  <c r="C6" i="7"/>
  <c r="B3" i="7"/>
  <c r="M25" i="7"/>
  <c r="L25" i="7"/>
  <c r="K25" i="7"/>
  <c r="J25" i="7"/>
  <c r="I25" i="7"/>
  <c r="H25" i="7"/>
  <c r="G25" i="7"/>
  <c r="F25" i="7"/>
  <c r="E25" i="7"/>
  <c r="D25" i="7"/>
  <c r="C25" i="7"/>
  <c r="B25" i="7"/>
  <c r="M22" i="7"/>
  <c r="L22" i="7"/>
  <c r="K22" i="7"/>
  <c r="J22" i="7"/>
  <c r="I22" i="7"/>
  <c r="H22" i="7"/>
  <c r="G22" i="7"/>
  <c r="F22" i="7"/>
  <c r="E22" i="7"/>
  <c r="D22" i="7"/>
  <c r="C22" i="7"/>
  <c r="B22" i="7"/>
  <c r="M19" i="7"/>
  <c r="L19" i="7"/>
  <c r="K19" i="7"/>
  <c r="J19" i="7"/>
  <c r="I19" i="7"/>
  <c r="H19" i="7"/>
  <c r="G19" i="7"/>
  <c r="F19" i="7"/>
  <c r="E19" i="7"/>
  <c r="D19" i="7"/>
  <c r="C19" i="7"/>
  <c r="B19" i="7"/>
  <c r="M16" i="7"/>
  <c r="L16" i="7"/>
  <c r="K16" i="7"/>
  <c r="J16" i="7"/>
  <c r="I16" i="7"/>
  <c r="H16" i="7"/>
  <c r="G16" i="7"/>
  <c r="F16" i="7"/>
  <c r="E16" i="7"/>
  <c r="D16" i="7"/>
  <c r="C16" i="7"/>
  <c r="B16" i="7"/>
  <c r="M13" i="7"/>
  <c r="L13" i="7"/>
  <c r="K13" i="7"/>
  <c r="J13" i="7"/>
  <c r="I13" i="7"/>
  <c r="H13" i="7"/>
  <c r="G13" i="7"/>
  <c r="F13" i="7"/>
  <c r="E13" i="7"/>
  <c r="D13" i="7"/>
  <c r="C13" i="7"/>
  <c r="B13" i="7"/>
  <c r="M10" i="7"/>
  <c r="L10" i="7"/>
  <c r="K10" i="7"/>
  <c r="J10" i="7"/>
  <c r="I10" i="7"/>
  <c r="H10" i="7"/>
  <c r="G10" i="7"/>
  <c r="F10" i="7"/>
  <c r="E10" i="7"/>
  <c r="D10" i="7"/>
  <c r="C10" i="7"/>
  <c r="B10" i="7"/>
  <c r="M7" i="7"/>
  <c r="L7" i="7"/>
  <c r="K7" i="7"/>
  <c r="J7" i="7"/>
  <c r="I7" i="7"/>
  <c r="H7" i="7"/>
  <c r="G7" i="7"/>
  <c r="F7" i="7"/>
  <c r="E7" i="7"/>
  <c r="D7" i="7"/>
  <c r="C7" i="7"/>
  <c r="B7" i="7"/>
  <c r="M4" i="7"/>
  <c r="L4" i="7"/>
  <c r="K4" i="7"/>
  <c r="J4" i="7"/>
  <c r="I4" i="7"/>
  <c r="H4" i="7"/>
  <c r="G4" i="7"/>
  <c r="F4" i="7"/>
  <c r="E4" i="7"/>
  <c r="D4" i="7"/>
  <c r="C4" i="7"/>
  <c r="B4" i="7"/>
  <c r="M54" i="7"/>
  <c r="L54" i="7"/>
  <c r="K54" i="7"/>
  <c r="J54" i="7"/>
  <c r="I54" i="7"/>
  <c r="H54" i="7"/>
  <c r="G54" i="7"/>
  <c r="F54" i="7"/>
  <c r="E54" i="7"/>
  <c r="D54" i="7"/>
  <c r="C54" i="7"/>
  <c r="B54" i="7"/>
  <c r="M51" i="7"/>
  <c r="L51" i="7"/>
  <c r="K51" i="7"/>
  <c r="J51" i="7"/>
  <c r="I51" i="7"/>
  <c r="H51" i="7"/>
  <c r="G51" i="7"/>
  <c r="F51" i="7"/>
  <c r="E51" i="7"/>
  <c r="D51" i="7"/>
  <c r="C51" i="7"/>
  <c r="B51" i="7"/>
  <c r="M48" i="7"/>
  <c r="L48" i="7"/>
  <c r="K48" i="7"/>
  <c r="J48" i="7"/>
  <c r="I48" i="7"/>
  <c r="H48" i="7"/>
  <c r="G48" i="7"/>
  <c r="F48" i="7"/>
  <c r="E48" i="7"/>
  <c r="D48" i="7"/>
  <c r="C48" i="7"/>
  <c r="B48" i="7"/>
  <c r="M45" i="7"/>
  <c r="L45" i="7"/>
  <c r="K45" i="7"/>
  <c r="J45" i="7"/>
  <c r="I45" i="7"/>
  <c r="H45" i="7"/>
  <c r="G45" i="7"/>
  <c r="F45" i="7"/>
  <c r="E45" i="7"/>
  <c r="D45" i="7"/>
  <c r="C45" i="7"/>
  <c r="B45" i="7"/>
  <c r="M42" i="7"/>
  <c r="L42" i="7"/>
  <c r="K42" i="7"/>
  <c r="J42" i="7"/>
  <c r="I42" i="7"/>
  <c r="H42" i="7"/>
  <c r="G42" i="7"/>
  <c r="F42" i="7"/>
  <c r="E42" i="7"/>
  <c r="D42" i="7"/>
  <c r="C42" i="7"/>
  <c r="B42" i="7"/>
  <c r="M39" i="7"/>
  <c r="L39" i="7"/>
  <c r="K39" i="7"/>
  <c r="J39" i="7"/>
  <c r="I39" i="7"/>
  <c r="H39" i="7"/>
  <c r="G39" i="7"/>
  <c r="F39" i="7"/>
  <c r="E39" i="7"/>
  <c r="D39" i="7"/>
  <c r="C39" i="7"/>
  <c r="B39" i="7"/>
  <c r="M36" i="7"/>
  <c r="L36" i="7"/>
  <c r="K36" i="7"/>
  <c r="J36" i="7"/>
  <c r="I36" i="7"/>
  <c r="H36" i="7"/>
  <c r="G36" i="7"/>
  <c r="F36" i="7"/>
  <c r="E36" i="7"/>
  <c r="D36" i="7"/>
  <c r="C36" i="7"/>
  <c r="B36" i="7"/>
  <c r="M33" i="7"/>
  <c r="L33" i="7"/>
  <c r="K33" i="7"/>
  <c r="J33" i="7"/>
  <c r="I33" i="7"/>
  <c r="H33" i="7"/>
  <c r="G33" i="7"/>
  <c r="F33" i="7"/>
  <c r="E33" i="7"/>
  <c r="D33" i="7"/>
  <c r="C33" i="7"/>
  <c r="B33" i="7"/>
  <c r="C46" i="7"/>
  <c r="M53" i="7"/>
  <c r="L53" i="7"/>
  <c r="K53" i="7"/>
  <c r="J53" i="7"/>
  <c r="I53" i="7"/>
  <c r="H53" i="7"/>
  <c r="G53" i="7"/>
  <c r="F53" i="7"/>
  <c r="E53" i="7"/>
  <c r="D53" i="7"/>
  <c r="C53" i="7"/>
  <c r="B53" i="7"/>
  <c r="M50" i="7"/>
  <c r="L50" i="7"/>
  <c r="K50" i="7"/>
  <c r="J50" i="7"/>
  <c r="I50" i="7"/>
  <c r="H50" i="7"/>
  <c r="G50" i="7"/>
  <c r="F50" i="7"/>
  <c r="E50" i="7"/>
  <c r="D50" i="7"/>
  <c r="C50" i="7"/>
  <c r="B50" i="7"/>
  <c r="M47" i="7"/>
  <c r="L47" i="7"/>
  <c r="K47" i="7"/>
  <c r="J47" i="7"/>
  <c r="I47" i="7"/>
  <c r="H47" i="7"/>
  <c r="G47" i="7"/>
  <c r="F47" i="7"/>
  <c r="E47" i="7"/>
  <c r="D47" i="7"/>
  <c r="C47" i="7"/>
  <c r="B47" i="7"/>
  <c r="M44" i="7"/>
  <c r="L44" i="7"/>
  <c r="K44" i="7"/>
  <c r="J44" i="7"/>
  <c r="I44" i="7"/>
  <c r="H44" i="7"/>
  <c r="G44" i="7"/>
  <c r="F44" i="7"/>
  <c r="E44" i="7"/>
  <c r="D44" i="7"/>
  <c r="C44" i="7"/>
  <c r="B44" i="7"/>
  <c r="M41" i="7"/>
  <c r="L41" i="7"/>
  <c r="K41" i="7"/>
  <c r="J41" i="7"/>
  <c r="I41" i="7"/>
  <c r="H41" i="7"/>
  <c r="G41" i="7"/>
  <c r="F41" i="7"/>
  <c r="E41" i="7"/>
  <c r="D41" i="7"/>
  <c r="C41" i="7"/>
  <c r="B41" i="7"/>
  <c r="M38" i="7"/>
  <c r="L38" i="7"/>
  <c r="K38" i="7"/>
  <c r="J38" i="7"/>
  <c r="I38" i="7"/>
  <c r="H38" i="7"/>
  <c r="G38" i="7"/>
  <c r="F38" i="7"/>
  <c r="E38" i="7"/>
  <c r="D38" i="7"/>
  <c r="C38" i="7"/>
  <c r="B38" i="7"/>
  <c r="M35" i="7"/>
  <c r="L35" i="7"/>
  <c r="K35" i="7"/>
  <c r="J35" i="7"/>
  <c r="I35" i="7"/>
  <c r="H35" i="7"/>
  <c r="G35" i="7"/>
  <c r="F35" i="7"/>
  <c r="E35" i="7"/>
  <c r="D35" i="7"/>
  <c r="C35" i="7"/>
  <c r="B35" i="7"/>
  <c r="G32" i="7"/>
  <c r="B32" i="7"/>
  <c r="M81" i="7"/>
  <c r="L81" i="7"/>
  <c r="K81" i="7"/>
  <c r="J81" i="7"/>
  <c r="I81" i="7"/>
  <c r="H81" i="7"/>
  <c r="G81" i="7"/>
  <c r="I63" i="7"/>
  <c r="M82" i="7"/>
  <c r="L82" i="7"/>
  <c r="K82" i="7"/>
  <c r="J82" i="7"/>
  <c r="I82" i="7"/>
  <c r="H82" i="7"/>
  <c r="G82" i="7"/>
  <c r="F82" i="7"/>
  <c r="E82" i="7"/>
  <c r="D82" i="7"/>
  <c r="C82" i="7"/>
  <c r="B82" i="7"/>
  <c r="M79" i="7"/>
  <c r="L79" i="7"/>
  <c r="K79" i="7"/>
  <c r="J79" i="7"/>
  <c r="I79" i="7"/>
  <c r="H79" i="7"/>
  <c r="G79" i="7"/>
  <c r="F79" i="7"/>
  <c r="E79" i="7"/>
  <c r="D79" i="7"/>
  <c r="C79" i="7"/>
  <c r="B79" i="7"/>
  <c r="M76" i="7"/>
  <c r="L76" i="7"/>
  <c r="K76" i="7"/>
  <c r="J76" i="7"/>
  <c r="I76" i="7"/>
  <c r="H76" i="7"/>
  <c r="G76" i="7"/>
  <c r="F76" i="7"/>
  <c r="E76" i="7"/>
  <c r="D76" i="7"/>
  <c r="C76" i="7"/>
  <c r="B76" i="7"/>
  <c r="M73" i="7"/>
  <c r="L73" i="7"/>
  <c r="K73" i="7"/>
  <c r="J73" i="7"/>
  <c r="I73" i="7"/>
  <c r="H73" i="7"/>
  <c r="G73" i="7"/>
  <c r="F73" i="7"/>
  <c r="E73" i="7"/>
  <c r="D73" i="7"/>
  <c r="C73" i="7"/>
  <c r="B73" i="7"/>
  <c r="M70" i="7"/>
  <c r="L70" i="7"/>
  <c r="K70" i="7"/>
  <c r="J70" i="7"/>
  <c r="I70" i="7"/>
  <c r="H70" i="7"/>
  <c r="G70" i="7"/>
  <c r="F70" i="7"/>
  <c r="E70" i="7"/>
  <c r="D70" i="7"/>
  <c r="C70" i="7"/>
  <c r="B70" i="7"/>
  <c r="M67" i="7"/>
  <c r="L67" i="7"/>
  <c r="K67" i="7"/>
  <c r="J67" i="7"/>
  <c r="I67" i="7"/>
  <c r="H67" i="7"/>
  <c r="G67" i="7"/>
  <c r="F67" i="7"/>
  <c r="E67" i="7"/>
  <c r="D67" i="7"/>
  <c r="C67" i="7"/>
  <c r="B67" i="7"/>
  <c r="M64" i="7"/>
  <c r="L64" i="7"/>
  <c r="K64" i="7"/>
  <c r="J64" i="7"/>
  <c r="I64" i="7"/>
  <c r="H64" i="7"/>
  <c r="G64" i="7"/>
  <c r="F64" i="7"/>
  <c r="E64" i="7"/>
  <c r="D64" i="7"/>
  <c r="C64" i="7"/>
  <c r="B64" i="7"/>
  <c r="M61" i="7"/>
  <c r="L61" i="7"/>
  <c r="K61" i="7"/>
  <c r="J61" i="7"/>
  <c r="I61" i="7"/>
  <c r="H61" i="7"/>
  <c r="G61" i="7"/>
  <c r="F61" i="7"/>
  <c r="E61" i="7"/>
  <c r="D61" i="7"/>
  <c r="C61" i="7"/>
  <c r="B61" i="7"/>
  <c r="M83" i="7"/>
  <c r="L83" i="7"/>
  <c r="K83" i="7"/>
  <c r="J83" i="7"/>
  <c r="I83" i="7"/>
  <c r="H83" i="7"/>
  <c r="G83" i="7"/>
  <c r="F83" i="7"/>
  <c r="E83" i="7"/>
  <c r="D83" i="7"/>
  <c r="C83" i="7"/>
  <c r="B83" i="7"/>
  <c r="M80" i="7"/>
  <c r="L80" i="7"/>
  <c r="K80" i="7"/>
  <c r="J80" i="7"/>
  <c r="I80" i="7"/>
  <c r="H80" i="7"/>
  <c r="G80" i="7"/>
  <c r="F80" i="7"/>
  <c r="E80" i="7"/>
  <c r="D80" i="7"/>
  <c r="C80" i="7"/>
  <c r="B80" i="7"/>
  <c r="M77" i="7"/>
  <c r="L77" i="7"/>
  <c r="K77" i="7"/>
  <c r="J77" i="7"/>
  <c r="I77" i="7"/>
  <c r="H77" i="7"/>
  <c r="G77" i="7"/>
  <c r="F77" i="7"/>
  <c r="E77" i="7"/>
  <c r="D77" i="7"/>
  <c r="C77" i="7"/>
  <c r="B77" i="7"/>
  <c r="M74" i="7"/>
  <c r="L74" i="7"/>
  <c r="K74" i="7"/>
  <c r="J74" i="7"/>
  <c r="I74" i="7"/>
  <c r="H74" i="7"/>
  <c r="G74" i="7"/>
  <c r="F74" i="7"/>
  <c r="E74" i="7"/>
  <c r="D74" i="7"/>
  <c r="C74" i="7"/>
  <c r="B74" i="7"/>
  <c r="M71" i="7"/>
  <c r="L71" i="7"/>
  <c r="K71" i="7"/>
  <c r="J71" i="7"/>
  <c r="I71" i="7"/>
  <c r="H71" i="7"/>
  <c r="G71" i="7"/>
  <c r="F71" i="7"/>
  <c r="E71" i="7"/>
  <c r="D71" i="7"/>
  <c r="C71" i="7"/>
  <c r="B71" i="7"/>
  <c r="M68" i="7"/>
  <c r="L68" i="7"/>
  <c r="K68" i="7"/>
  <c r="J68" i="7"/>
  <c r="I68" i="7"/>
  <c r="H68" i="7"/>
  <c r="G68" i="7"/>
  <c r="F68" i="7"/>
  <c r="E68" i="7"/>
  <c r="D68" i="7"/>
  <c r="C68" i="7"/>
  <c r="B68" i="7"/>
  <c r="M65" i="7"/>
  <c r="L65" i="7"/>
  <c r="K65" i="7"/>
  <c r="J65" i="7"/>
  <c r="I65" i="7"/>
  <c r="H65" i="7"/>
  <c r="G65" i="7"/>
  <c r="F65" i="7"/>
  <c r="E65" i="7"/>
  <c r="D65" i="7"/>
  <c r="C65" i="7"/>
  <c r="B65" i="7"/>
  <c r="M62" i="7"/>
  <c r="L62" i="7"/>
  <c r="K62" i="7"/>
  <c r="J62" i="7"/>
  <c r="I62" i="7"/>
  <c r="H62" i="7"/>
  <c r="G62" i="7"/>
  <c r="F62" i="7"/>
  <c r="E62" i="7"/>
  <c r="D62" i="7"/>
  <c r="C62" i="7"/>
  <c r="B62" i="7"/>
  <c r="I139" i="7"/>
  <c r="D139" i="7"/>
  <c r="I130" i="7"/>
  <c r="B130" i="7"/>
  <c r="D124" i="7"/>
  <c r="E12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L119" i="7"/>
  <c r="D119" i="7"/>
  <c r="B119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99" i="7"/>
  <c r="L99" i="7"/>
  <c r="K99" i="7"/>
  <c r="J99" i="7"/>
  <c r="I99" i="7"/>
  <c r="H99" i="7"/>
  <c r="G99" i="7"/>
  <c r="F99" i="7"/>
  <c r="E99" i="7"/>
  <c r="D99" i="7"/>
  <c r="C99" i="7"/>
  <c r="B99" i="7"/>
  <c r="M96" i="7"/>
  <c r="L96" i="7"/>
  <c r="K96" i="7"/>
  <c r="J96" i="7"/>
  <c r="I96" i="7"/>
  <c r="H96" i="7"/>
  <c r="G96" i="7"/>
  <c r="F96" i="7"/>
  <c r="E96" i="7"/>
  <c r="D96" i="7"/>
  <c r="C96" i="7"/>
  <c r="B96" i="7"/>
  <c r="M93" i="7"/>
  <c r="L93" i="7"/>
  <c r="K93" i="7"/>
  <c r="J93" i="7"/>
  <c r="I93" i="7"/>
  <c r="H93" i="7"/>
  <c r="G93" i="7"/>
  <c r="F93" i="7"/>
  <c r="E93" i="7"/>
  <c r="D93" i="7"/>
  <c r="C93" i="7"/>
  <c r="B93" i="7"/>
  <c r="L90" i="7"/>
  <c r="D90" i="7"/>
  <c r="B90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7" i="7"/>
  <c r="L97" i="7"/>
  <c r="K97" i="7"/>
  <c r="J97" i="7"/>
  <c r="I97" i="7"/>
  <c r="H97" i="7"/>
  <c r="G97" i="7"/>
  <c r="F97" i="7"/>
  <c r="E97" i="7"/>
  <c r="D97" i="7"/>
  <c r="C97" i="7"/>
  <c r="B97" i="7"/>
  <c r="M94" i="7"/>
  <c r="L94" i="7"/>
  <c r="K94" i="7"/>
  <c r="J94" i="7"/>
  <c r="I94" i="7"/>
  <c r="H94" i="7"/>
  <c r="G94" i="7"/>
  <c r="F94" i="7"/>
  <c r="E94" i="7"/>
  <c r="D94" i="7"/>
  <c r="C94" i="7"/>
  <c r="B94" i="7"/>
  <c r="M91" i="7"/>
  <c r="L91" i="7"/>
  <c r="K91" i="7"/>
  <c r="J91" i="7"/>
  <c r="I91" i="7"/>
  <c r="H91" i="7"/>
  <c r="G91" i="7"/>
  <c r="F91" i="7"/>
  <c r="E91" i="7"/>
  <c r="D91" i="7"/>
  <c r="C91" i="7"/>
  <c r="B9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Y3" i="4"/>
  <c r="BE3" i="4" s="1"/>
  <c r="B124" i="7" s="1"/>
  <c r="BC3" i="4"/>
  <c r="BD2" i="4"/>
  <c r="AY90" i="4"/>
  <c r="BE90" i="4" s="1"/>
  <c r="M121" i="7" s="1"/>
  <c r="AY91" i="4"/>
  <c r="BE91" i="4" s="1"/>
  <c r="M124" i="7" s="1"/>
  <c r="AY92" i="4"/>
  <c r="BE92" i="4" s="1"/>
  <c r="M127" i="7" s="1"/>
  <c r="AY93" i="4"/>
  <c r="BE93" i="4" s="1"/>
  <c r="M130" i="7" s="1"/>
  <c r="AY94" i="4"/>
  <c r="BE94" i="4" s="1"/>
  <c r="M133" i="7" s="1"/>
  <c r="AY95" i="4"/>
  <c r="BE95" i="4" s="1"/>
  <c r="M136" i="7" s="1"/>
  <c r="AY96" i="4"/>
  <c r="BE96" i="4" s="1"/>
  <c r="M139" i="7" s="1"/>
  <c r="AY97" i="4"/>
  <c r="BE97" i="4" s="1"/>
  <c r="M142" i="7" s="1"/>
  <c r="AY82" i="4"/>
  <c r="BE82" i="4" s="1"/>
  <c r="L121" i="7" s="1"/>
  <c r="AY83" i="4"/>
  <c r="BE83" i="4" s="1"/>
  <c r="L124" i="7" s="1"/>
  <c r="AY84" i="4"/>
  <c r="BE84" i="4" s="1"/>
  <c r="L127" i="7" s="1"/>
  <c r="AY85" i="4"/>
  <c r="BE85" i="4" s="1"/>
  <c r="L130" i="7" s="1"/>
  <c r="AY86" i="4"/>
  <c r="BE86" i="4" s="1"/>
  <c r="L133" i="7" s="1"/>
  <c r="AY87" i="4"/>
  <c r="BE87" i="4" s="1"/>
  <c r="L136" i="7" s="1"/>
  <c r="AY88" i="4"/>
  <c r="BE88" i="4" s="1"/>
  <c r="L139" i="7" s="1"/>
  <c r="AY89" i="4"/>
  <c r="BE89" i="4" s="1"/>
  <c r="L142" i="7" s="1"/>
  <c r="AY74" i="4"/>
  <c r="BE74" i="4" s="1"/>
  <c r="K121" i="7" s="1"/>
  <c r="AY75" i="4"/>
  <c r="BE75" i="4" s="1"/>
  <c r="K124" i="7" s="1"/>
  <c r="AY76" i="4"/>
  <c r="BE76" i="4" s="1"/>
  <c r="K127" i="7" s="1"/>
  <c r="AY77" i="4"/>
  <c r="BE77" i="4" s="1"/>
  <c r="K130" i="7" s="1"/>
  <c r="AY78" i="4"/>
  <c r="BE78" i="4" s="1"/>
  <c r="K133" i="7" s="1"/>
  <c r="AY79" i="4"/>
  <c r="BE79" i="4" s="1"/>
  <c r="K136" i="7" s="1"/>
  <c r="AY80" i="4"/>
  <c r="BE80" i="4" s="1"/>
  <c r="K139" i="7" s="1"/>
  <c r="AY81" i="4"/>
  <c r="BE81" i="4" s="1"/>
  <c r="K142" i="7" s="1"/>
  <c r="AY66" i="4"/>
  <c r="BE66" i="4" s="1"/>
  <c r="J121" i="7" s="1"/>
  <c r="AY67" i="4"/>
  <c r="BE67" i="4" s="1"/>
  <c r="J124" i="7" s="1"/>
  <c r="AY68" i="4"/>
  <c r="BE68" i="4" s="1"/>
  <c r="J127" i="7" s="1"/>
  <c r="AY69" i="4"/>
  <c r="BE69" i="4" s="1"/>
  <c r="J130" i="7" s="1"/>
  <c r="AY70" i="4"/>
  <c r="BE70" i="4" s="1"/>
  <c r="J133" i="7" s="1"/>
  <c r="AY71" i="4"/>
  <c r="BE71" i="4" s="1"/>
  <c r="J136" i="7" s="1"/>
  <c r="AY72" i="4"/>
  <c r="BE72" i="4" s="1"/>
  <c r="J139" i="7" s="1"/>
  <c r="AY73" i="4"/>
  <c r="BE73" i="4" s="1"/>
  <c r="J142" i="7" s="1"/>
  <c r="AY58" i="4"/>
  <c r="BE58" i="4" s="1"/>
  <c r="I121" i="7" s="1"/>
  <c r="AY59" i="4"/>
  <c r="BE59" i="4" s="1"/>
  <c r="I124" i="7" s="1"/>
  <c r="AY60" i="4"/>
  <c r="BE60" i="4" s="1"/>
  <c r="I127" i="7" s="1"/>
  <c r="AY61" i="4"/>
  <c r="BE61" i="4" s="1"/>
  <c r="AY62" i="4"/>
  <c r="BE62" i="4" s="1"/>
  <c r="I133" i="7" s="1"/>
  <c r="AY63" i="4"/>
  <c r="BE63" i="4" s="1"/>
  <c r="I136" i="7" s="1"/>
  <c r="AY64" i="4"/>
  <c r="BE64" i="4" s="1"/>
  <c r="AY65" i="4"/>
  <c r="BE65" i="4" s="1"/>
  <c r="I142" i="7" s="1"/>
  <c r="AY50" i="4"/>
  <c r="BE50" i="4" s="1"/>
  <c r="H121" i="7" s="1"/>
  <c r="AY51" i="4"/>
  <c r="BE51" i="4" s="1"/>
  <c r="H124" i="7" s="1"/>
  <c r="AY52" i="4"/>
  <c r="BE52" i="4" s="1"/>
  <c r="H127" i="7" s="1"/>
  <c r="AY53" i="4"/>
  <c r="BE53" i="4" s="1"/>
  <c r="H130" i="7" s="1"/>
  <c r="AY54" i="4"/>
  <c r="BE54" i="4" s="1"/>
  <c r="H133" i="7" s="1"/>
  <c r="AY55" i="4"/>
  <c r="BE55" i="4" s="1"/>
  <c r="H136" i="7" s="1"/>
  <c r="AY56" i="4"/>
  <c r="BE56" i="4" s="1"/>
  <c r="H139" i="7" s="1"/>
  <c r="AY57" i="4"/>
  <c r="BE57" i="4" s="1"/>
  <c r="H142" i="7" s="1"/>
  <c r="AY42" i="4"/>
  <c r="BE42" i="4" s="1"/>
  <c r="G121" i="7" s="1"/>
  <c r="AY43" i="4"/>
  <c r="BE43" i="4" s="1"/>
  <c r="G124" i="7" s="1"/>
  <c r="AY44" i="4"/>
  <c r="BE44" i="4" s="1"/>
  <c r="G127" i="7" s="1"/>
  <c r="AY45" i="4"/>
  <c r="BE45" i="4" s="1"/>
  <c r="G130" i="7" s="1"/>
  <c r="AY46" i="4"/>
  <c r="BE46" i="4" s="1"/>
  <c r="G133" i="7" s="1"/>
  <c r="AY47" i="4"/>
  <c r="BE47" i="4" s="1"/>
  <c r="G136" i="7" s="1"/>
  <c r="AY48" i="4"/>
  <c r="BE48" i="4" s="1"/>
  <c r="G139" i="7" s="1"/>
  <c r="AY49" i="4"/>
  <c r="BE49" i="4" s="1"/>
  <c r="G142" i="7" s="1"/>
  <c r="AY34" i="4"/>
  <c r="BE34" i="4" s="1"/>
  <c r="F121" i="7" s="1"/>
  <c r="AY35" i="4"/>
  <c r="BE35" i="4" s="1"/>
  <c r="F124" i="7" s="1"/>
  <c r="AY36" i="4"/>
  <c r="BE36" i="4" s="1"/>
  <c r="F127" i="7" s="1"/>
  <c r="AY37" i="4"/>
  <c r="BE37" i="4" s="1"/>
  <c r="F130" i="7" s="1"/>
  <c r="AY38" i="4"/>
  <c r="BE38" i="4" s="1"/>
  <c r="F133" i="7" s="1"/>
  <c r="AY39" i="4"/>
  <c r="BE39" i="4" s="1"/>
  <c r="F136" i="7" s="1"/>
  <c r="AY40" i="4"/>
  <c r="BE40" i="4" s="1"/>
  <c r="F139" i="7" s="1"/>
  <c r="AY41" i="4"/>
  <c r="BE41" i="4" s="1"/>
  <c r="F142" i="7" s="1"/>
  <c r="AY26" i="4"/>
  <c r="BE26" i="4" s="1"/>
  <c r="AY27" i="4"/>
  <c r="BE27" i="4" s="1"/>
  <c r="E124" i="7" s="1"/>
  <c r="AY28" i="4"/>
  <c r="BE28" i="4" s="1"/>
  <c r="E127" i="7" s="1"/>
  <c r="AY29" i="4"/>
  <c r="BE29" i="4" s="1"/>
  <c r="E130" i="7" s="1"/>
  <c r="AY30" i="4"/>
  <c r="BE30" i="4" s="1"/>
  <c r="E133" i="7" s="1"/>
  <c r="AY31" i="4"/>
  <c r="BE31" i="4" s="1"/>
  <c r="E136" i="7" s="1"/>
  <c r="AY32" i="4"/>
  <c r="BE32" i="4" s="1"/>
  <c r="E139" i="7" s="1"/>
  <c r="AY33" i="4"/>
  <c r="BE33" i="4" s="1"/>
  <c r="E142" i="7" s="1"/>
  <c r="AY18" i="4"/>
  <c r="BE18" i="4" s="1"/>
  <c r="D121" i="7" s="1"/>
  <c r="AY19" i="4"/>
  <c r="BE19" i="4" s="1"/>
  <c r="AY20" i="4"/>
  <c r="BE20" i="4" s="1"/>
  <c r="D127" i="7" s="1"/>
  <c r="AY21" i="4"/>
  <c r="BE21" i="4" s="1"/>
  <c r="D130" i="7" s="1"/>
  <c r="AY22" i="4"/>
  <c r="BE22" i="4" s="1"/>
  <c r="D133" i="7" s="1"/>
  <c r="AY23" i="4"/>
  <c r="BE23" i="4" s="1"/>
  <c r="D136" i="7" s="1"/>
  <c r="AY24" i="4"/>
  <c r="BE24" i="4" s="1"/>
  <c r="AY25" i="4"/>
  <c r="BE25" i="4" s="1"/>
  <c r="D142" i="7" s="1"/>
  <c r="AY11" i="4"/>
  <c r="BE11" i="4" s="1"/>
  <c r="C124" i="7" s="1"/>
  <c r="AY12" i="4"/>
  <c r="BE12" i="4" s="1"/>
  <c r="C127" i="7" s="1"/>
  <c r="AY13" i="4"/>
  <c r="BE13" i="4" s="1"/>
  <c r="C130" i="7" s="1"/>
  <c r="AY14" i="4"/>
  <c r="BE14" i="4" s="1"/>
  <c r="C133" i="7" s="1"/>
  <c r="AY15" i="4"/>
  <c r="BE15" i="4" s="1"/>
  <c r="C136" i="7" s="1"/>
  <c r="AY16" i="4"/>
  <c r="BE16" i="4" s="1"/>
  <c r="C139" i="7" s="1"/>
  <c r="AY17" i="4"/>
  <c r="BE17" i="4" s="1"/>
  <c r="C142" i="7" s="1"/>
  <c r="AY10" i="4"/>
  <c r="BE10" i="4" s="1"/>
  <c r="C121" i="7" s="1"/>
  <c r="AY4" i="4"/>
  <c r="BE4" i="4" s="1"/>
  <c r="B127" i="7" s="1"/>
  <c r="AY5" i="4"/>
  <c r="BE5" i="4" s="1"/>
  <c r="AY6" i="4"/>
  <c r="BE6" i="4" s="1"/>
  <c r="B133" i="7" s="1"/>
  <c r="AY7" i="4"/>
  <c r="BE7" i="4" s="1"/>
  <c r="B136" i="7" s="1"/>
  <c r="AY8" i="4"/>
  <c r="BE8" i="4" s="1"/>
  <c r="B139" i="7" s="1"/>
  <c r="AY9" i="4"/>
  <c r="BE9" i="4" s="1"/>
  <c r="B142" i="7" s="1"/>
  <c r="AM2" i="4"/>
  <c r="AS2" i="4" s="1"/>
  <c r="B92" i="7" s="1"/>
  <c r="C2" i="4"/>
  <c r="I2" i="4" s="1"/>
  <c r="B5" i="7" s="1"/>
  <c r="BE2" i="4" l="1"/>
  <c r="B121" i="7" s="1"/>
  <c r="AD3" i="2"/>
  <c r="AM27" i="4"/>
  <c r="AS27" i="4" s="1"/>
  <c r="E95" i="7" s="1"/>
  <c r="AM28" i="4"/>
  <c r="AS28" i="4" s="1"/>
  <c r="E98" i="7" s="1"/>
  <c r="AM29" i="4"/>
  <c r="AS29" i="4" s="1"/>
  <c r="E101" i="7" s="1"/>
  <c r="AM30" i="4"/>
  <c r="AS30" i="4" s="1"/>
  <c r="E104" i="7" s="1"/>
  <c r="AM31" i="4"/>
  <c r="AS31" i="4" s="1"/>
  <c r="E107" i="7" s="1"/>
  <c r="AM32" i="4"/>
  <c r="AS32" i="4" s="1"/>
  <c r="E110" i="7" s="1"/>
  <c r="AM33" i="4"/>
  <c r="AS33" i="4" s="1"/>
  <c r="E113" i="7" s="1"/>
  <c r="C91" i="4"/>
  <c r="C92" i="4"/>
  <c r="C93" i="4"/>
  <c r="C94" i="4"/>
  <c r="C95" i="4"/>
  <c r="C96" i="4"/>
  <c r="C97" i="4"/>
  <c r="C90" i="4"/>
  <c r="C82" i="4"/>
  <c r="C83" i="4"/>
  <c r="C84" i="4"/>
  <c r="C85" i="4"/>
  <c r="C86" i="4"/>
  <c r="C87" i="4"/>
  <c r="C88" i="4"/>
  <c r="C89" i="4"/>
  <c r="C74" i="4"/>
  <c r="C75" i="4"/>
  <c r="C76" i="4"/>
  <c r="C77" i="4"/>
  <c r="C78" i="4"/>
  <c r="C79" i="4"/>
  <c r="C80" i="4"/>
  <c r="C81" i="4"/>
  <c r="C66" i="4"/>
  <c r="C67" i="4"/>
  <c r="C68" i="4"/>
  <c r="C69" i="4"/>
  <c r="C70" i="4"/>
  <c r="C71" i="4"/>
  <c r="C72" i="4"/>
  <c r="C73" i="4"/>
  <c r="C58" i="4"/>
  <c r="C59" i="4"/>
  <c r="C60" i="4"/>
  <c r="C61" i="4"/>
  <c r="C62" i="4"/>
  <c r="C63" i="4"/>
  <c r="C64" i="4"/>
  <c r="C65" i="4"/>
  <c r="C50" i="4"/>
  <c r="C51" i="4"/>
  <c r="C52" i="4"/>
  <c r="C53" i="4"/>
  <c r="C54" i="4"/>
  <c r="C55" i="4"/>
  <c r="C56" i="4"/>
  <c r="C57" i="4"/>
  <c r="C42" i="4"/>
  <c r="C43" i="4"/>
  <c r="C44" i="4"/>
  <c r="C45" i="4"/>
  <c r="C46" i="4"/>
  <c r="C47" i="4"/>
  <c r="C48" i="4"/>
  <c r="C49" i="4"/>
  <c r="C34" i="4"/>
  <c r="C35" i="4"/>
  <c r="C36" i="4"/>
  <c r="C37" i="4"/>
  <c r="C38" i="4"/>
  <c r="C39" i="4"/>
  <c r="C40" i="4"/>
  <c r="C41" i="4"/>
  <c r="C27" i="4"/>
  <c r="C28" i="4"/>
  <c r="C29" i="4"/>
  <c r="C30" i="4"/>
  <c r="C31" i="4"/>
  <c r="C32" i="4"/>
  <c r="C33" i="4"/>
  <c r="C26" i="4"/>
  <c r="C18" i="4"/>
  <c r="C19" i="4"/>
  <c r="C20" i="4"/>
  <c r="C21" i="4"/>
  <c r="C22" i="4"/>
  <c r="C23" i="4"/>
  <c r="C24" i="4"/>
  <c r="C25" i="4"/>
  <c r="C10" i="4"/>
  <c r="C11" i="4"/>
  <c r="C12" i="4"/>
  <c r="C13" i="4"/>
  <c r="C14" i="4"/>
  <c r="C15" i="4"/>
  <c r="C16" i="4"/>
  <c r="C17" i="4"/>
  <c r="C3" i="4"/>
  <c r="C4" i="4"/>
  <c r="C5" i="4"/>
  <c r="C6" i="4"/>
  <c r="C7" i="4"/>
  <c r="C8" i="4"/>
  <c r="C9" i="4"/>
  <c r="AM91" i="4"/>
  <c r="AS91" i="4" s="1"/>
  <c r="M95" i="7" s="1"/>
  <c r="AM92" i="4"/>
  <c r="AS92" i="4" s="1"/>
  <c r="M98" i="7" s="1"/>
  <c r="AM93" i="4"/>
  <c r="AS93" i="4" s="1"/>
  <c r="M101" i="7" s="1"/>
  <c r="AM94" i="4"/>
  <c r="AS94" i="4" s="1"/>
  <c r="M104" i="7" s="1"/>
  <c r="AM95" i="4"/>
  <c r="AS95" i="4" s="1"/>
  <c r="M107" i="7" s="1"/>
  <c r="AM96" i="4"/>
  <c r="AS96" i="4" s="1"/>
  <c r="M110" i="7" s="1"/>
  <c r="AM97" i="4"/>
  <c r="AS97" i="4" s="1"/>
  <c r="M113" i="7" s="1"/>
  <c r="AM90" i="4"/>
  <c r="AS90" i="4" s="1"/>
  <c r="M92" i="7" s="1"/>
  <c r="AM82" i="4"/>
  <c r="AS82" i="4" s="1"/>
  <c r="L92" i="7" s="1"/>
  <c r="AM83" i="4"/>
  <c r="AS83" i="4" s="1"/>
  <c r="L95" i="7" s="1"/>
  <c r="AM84" i="4"/>
  <c r="AS84" i="4" s="1"/>
  <c r="L98" i="7" s="1"/>
  <c r="AM85" i="4"/>
  <c r="AS85" i="4" s="1"/>
  <c r="L101" i="7" s="1"/>
  <c r="AM86" i="4"/>
  <c r="AS86" i="4" s="1"/>
  <c r="L104" i="7" s="1"/>
  <c r="AM87" i="4"/>
  <c r="AS87" i="4" s="1"/>
  <c r="L107" i="7" s="1"/>
  <c r="AM88" i="4"/>
  <c r="AS88" i="4" s="1"/>
  <c r="L110" i="7" s="1"/>
  <c r="AM89" i="4"/>
  <c r="AS89" i="4" s="1"/>
  <c r="L113" i="7" s="1"/>
  <c r="AM74" i="4"/>
  <c r="AS74" i="4" s="1"/>
  <c r="K92" i="7" s="1"/>
  <c r="AM75" i="4"/>
  <c r="AS75" i="4" s="1"/>
  <c r="K95" i="7" s="1"/>
  <c r="AM76" i="4"/>
  <c r="AS76" i="4" s="1"/>
  <c r="K98" i="7" s="1"/>
  <c r="AM77" i="4"/>
  <c r="AS77" i="4" s="1"/>
  <c r="K101" i="7" s="1"/>
  <c r="AM78" i="4"/>
  <c r="AS78" i="4" s="1"/>
  <c r="K104" i="7" s="1"/>
  <c r="AM79" i="4"/>
  <c r="AS79" i="4" s="1"/>
  <c r="K107" i="7" s="1"/>
  <c r="AM80" i="4"/>
  <c r="AS80" i="4" s="1"/>
  <c r="K110" i="7" s="1"/>
  <c r="AM81" i="4"/>
  <c r="AS81" i="4" s="1"/>
  <c r="K113" i="7" s="1"/>
  <c r="AM66" i="4"/>
  <c r="AS66" i="4" s="1"/>
  <c r="J92" i="7" s="1"/>
  <c r="AM67" i="4"/>
  <c r="AS67" i="4" s="1"/>
  <c r="J95" i="7" s="1"/>
  <c r="AM68" i="4"/>
  <c r="AS68" i="4" s="1"/>
  <c r="J98" i="7" s="1"/>
  <c r="AM69" i="4"/>
  <c r="AS69" i="4" s="1"/>
  <c r="J101" i="7" s="1"/>
  <c r="AM70" i="4"/>
  <c r="AS70" i="4" s="1"/>
  <c r="J104" i="7" s="1"/>
  <c r="AM71" i="4"/>
  <c r="AS71" i="4" s="1"/>
  <c r="J107" i="7" s="1"/>
  <c r="AM72" i="4"/>
  <c r="AS72" i="4" s="1"/>
  <c r="J110" i="7" s="1"/>
  <c r="AM73" i="4"/>
  <c r="AS73" i="4" s="1"/>
  <c r="J113" i="7" s="1"/>
  <c r="AM58" i="4"/>
  <c r="AS58" i="4" s="1"/>
  <c r="I92" i="7" s="1"/>
  <c r="AM59" i="4"/>
  <c r="AS59" i="4" s="1"/>
  <c r="I95" i="7" s="1"/>
  <c r="AM60" i="4"/>
  <c r="AS60" i="4" s="1"/>
  <c r="I98" i="7" s="1"/>
  <c r="AM61" i="4"/>
  <c r="AS61" i="4" s="1"/>
  <c r="I101" i="7" s="1"/>
  <c r="AM62" i="4"/>
  <c r="AS62" i="4" s="1"/>
  <c r="I104" i="7" s="1"/>
  <c r="AM63" i="4"/>
  <c r="AS63" i="4" s="1"/>
  <c r="I107" i="7" s="1"/>
  <c r="AM64" i="4"/>
  <c r="AS64" i="4" s="1"/>
  <c r="I110" i="7" s="1"/>
  <c r="AM65" i="4"/>
  <c r="AS65" i="4" s="1"/>
  <c r="I113" i="7" s="1"/>
  <c r="AM50" i="4"/>
  <c r="AS50" i="4" s="1"/>
  <c r="H92" i="7" s="1"/>
  <c r="AM51" i="4"/>
  <c r="AS51" i="4" s="1"/>
  <c r="H95" i="7" s="1"/>
  <c r="AM52" i="4"/>
  <c r="AS52" i="4" s="1"/>
  <c r="H98" i="7" s="1"/>
  <c r="AM53" i="4"/>
  <c r="AS53" i="4" s="1"/>
  <c r="H101" i="7" s="1"/>
  <c r="AM54" i="4"/>
  <c r="AS54" i="4" s="1"/>
  <c r="H104" i="7" s="1"/>
  <c r="AM55" i="4"/>
  <c r="AS55" i="4" s="1"/>
  <c r="H107" i="7" s="1"/>
  <c r="AM56" i="4"/>
  <c r="AS56" i="4" s="1"/>
  <c r="H110" i="7" s="1"/>
  <c r="AM57" i="4"/>
  <c r="AS57" i="4" s="1"/>
  <c r="H113" i="7" s="1"/>
  <c r="AM42" i="4"/>
  <c r="AS42" i="4" s="1"/>
  <c r="G92" i="7" s="1"/>
  <c r="AM43" i="4"/>
  <c r="AS43" i="4" s="1"/>
  <c r="G95" i="7" s="1"/>
  <c r="AM44" i="4"/>
  <c r="AS44" i="4" s="1"/>
  <c r="G98" i="7" s="1"/>
  <c r="AM45" i="4"/>
  <c r="AS45" i="4" s="1"/>
  <c r="G101" i="7" s="1"/>
  <c r="AM46" i="4"/>
  <c r="AS46" i="4" s="1"/>
  <c r="G104" i="7" s="1"/>
  <c r="AM47" i="4"/>
  <c r="AS47" i="4" s="1"/>
  <c r="G107" i="7" s="1"/>
  <c r="AM48" i="4"/>
  <c r="AS48" i="4" s="1"/>
  <c r="G110" i="7" s="1"/>
  <c r="AM49" i="4"/>
  <c r="AS49" i="4" s="1"/>
  <c r="G113" i="7" s="1"/>
  <c r="AM34" i="4"/>
  <c r="AS34" i="4" s="1"/>
  <c r="F92" i="7" s="1"/>
  <c r="AM35" i="4"/>
  <c r="AS35" i="4" s="1"/>
  <c r="F95" i="7" s="1"/>
  <c r="AM36" i="4"/>
  <c r="AS36" i="4" s="1"/>
  <c r="F98" i="7" s="1"/>
  <c r="AM37" i="4"/>
  <c r="AS37" i="4" s="1"/>
  <c r="F101" i="7" s="1"/>
  <c r="AM38" i="4"/>
  <c r="AS38" i="4" s="1"/>
  <c r="F104" i="7" s="1"/>
  <c r="AM39" i="4"/>
  <c r="AS39" i="4" s="1"/>
  <c r="F107" i="7" s="1"/>
  <c r="AM40" i="4"/>
  <c r="AS40" i="4" s="1"/>
  <c r="F110" i="7" s="1"/>
  <c r="AM41" i="4"/>
  <c r="AS41" i="4" s="1"/>
  <c r="F113" i="7" s="1"/>
  <c r="AM26" i="4"/>
  <c r="AS26" i="4" s="1"/>
  <c r="E92" i="7" s="1"/>
  <c r="AM18" i="4"/>
  <c r="AS18" i="4" s="1"/>
  <c r="D92" i="7" s="1"/>
  <c r="AM19" i="4"/>
  <c r="AS19" i="4" s="1"/>
  <c r="D95" i="7" s="1"/>
  <c r="AM20" i="4"/>
  <c r="AS20" i="4" s="1"/>
  <c r="D98" i="7" s="1"/>
  <c r="AM21" i="4"/>
  <c r="AS21" i="4" s="1"/>
  <c r="D101" i="7" s="1"/>
  <c r="AM22" i="4"/>
  <c r="AS22" i="4" s="1"/>
  <c r="D104" i="7" s="1"/>
  <c r="AM23" i="4"/>
  <c r="AS23" i="4" s="1"/>
  <c r="D107" i="7" s="1"/>
  <c r="AM24" i="4"/>
  <c r="AS24" i="4" s="1"/>
  <c r="D110" i="7" s="1"/>
  <c r="AM25" i="4"/>
  <c r="AS25" i="4" s="1"/>
  <c r="D113" i="7" s="1"/>
  <c r="AM10" i="4"/>
  <c r="AS10" i="4" s="1"/>
  <c r="C92" i="7" s="1"/>
  <c r="AM11" i="4"/>
  <c r="AS11" i="4" s="1"/>
  <c r="C95" i="7" s="1"/>
  <c r="AM12" i="4"/>
  <c r="AS12" i="4" s="1"/>
  <c r="C98" i="7" s="1"/>
  <c r="AM13" i="4"/>
  <c r="AS13" i="4" s="1"/>
  <c r="C101" i="7" s="1"/>
  <c r="AM14" i="4"/>
  <c r="AS14" i="4" s="1"/>
  <c r="C104" i="7" s="1"/>
  <c r="AM15" i="4"/>
  <c r="AS15" i="4" s="1"/>
  <c r="C107" i="7" s="1"/>
  <c r="AM16" i="4"/>
  <c r="AS16" i="4" s="1"/>
  <c r="C110" i="7" s="1"/>
  <c r="AM17" i="4"/>
  <c r="AS17" i="4" s="1"/>
  <c r="C113" i="7" s="1"/>
  <c r="AM3" i="4"/>
  <c r="AS3" i="4" s="1"/>
  <c r="B95" i="7" s="1"/>
  <c r="AM4" i="4"/>
  <c r="AS4" i="4" s="1"/>
  <c r="B98" i="7" s="1"/>
  <c r="AM5" i="4"/>
  <c r="AS5" i="4" s="1"/>
  <c r="B101" i="7" s="1"/>
  <c r="AM6" i="4"/>
  <c r="AS6" i="4" s="1"/>
  <c r="B104" i="7" s="1"/>
  <c r="AM7" i="4"/>
  <c r="AS7" i="4" s="1"/>
  <c r="B107" i="7" s="1"/>
  <c r="AM8" i="4"/>
  <c r="AS8" i="4" s="1"/>
  <c r="B110" i="7" s="1"/>
  <c r="AM9" i="4"/>
  <c r="AS9" i="4" s="1"/>
  <c r="B113" i="7" s="1"/>
  <c r="G117" i="7"/>
  <c r="I7" i="4" l="1"/>
  <c r="B20" i="7" s="1"/>
  <c r="I14" i="4"/>
  <c r="C17" i="7" s="1"/>
  <c r="I22" i="4"/>
  <c r="D17" i="7" s="1"/>
  <c r="I31" i="4"/>
  <c r="E20" i="7" s="1"/>
  <c r="I38" i="4"/>
  <c r="F17" i="7" s="1"/>
  <c r="I46" i="4"/>
  <c r="G17" i="7" s="1"/>
  <c r="I54" i="4"/>
  <c r="H17" i="7" s="1"/>
  <c r="I62" i="4"/>
  <c r="I17" i="7" s="1"/>
  <c r="I70" i="4"/>
  <c r="J17" i="7" s="1"/>
  <c r="I78" i="4"/>
  <c r="K17" i="7" s="1"/>
  <c r="I86" i="4"/>
  <c r="L17" i="7" s="1"/>
  <c r="I95" i="4"/>
  <c r="M20" i="7" s="1"/>
  <c r="I13" i="4"/>
  <c r="C14" i="7" s="1"/>
  <c r="I21" i="4"/>
  <c r="D14" i="7" s="1"/>
  <c r="I30" i="4"/>
  <c r="E17" i="7" s="1"/>
  <c r="I37" i="4"/>
  <c r="F14" i="7" s="1"/>
  <c r="I45" i="4"/>
  <c r="G14" i="7" s="1"/>
  <c r="I53" i="4"/>
  <c r="H14" i="7" s="1"/>
  <c r="I61" i="4"/>
  <c r="I14" i="7" s="1"/>
  <c r="I69" i="4"/>
  <c r="J14" i="7" s="1"/>
  <c r="I77" i="4"/>
  <c r="K14" i="7" s="1"/>
  <c r="I85" i="4"/>
  <c r="L14" i="7" s="1"/>
  <c r="I94" i="4"/>
  <c r="M17" i="7" s="1"/>
  <c r="I5" i="4"/>
  <c r="B14" i="7" s="1"/>
  <c r="I20" i="4"/>
  <c r="D11" i="7" s="1"/>
  <c r="I36" i="4"/>
  <c r="F11" i="7" s="1"/>
  <c r="I44" i="4"/>
  <c r="G11" i="7" s="1"/>
  <c r="I52" i="4"/>
  <c r="H11" i="7" s="1"/>
  <c r="I60" i="4"/>
  <c r="I11" i="7" s="1"/>
  <c r="I68" i="4"/>
  <c r="J11" i="7" s="1"/>
  <c r="I76" i="4"/>
  <c r="K11" i="7" s="1"/>
  <c r="I84" i="4"/>
  <c r="L11" i="7" s="1"/>
  <c r="I93" i="4"/>
  <c r="M14" i="7" s="1"/>
  <c r="I6" i="4"/>
  <c r="B17" i="7" s="1"/>
  <c r="I12" i="4"/>
  <c r="C11" i="7" s="1"/>
  <c r="I29" i="4"/>
  <c r="E14" i="7" s="1"/>
  <c r="I4" i="4"/>
  <c r="B11" i="7" s="1"/>
  <c r="I11" i="4"/>
  <c r="C8" i="7" s="1"/>
  <c r="I19" i="4"/>
  <c r="D8" i="7" s="1"/>
  <c r="I28" i="4"/>
  <c r="E11" i="7" s="1"/>
  <c r="I35" i="4"/>
  <c r="F8" i="7" s="1"/>
  <c r="I43" i="4"/>
  <c r="G8" i="7" s="1"/>
  <c r="I51" i="4"/>
  <c r="H8" i="7" s="1"/>
  <c r="I59" i="4"/>
  <c r="I8" i="7" s="1"/>
  <c r="I67" i="4"/>
  <c r="J8" i="7" s="1"/>
  <c r="I75" i="4"/>
  <c r="K8" i="7" s="1"/>
  <c r="I83" i="4"/>
  <c r="L8" i="7" s="1"/>
  <c r="I92" i="4"/>
  <c r="M11" i="7" s="1"/>
  <c r="I10" i="4"/>
  <c r="C5" i="7" s="1"/>
  <c r="I34" i="4"/>
  <c r="F5" i="7" s="1"/>
  <c r="I74" i="4"/>
  <c r="K5" i="7" s="1"/>
  <c r="I17" i="4"/>
  <c r="C26" i="7" s="1"/>
  <c r="I41" i="4"/>
  <c r="F26" i="7" s="1"/>
  <c r="I49" i="4"/>
  <c r="G26" i="7" s="1"/>
  <c r="I65" i="4"/>
  <c r="I26" i="7" s="1"/>
  <c r="I73" i="4"/>
  <c r="J26" i="7" s="1"/>
  <c r="I81" i="4"/>
  <c r="K26" i="7" s="1"/>
  <c r="I89" i="4"/>
  <c r="L26" i="7" s="1"/>
  <c r="I90" i="4"/>
  <c r="M5" i="7" s="1"/>
  <c r="I18" i="4"/>
  <c r="D5" i="7" s="1"/>
  <c r="I42" i="4"/>
  <c r="G5" i="7" s="1"/>
  <c r="I66" i="4"/>
  <c r="J5" i="7" s="1"/>
  <c r="I91" i="4"/>
  <c r="M8" i="7" s="1"/>
  <c r="I25" i="4"/>
  <c r="D26" i="7" s="1"/>
  <c r="I9" i="4"/>
  <c r="B26" i="7" s="1"/>
  <c r="I16" i="4"/>
  <c r="C23" i="7" s="1"/>
  <c r="I24" i="4"/>
  <c r="D23" i="7" s="1"/>
  <c r="I33" i="4"/>
  <c r="E26" i="7" s="1"/>
  <c r="I40" i="4"/>
  <c r="F23" i="7" s="1"/>
  <c r="I48" i="4"/>
  <c r="G23" i="7" s="1"/>
  <c r="I56" i="4"/>
  <c r="H23" i="7" s="1"/>
  <c r="I64" i="4"/>
  <c r="I23" i="7" s="1"/>
  <c r="I72" i="4"/>
  <c r="J23" i="7" s="1"/>
  <c r="I80" i="4"/>
  <c r="K23" i="7" s="1"/>
  <c r="I88" i="4"/>
  <c r="L23" i="7" s="1"/>
  <c r="I97" i="4"/>
  <c r="M26" i="7" s="1"/>
  <c r="I3" i="4"/>
  <c r="B8" i="7" s="1"/>
  <c r="I27" i="4"/>
  <c r="E8" i="7" s="1"/>
  <c r="I50" i="4"/>
  <c r="H5" i="7" s="1"/>
  <c r="I58" i="4"/>
  <c r="I5" i="7" s="1"/>
  <c r="I82" i="4"/>
  <c r="L5" i="7" s="1"/>
  <c r="I26" i="4"/>
  <c r="E5" i="7" s="1"/>
  <c r="I57" i="4"/>
  <c r="H26" i="7" s="1"/>
  <c r="I8" i="4"/>
  <c r="B23" i="7" s="1"/>
  <c r="I15" i="4"/>
  <c r="C20" i="7" s="1"/>
  <c r="I23" i="4"/>
  <c r="D20" i="7" s="1"/>
  <c r="I32" i="4"/>
  <c r="E23" i="7" s="1"/>
  <c r="I39" i="4"/>
  <c r="F20" i="7" s="1"/>
  <c r="I47" i="4"/>
  <c r="G20" i="7" s="1"/>
  <c r="I55" i="4"/>
  <c r="H20" i="7" s="1"/>
  <c r="I63" i="4"/>
  <c r="I20" i="7" s="1"/>
  <c r="I71" i="4"/>
  <c r="J20" i="7" s="1"/>
  <c r="I79" i="4"/>
  <c r="K20" i="7" s="1"/>
  <c r="I87" i="4"/>
  <c r="L20" i="7" s="1"/>
  <c r="I96" i="4"/>
  <c r="M23" i="7" s="1"/>
  <c r="W83" i="2"/>
  <c r="W84" i="2"/>
  <c r="AE3" i="2"/>
  <c r="AF3" i="2"/>
  <c r="AD94" i="4"/>
  <c r="AE94" i="4"/>
  <c r="AF94" i="4"/>
  <c r="AD95" i="4"/>
  <c r="AE95" i="4"/>
  <c r="AF95" i="4"/>
  <c r="AD96" i="4"/>
  <c r="AE96" i="4"/>
  <c r="AF96" i="4" s="1"/>
  <c r="AD97" i="4"/>
  <c r="AE97" i="4"/>
  <c r="AF97" i="4" s="1"/>
  <c r="F2" i="4" l="1"/>
  <c r="G2" i="4"/>
  <c r="H2" i="4"/>
  <c r="F3" i="4"/>
  <c r="G3" i="4"/>
  <c r="H3" i="4"/>
  <c r="F4" i="4"/>
  <c r="G4" i="4"/>
  <c r="H4" i="4" s="1"/>
  <c r="F5" i="4"/>
  <c r="G5" i="4"/>
  <c r="H5" i="4"/>
  <c r="F6" i="4"/>
  <c r="G6" i="4"/>
  <c r="H6" i="4" s="1"/>
  <c r="F7" i="4"/>
  <c r="G7" i="4"/>
  <c r="H7" i="4" s="1"/>
  <c r="F8" i="4"/>
  <c r="G8" i="4"/>
  <c r="H8" i="4" s="1"/>
  <c r="F9" i="4"/>
  <c r="G9" i="4"/>
  <c r="H9" i="4" s="1"/>
  <c r="F10" i="4"/>
  <c r="G10" i="4"/>
  <c r="H10" i="4"/>
  <c r="F11" i="4"/>
  <c r="G11" i="4"/>
  <c r="H11" i="4"/>
  <c r="F12" i="4"/>
  <c r="G12" i="4"/>
  <c r="H12" i="4" s="1"/>
  <c r="F13" i="4"/>
  <c r="G13" i="4"/>
  <c r="H13" i="4"/>
  <c r="F14" i="4"/>
  <c r="G14" i="4"/>
  <c r="H14" i="4" s="1"/>
  <c r="F15" i="4"/>
  <c r="G15" i="4"/>
  <c r="H15" i="4" s="1"/>
  <c r="F16" i="4"/>
  <c r="G16" i="4"/>
  <c r="H16" i="4" s="1"/>
  <c r="F17" i="4"/>
  <c r="G17" i="4"/>
  <c r="H17" i="4"/>
  <c r="F18" i="4"/>
  <c r="G18" i="4"/>
  <c r="H18" i="4"/>
  <c r="F19" i="4"/>
  <c r="G19" i="4"/>
  <c r="H19" i="4"/>
  <c r="F20" i="4"/>
  <c r="G20" i="4"/>
  <c r="H20" i="4" s="1"/>
  <c r="F21" i="4"/>
  <c r="G21" i="4"/>
  <c r="H21" i="4"/>
  <c r="F22" i="4"/>
  <c r="G22" i="4"/>
  <c r="H22" i="4" s="1"/>
  <c r="F23" i="4"/>
  <c r="G23" i="4"/>
  <c r="H23" i="4" s="1"/>
  <c r="F24" i="4"/>
  <c r="G24" i="4"/>
  <c r="H24" i="4" s="1"/>
  <c r="F25" i="4"/>
  <c r="G25" i="4"/>
  <c r="H25" i="4" s="1"/>
  <c r="F26" i="4"/>
  <c r="G26" i="4"/>
  <c r="H26" i="4"/>
  <c r="F27" i="4"/>
  <c r="G27" i="4"/>
  <c r="H27" i="4"/>
  <c r="F28" i="4"/>
  <c r="G28" i="4"/>
  <c r="H28" i="4" s="1"/>
  <c r="F29" i="4"/>
  <c r="G29" i="4"/>
  <c r="H29" i="4"/>
  <c r="F30" i="4"/>
  <c r="G30" i="4"/>
  <c r="H30" i="4" s="1"/>
  <c r="F31" i="4"/>
  <c r="G31" i="4"/>
  <c r="H31" i="4" s="1"/>
  <c r="F32" i="4"/>
  <c r="G32" i="4"/>
  <c r="H32" i="4" s="1"/>
  <c r="F33" i="4"/>
  <c r="G33" i="4"/>
  <c r="H33" i="4"/>
  <c r="F34" i="4"/>
  <c r="G34" i="4"/>
  <c r="H34" i="4"/>
  <c r="F35" i="4"/>
  <c r="G35" i="4"/>
  <c r="H35" i="4"/>
  <c r="F36" i="4"/>
  <c r="G36" i="4"/>
  <c r="H36" i="4" s="1"/>
  <c r="F37" i="4"/>
  <c r="G37" i="4"/>
  <c r="H37" i="4"/>
  <c r="F38" i="4"/>
  <c r="G38" i="4"/>
  <c r="H38" i="4" s="1"/>
  <c r="F39" i="4"/>
  <c r="G39" i="4"/>
  <c r="H39" i="4" s="1"/>
  <c r="F40" i="4"/>
  <c r="G40" i="4"/>
  <c r="H40" i="4" s="1"/>
  <c r="F41" i="4"/>
  <c r="G41" i="4"/>
  <c r="H41" i="4" s="1"/>
  <c r="F42" i="4"/>
  <c r="G42" i="4"/>
  <c r="H42" i="4"/>
  <c r="F43" i="4"/>
  <c r="G43" i="4"/>
  <c r="H43" i="4"/>
  <c r="F44" i="4"/>
  <c r="G44" i="4"/>
  <c r="H44" i="4" s="1"/>
  <c r="F45" i="4"/>
  <c r="G45" i="4"/>
  <c r="H45" i="4"/>
  <c r="F46" i="4"/>
  <c r="G46" i="4"/>
  <c r="H46" i="4" s="1"/>
  <c r="F47" i="4"/>
  <c r="G47" i="4"/>
  <c r="H47" i="4" s="1"/>
  <c r="F48" i="4"/>
  <c r="G48" i="4"/>
  <c r="H48" i="4" s="1"/>
  <c r="F49" i="4"/>
  <c r="G49" i="4"/>
  <c r="H49" i="4"/>
  <c r="F50" i="4"/>
  <c r="G50" i="4"/>
  <c r="H50" i="4"/>
  <c r="F51" i="4"/>
  <c r="G51" i="4"/>
  <c r="H51" i="4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BC97" i="4"/>
  <c r="BD97" i="4" s="1"/>
  <c r="BB97" i="4"/>
  <c r="BC96" i="4"/>
  <c r="BD96" i="4" s="1"/>
  <c r="BB96" i="4"/>
  <c r="BC95" i="4"/>
  <c r="BD95" i="4" s="1"/>
  <c r="BB95" i="4"/>
  <c r="BC94" i="4"/>
  <c r="BD94" i="4" s="1"/>
  <c r="BB94" i="4"/>
  <c r="BC93" i="4"/>
  <c r="BD93" i="4" s="1"/>
  <c r="BB93" i="4"/>
  <c r="BC92" i="4"/>
  <c r="BD92" i="4" s="1"/>
  <c r="BB92" i="4"/>
  <c r="BC91" i="4"/>
  <c r="BD91" i="4" s="1"/>
  <c r="BB91" i="4"/>
  <c r="BC90" i="4"/>
  <c r="BD90" i="4" s="1"/>
  <c r="BB90" i="4"/>
  <c r="BC89" i="4"/>
  <c r="BD89" i="4" s="1"/>
  <c r="BB89" i="4"/>
  <c r="BC88" i="4"/>
  <c r="BD88" i="4" s="1"/>
  <c r="BB88" i="4"/>
  <c r="BC87" i="4"/>
  <c r="BD87" i="4" s="1"/>
  <c r="BB87" i="4"/>
  <c r="BC86" i="4"/>
  <c r="BD86" i="4" s="1"/>
  <c r="BB86" i="4"/>
  <c r="BC85" i="4"/>
  <c r="BD85" i="4" s="1"/>
  <c r="BB85" i="4"/>
  <c r="BC84" i="4"/>
  <c r="BD84" i="4" s="1"/>
  <c r="BB84" i="4"/>
  <c r="BC83" i="4"/>
  <c r="BD83" i="4" s="1"/>
  <c r="BB83" i="4"/>
  <c r="BC82" i="4"/>
  <c r="BD82" i="4" s="1"/>
  <c r="BB82" i="4"/>
  <c r="BC81" i="4"/>
  <c r="BD81" i="4"/>
  <c r="BB81" i="4"/>
  <c r="BC80" i="4"/>
  <c r="BD80" i="4" s="1"/>
  <c r="BB80" i="4"/>
  <c r="BC79" i="4"/>
  <c r="BD79" i="4" s="1"/>
  <c r="BB79" i="4"/>
  <c r="BC78" i="4"/>
  <c r="BD78" i="4" s="1"/>
  <c r="BB78" i="4"/>
  <c r="BC77" i="4"/>
  <c r="BD77" i="4" s="1"/>
  <c r="BB77" i="4"/>
  <c r="BC76" i="4"/>
  <c r="BD76" i="4" s="1"/>
  <c r="BB76" i="4"/>
  <c r="BC75" i="4"/>
  <c r="BD75" i="4" s="1"/>
  <c r="BB75" i="4"/>
  <c r="BC74" i="4"/>
  <c r="BD74" i="4" s="1"/>
  <c r="BB74" i="4"/>
  <c r="BC73" i="4"/>
  <c r="BD73" i="4" s="1"/>
  <c r="BB73" i="4"/>
  <c r="BC72" i="4"/>
  <c r="BD72" i="4" s="1"/>
  <c r="BB72" i="4"/>
  <c r="BC71" i="4"/>
  <c r="BD71" i="4"/>
  <c r="BB71" i="4"/>
  <c r="BC70" i="4"/>
  <c r="BD70" i="4" s="1"/>
  <c r="BB70" i="4"/>
  <c r="BC69" i="4"/>
  <c r="BD69" i="4" s="1"/>
  <c r="BB69" i="4"/>
  <c r="BC68" i="4"/>
  <c r="BD68" i="4" s="1"/>
  <c r="BB68" i="4"/>
  <c r="BC67" i="4"/>
  <c r="BD67" i="4" s="1"/>
  <c r="BB67" i="4"/>
  <c r="BC66" i="4"/>
  <c r="BD66" i="4" s="1"/>
  <c r="BB66" i="4"/>
  <c r="BC65" i="4"/>
  <c r="BD65" i="4" s="1"/>
  <c r="BB65" i="4"/>
  <c r="BC64" i="4"/>
  <c r="BD64" i="4" s="1"/>
  <c r="BB64" i="4"/>
  <c r="BC63" i="4"/>
  <c r="BD63" i="4" s="1"/>
  <c r="BB63" i="4"/>
  <c r="BC62" i="4"/>
  <c r="BD62" i="4" s="1"/>
  <c r="BB62" i="4"/>
  <c r="BC61" i="4"/>
  <c r="BD61" i="4" s="1"/>
  <c r="BB61" i="4"/>
  <c r="BC60" i="4"/>
  <c r="BD60" i="4" s="1"/>
  <c r="BB60" i="4"/>
  <c r="BC59" i="4"/>
  <c r="BD59" i="4" s="1"/>
  <c r="BB59" i="4"/>
  <c r="BC58" i="4"/>
  <c r="BD58" i="4" s="1"/>
  <c r="BB58" i="4"/>
  <c r="BC57" i="4"/>
  <c r="BD57" i="4" s="1"/>
  <c r="BB57" i="4"/>
  <c r="BC56" i="4"/>
  <c r="BD56" i="4" s="1"/>
  <c r="BB56" i="4"/>
  <c r="BC55" i="4"/>
  <c r="BD55" i="4" s="1"/>
  <c r="BB55" i="4"/>
  <c r="BC54" i="4"/>
  <c r="BD54" i="4" s="1"/>
  <c r="BB54" i="4"/>
  <c r="BC53" i="4"/>
  <c r="BD53" i="4" s="1"/>
  <c r="BB53" i="4"/>
  <c r="BC52" i="4"/>
  <c r="BD52" i="4" s="1"/>
  <c r="BB52" i="4"/>
  <c r="BC51" i="4"/>
  <c r="BD51" i="4" s="1"/>
  <c r="BB51" i="4"/>
  <c r="BC50" i="4"/>
  <c r="BD50" i="4" s="1"/>
  <c r="BB50" i="4"/>
  <c r="BC49" i="4"/>
  <c r="BD49" i="4"/>
  <c r="BB49" i="4"/>
  <c r="BC48" i="4"/>
  <c r="BD48" i="4" s="1"/>
  <c r="BB48" i="4"/>
  <c r="BC47" i="4"/>
  <c r="BD47" i="4"/>
  <c r="BB47" i="4"/>
  <c r="BC46" i="4"/>
  <c r="BD46" i="4" s="1"/>
  <c r="BB46" i="4"/>
  <c r="BC45" i="4"/>
  <c r="BD45" i="4" s="1"/>
  <c r="BB45" i="4"/>
  <c r="BC44" i="4"/>
  <c r="BD44" i="4" s="1"/>
  <c r="BB44" i="4"/>
  <c r="BC43" i="4"/>
  <c r="BD43" i="4" s="1"/>
  <c r="BB43" i="4"/>
  <c r="BC42" i="4"/>
  <c r="BD42" i="4" s="1"/>
  <c r="BB42" i="4"/>
  <c r="BC41" i="4"/>
  <c r="BD41" i="4" s="1"/>
  <c r="BB41" i="4"/>
  <c r="BC40" i="4"/>
  <c r="BD40" i="4" s="1"/>
  <c r="BB40" i="4"/>
  <c r="BC39" i="4"/>
  <c r="BD39" i="4"/>
  <c r="BB39" i="4"/>
  <c r="BC38" i="4"/>
  <c r="BD38" i="4" s="1"/>
  <c r="BB38" i="4"/>
  <c r="BC37" i="4"/>
  <c r="BD37" i="4" s="1"/>
  <c r="BB37" i="4"/>
  <c r="BC36" i="4"/>
  <c r="BD36" i="4" s="1"/>
  <c r="BB36" i="4"/>
  <c r="BC35" i="4"/>
  <c r="BD35" i="4" s="1"/>
  <c r="BB35" i="4"/>
  <c r="BC34" i="4"/>
  <c r="BD34" i="4" s="1"/>
  <c r="BB34" i="4"/>
  <c r="BC33" i="4"/>
  <c r="BD33" i="4" s="1"/>
  <c r="BB33" i="4"/>
  <c r="BC32" i="4"/>
  <c r="BD32" i="4" s="1"/>
  <c r="BB32" i="4"/>
  <c r="BC31" i="4"/>
  <c r="BD31" i="4" s="1"/>
  <c r="BB31" i="4"/>
  <c r="BC30" i="4"/>
  <c r="BD30" i="4" s="1"/>
  <c r="BB30" i="4"/>
  <c r="BC29" i="4"/>
  <c r="BD29" i="4" s="1"/>
  <c r="BB29" i="4"/>
  <c r="BC28" i="4"/>
  <c r="BD28" i="4" s="1"/>
  <c r="BB28" i="4"/>
  <c r="BC27" i="4"/>
  <c r="BD27" i="4" s="1"/>
  <c r="BB27" i="4"/>
  <c r="BC26" i="4"/>
  <c r="BD26" i="4" s="1"/>
  <c r="BB26" i="4"/>
  <c r="BC25" i="4"/>
  <c r="BD25" i="4" s="1"/>
  <c r="BB25" i="4"/>
  <c r="BC24" i="4"/>
  <c r="BD24" i="4" s="1"/>
  <c r="BB24" i="4"/>
  <c r="BC23" i="4"/>
  <c r="BD23" i="4"/>
  <c r="BB23" i="4"/>
  <c r="BC22" i="4"/>
  <c r="BD22" i="4" s="1"/>
  <c r="BB22" i="4"/>
  <c r="BC21" i="4"/>
  <c r="BD21" i="4" s="1"/>
  <c r="BB21" i="4"/>
  <c r="BC20" i="4"/>
  <c r="BD20" i="4" s="1"/>
  <c r="BB20" i="4"/>
  <c r="BC19" i="4"/>
  <c r="BD19" i="4" s="1"/>
  <c r="BB19" i="4"/>
  <c r="BC18" i="4"/>
  <c r="BD18" i="4" s="1"/>
  <c r="BB18" i="4"/>
  <c r="BC17" i="4"/>
  <c r="BD17" i="4" s="1"/>
  <c r="BB17" i="4"/>
  <c r="BC16" i="4"/>
  <c r="BD16" i="4" s="1"/>
  <c r="BB16" i="4"/>
  <c r="BC15" i="4"/>
  <c r="BD15" i="4"/>
  <c r="BB15" i="4"/>
  <c r="BC14" i="4"/>
  <c r="BD14" i="4" s="1"/>
  <c r="BB14" i="4"/>
  <c r="BC13" i="4"/>
  <c r="BD13" i="4" s="1"/>
  <c r="BB13" i="4"/>
  <c r="BC12" i="4"/>
  <c r="BD12" i="4" s="1"/>
  <c r="BB12" i="4"/>
  <c r="BC11" i="4"/>
  <c r="BD11" i="4" s="1"/>
  <c r="BB11" i="4"/>
  <c r="BC10" i="4"/>
  <c r="BD10" i="4" s="1"/>
  <c r="BB10" i="4"/>
  <c r="BC9" i="4"/>
  <c r="BD9" i="4" s="1"/>
  <c r="BB9" i="4"/>
  <c r="BC8" i="4"/>
  <c r="BD8" i="4" s="1"/>
  <c r="BB8" i="4"/>
  <c r="BC7" i="4"/>
  <c r="BD7" i="4"/>
  <c r="BB7" i="4"/>
  <c r="BC6" i="4"/>
  <c r="BD6" i="4" s="1"/>
  <c r="BB6" i="4"/>
  <c r="BC5" i="4"/>
  <c r="BD5" i="4" s="1"/>
  <c r="BB5" i="4"/>
  <c r="BC4" i="4"/>
  <c r="BD4" i="4" s="1"/>
  <c r="BB4" i="4"/>
  <c r="BD3" i="4"/>
  <c r="BB3" i="4"/>
  <c r="BC2" i="4"/>
  <c r="BB2" i="4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3" i="2"/>
  <c r="G88" i="7"/>
  <c r="AG91" i="1"/>
  <c r="AG92" i="1"/>
  <c r="AG93" i="1"/>
  <c r="AG94" i="1"/>
  <c r="AG95" i="1"/>
  <c r="AG96" i="1"/>
  <c r="AG97" i="1"/>
  <c r="AG90" i="1"/>
  <c r="AG83" i="1"/>
  <c r="AG84" i="1"/>
  <c r="AG85" i="1"/>
  <c r="AG86" i="1"/>
  <c r="AG87" i="1"/>
  <c r="AG88" i="1"/>
  <c r="AG89" i="1"/>
  <c r="AG82" i="1"/>
  <c r="AG75" i="1"/>
  <c r="AG76" i="1"/>
  <c r="AG77" i="1"/>
  <c r="AG78" i="1"/>
  <c r="AG79" i="1"/>
  <c r="AG80" i="1"/>
  <c r="AG81" i="1"/>
  <c r="AG74" i="1"/>
  <c r="AG67" i="1"/>
  <c r="AG68" i="1"/>
  <c r="AG69" i="1"/>
  <c r="AG70" i="1"/>
  <c r="AG71" i="1"/>
  <c r="AG72" i="1"/>
  <c r="AG73" i="1"/>
  <c r="AG66" i="1"/>
  <c r="AG59" i="1"/>
  <c r="AG60" i="1"/>
  <c r="AG61" i="1"/>
  <c r="AG62" i="1"/>
  <c r="AG63" i="1"/>
  <c r="AG64" i="1"/>
  <c r="AG65" i="1"/>
  <c r="AG58" i="1"/>
  <c r="AG51" i="1"/>
  <c r="AG52" i="1"/>
  <c r="AG53" i="1"/>
  <c r="AG54" i="1"/>
  <c r="AG55" i="1"/>
  <c r="AG56" i="1"/>
  <c r="AG57" i="1"/>
  <c r="AG50" i="1"/>
  <c r="AG43" i="1"/>
  <c r="AG44" i="1"/>
  <c r="AG45" i="1"/>
  <c r="AG46" i="1"/>
  <c r="AG47" i="1"/>
  <c r="AG48" i="1"/>
  <c r="AG49" i="1"/>
  <c r="AG42" i="1"/>
  <c r="AG35" i="1"/>
  <c r="AG36" i="1"/>
  <c r="AG37" i="1"/>
  <c r="AG38" i="1"/>
  <c r="AG39" i="1"/>
  <c r="AG40" i="1"/>
  <c r="AG41" i="1"/>
  <c r="AG34" i="1"/>
  <c r="AG27" i="1"/>
  <c r="AG28" i="1"/>
  <c r="AG29" i="1"/>
  <c r="AG30" i="1"/>
  <c r="AG31" i="1"/>
  <c r="AG32" i="1"/>
  <c r="AG33" i="1"/>
  <c r="AG26" i="1"/>
  <c r="AG19" i="1"/>
  <c r="AG20" i="1"/>
  <c r="AG21" i="1"/>
  <c r="AG22" i="1"/>
  <c r="AG23" i="1"/>
  <c r="AG24" i="1"/>
  <c r="AG25" i="1"/>
  <c r="AG18" i="1"/>
  <c r="AG11" i="1"/>
  <c r="AG12" i="1"/>
  <c r="AG13" i="1"/>
  <c r="AG14" i="1"/>
  <c r="AG15" i="1"/>
  <c r="AG16" i="1"/>
  <c r="AG17" i="1"/>
  <c r="AG10" i="1"/>
  <c r="AG3" i="1"/>
  <c r="AG4" i="1"/>
  <c r="AG5" i="1"/>
  <c r="AG6" i="1"/>
  <c r="AG7" i="1"/>
  <c r="AG8" i="1"/>
  <c r="AG9" i="1"/>
  <c r="AG2" i="1"/>
  <c r="AQ97" i="4"/>
  <c r="AR97" i="4" s="1"/>
  <c r="AP97" i="4"/>
  <c r="AQ96" i="4"/>
  <c r="AR96" i="4" s="1"/>
  <c r="AP96" i="4"/>
  <c r="AQ95" i="4"/>
  <c r="AR95" i="4" s="1"/>
  <c r="AP95" i="4"/>
  <c r="AQ94" i="4"/>
  <c r="AR94" i="4" s="1"/>
  <c r="AP94" i="4"/>
  <c r="AQ93" i="4"/>
  <c r="AR93" i="4" s="1"/>
  <c r="AP93" i="4"/>
  <c r="AQ92" i="4"/>
  <c r="AR92" i="4" s="1"/>
  <c r="AP92" i="4"/>
  <c r="AQ91" i="4"/>
  <c r="AR91" i="4" s="1"/>
  <c r="AP91" i="4"/>
  <c r="AQ90" i="4"/>
  <c r="AR90" i="4" s="1"/>
  <c r="AP90" i="4"/>
  <c r="AQ89" i="4"/>
  <c r="AR89" i="4" s="1"/>
  <c r="AP89" i="4"/>
  <c r="AQ88" i="4"/>
  <c r="AR88" i="4" s="1"/>
  <c r="AP88" i="4"/>
  <c r="AQ87" i="4"/>
  <c r="AR87" i="4" s="1"/>
  <c r="AP87" i="4"/>
  <c r="AQ86" i="4"/>
  <c r="AR86" i="4" s="1"/>
  <c r="AP86" i="4"/>
  <c r="AQ85" i="4"/>
  <c r="AR85" i="4" s="1"/>
  <c r="AP85" i="4"/>
  <c r="AQ84" i="4"/>
  <c r="AR84" i="4" s="1"/>
  <c r="AP84" i="4"/>
  <c r="AQ83" i="4"/>
  <c r="AR83" i="4" s="1"/>
  <c r="AP83" i="4"/>
  <c r="AQ82" i="4"/>
  <c r="AR82" i="4"/>
  <c r="AP82" i="4"/>
  <c r="AQ81" i="4"/>
  <c r="AR81" i="4" s="1"/>
  <c r="AP81" i="4"/>
  <c r="AQ80" i="4"/>
  <c r="AR80" i="4" s="1"/>
  <c r="AP80" i="4"/>
  <c r="AQ79" i="4"/>
  <c r="AR79" i="4" s="1"/>
  <c r="AP79" i="4"/>
  <c r="AQ78" i="4"/>
  <c r="AR78" i="4" s="1"/>
  <c r="AP78" i="4"/>
  <c r="AQ77" i="4"/>
  <c r="AR77" i="4" s="1"/>
  <c r="AP77" i="4"/>
  <c r="AQ76" i="4"/>
  <c r="AR76" i="4"/>
  <c r="AP76" i="4"/>
  <c r="AQ75" i="4"/>
  <c r="AR75" i="4" s="1"/>
  <c r="AP75" i="4"/>
  <c r="AQ74" i="4"/>
  <c r="AR74" i="4"/>
  <c r="AP74" i="4"/>
  <c r="AQ73" i="4"/>
  <c r="AR73" i="4" s="1"/>
  <c r="AP73" i="4"/>
  <c r="AQ72" i="4"/>
  <c r="AR72" i="4" s="1"/>
  <c r="AP72" i="4"/>
  <c r="AQ71" i="4"/>
  <c r="AR71" i="4" s="1"/>
  <c r="AP71" i="4"/>
  <c r="AQ70" i="4"/>
  <c r="AR70" i="4" s="1"/>
  <c r="AP70" i="4"/>
  <c r="AQ69" i="4"/>
  <c r="AR69" i="4" s="1"/>
  <c r="AP69" i="4"/>
  <c r="AQ68" i="4"/>
  <c r="AR68" i="4" s="1"/>
  <c r="AP68" i="4"/>
  <c r="AQ67" i="4"/>
  <c r="AR67" i="4" s="1"/>
  <c r="AP67" i="4"/>
  <c r="AQ66" i="4"/>
  <c r="AR66" i="4"/>
  <c r="AP66" i="4"/>
  <c r="AQ65" i="4"/>
  <c r="AR65" i="4" s="1"/>
  <c r="AP65" i="4"/>
  <c r="AQ64" i="4"/>
  <c r="AR64" i="4" s="1"/>
  <c r="AP64" i="4"/>
  <c r="AQ63" i="4"/>
  <c r="AR63" i="4" s="1"/>
  <c r="AP63" i="4"/>
  <c r="AQ62" i="4"/>
  <c r="AR62" i="4" s="1"/>
  <c r="AP62" i="4"/>
  <c r="AQ61" i="4"/>
  <c r="AR61" i="4" s="1"/>
  <c r="AP61" i="4"/>
  <c r="AQ60" i="4"/>
  <c r="AR60" i="4" s="1"/>
  <c r="AP60" i="4"/>
  <c r="AQ59" i="4"/>
  <c r="AR59" i="4" s="1"/>
  <c r="AP59" i="4"/>
  <c r="AQ58" i="4"/>
  <c r="AR58" i="4" s="1"/>
  <c r="AP58" i="4"/>
  <c r="AQ57" i="4"/>
  <c r="AR57" i="4" s="1"/>
  <c r="AP57" i="4"/>
  <c r="AQ56" i="4"/>
  <c r="AR56" i="4" s="1"/>
  <c r="AP56" i="4"/>
  <c r="AQ55" i="4"/>
  <c r="AR55" i="4" s="1"/>
  <c r="AP55" i="4"/>
  <c r="AQ54" i="4"/>
  <c r="AR54" i="4" s="1"/>
  <c r="AP54" i="4"/>
  <c r="AQ53" i="4"/>
  <c r="AR53" i="4" s="1"/>
  <c r="AP53" i="4"/>
  <c r="AQ52" i="4"/>
  <c r="AR52" i="4" s="1"/>
  <c r="AP52" i="4"/>
  <c r="AQ51" i="4"/>
  <c r="AR51" i="4" s="1"/>
  <c r="AP51" i="4"/>
  <c r="AQ50" i="4"/>
  <c r="AR50" i="4"/>
  <c r="AP50" i="4"/>
  <c r="AQ49" i="4"/>
  <c r="AR49" i="4" s="1"/>
  <c r="AP49" i="4"/>
  <c r="AQ48" i="4"/>
  <c r="AR48" i="4" s="1"/>
  <c r="AP48" i="4"/>
  <c r="AQ47" i="4"/>
  <c r="AR47" i="4" s="1"/>
  <c r="AP47" i="4"/>
  <c r="AQ46" i="4"/>
  <c r="AR46" i="4" s="1"/>
  <c r="AP46" i="4"/>
  <c r="AQ45" i="4"/>
  <c r="AR45" i="4" s="1"/>
  <c r="AP45" i="4"/>
  <c r="AQ44" i="4"/>
  <c r="AR44" i="4"/>
  <c r="AP44" i="4"/>
  <c r="AQ43" i="4"/>
  <c r="AR43" i="4" s="1"/>
  <c r="AP43" i="4"/>
  <c r="AQ42" i="4"/>
  <c r="AR42" i="4"/>
  <c r="AP42" i="4"/>
  <c r="AQ41" i="4"/>
  <c r="AR41" i="4" s="1"/>
  <c r="AP41" i="4"/>
  <c r="AQ40" i="4"/>
  <c r="AR40" i="4" s="1"/>
  <c r="AP40" i="4"/>
  <c r="AQ39" i="4"/>
  <c r="AR39" i="4" s="1"/>
  <c r="AP39" i="4"/>
  <c r="AQ38" i="4"/>
  <c r="AR38" i="4" s="1"/>
  <c r="AP38" i="4"/>
  <c r="AQ37" i="4"/>
  <c r="AR37" i="4" s="1"/>
  <c r="AP37" i="4"/>
  <c r="AQ36" i="4"/>
  <c r="AR36" i="4" s="1"/>
  <c r="AP36" i="4"/>
  <c r="AQ35" i="4"/>
  <c r="AR35" i="4" s="1"/>
  <c r="AP35" i="4"/>
  <c r="AQ34" i="4"/>
  <c r="AR34" i="4"/>
  <c r="AP34" i="4"/>
  <c r="AQ33" i="4"/>
  <c r="AR33" i="4" s="1"/>
  <c r="AP33" i="4"/>
  <c r="AQ32" i="4"/>
  <c r="AR32" i="4" s="1"/>
  <c r="AP32" i="4"/>
  <c r="AQ31" i="4"/>
  <c r="AR31" i="4" s="1"/>
  <c r="AP31" i="4"/>
  <c r="AQ30" i="4"/>
  <c r="AR30" i="4" s="1"/>
  <c r="AP30" i="4"/>
  <c r="AQ29" i="4"/>
  <c r="AR29" i="4" s="1"/>
  <c r="AP29" i="4"/>
  <c r="AQ28" i="4"/>
  <c r="AR28" i="4" s="1"/>
  <c r="AP28" i="4"/>
  <c r="AQ27" i="4"/>
  <c r="AR27" i="4" s="1"/>
  <c r="AP27" i="4"/>
  <c r="AQ26" i="4"/>
  <c r="AR26" i="4" s="1"/>
  <c r="AP26" i="4"/>
  <c r="AQ25" i="4"/>
  <c r="AR25" i="4" s="1"/>
  <c r="AP25" i="4"/>
  <c r="AQ24" i="4"/>
  <c r="AR24" i="4" s="1"/>
  <c r="AP24" i="4"/>
  <c r="AQ23" i="4"/>
  <c r="AR23" i="4" s="1"/>
  <c r="AP23" i="4"/>
  <c r="AQ22" i="4"/>
  <c r="AR22" i="4" s="1"/>
  <c r="AP22" i="4"/>
  <c r="AQ21" i="4"/>
  <c r="AR21" i="4" s="1"/>
  <c r="AP21" i="4"/>
  <c r="AQ20" i="4"/>
  <c r="AR20" i="4" s="1"/>
  <c r="AP20" i="4"/>
  <c r="AQ19" i="4"/>
  <c r="AR19" i="4" s="1"/>
  <c r="AP19" i="4"/>
  <c r="AQ18" i="4"/>
  <c r="AR18" i="4"/>
  <c r="AP18" i="4"/>
  <c r="AQ17" i="4"/>
  <c r="AR17" i="4" s="1"/>
  <c r="AP17" i="4"/>
  <c r="AQ16" i="4"/>
  <c r="AR16" i="4" s="1"/>
  <c r="AP16" i="4"/>
  <c r="AQ15" i="4"/>
  <c r="AR15" i="4" s="1"/>
  <c r="AP15" i="4"/>
  <c r="AQ14" i="4"/>
  <c r="AR14" i="4" s="1"/>
  <c r="AP14" i="4"/>
  <c r="AQ13" i="4"/>
  <c r="AR13" i="4" s="1"/>
  <c r="AP13" i="4"/>
  <c r="AQ12" i="4"/>
  <c r="AR12" i="4"/>
  <c r="AP12" i="4"/>
  <c r="AQ11" i="4"/>
  <c r="AR11" i="4" s="1"/>
  <c r="AP11" i="4"/>
  <c r="AQ10" i="4"/>
  <c r="AR10" i="4"/>
  <c r="AP10" i="4"/>
  <c r="AQ9" i="4"/>
  <c r="AR9" i="4" s="1"/>
  <c r="AP9" i="4"/>
  <c r="AQ8" i="4"/>
  <c r="AR8" i="4" s="1"/>
  <c r="AP8" i="4"/>
  <c r="AQ7" i="4"/>
  <c r="AR7" i="4" s="1"/>
  <c r="AP7" i="4"/>
  <c r="AQ6" i="4"/>
  <c r="AR6" i="4" s="1"/>
  <c r="AP6" i="4"/>
  <c r="AQ5" i="4"/>
  <c r="AR5" i="4" s="1"/>
  <c r="AP5" i="4"/>
  <c r="AQ4" i="4"/>
  <c r="AR4" i="4" s="1"/>
  <c r="AP4" i="4"/>
  <c r="AQ3" i="4"/>
  <c r="AR3" i="4" s="1"/>
  <c r="AP3" i="4"/>
  <c r="AQ2" i="4"/>
  <c r="AR2" i="4"/>
  <c r="AP2" i="4"/>
  <c r="AD26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3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AE3" i="4"/>
  <c r="AF3" i="4" s="1"/>
  <c r="AE4" i="4"/>
  <c r="AF4" i="4" s="1"/>
  <c r="AE5" i="4"/>
  <c r="AF5" i="4" s="1"/>
  <c r="AE6" i="4"/>
  <c r="AF6" i="4" s="1"/>
  <c r="AE7" i="4"/>
  <c r="AF7" i="4" s="1"/>
  <c r="AE8" i="4"/>
  <c r="AF8" i="4" s="1"/>
  <c r="AE9" i="4"/>
  <c r="AF9" i="4" s="1"/>
  <c r="AE10" i="4"/>
  <c r="AF10" i="4" s="1"/>
  <c r="AE11" i="4"/>
  <c r="AF11" i="4" s="1"/>
  <c r="AE12" i="4"/>
  <c r="AF12" i="4" s="1"/>
  <c r="AE13" i="4"/>
  <c r="AF13" i="4" s="1"/>
  <c r="AE14" i="4"/>
  <c r="AF14" i="4" s="1"/>
  <c r="AE15" i="4"/>
  <c r="AF15" i="4" s="1"/>
  <c r="AE16" i="4"/>
  <c r="AF16" i="4" s="1"/>
  <c r="AE17" i="4"/>
  <c r="AF17" i="4" s="1"/>
  <c r="AE18" i="4"/>
  <c r="AF18" i="4"/>
  <c r="AE19" i="4"/>
  <c r="AF19" i="4" s="1"/>
  <c r="AE20" i="4"/>
  <c r="AF20" i="4" s="1"/>
  <c r="AE21" i="4"/>
  <c r="AF21" i="4" s="1"/>
  <c r="AE22" i="4"/>
  <c r="AF22" i="4" s="1"/>
  <c r="AE23" i="4"/>
  <c r="AF23" i="4" s="1"/>
  <c r="AE24" i="4"/>
  <c r="AF24" i="4" s="1"/>
  <c r="AE25" i="4"/>
  <c r="AF25" i="4" s="1"/>
  <c r="AE26" i="4"/>
  <c r="AF26" i="4"/>
  <c r="AE27" i="4"/>
  <c r="AF27" i="4" s="1"/>
  <c r="AE28" i="4"/>
  <c r="AF28" i="4" s="1"/>
  <c r="AE29" i="4"/>
  <c r="AF29" i="4" s="1"/>
  <c r="AE30" i="4"/>
  <c r="AF30" i="4" s="1"/>
  <c r="AE31" i="4"/>
  <c r="AF31" i="4" s="1"/>
  <c r="AE32" i="4"/>
  <c r="AF32" i="4" s="1"/>
  <c r="AE33" i="4"/>
  <c r="AF33" i="4" s="1"/>
  <c r="AE34" i="4"/>
  <c r="AF34" i="4" s="1"/>
  <c r="AE35" i="4"/>
  <c r="AF35" i="4" s="1"/>
  <c r="AE36" i="4"/>
  <c r="AF36" i="4" s="1"/>
  <c r="AE37" i="4"/>
  <c r="AF37" i="4" s="1"/>
  <c r="AE38" i="4"/>
  <c r="AF38" i="4" s="1"/>
  <c r="AE39" i="4"/>
  <c r="AF39" i="4" s="1"/>
  <c r="AE40" i="4"/>
  <c r="AF40" i="4" s="1"/>
  <c r="AE41" i="4"/>
  <c r="AF41" i="4" s="1"/>
  <c r="AE42" i="4"/>
  <c r="AF42" i="4" s="1"/>
  <c r="AE43" i="4"/>
  <c r="AF43" i="4" s="1"/>
  <c r="AE44" i="4"/>
  <c r="AF44" i="4" s="1"/>
  <c r="AE45" i="4"/>
  <c r="AF45" i="4" s="1"/>
  <c r="AE46" i="4"/>
  <c r="AF46" i="4" s="1"/>
  <c r="AE47" i="4"/>
  <c r="AF47" i="4" s="1"/>
  <c r="AE48" i="4"/>
  <c r="AF48" i="4" s="1"/>
  <c r="AE49" i="4"/>
  <c r="AF49" i="4" s="1"/>
  <c r="AE50" i="4"/>
  <c r="AF50" i="4"/>
  <c r="AE51" i="4"/>
  <c r="AF51" i="4" s="1"/>
  <c r="AE52" i="4"/>
  <c r="AF52" i="4" s="1"/>
  <c r="AE53" i="4"/>
  <c r="AF53" i="4" s="1"/>
  <c r="AE54" i="4"/>
  <c r="AF54" i="4" s="1"/>
  <c r="AE55" i="4"/>
  <c r="AF55" i="4" s="1"/>
  <c r="AE56" i="4"/>
  <c r="AF56" i="4" s="1"/>
  <c r="AE57" i="4"/>
  <c r="AF57" i="4" s="1"/>
  <c r="AE58" i="4"/>
  <c r="AF58" i="4"/>
  <c r="AE59" i="4"/>
  <c r="AF59" i="4" s="1"/>
  <c r="AE60" i="4"/>
  <c r="AF60" i="4" s="1"/>
  <c r="AE61" i="4"/>
  <c r="AF61" i="4" s="1"/>
  <c r="AE62" i="4"/>
  <c r="AF62" i="4"/>
  <c r="AE63" i="4"/>
  <c r="AF63" i="4" s="1"/>
  <c r="AE64" i="4"/>
  <c r="AF64" i="4" s="1"/>
  <c r="AE65" i="4"/>
  <c r="AF65" i="4" s="1"/>
  <c r="AE66" i="4"/>
  <c r="AF66" i="4"/>
  <c r="AE67" i="4"/>
  <c r="AF67" i="4" s="1"/>
  <c r="AE68" i="4"/>
  <c r="AF68" i="4" s="1"/>
  <c r="AE69" i="4"/>
  <c r="AF69" i="4" s="1"/>
  <c r="AE70" i="4"/>
  <c r="AF70" i="4" s="1"/>
  <c r="AE71" i="4"/>
  <c r="AF71" i="4" s="1"/>
  <c r="AE72" i="4"/>
  <c r="AF72" i="4" s="1"/>
  <c r="AE73" i="4"/>
  <c r="AF73" i="4" s="1"/>
  <c r="AE74" i="4"/>
  <c r="AF74" i="4" s="1"/>
  <c r="AE75" i="4"/>
  <c r="AF75" i="4" s="1"/>
  <c r="AE76" i="4"/>
  <c r="AF76" i="4" s="1"/>
  <c r="AE77" i="4"/>
  <c r="AF77" i="4" s="1"/>
  <c r="AE78" i="4"/>
  <c r="AF78" i="4" s="1"/>
  <c r="AE79" i="4"/>
  <c r="AF79" i="4" s="1"/>
  <c r="AE80" i="4"/>
  <c r="AF80" i="4" s="1"/>
  <c r="AE81" i="4"/>
  <c r="AF81" i="4" s="1"/>
  <c r="AE82" i="4"/>
  <c r="AF82" i="4"/>
  <c r="AE83" i="4"/>
  <c r="AF83" i="4" s="1"/>
  <c r="AE84" i="4"/>
  <c r="AF84" i="4" s="1"/>
  <c r="AE85" i="4"/>
  <c r="AF85" i="4" s="1"/>
  <c r="AE86" i="4"/>
  <c r="AF86" i="4" s="1"/>
  <c r="AE87" i="4"/>
  <c r="AF87" i="4" s="1"/>
  <c r="AE88" i="4"/>
  <c r="AF88" i="4" s="1"/>
  <c r="AE89" i="4"/>
  <c r="AF89" i="4" s="1"/>
  <c r="AE90" i="4"/>
  <c r="AF90" i="4"/>
  <c r="AE91" i="4"/>
  <c r="AF91" i="4" s="1"/>
  <c r="AE92" i="4"/>
  <c r="AF92" i="4" s="1"/>
  <c r="AE93" i="4"/>
  <c r="AF93" i="4" s="1"/>
  <c r="AE2" i="4"/>
  <c r="AF2" i="4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G30" i="7"/>
  <c r="G59" i="7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K3" i="2"/>
  <c r="J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3" i="2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3" i="2"/>
  <c r="B3" i="2"/>
  <c r="R3" i="4"/>
  <c r="S3" i="4"/>
  <c r="T3" i="4" s="1"/>
  <c r="R4" i="4"/>
  <c r="S4" i="4"/>
  <c r="T4" i="4" s="1"/>
  <c r="R5" i="4"/>
  <c r="S5" i="4"/>
  <c r="T5" i="4" s="1"/>
  <c r="R6" i="4"/>
  <c r="S6" i="4"/>
  <c r="T6" i="4" s="1"/>
  <c r="R7" i="4"/>
  <c r="S7" i="4"/>
  <c r="T7" i="4"/>
  <c r="R8" i="4"/>
  <c r="S8" i="4"/>
  <c r="T8" i="4" s="1"/>
  <c r="R9" i="4"/>
  <c r="S9" i="4"/>
  <c r="T9" i="4"/>
  <c r="R10" i="4"/>
  <c r="S10" i="4"/>
  <c r="T10" i="4" s="1"/>
  <c r="R11" i="4"/>
  <c r="S11" i="4"/>
  <c r="T11" i="4" s="1"/>
  <c r="R12" i="4"/>
  <c r="S12" i="4"/>
  <c r="T12" i="4"/>
  <c r="R13" i="4"/>
  <c r="S13" i="4"/>
  <c r="T13" i="4" s="1"/>
  <c r="R14" i="4"/>
  <c r="S14" i="4"/>
  <c r="T14" i="4" s="1"/>
  <c r="R15" i="4"/>
  <c r="S15" i="4"/>
  <c r="T15" i="4" s="1"/>
  <c r="R16" i="4"/>
  <c r="S16" i="4"/>
  <c r="T16" i="4" s="1"/>
  <c r="R17" i="4"/>
  <c r="S17" i="4"/>
  <c r="T17" i="4" s="1"/>
  <c r="R18" i="4"/>
  <c r="S18" i="4"/>
  <c r="T18" i="4" s="1"/>
  <c r="R19" i="4"/>
  <c r="S19" i="4"/>
  <c r="T19" i="4" s="1"/>
  <c r="R20" i="4"/>
  <c r="S20" i="4"/>
  <c r="T20" i="4" s="1"/>
  <c r="R21" i="4"/>
  <c r="S21" i="4"/>
  <c r="T21" i="4" s="1"/>
  <c r="R22" i="4"/>
  <c r="S22" i="4"/>
  <c r="T22" i="4" s="1"/>
  <c r="R23" i="4"/>
  <c r="S23" i="4"/>
  <c r="T23" i="4"/>
  <c r="R24" i="4"/>
  <c r="S24" i="4"/>
  <c r="T24" i="4" s="1"/>
  <c r="R25" i="4"/>
  <c r="S25" i="4"/>
  <c r="T25" i="4" s="1"/>
  <c r="R26" i="4"/>
  <c r="S26" i="4"/>
  <c r="T26" i="4" s="1"/>
  <c r="R27" i="4"/>
  <c r="S27" i="4"/>
  <c r="T27" i="4" s="1"/>
  <c r="R28" i="4"/>
  <c r="S28" i="4"/>
  <c r="T28" i="4" s="1"/>
  <c r="R29" i="4"/>
  <c r="S29" i="4"/>
  <c r="T29" i="4" s="1"/>
  <c r="R30" i="4"/>
  <c r="S30" i="4"/>
  <c r="T30" i="4" s="1"/>
  <c r="R31" i="4"/>
  <c r="S31" i="4"/>
  <c r="T31" i="4"/>
  <c r="R32" i="4"/>
  <c r="S32" i="4"/>
  <c r="T32" i="4"/>
  <c r="R33" i="4"/>
  <c r="S33" i="4"/>
  <c r="T33" i="4" s="1"/>
  <c r="R34" i="4"/>
  <c r="S34" i="4"/>
  <c r="T34" i="4" s="1"/>
  <c r="R35" i="4"/>
  <c r="S35" i="4"/>
  <c r="T35" i="4"/>
  <c r="R36" i="4"/>
  <c r="S36" i="4"/>
  <c r="T36" i="4" s="1"/>
  <c r="R37" i="4"/>
  <c r="S37" i="4"/>
  <c r="T37" i="4" s="1"/>
  <c r="R38" i="4"/>
  <c r="S38" i="4"/>
  <c r="T38" i="4" s="1"/>
  <c r="R39" i="4"/>
  <c r="S39" i="4"/>
  <c r="T39" i="4" s="1"/>
  <c r="R40" i="4"/>
  <c r="S40" i="4"/>
  <c r="T40" i="4"/>
  <c r="R41" i="4"/>
  <c r="S41" i="4"/>
  <c r="T41" i="4"/>
  <c r="R42" i="4"/>
  <c r="S42" i="4"/>
  <c r="T42" i="4" s="1"/>
  <c r="R43" i="4"/>
  <c r="S43" i="4"/>
  <c r="T43" i="4"/>
  <c r="R44" i="4"/>
  <c r="S44" i="4"/>
  <c r="T44" i="4"/>
  <c r="R45" i="4"/>
  <c r="S45" i="4"/>
  <c r="T45" i="4" s="1"/>
  <c r="R46" i="4"/>
  <c r="S46" i="4"/>
  <c r="T46" i="4" s="1"/>
  <c r="R47" i="4"/>
  <c r="S47" i="4"/>
  <c r="T47" i="4"/>
  <c r="R48" i="4"/>
  <c r="S48" i="4"/>
  <c r="T48" i="4" s="1"/>
  <c r="R49" i="4"/>
  <c r="S49" i="4"/>
  <c r="T49" i="4"/>
  <c r="R50" i="4"/>
  <c r="S50" i="4"/>
  <c r="T50" i="4" s="1"/>
  <c r="R51" i="4"/>
  <c r="S51" i="4"/>
  <c r="T51" i="4" s="1"/>
  <c r="R52" i="4"/>
  <c r="S52" i="4"/>
  <c r="T52" i="4"/>
  <c r="R53" i="4"/>
  <c r="S53" i="4"/>
  <c r="T53" i="4" s="1"/>
  <c r="R54" i="4"/>
  <c r="S54" i="4"/>
  <c r="T54" i="4" s="1"/>
  <c r="R55" i="4"/>
  <c r="S55" i="4"/>
  <c r="T55" i="4" s="1"/>
  <c r="R56" i="4"/>
  <c r="S56" i="4"/>
  <c r="T56" i="4"/>
  <c r="R57" i="4"/>
  <c r="S57" i="4"/>
  <c r="T57" i="4" s="1"/>
  <c r="R58" i="4"/>
  <c r="S58" i="4"/>
  <c r="T58" i="4" s="1"/>
  <c r="R59" i="4"/>
  <c r="S59" i="4"/>
  <c r="T59" i="4"/>
  <c r="R60" i="4"/>
  <c r="S60" i="4"/>
  <c r="T60" i="4" s="1"/>
  <c r="R61" i="4"/>
  <c r="S61" i="4"/>
  <c r="T61" i="4" s="1"/>
  <c r="R62" i="4"/>
  <c r="S62" i="4"/>
  <c r="T62" i="4" s="1"/>
  <c r="R63" i="4"/>
  <c r="S63" i="4"/>
  <c r="T63" i="4" s="1"/>
  <c r="R64" i="4"/>
  <c r="S64" i="4"/>
  <c r="T64" i="4" s="1"/>
  <c r="R65" i="4"/>
  <c r="S65" i="4"/>
  <c r="T65" i="4"/>
  <c r="R66" i="4"/>
  <c r="S66" i="4"/>
  <c r="T66" i="4" s="1"/>
  <c r="R67" i="4"/>
  <c r="S67" i="4"/>
  <c r="T67" i="4" s="1"/>
  <c r="R68" i="4"/>
  <c r="S68" i="4"/>
  <c r="T68" i="4"/>
  <c r="R69" i="4"/>
  <c r="S69" i="4"/>
  <c r="T69" i="4" s="1"/>
  <c r="R70" i="4"/>
  <c r="S70" i="4"/>
  <c r="T70" i="4" s="1"/>
  <c r="R71" i="4"/>
  <c r="S71" i="4"/>
  <c r="T71" i="4" s="1"/>
  <c r="R72" i="4"/>
  <c r="S72" i="4"/>
  <c r="T72" i="4" s="1"/>
  <c r="R73" i="4"/>
  <c r="S73" i="4"/>
  <c r="T73" i="4"/>
  <c r="R74" i="4"/>
  <c r="S74" i="4"/>
  <c r="T74" i="4" s="1"/>
  <c r="R75" i="4"/>
  <c r="S75" i="4"/>
  <c r="T75" i="4"/>
  <c r="R76" i="4"/>
  <c r="S76" i="4"/>
  <c r="T76" i="4" s="1"/>
  <c r="R77" i="4"/>
  <c r="S77" i="4"/>
  <c r="T77" i="4" s="1"/>
  <c r="R78" i="4"/>
  <c r="S78" i="4"/>
  <c r="T78" i="4" s="1"/>
  <c r="R79" i="4"/>
  <c r="S79" i="4"/>
  <c r="T79" i="4" s="1"/>
  <c r="R80" i="4"/>
  <c r="S80" i="4"/>
  <c r="T80" i="4" s="1"/>
  <c r="R81" i="4"/>
  <c r="S81" i="4"/>
  <c r="T81" i="4"/>
  <c r="R82" i="4"/>
  <c r="S82" i="4"/>
  <c r="T82" i="4" s="1"/>
  <c r="R83" i="4"/>
  <c r="S83" i="4"/>
  <c r="T83" i="4" s="1"/>
  <c r="R84" i="4"/>
  <c r="S84" i="4"/>
  <c r="T84" i="4"/>
  <c r="R85" i="4"/>
  <c r="S85" i="4"/>
  <c r="T85" i="4" s="1"/>
  <c r="R86" i="4"/>
  <c r="S86" i="4"/>
  <c r="T86" i="4" s="1"/>
  <c r="R87" i="4"/>
  <c r="S87" i="4"/>
  <c r="T87" i="4" s="1"/>
  <c r="R88" i="4"/>
  <c r="S88" i="4"/>
  <c r="T88" i="4" s="1"/>
  <c r="R89" i="4"/>
  <c r="S89" i="4"/>
  <c r="T89" i="4"/>
  <c r="R90" i="4"/>
  <c r="S90" i="4"/>
  <c r="T90" i="4" s="1"/>
  <c r="R91" i="4"/>
  <c r="S91" i="4"/>
  <c r="T91" i="4"/>
  <c r="R92" i="4"/>
  <c r="S92" i="4"/>
  <c r="T92" i="4" s="1"/>
  <c r="R93" i="4"/>
  <c r="S93" i="4"/>
  <c r="T93" i="4" s="1"/>
  <c r="R94" i="4"/>
  <c r="S94" i="4"/>
  <c r="T94" i="4" s="1"/>
  <c r="R95" i="4"/>
  <c r="S95" i="4"/>
  <c r="T95" i="4" s="1"/>
  <c r="R96" i="4"/>
  <c r="S96" i="4"/>
  <c r="T96" i="4" s="1"/>
  <c r="R97" i="4"/>
  <c r="S97" i="4"/>
  <c r="T97" i="4"/>
  <c r="S2" i="4"/>
  <c r="T2" i="4" s="1"/>
  <c r="R2" i="4"/>
  <c r="F52" i="4"/>
  <c r="G52" i="4"/>
  <c r="H52" i="4"/>
  <c r="F53" i="4"/>
  <c r="G53" i="4"/>
  <c r="H53" i="4"/>
  <c r="F54" i="4"/>
  <c r="G54" i="4"/>
  <c r="H54" i="4" s="1"/>
  <c r="F55" i="4"/>
  <c r="G55" i="4"/>
  <c r="H55" i="4" s="1"/>
  <c r="F56" i="4"/>
  <c r="G56" i="4"/>
  <c r="H56" i="4"/>
  <c r="F57" i="4"/>
  <c r="G57" i="4"/>
  <c r="H57" i="4" s="1"/>
  <c r="F58" i="4"/>
  <c r="G58" i="4"/>
  <c r="H58" i="4"/>
  <c r="F59" i="4"/>
  <c r="G59" i="4"/>
  <c r="H59" i="4" s="1"/>
  <c r="F60" i="4"/>
  <c r="G60" i="4"/>
  <c r="H60" i="4" s="1"/>
  <c r="F61" i="4"/>
  <c r="G61" i="4"/>
  <c r="H61" i="4"/>
  <c r="F62" i="4"/>
  <c r="G62" i="4"/>
  <c r="H62" i="4" s="1"/>
  <c r="F63" i="4"/>
  <c r="G63" i="4"/>
  <c r="H63" i="4" s="1"/>
  <c r="F64" i="4"/>
  <c r="G64" i="4"/>
  <c r="H64" i="4" s="1"/>
  <c r="F65" i="4"/>
  <c r="G65" i="4"/>
  <c r="H65" i="4"/>
  <c r="F66" i="4"/>
  <c r="G66" i="4"/>
  <c r="H66" i="4" s="1"/>
  <c r="F67" i="4"/>
  <c r="G67" i="4"/>
  <c r="H67" i="4" s="1"/>
  <c r="F68" i="4"/>
  <c r="G68" i="4"/>
  <c r="H68" i="4"/>
  <c r="F69" i="4"/>
  <c r="G69" i="4"/>
  <c r="H69" i="4" s="1"/>
  <c r="F70" i="4"/>
  <c r="G70" i="4"/>
  <c r="H70" i="4" s="1"/>
  <c r="F71" i="4"/>
  <c r="G71" i="4"/>
  <c r="H71" i="4" s="1"/>
  <c r="F72" i="4"/>
  <c r="G72" i="4"/>
  <c r="H72" i="4" s="1"/>
  <c r="F73" i="4"/>
  <c r="G73" i="4"/>
  <c r="H73" i="4" s="1"/>
  <c r="F74" i="4"/>
  <c r="G74" i="4"/>
  <c r="H74" i="4" s="1"/>
  <c r="F75" i="4"/>
  <c r="G75" i="4"/>
  <c r="H75" i="4" s="1"/>
  <c r="F76" i="4"/>
  <c r="G76" i="4"/>
  <c r="H76" i="4"/>
  <c r="F77" i="4"/>
  <c r="G77" i="4"/>
  <c r="H77" i="4" s="1"/>
  <c r="F78" i="4"/>
  <c r="G78" i="4"/>
  <c r="H78" i="4" s="1"/>
  <c r="F79" i="4"/>
  <c r="G79" i="4"/>
  <c r="H79" i="4" s="1"/>
  <c r="F80" i="4"/>
  <c r="G80" i="4"/>
  <c r="H80" i="4"/>
  <c r="F81" i="4"/>
  <c r="G81" i="4"/>
  <c r="H81" i="4" s="1"/>
  <c r="F82" i="4"/>
  <c r="G82" i="4"/>
  <c r="H82" i="4" s="1"/>
  <c r="F83" i="4"/>
  <c r="G83" i="4"/>
  <c r="H83" i="4" s="1"/>
  <c r="F84" i="4"/>
  <c r="G84" i="4"/>
  <c r="H84" i="4"/>
  <c r="F85" i="4"/>
  <c r="G85" i="4"/>
  <c r="H85" i="4" s="1"/>
  <c r="F86" i="4"/>
  <c r="G86" i="4"/>
  <c r="H86" i="4" s="1"/>
  <c r="F87" i="4"/>
  <c r="G87" i="4"/>
  <c r="H87" i="4" s="1"/>
  <c r="F88" i="4"/>
  <c r="G88" i="4"/>
  <c r="H88" i="4" s="1"/>
  <c r="F89" i="4"/>
  <c r="G89" i="4"/>
  <c r="H89" i="4" s="1"/>
  <c r="F90" i="4"/>
  <c r="G90" i="4"/>
  <c r="H90" i="4" s="1"/>
  <c r="F91" i="4"/>
  <c r="G91" i="4"/>
  <c r="H91" i="4" s="1"/>
  <c r="F92" i="4"/>
  <c r="G92" i="4"/>
  <c r="H92" i="4"/>
  <c r="F93" i="4"/>
  <c r="G93" i="4"/>
  <c r="H93" i="4" s="1"/>
  <c r="F94" i="4"/>
  <c r="G94" i="4"/>
  <c r="H94" i="4" s="1"/>
  <c r="F95" i="4"/>
  <c r="G95" i="4"/>
  <c r="H95" i="4" s="1"/>
  <c r="F96" i="4"/>
  <c r="G96" i="4"/>
  <c r="H96" i="4" s="1"/>
  <c r="F97" i="4"/>
  <c r="G97" i="4"/>
  <c r="H97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R2" i="1"/>
  <c r="W95" i="1"/>
  <c r="W96" i="1"/>
  <c r="W97" i="1"/>
  <c r="W94" i="1"/>
  <c r="W91" i="1"/>
  <c r="W92" i="1"/>
  <c r="W93" i="1"/>
  <c r="W90" i="1"/>
  <c r="W83" i="1"/>
  <c r="W84" i="1"/>
  <c r="W85" i="1"/>
  <c r="W86" i="1"/>
  <c r="W87" i="1"/>
  <c r="W88" i="1"/>
  <c r="W89" i="1"/>
  <c r="W82" i="1"/>
  <c r="W75" i="1"/>
  <c r="W76" i="1"/>
  <c r="W77" i="1"/>
  <c r="W78" i="1"/>
  <c r="W79" i="1"/>
  <c r="W80" i="1"/>
  <c r="W81" i="1"/>
  <c r="W74" i="1"/>
  <c r="W73" i="1"/>
  <c r="W71" i="1"/>
  <c r="W72" i="1"/>
  <c r="W70" i="1"/>
  <c r="W67" i="1"/>
  <c r="W68" i="1"/>
  <c r="W69" i="1"/>
  <c r="W66" i="1"/>
  <c r="W59" i="1"/>
  <c r="W60" i="1"/>
  <c r="W61" i="1"/>
  <c r="W62" i="1"/>
  <c r="W63" i="1"/>
  <c r="W64" i="1"/>
  <c r="W65" i="1"/>
  <c r="W58" i="1"/>
  <c r="W51" i="1"/>
  <c r="W52" i="1"/>
  <c r="W53" i="1"/>
  <c r="W54" i="1"/>
  <c r="W55" i="1"/>
  <c r="W56" i="1"/>
  <c r="W57" i="1"/>
  <c r="W50" i="1"/>
  <c r="W46" i="1"/>
  <c r="W47" i="1"/>
  <c r="W48" i="1"/>
  <c r="W49" i="1"/>
  <c r="W43" i="1"/>
  <c r="W44" i="1"/>
  <c r="W45" i="1"/>
  <c r="W42" i="1"/>
  <c r="W35" i="1"/>
  <c r="W36" i="1"/>
  <c r="W37" i="1"/>
  <c r="W38" i="1"/>
  <c r="W39" i="1"/>
  <c r="W40" i="1"/>
  <c r="W41" i="1"/>
  <c r="W34" i="1"/>
  <c r="W33" i="1"/>
  <c r="W27" i="1"/>
  <c r="W28" i="1"/>
  <c r="W29" i="1"/>
  <c r="W30" i="1"/>
  <c r="W31" i="1"/>
  <c r="W32" i="1"/>
  <c r="W26" i="1"/>
  <c r="W25" i="1"/>
  <c r="W23" i="1"/>
  <c r="W24" i="1"/>
  <c r="W22" i="1"/>
  <c r="W19" i="1"/>
  <c r="W20" i="1"/>
  <c r="W21" i="1"/>
  <c r="W18" i="1"/>
  <c r="W10" i="1"/>
  <c r="W11" i="1"/>
  <c r="W12" i="1"/>
  <c r="W13" i="1"/>
  <c r="W14" i="1"/>
  <c r="W15" i="1"/>
  <c r="W16" i="1"/>
  <c r="W17" i="1"/>
  <c r="W3" i="1"/>
  <c r="W4" i="1"/>
  <c r="W5" i="1"/>
  <c r="W6" i="1"/>
  <c r="W7" i="1"/>
  <c r="W8" i="1"/>
  <c r="W9" i="1"/>
  <c r="W2" i="1"/>
  <c r="R95" i="1"/>
  <c r="R96" i="1"/>
  <c r="R97" i="1"/>
  <c r="R94" i="1"/>
  <c r="R91" i="1"/>
  <c r="R92" i="1"/>
  <c r="R93" i="1"/>
  <c r="R90" i="1"/>
  <c r="R87" i="1"/>
  <c r="R88" i="1"/>
  <c r="R89" i="1"/>
  <c r="R86" i="1"/>
  <c r="R83" i="1"/>
  <c r="R84" i="1"/>
  <c r="R85" i="1"/>
  <c r="R82" i="1"/>
  <c r="R79" i="1"/>
  <c r="R80" i="1"/>
  <c r="R81" i="1"/>
  <c r="R78" i="1"/>
  <c r="R77" i="1"/>
  <c r="R75" i="1"/>
  <c r="R76" i="1"/>
  <c r="R74" i="1"/>
  <c r="R71" i="1"/>
  <c r="R72" i="1"/>
  <c r="R73" i="1"/>
  <c r="R70" i="1"/>
  <c r="R67" i="1"/>
  <c r="R68" i="1"/>
  <c r="R69" i="1"/>
  <c r="R66" i="1"/>
  <c r="R59" i="1"/>
  <c r="R60" i="1"/>
  <c r="R61" i="1"/>
  <c r="R62" i="1"/>
  <c r="R63" i="1"/>
  <c r="R64" i="1"/>
  <c r="R65" i="1"/>
  <c r="R58" i="1"/>
  <c r="R51" i="1"/>
  <c r="R52" i="1"/>
  <c r="R53" i="1"/>
  <c r="R54" i="1"/>
  <c r="R55" i="1"/>
  <c r="R56" i="1"/>
  <c r="R57" i="1"/>
  <c r="R50" i="1"/>
  <c r="R47" i="1"/>
  <c r="R48" i="1"/>
  <c r="R49" i="1"/>
  <c r="R27" i="1"/>
  <c r="R28" i="1"/>
  <c r="R29" i="1"/>
  <c r="R30" i="1"/>
  <c r="R31" i="1"/>
  <c r="R32" i="1"/>
  <c r="R26" i="1"/>
  <c r="R19" i="1"/>
  <c r="R20" i="1"/>
  <c r="R21" i="1"/>
  <c r="R22" i="1"/>
  <c r="R23" i="1"/>
  <c r="R24" i="1"/>
  <c r="R25" i="1"/>
  <c r="R18" i="1"/>
  <c r="R11" i="1"/>
  <c r="R12" i="1"/>
  <c r="R13" i="1"/>
  <c r="R14" i="1"/>
  <c r="R15" i="1"/>
  <c r="R16" i="1"/>
  <c r="R17" i="1"/>
  <c r="R10" i="1"/>
  <c r="R3" i="1"/>
  <c r="R4" i="1"/>
  <c r="R5" i="1"/>
  <c r="R6" i="1"/>
  <c r="R7" i="1"/>
  <c r="R8" i="1"/>
  <c r="R9" i="1"/>
  <c r="AE96" i="2" l="1"/>
  <c r="AF96" i="2"/>
  <c r="AE88" i="2"/>
  <c r="AF88" i="2"/>
  <c r="AE80" i="2"/>
  <c r="AF80" i="2"/>
  <c r="AF72" i="2"/>
  <c r="AE72" i="2"/>
  <c r="AE64" i="2"/>
  <c r="AF64" i="2"/>
  <c r="AE56" i="2"/>
  <c r="AF56" i="2"/>
  <c r="AE48" i="2"/>
  <c r="AF48" i="2"/>
  <c r="AF40" i="2"/>
  <c r="AE40" i="2"/>
  <c r="AE32" i="2"/>
  <c r="AF32" i="2"/>
  <c r="AE24" i="2"/>
  <c r="AF24" i="2"/>
  <c r="AE16" i="2"/>
  <c r="AF16" i="2"/>
  <c r="AF8" i="2"/>
  <c r="AE8" i="2"/>
  <c r="AF95" i="2"/>
  <c r="AE95" i="2"/>
  <c r="AE87" i="2"/>
  <c r="AF87" i="2"/>
  <c r="AE79" i="2"/>
  <c r="AF79" i="2"/>
  <c r="AE71" i="2"/>
  <c r="AF71" i="2"/>
  <c r="AF63" i="2"/>
  <c r="AE63" i="2"/>
  <c r="AE55" i="2"/>
  <c r="AF55" i="2"/>
  <c r="AE47" i="2"/>
  <c r="AF47" i="2"/>
  <c r="AE39" i="2"/>
  <c r="AF39" i="2"/>
  <c r="AF31" i="2"/>
  <c r="AE31" i="2"/>
  <c r="AE23" i="2"/>
  <c r="AF23" i="2"/>
  <c r="AE15" i="2"/>
  <c r="AF15" i="2"/>
  <c r="AE7" i="2"/>
  <c r="AF7" i="2"/>
  <c r="AE94" i="2"/>
  <c r="AF94" i="2"/>
  <c r="AF86" i="2"/>
  <c r="AE86" i="2"/>
  <c r="AE78" i="2"/>
  <c r="AF78" i="2"/>
  <c r="AE70" i="2"/>
  <c r="AF70" i="2"/>
  <c r="AE62" i="2"/>
  <c r="AF62" i="2"/>
  <c r="AF54" i="2"/>
  <c r="AE54" i="2"/>
  <c r="AE46" i="2"/>
  <c r="AF46" i="2"/>
  <c r="AE38" i="2"/>
  <c r="AF38" i="2"/>
  <c r="AE30" i="2"/>
  <c r="AF30" i="2"/>
  <c r="AF22" i="2"/>
  <c r="AE22" i="2"/>
  <c r="AE14" i="2"/>
  <c r="AF14" i="2"/>
  <c r="AE6" i="2"/>
  <c r="AF6" i="2"/>
  <c r="AE93" i="2"/>
  <c r="AF93" i="2"/>
  <c r="AE85" i="2"/>
  <c r="AF85" i="2"/>
  <c r="AF77" i="2"/>
  <c r="AE77" i="2"/>
  <c r="AE69" i="2"/>
  <c r="AF69" i="2"/>
  <c r="AE61" i="2"/>
  <c r="AF61" i="2"/>
  <c r="AE53" i="2"/>
  <c r="AF53" i="2"/>
  <c r="AF45" i="2"/>
  <c r="AE45" i="2"/>
  <c r="AE37" i="2"/>
  <c r="AF37" i="2"/>
  <c r="AE29" i="2"/>
  <c r="AF29" i="2"/>
  <c r="AE21" i="2"/>
  <c r="AF21" i="2"/>
  <c r="AF13" i="2"/>
  <c r="AE13" i="2"/>
  <c r="AE5" i="2"/>
  <c r="AF5" i="2"/>
  <c r="AE92" i="2"/>
  <c r="AF92" i="2"/>
  <c r="AE84" i="2"/>
  <c r="AF84" i="2"/>
  <c r="AE76" i="2"/>
  <c r="AF76" i="2"/>
  <c r="AE68" i="2"/>
  <c r="AF68" i="2"/>
  <c r="AE60" i="2"/>
  <c r="AF60" i="2"/>
  <c r="AE52" i="2"/>
  <c r="AF52" i="2"/>
  <c r="AE44" i="2"/>
  <c r="AF44" i="2"/>
  <c r="AF36" i="2"/>
  <c r="AE36" i="2"/>
  <c r="AE28" i="2"/>
  <c r="AF28" i="2"/>
  <c r="AE20" i="2"/>
  <c r="AF20" i="2"/>
  <c r="AE12" i="2"/>
  <c r="AF12" i="2"/>
  <c r="AF4" i="2"/>
  <c r="AE4" i="2"/>
  <c r="AE98" i="2"/>
  <c r="AF98" i="2"/>
  <c r="AF90" i="2"/>
  <c r="AE90" i="2"/>
  <c r="AE82" i="2"/>
  <c r="AF82" i="2"/>
  <c r="AE74" i="2"/>
  <c r="AF74" i="2"/>
  <c r="AE66" i="2"/>
  <c r="AF66" i="2"/>
  <c r="AF58" i="2"/>
  <c r="AE58" i="2"/>
  <c r="AE50" i="2"/>
  <c r="AF50" i="2"/>
  <c r="AE42" i="2"/>
  <c r="AF42" i="2"/>
  <c r="AE34" i="2"/>
  <c r="AF34" i="2"/>
  <c r="AE26" i="2"/>
  <c r="AF26" i="2"/>
  <c r="AE18" i="2"/>
  <c r="AF18" i="2"/>
  <c r="AE10" i="2"/>
  <c r="AF10" i="2"/>
  <c r="AE97" i="2"/>
  <c r="AF97" i="2"/>
  <c r="AE89" i="2"/>
  <c r="AF89" i="2"/>
  <c r="AF81" i="2"/>
  <c r="AE81" i="2"/>
  <c r="AE73" i="2"/>
  <c r="AF73" i="2"/>
  <c r="AE65" i="2"/>
  <c r="AF65" i="2"/>
  <c r="AE57" i="2"/>
  <c r="AF57" i="2"/>
  <c r="AF49" i="2"/>
  <c r="AE49" i="2"/>
  <c r="AE41" i="2"/>
  <c r="AF41" i="2"/>
  <c r="AE33" i="2"/>
  <c r="AF33" i="2"/>
  <c r="AE25" i="2"/>
  <c r="AF25" i="2"/>
  <c r="AF17" i="2"/>
  <c r="AE17" i="2"/>
  <c r="AE9" i="2"/>
  <c r="AF9" i="2"/>
  <c r="AE91" i="2"/>
  <c r="AF91" i="2"/>
  <c r="AE83" i="2"/>
  <c r="AF83" i="2"/>
  <c r="AE75" i="2"/>
  <c r="AF75" i="2"/>
  <c r="AE67" i="2"/>
  <c r="AF67" i="2"/>
  <c r="AE59" i="2"/>
  <c r="AF59" i="2"/>
  <c r="AE51" i="2"/>
  <c r="AF51" i="2"/>
  <c r="AE43" i="2"/>
  <c r="AF43" i="2"/>
  <c r="AE35" i="2"/>
  <c r="AF35" i="2"/>
  <c r="AE27" i="2"/>
  <c r="AF27" i="2"/>
  <c r="AE19" i="2"/>
  <c r="AF19" i="2"/>
  <c r="AE11" i="2"/>
  <c r="AF11" i="2"/>
  <c r="AD3" i="4"/>
  <c r="P6" i="2" l="1"/>
  <c r="AD5" i="4"/>
  <c r="P3" i="2"/>
  <c r="AD2" i="4"/>
  <c r="P5" i="2"/>
  <c r="AD4" i="4"/>
  <c r="P4" i="2"/>
  <c r="P26" i="2"/>
  <c r="AD31" i="4"/>
  <c r="P27" i="2"/>
  <c r="P24" i="2"/>
  <c r="P21" i="2"/>
  <c r="AD28" i="4"/>
  <c r="P29" i="2"/>
  <c r="AD27" i="4"/>
  <c r="P31" i="2"/>
  <c r="P18" i="2"/>
  <c r="AD15" i="4"/>
  <c r="P16" i="2"/>
  <c r="AD6" i="4"/>
  <c r="P7" i="2"/>
  <c r="P32" i="2" l="1"/>
  <c r="P28" i="2"/>
  <c r="AD22" i="4"/>
  <c r="AD19" i="4"/>
  <c r="P30" i="2"/>
  <c r="AD29" i="4"/>
  <c r="AD16" i="4"/>
  <c r="P9" i="2"/>
  <c r="AD8" i="4"/>
  <c r="P10" i="2"/>
  <c r="AD9" i="4"/>
  <c r="P11" i="2"/>
  <c r="AD10" i="4"/>
  <c r="P33" i="2"/>
  <c r="AD32" i="4"/>
  <c r="P19" i="2"/>
  <c r="AD18" i="4"/>
  <c r="P12" i="2"/>
  <c r="AD11" i="4"/>
  <c r="P34" i="2"/>
  <c r="AD33" i="4"/>
  <c r="AD17" i="4"/>
  <c r="AD23" i="4"/>
  <c r="AD25" i="4"/>
  <c r="AD14" i="4"/>
  <c r="P22" i="2"/>
  <c r="AD21" i="4"/>
  <c r="AD30" i="4"/>
  <c r="P14" i="2"/>
  <c r="AD13" i="4"/>
  <c r="P8" i="2"/>
  <c r="AD7" i="4"/>
  <c r="AD20" i="4"/>
  <c r="P25" i="2"/>
  <c r="AD24" i="4"/>
  <c r="AD12" i="4"/>
  <c r="P23" i="2"/>
  <c r="P13" i="2"/>
  <c r="P20" i="2"/>
  <c r="P17" i="2"/>
  <c r="P15" i="2"/>
  <c r="B6" i="7"/>
  <c r="E4" i="2"/>
</calcChain>
</file>

<file path=xl/sharedStrings.xml><?xml version="1.0" encoding="utf-8"?>
<sst xmlns="http://schemas.openxmlformats.org/spreadsheetml/2006/main" count="3447" uniqueCount="642">
  <si>
    <t>A</t>
  </si>
  <si>
    <t>B</t>
  </si>
  <si>
    <t>C</t>
  </si>
  <si>
    <t>D</t>
  </si>
  <si>
    <t>E</t>
  </si>
  <si>
    <t>F</t>
  </si>
  <si>
    <t>G</t>
  </si>
  <si>
    <t>H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</si>
  <si>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</si>
  <si>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</si>
  <si>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</si>
  <si>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</si>
  <si>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</si>
  <si>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</si>
  <si>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</si>
  <si>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</si>
  <si>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</si>
  <si>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</si>
  <si>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</si>
  <si>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</si>
  <si>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</si>
  <si>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</si>
  <si>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</si>
  <si>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TS79</t>
  </si>
  <si>
    <t>Uni TS01</t>
  </si>
  <si>
    <t>Uni TS04</t>
  </si>
  <si>
    <t>Uni TS06</t>
  </si>
  <si>
    <t>Uni TS12</t>
  </si>
  <si>
    <t>TS80</t>
  </si>
  <si>
    <t>TS81</t>
  </si>
  <si>
    <t>TS82</t>
  </si>
  <si>
    <t>TS83</t>
  </si>
  <si>
    <t>Uni TS02</t>
  </si>
  <si>
    <t>Uni TS03</t>
  </si>
  <si>
    <t>Uni TS05</t>
  </si>
  <si>
    <t>Uni TS08</t>
  </si>
  <si>
    <t>TS19</t>
  </si>
  <si>
    <t>TS20</t>
  </si>
  <si>
    <t>TS21</t>
  </si>
  <si>
    <t>TS22</t>
  </si>
  <si>
    <t>GAGTGG</t>
  </si>
  <si>
    <t>GGTAGC</t>
  </si>
  <si>
    <t>ACTGAT</t>
  </si>
  <si>
    <t>ATGAGC</t>
  </si>
  <si>
    <t>ATTCCT</t>
  </si>
  <si>
    <t>CAAAAG</t>
  </si>
  <si>
    <t>CAACTA</t>
  </si>
  <si>
    <t>CACCGG</t>
  </si>
  <si>
    <t>CACGAT</t>
  </si>
  <si>
    <t>CACTCA</t>
  </si>
  <si>
    <t>CAGGCG</t>
  </si>
  <si>
    <t>CATGGC</t>
  </si>
  <si>
    <t>CATTTT</t>
  </si>
  <si>
    <t>CCAACA</t>
  </si>
  <si>
    <t>CGGAAT</t>
  </si>
  <si>
    <t>CCGCGT</t>
  </si>
  <si>
    <t>CGCCCT</t>
  </si>
  <si>
    <t>CTGCAG</t>
  </si>
  <si>
    <t>GAAGTT</t>
  </si>
  <si>
    <t>GCACCC</t>
  </si>
  <si>
    <t>ATCACG</t>
  </si>
  <si>
    <t>TGACCA</t>
  </si>
  <si>
    <t>GCCAAT</t>
  </si>
  <si>
    <t>CTTGTA</t>
  </si>
  <si>
    <t>GTGAAA</t>
  </si>
  <si>
    <t>GTGGCC</t>
  </si>
  <si>
    <t>GTTTCG</t>
  </si>
  <si>
    <t>i5</t>
  </si>
  <si>
    <t>i7</t>
  </si>
  <si>
    <t>Plate 1</t>
  </si>
  <si>
    <t>Plate 2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</si>
  <si>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</si>
  <si>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</si>
  <si>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</si>
  <si>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</si>
  <si>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</si>
  <si>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</si>
  <si>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</si>
  <si>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</si>
  <si>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</si>
  <si>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</si>
  <si>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</si>
  <si>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</si>
  <si>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</si>
  <si>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</si>
  <si>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</si>
  <si>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</si>
  <si>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</si>
  <si>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</si>
  <si>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</si>
  <si>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</si>
  <si>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</si>
  <si>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</si>
  <si>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</si>
  <si>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</si>
  <si>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</si>
  <si>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</si>
  <si>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</si>
  <si>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</si>
  <si>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</si>
  <si>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</si>
  <si>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</si>
  <si>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</si>
  <si>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</si>
  <si>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</si>
  <si>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</si>
  <si>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</si>
  <si>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</si>
  <si>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</si>
  <si>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</si>
  <si>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</si>
  <si>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</si>
  <si>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</si>
  <si>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</si>
  <si>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</si>
  <si>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</si>
  <si>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</si>
  <si>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</si>
  <si>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</si>
  <si>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</si>
  <si>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</si>
  <si>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</si>
  <si>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</si>
  <si>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</si>
  <si>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</si>
  <si>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</si>
  <si>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</si>
  <si>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</si>
  <si>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</si>
  <si>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</si>
  <si>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</si>
  <si>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</si>
  <si>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</si>
  <si>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</si>
  <si>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</si>
  <si>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</si>
  <si>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</si>
  <si>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</si>
  <si>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</si>
  <si>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</si>
  <si>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</si>
  <si>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</si>
  <si>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</si>
  <si>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</si>
  <si>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</si>
  <si>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</si>
  <si>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</si>
  <si>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</si>
  <si>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</si>
  <si>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</si>
  <si>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</si>
  <si>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</si>
  <si>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</si>
  <si>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</si>
  <si>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</si>
  <si>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</si>
  <si>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</si>
  <si>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</si>
  <si>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</si>
  <si>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</si>
  <si>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</si>
  <si>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</si>
  <si>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</si>
  <si>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</si>
  <si>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</si>
  <si>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</si>
  <si>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</si>
  <si>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</t>
  </si>
  <si>
    <t>Sample Name</t>
  </si>
  <si>
    <t>Job Number</t>
  </si>
  <si>
    <t>Index Plate 1</t>
  </si>
  <si>
    <t>Index Plate 2</t>
  </si>
  <si>
    <t>i5 Index</t>
  </si>
  <si>
    <t>i7 Index</t>
  </si>
  <si>
    <t>Plate Maps</t>
  </si>
  <si>
    <t>ACATCG</t>
  </si>
  <si>
    <t>GCCTAA</t>
  </si>
  <si>
    <t>CACTGT</t>
  </si>
  <si>
    <t>TCAAGT</t>
  </si>
  <si>
    <t>Plate 1 Well</t>
  </si>
  <si>
    <t>RNA Sample Concentration (ng/uL)</t>
  </si>
  <si>
    <t>Volume of RNA Sample Used (ul)</t>
  </si>
  <si>
    <t>RNA for prep (ng)</t>
  </si>
  <si>
    <t>Volume of Water Needed (uL)</t>
  </si>
  <si>
    <t>Total Volume</t>
  </si>
  <si>
    <t>TagSeq Index Plate 1 Well</t>
  </si>
  <si>
    <t>Notes</t>
  </si>
  <si>
    <t>Plate 2 Well</t>
  </si>
  <si>
    <t>TagSeq Index Plate 2 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</si>
  <si>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</si>
  <si>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</si>
  <si>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</si>
  <si>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</si>
  <si>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</si>
  <si>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</si>
  <si>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</si>
  <si>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</si>
  <si>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</si>
  <si>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</si>
  <si>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</si>
  <si>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</si>
  <si>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</si>
  <si>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</si>
  <si>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</si>
  <si>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</si>
  <si>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</si>
  <si>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</si>
  <si>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</si>
  <si>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</si>
  <si>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</si>
  <si>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</si>
  <si>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</si>
  <si>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</si>
  <si>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</si>
  <si>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</si>
  <si>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</si>
  <si>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</si>
  <si>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</si>
  <si>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</si>
  <si>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</si>
  <si>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</si>
  <si>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</si>
  <si>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</si>
  <si>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</si>
  <si>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</si>
  <si>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</si>
  <si>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</si>
  <si>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</si>
  <si>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</si>
  <si>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</si>
  <si>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</si>
  <si>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</si>
  <si>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</si>
  <si>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</si>
  <si>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</si>
  <si>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</si>
  <si>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</si>
  <si>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</si>
  <si>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</si>
  <si>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</si>
  <si>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</si>
  <si>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</si>
  <si>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</si>
  <si>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</si>
  <si>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</si>
  <si>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</si>
  <si>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</si>
  <si>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</si>
  <si>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</si>
  <si>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</si>
  <si>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</si>
  <si>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</si>
  <si>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</si>
  <si>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</si>
  <si>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</si>
  <si>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</si>
  <si>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</si>
  <si>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</si>
  <si>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</si>
  <si>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</si>
  <si>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</si>
  <si>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File Name:</t>
  </si>
  <si>
    <t>Date:</t>
  </si>
  <si>
    <t xml:space="preserve">        Barcode Plate Name:</t>
  </si>
  <si>
    <t>Lib_Plate</t>
  </si>
  <si>
    <t>TagSeq Index Plate_2</t>
  </si>
  <si>
    <t xml:space="preserve"> </t>
  </si>
  <si>
    <t>sample name</t>
  </si>
  <si>
    <t>barcode well</t>
  </si>
  <si>
    <t>job number</t>
  </si>
  <si>
    <t>GGTACG</t>
  </si>
  <si>
    <t>Plate 3 Well</t>
  </si>
  <si>
    <t>TagSeq Index Plate 3 Well</t>
  </si>
  <si>
    <t>TagSeq Index Plate_3</t>
  </si>
  <si>
    <t>Plate 3</t>
  </si>
  <si>
    <t>Index Plate 3</t>
  </si>
  <si>
    <t>UTBC54</t>
  </si>
  <si>
    <t>UTBC66</t>
  </si>
  <si>
    <t>UTBC67</t>
  </si>
  <si>
    <t>UTBC89</t>
  </si>
  <si>
    <t>UTBC58</t>
  </si>
  <si>
    <t>UTBC78</t>
  </si>
  <si>
    <t>UTBC55</t>
  </si>
  <si>
    <t>TSBC40</t>
  </si>
  <si>
    <t>UTBC72</t>
  </si>
  <si>
    <t>TSBC38</t>
  </si>
  <si>
    <t>UTBC76</t>
  </si>
  <si>
    <t>UTBC91</t>
  </si>
  <si>
    <t>TSBC01</t>
  </si>
  <si>
    <t>GATACA</t>
  </si>
  <si>
    <t>TSBC04</t>
  </si>
  <si>
    <t>ACCGGC</t>
  </si>
  <si>
    <t>TSBC07</t>
  </si>
  <si>
    <t>CAGATC</t>
  </si>
  <si>
    <t>TTACTG</t>
  </si>
  <si>
    <t>TSBC12</t>
  </si>
  <si>
    <t>TCACAT</t>
  </si>
  <si>
    <t>TSBC02</t>
  </si>
  <si>
    <t>CGATGT</t>
  </si>
  <si>
    <t>CGGTTA</t>
  </si>
  <si>
    <t>TSBC03</t>
  </si>
  <si>
    <t>TTAGGC</t>
  </si>
  <si>
    <t>ATTGGG</t>
  </si>
  <si>
    <t>TSBC08</t>
  </si>
  <si>
    <t>ACTTGA</t>
  </si>
  <si>
    <t>GGTGTG</t>
  </si>
  <si>
    <t>TSBC09</t>
  </si>
  <si>
    <t>GATCAG</t>
  </si>
  <si>
    <t>CTCAGA</t>
  </si>
  <si>
    <t>AAGTAT</t>
  </si>
  <si>
    <t>CTAGCT</t>
  </si>
  <si>
    <t>ACTCTC</t>
  </si>
  <si>
    <t>TGCAAA</t>
  </si>
  <si>
    <t>TSBC01/UTBC54</t>
  </si>
  <si>
    <t>TSBC04/UTBC54</t>
  </si>
  <si>
    <t>TSBC07/UTBC54</t>
  </si>
  <si>
    <t>TSBC12/UTBC54</t>
  </si>
  <si>
    <t>TSBC02/UTBC54</t>
  </si>
  <si>
    <t>TSBC03/UTBC54</t>
  </si>
  <si>
    <t>TSBC08/UTBC54</t>
  </si>
  <si>
    <t>TSBC09/UTBC54</t>
  </si>
  <si>
    <t>TSBC01/UTBC66</t>
  </si>
  <si>
    <t>TSBC04/UTBC66</t>
  </si>
  <si>
    <t>TSBC07/UTBC66</t>
  </si>
  <si>
    <t>TSBC12/UTBC66</t>
  </si>
  <si>
    <t>TSBC02/UTBC66</t>
  </si>
  <si>
    <t>TSBC03/UTBC66</t>
  </si>
  <si>
    <t>TSBC08/UTBC66</t>
  </si>
  <si>
    <t>TSBC09/UTBC66</t>
  </si>
  <si>
    <t>TSBC01/UTBC67</t>
  </si>
  <si>
    <t>TSBC04/UTBC67</t>
  </si>
  <si>
    <t>TSBC07/UTBC67</t>
  </si>
  <si>
    <t>TSBC12/UTBC67</t>
  </si>
  <si>
    <t>TSBC02/UTBC67</t>
  </si>
  <si>
    <t>TSBC03/UTBC67</t>
  </si>
  <si>
    <t>TSBC08/UTBC67</t>
  </si>
  <si>
    <t>TSBC09/UTBC67</t>
  </si>
  <si>
    <t>TSBC01/UTBC89</t>
  </si>
  <si>
    <t>TSBC04/UTBC89</t>
  </si>
  <si>
    <t>TSBC07/UTBC89</t>
  </si>
  <si>
    <t>TSBC12/UTBC89</t>
  </si>
  <si>
    <t>TSBC02/UTBC89</t>
  </si>
  <si>
    <t>TSBC03/UTBC89</t>
  </si>
  <si>
    <t>TSBC08/UTBC89</t>
  </si>
  <si>
    <t>TSBC09/UTBC89</t>
  </si>
  <si>
    <t>TSBC01/UTBC58</t>
  </si>
  <si>
    <t>TSBC04/UTBC58</t>
  </si>
  <si>
    <t>TSBC07/UTBC58</t>
  </si>
  <si>
    <t>TSBC12/UTBC58</t>
  </si>
  <si>
    <t>TSBC02/UTBC58</t>
  </si>
  <si>
    <t>TSBC03/UTBC58</t>
  </si>
  <si>
    <t>TSBC08/UTBC58</t>
  </si>
  <si>
    <t>TSBC09/UTBC58</t>
  </si>
  <si>
    <t>TSBC01/UTBC78</t>
  </si>
  <si>
    <t>TSBC04/UTBC78</t>
  </si>
  <si>
    <t>TSBC07/UTBC78</t>
  </si>
  <si>
    <t>TSBC12/UTBC78</t>
  </si>
  <si>
    <t>TSBC02/UTBC78</t>
  </si>
  <si>
    <t>TSBC03/UTBC78</t>
  </si>
  <si>
    <t>TSBC08/UTBC78</t>
  </si>
  <si>
    <t>TSBC09/UTBC78</t>
  </si>
  <si>
    <t>TSBC01/UTBC55</t>
  </si>
  <si>
    <t>TSBC04/UTBC55</t>
  </si>
  <si>
    <t>TSBC07/UTBC55</t>
  </si>
  <si>
    <t>TSBC12/UTBC55</t>
  </si>
  <si>
    <t>TSBC02/UTBC55</t>
  </si>
  <si>
    <t>TSBC03/UTBC55</t>
  </si>
  <si>
    <t>TSBC08/UTBC55</t>
  </si>
  <si>
    <t>TSBC09/UTBC55</t>
  </si>
  <si>
    <t>TSBC01/TSBC40</t>
  </si>
  <si>
    <t>TSBC04/TSBC40</t>
  </si>
  <si>
    <t>TSBC07/TSBC40</t>
  </si>
  <si>
    <t>TSBC12/TSBC40</t>
  </si>
  <si>
    <t>TSBC02/TSBC40</t>
  </si>
  <si>
    <t>TSBC03/TSBC40</t>
  </si>
  <si>
    <t>TSBC08/TSBC40</t>
  </si>
  <si>
    <t>TSBC09/TSBC40</t>
  </si>
  <si>
    <t>TSBC01/UTBC72</t>
  </si>
  <si>
    <t>TSBC04/UTBC72</t>
  </si>
  <si>
    <t>TSBC07/UTBC72</t>
  </si>
  <si>
    <t>TSBC12/UTBC72</t>
  </si>
  <si>
    <t>TSBC02/UTBC72</t>
  </si>
  <si>
    <t>TSBC03/UTBC72</t>
  </si>
  <si>
    <t>TSBC08/UTBC72</t>
  </si>
  <si>
    <t>TSBC09/UTBC72</t>
  </si>
  <si>
    <t>TSBC01/TSBC38</t>
  </si>
  <si>
    <t>TSBC04/TSBC38</t>
  </si>
  <si>
    <t>TSBC07/TSBC38</t>
  </si>
  <si>
    <t>TSBC12/TSBC38</t>
  </si>
  <si>
    <t>TSBC02/TSBC38</t>
  </si>
  <si>
    <t>TSBC03/TSBC38</t>
  </si>
  <si>
    <t>TSBC08/TSBC38</t>
  </si>
  <si>
    <t>TSBC09/TSBC38</t>
  </si>
  <si>
    <t>TSBC01/UTBC76</t>
  </si>
  <si>
    <t>TSBC04/UTBC76</t>
  </si>
  <si>
    <t>TSBC07/UTBC76</t>
  </si>
  <si>
    <t>TSBC12/UTBC76</t>
  </si>
  <si>
    <t>TSBC02/UTBC76</t>
  </si>
  <si>
    <t>TSBC03/UTBC76</t>
  </si>
  <si>
    <t>TSBC08/UTBC76</t>
  </si>
  <si>
    <t>TSBC09/UTBC76</t>
  </si>
  <si>
    <t>TSBC01/UTBC91</t>
  </si>
  <si>
    <t>TSBC04/UTBC91</t>
  </si>
  <si>
    <t>TSBC07/UTBC91</t>
  </si>
  <si>
    <t>TSBC12/UTBC91</t>
  </si>
  <si>
    <t>TSBC02/UTBC91</t>
  </si>
  <si>
    <t>TSBC03/UTBC91</t>
  </si>
  <si>
    <t>TSBC08/UTBC91</t>
  </si>
  <si>
    <t>TSBC09/UTBC91</t>
  </si>
  <si>
    <t>Plate 4 Well</t>
  </si>
  <si>
    <t>TagSeq Index Plate 4 Well</t>
  </si>
  <si>
    <t>Plate 4</t>
  </si>
  <si>
    <t>TS01</t>
  </si>
  <si>
    <t>TS02</t>
  </si>
  <si>
    <t>TS04</t>
  </si>
  <si>
    <t>TS06</t>
  </si>
  <si>
    <t>TS08</t>
  </si>
  <si>
    <t>TS07</t>
  </si>
  <si>
    <t>TS09</t>
  </si>
  <si>
    <t>TS10</t>
  </si>
  <si>
    <t>TS13</t>
  </si>
  <si>
    <t>TS16</t>
  </si>
  <si>
    <t>TS17</t>
  </si>
  <si>
    <t>TS44</t>
  </si>
  <si>
    <t>TS14</t>
  </si>
  <si>
    <t>TS18</t>
  </si>
  <si>
    <t>TS48</t>
  </si>
  <si>
    <t>TAGCTT</t>
  </si>
  <si>
    <t>AGTCAA</t>
  </si>
  <si>
    <t>CCGTCC</t>
  </si>
  <si>
    <t>GTAGAG</t>
  </si>
  <si>
    <t>TATAAT</t>
  </si>
  <si>
    <t>AGTTCC</t>
  </si>
  <si>
    <t>CGTACG</t>
  </si>
  <si>
    <t>GTCCGC</t>
  </si>
  <si>
    <t>TCGGCA</t>
  </si>
  <si>
    <t>TS03</t>
  </si>
  <si>
    <t>TagSeq Index Plate_4</t>
  </si>
  <si>
    <t>Index Plate 4</t>
  </si>
  <si>
    <t>UDI Index Plate 1</t>
  </si>
  <si>
    <t>ATATGCGC</t>
  </si>
  <si>
    <t>TGGTACAG</t>
  </si>
  <si>
    <t>AACCGTTC</t>
  </si>
  <si>
    <t>TAACCGGT</t>
  </si>
  <si>
    <t>GAACATCG</t>
  </si>
  <si>
    <t>CCTTGTAG</t>
  </si>
  <si>
    <t>TCAGGCTT</t>
  </si>
  <si>
    <t>GTTCTCGT</t>
  </si>
  <si>
    <t>AGAACGAG</t>
  </si>
  <si>
    <t>TGCTTCCA</t>
  </si>
  <si>
    <t>CTTCGACT</t>
  </si>
  <si>
    <t>CACCTGTT</t>
  </si>
  <si>
    <t>ATCACACG</t>
  </si>
  <si>
    <t>CCGTAAGA</t>
  </si>
  <si>
    <t>TACGCCTT</t>
  </si>
  <si>
    <t>CGACGTTA</t>
  </si>
  <si>
    <t>ATGCACGA</t>
  </si>
  <si>
    <t>CCTGATTG</t>
  </si>
  <si>
    <t>GTAGGAGT</t>
  </si>
  <si>
    <t>ACTAGGAG</t>
  </si>
  <si>
    <t>CACTAGCT</t>
  </si>
  <si>
    <t>ACGACTTG</t>
  </si>
  <si>
    <t>CGTGTGTA</t>
  </si>
  <si>
    <t>GTTGACCT</t>
  </si>
  <si>
    <t>ACTCCATC</t>
  </si>
  <si>
    <t>CAATGTGG</t>
  </si>
  <si>
    <t>TTGCAGAC</t>
  </si>
  <si>
    <t>CAGTCCAA</t>
  </si>
  <si>
    <t>ACGTTCAG</t>
  </si>
  <si>
    <t>AACGTCTG</t>
  </si>
  <si>
    <t>TATCGGTC</t>
  </si>
  <si>
    <t>CGCTCTAT</t>
  </si>
  <si>
    <t>GATTGCTC</t>
  </si>
  <si>
    <t>GATGTGTG</t>
  </si>
  <si>
    <t>CGCAATCT</t>
  </si>
  <si>
    <t>TGGTAGCT</t>
  </si>
  <si>
    <t>GATAGGCT</t>
  </si>
  <si>
    <t>AGTGGATC</t>
  </si>
  <si>
    <t>TTGGACGT</t>
  </si>
  <si>
    <t>ATGACGTC</t>
  </si>
  <si>
    <t>GAAGTTGG</t>
  </si>
  <si>
    <t>CATACCAC</t>
  </si>
  <si>
    <t>CTGTTGAC</t>
  </si>
  <si>
    <t>TGGCATGT</t>
  </si>
  <si>
    <t>ATCGCCAT</t>
  </si>
  <si>
    <t>TTGCGAAG</t>
  </si>
  <si>
    <t>AGTTCGTC</t>
  </si>
  <si>
    <t>GAGCAGTA</t>
  </si>
  <si>
    <t>ACAGCTCA</t>
  </si>
  <si>
    <t>GATCGAGT</t>
  </si>
  <si>
    <t>AGCGTGTT</t>
  </si>
  <si>
    <t>GTTACGCA</t>
  </si>
  <si>
    <t>TGAAGACG</t>
  </si>
  <si>
    <t>ACTGAGGT</t>
  </si>
  <si>
    <t>CGGTTGTT</t>
  </si>
  <si>
    <t>GTTGTTCG</t>
  </si>
  <si>
    <t>GAAGGAAG</t>
  </si>
  <si>
    <t>AGCACTTC</t>
  </si>
  <si>
    <t>GTCATCGA</t>
  </si>
  <si>
    <t>TGTGACTG</t>
  </si>
  <si>
    <t>CAACACCT</t>
  </si>
  <si>
    <t>ATGCCTGT</t>
  </si>
  <si>
    <t>CATGGCTA</t>
  </si>
  <si>
    <t>GTGAAGTG</t>
  </si>
  <si>
    <t>CGTTGCAA</t>
  </si>
  <si>
    <t>ATCCGGTA</t>
  </si>
  <si>
    <t>GCGTCATT</t>
  </si>
  <si>
    <t>GCACAACT</t>
  </si>
  <si>
    <t>GATTACCG</t>
  </si>
  <si>
    <t>ACCACGAT</t>
  </si>
  <si>
    <t>GTCGAAGA</t>
  </si>
  <si>
    <t>CCTTGATC</t>
  </si>
  <si>
    <t>AAGCACTG</t>
  </si>
  <si>
    <t>TTCGTTGG</t>
  </si>
  <si>
    <t>TCGCTGTT</t>
  </si>
  <si>
    <t>GAATCCGA</t>
  </si>
  <si>
    <t>GTGCCATA</t>
  </si>
  <si>
    <t>CTTAGGAC</t>
  </si>
  <si>
    <t>AACTGAGC</t>
  </si>
  <si>
    <t>GACGATCT</t>
  </si>
  <si>
    <t>ATCCAGAG</t>
  </si>
  <si>
    <t>AGAGTAGC</t>
  </si>
  <si>
    <t>TGGACTCT</t>
  </si>
  <si>
    <t>TACGCTAC</t>
  </si>
  <si>
    <t>GCTATCCT</t>
  </si>
  <si>
    <t>GCAAGATC</t>
  </si>
  <si>
    <t>ATCGATCG</t>
  </si>
  <si>
    <t>CGGCTAAT</t>
  </si>
  <si>
    <t>ACGGAACA</t>
  </si>
  <si>
    <t>CGCATGAT</t>
  </si>
  <si>
    <t>TTCCAAGG</t>
  </si>
  <si>
    <t>CTTGTCGA</t>
  </si>
  <si>
    <t>GAGACGAT</t>
  </si>
  <si>
    <t>TGAGCTAG</t>
  </si>
  <si>
    <t>ACTCTCGA</t>
  </si>
  <si>
    <t>CTGATCGT</t>
  </si>
  <si>
    <t>Plate 5 Well</t>
  </si>
  <si>
    <t>TagSeq UDI Index Plate 1 Well</t>
  </si>
  <si>
    <t>UDI Plate 1</t>
  </si>
  <si>
    <t>IDT UMI1</t>
  </si>
  <si>
    <t>IDT UMI9</t>
  </si>
  <si>
    <t>IDT UMI17</t>
  </si>
  <si>
    <t>IDT UMI25</t>
  </si>
  <si>
    <t>IDT UMI33</t>
  </si>
  <si>
    <t>IDT UMI41</t>
  </si>
  <si>
    <t>IDT UMI49</t>
  </si>
  <si>
    <t>IDT UMI57</t>
  </si>
  <si>
    <t>IDT UMI65</t>
  </si>
  <si>
    <t>IDT UMI73</t>
  </si>
  <si>
    <t>IDT UMI2</t>
  </si>
  <si>
    <t>IDT UMI10</t>
  </si>
  <si>
    <t>IDT UMI18</t>
  </si>
  <si>
    <t>IDT UMI26</t>
  </si>
  <si>
    <t>IDT UMI34</t>
  </si>
  <si>
    <t>IDT UMI42</t>
  </si>
  <si>
    <t>IDT UMI50</t>
  </si>
  <si>
    <t>IDT UMI58</t>
  </si>
  <si>
    <t>IDT UMI66</t>
  </si>
  <si>
    <t>IDT UMI74</t>
  </si>
  <si>
    <t>IDT UMI3</t>
  </si>
  <si>
    <t>IDT UMI11</t>
  </si>
  <si>
    <t>IDT UMI19</t>
  </si>
  <si>
    <t>IDT UMI27</t>
  </si>
  <si>
    <t>IDT UMI35</t>
  </si>
  <si>
    <t>IDT UMI43</t>
  </si>
  <si>
    <t>IDT UMI51</t>
  </si>
  <si>
    <t>IDT UMI59</t>
  </si>
  <si>
    <t>IDT UMI67</t>
  </si>
  <si>
    <t>IDT UMI75</t>
  </si>
  <si>
    <t>IDT UMI4</t>
  </si>
  <si>
    <t>IDT UMI12</t>
  </si>
  <si>
    <t>IDT UMI20</t>
  </si>
  <si>
    <t>IDT UMI28</t>
  </si>
  <si>
    <t>IDT UMI36</t>
  </si>
  <si>
    <t>IDT UMI44</t>
  </si>
  <si>
    <t>IDT UMI52</t>
  </si>
  <si>
    <t>IDT UMI60</t>
  </si>
  <si>
    <t>IDT UMI68</t>
  </si>
  <si>
    <t>IDT UMI76</t>
  </si>
  <si>
    <t>IDT UMI5</t>
  </si>
  <si>
    <t>IDT UMI13</t>
  </si>
  <si>
    <t>IDT UMI21</t>
  </si>
  <si>
    <t>IDT UMI29</t>
  </si>
  <si>
    <t>IDT UMI37</t>
  </si>
  <si>
    <t>IDT UMI45</t>
  </si>
  <si>
    <t>IDT UMI53</t>
  </si>
  <si>
    <t>IDT UMI61</t>
  </si>
  <si>
    <t>IDT UMI69</t>
  </si>
  <si>
    <t>IDT UMI77</t>
  </si>
  <si>
    <t>IDT UMI6</t>
  </si>
  <si>
    <t>IDT UMI14</t>
  </si>
  <si>
    <t>IDT UMI22</t>
  </si>
  <si>
    <t>IDT UMI30</t>
  </si>
  <si>
    <t>IDT UMI38</t>
  </si>
  <si>
    <t>IDT UMI46</t>
  </si>
  <si>
    <t>IDT UMI54</t>
  </si>
  <si>
    <t>IDT UMI62</t>
  </si>
  <si>
    <t>IDT UMI70</t>
  </si>
  <si>
    <t>IDT UMI78</t>
  </si>
  <si>
    <t>IDT UMI7</t>
  </si>
  <si>
    <t>IDT UMI15</t>
  </si>
  <si>
    <t>IDT UMI23</t>
  </si>
  <si>
    <t>IDT UMI31</t>
  </si>
  <si>
    <t>IDT UMI39</t>
  </si>
  <si>
    <t>IDT UMI47</t>
  </si>
  <si>
    <t>IDT UMI55</t>
  </si>
  <si>
    <t>IDT UMI63</t>
  </si>
  <si>
    <t>IDT UMI71</t>
  </si>
  <si>
    <t>IDT UMI79</t>
  </si>
  <si>
    <t>IDT UMI8</t>
  </si>
  <si>
    <t>IDT UMI16</t>
  </si>
  <si>
    <t>IDT UMI24</t>
  </si>
  <si>
    <t>IDT UMI32</t>
  </si>
  <si>
    <t>IDT UMI40</t>
  </si>
  <si>
    <t>IDT UMI48</t>
  </si>
  <si>
    <t>IDT UMI56</t>
  </si>
  <si>
    <t>IDT UMI64</t>
  </si>
  <si>
    <t>IDT UMI72</t>
  </si>
  <si>
    <t>IDT UMI80</t>
  </si>
  <si>
    <t>IDT UMI81</t>
  </si>
  <si>
    <t>IDT UMI89</t>
  </si>
  <si>
    <t>IDT UMI82</t>
  </si>
  <si>
    <t>IDT UMI90</t>
  </si>
  <si>
    <t>IDT UMI83</t>
  </si>
  <si>
    <t>IDT UMI91</t>
  </si>
  <si>
    <t>IDT UMI84</t>
  </si>
  <si>
    <t>IDT UMI92</t>
  </si>
  <si>
    <t>IDT UMI85</t>
  </si>
  <si>
    <t>IDT UMI93</t>
  </si>
  <si>
    <t>IDT UMI86</t>
  </si>
  <si>
    <t>IDT UMI94</t>
  </si>
  <si>
    <t>IDT UMI87</t>
  </si>
  <si>
    <t>IDT UMI95</t>
  </si>
  <si>
    <t>IDT UMI88</t>
  </si>
  <si>
    <t>IDT UMI96</t>
  </si>
  <si>
    <t>TagSeq UDI Plate 1</t>
  </si>
  <si>
    <t>File Name</t>
  </si>
  <si>
    <t>Date</t>
  </si>
  <si>
    <t>Barcode Plate Name:</t>
  </si>
  <si>
    <t>TagSeq index Plate_1</t>
  </si>
  <si>
    <t>Sample Names</t>
  </si>
  <si>
    <t>Concentration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</si>
</sst>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A4B2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F25"/>
        <bgColor indexed="64"/>
      </patternFill>
    </fill>
    <fill>
      <patternFill patternType="solid">
        <fgColor rgb="FFD48482"/>
        <bgColor indexed="64"/>
      </patternFill>
    </fill>
    <fill>
      <patternFill patternType="solid">
        <fgColor rgb="FF98B94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BE07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000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0" fontId="0" fillId="6" borderId="0" xfId="0" applyFill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11" borderId="1" xfId="0" applyFill="1" applyBorder="1"/>
    <xf numFmtId="0" fontId="2" fillId="11" borderId="1" xfId="0" applyFont="1" applyFill="1" applyBorder="1"/>
    <xf numFmtId="0" fontId="0" fillId="0" borderId="1" xfId="0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2" borderId="2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13" borderId="2" xfId="0" applyFont="1" applyFill="1" applyBorder="1" applyAlignment="1">
      <alignment horizontal="center" wrapText="1"/>
    </xf>
    <xf numFmtId="0" fontId="1" fillId="13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4" borderId="1" xfId="0" applyFill="1" applyBorder="1"/>
    <xf numFmtId="0" fontId="0" fillId="14" borderId="17" xfId="0" applyFill="1" applyBorder="1" applyAlignment="1">
      <alignment horizontal="center" vertical="center"/>
    </xf>
    <xf numFmtId="14" fontId="0" fillId="4" borderId="0" xfId="0" applyNumberFormat="1" applyFill="1"/>
    <xf numFmtId="0" fontId="4" fillId="0" borderId="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22" xfId="0" applyFill="1" applyBorder="1"/>
    <xf numFmtId="0" fontId="0" fillId="0" borderId="23" xfId="0" applyBorder="1"/>
    <xf numFmtId="0" fontId="0" fillId="0" borderId="22" xfId="0" applyFill="1" applyBorder="1"/>
    <xf numFmtId="0" fontId="0" fillId="0" borderId="23" xfId="0" applyFill="1" applyBorder="1"/>
    <xf numFmtId="0" fontId="0" fillId="7" borderId="24" xfId="0" applyFill="1" applyBorder="1"/>
    <xf numFmtId="0" fontId="0" fillId="0" borderId="25" xfId="0" applyBorder="1"/>
    <xf numFmtId="0" fontId="0" fillId="0" borderId="24" xfId="0" applyFill="1" applyBorder="1"/>
    <xf numFmtId="0" fontId="0" fillId="0" borderId="25" xfId="0" applyFill="1" applyBorder="1"/>
    <xf numFmtId="0" fontId="0" fillId="17" borderId="1" xfId="0" applyFill="1" applyBorder="1" applyAlignment="1">
      <alignment horizontal="center"/>
    </xf>
    <xf numFmtId="0" fontId="0" fillId="17" borderId="24" xfId="0" applyFill="1" applyBorder="1"/>
    <xf numFmtId="0" fontId="0" fillId="6" borderId="24" xfId="0" applyFill="1" applyBorder="1"/>
    <xf numFmtId="0" fontId="0" fillId="16" borderId="1" xfId="0" applyFill="1" applyBorder="1" applyAlignment="1">
      <alignment horizontal="center"/>
    </xf>
    <xf numFmtId="0" fontId="0" fillId="16" borderId="24" xfId="0" applyFill="1" applyBorder="1"/>
    <xf numFmtId="0" fontId="6" fillId="0" borderId="25" xfId="0" applyFont="1" applyBorder="1"/>
    <xf numFmtId="0" fontId="0" fillId="18" borderId="1" xfId="0" applyFill="1" applyBorder="1" applyAlignment="1">
      <alignment horizontal="center"/>
    </xf>
    <xf numFmtId="0" fontId="0" fillId="18" borderId="24" xfId="0" applyFill="1" applyBorder="1"/>
    <xf numFmtId="0" fontId="0" fillId="0" borderId="26" xfId="0" applyFill="1" applyBorder="1"/>
    <xf numFmtId="0" fontId="0" fillId="0" borderId="27" xfId="0" applyFill="1" applyBorder="1"/>
    <xf numFmtId="0" fontId="0" fillId="19" borderId="1" xfId="0" applyFill="1" applyBorder="1" applyAlignment="1">
      <alignment horizontal="center"/>
    </xf>
    <xf numFmtId="0" fontId="0" fillId="19" borderId="24" xfId="0" applyFill="1" applyBorder="1"/>
    <xf numFmtId="0" fontId="0" fillId="20" borderId="26" xfId="0" applyFill="1" applyBorder="1"/>
    <xf numFmtId="0" fontId="6" fillId="0" borderId="27" xfId="0" applyFont="1" applyBorder="1"/>
    <xf numFmtId="0" fontId="0" fillId="20" borderId="1" xfId="0" applyFill="1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3" fillId="15" borderId="14" xfId="0" applyFont="1" applyFill="1" applyBorder="1" applyAlignment="1">
      <alignment horizontal="center" wrapText="1"/>
    </xf>
    <xf numFmtId="0" fontId="3" fillId="15" borderId="13" xfId="0" applyFont="1" applyFill="1" applyBorder="1" applyAlignment="1">
      <alignment horizontal="center" wrapText="1"/>
    </xf>
    <xf numFmtId="0" fontId="3" fillId="15" borderId="15" xfId="0" applyFont="1" applyFill="1" applyBorder="1" applyAlignment="1">
      <alignment horizontal="center" wrapText="1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 wrapText="1"/>
    </xf>
    <xf numFmtId="0" fontId="1" fillId="12" borderId="3" xfId="0" applyFont="1" applyFill="1" applyBorder="1" applyAlignment="1">
      <alignment horizontal="center" wrapText="1"/>
    </xf>
    <xf numFmtId="0" fontId="3" fillId="21" borderId="13" xfId="0" applyFont="1" applyFill="1" applyBorder="1" applyAlignment="1">
      <alignment horizontal="center" wrapText="1"/>
    </xf>
    <xf numFmtId="0" fontId="3" fillId="21" borderId="3" xfId="0" applyFont="1" applyFill="1" applyBorder="1" applyAlignment="1">
      <alignment horizontal="center" wrapText="1"/>
    </xf>
    <xf numFmtId="0" fontId="3" fillId="21" borderId="14" xfId="0" applyFont="1" applyFill="1" applyBorder="1" applyAlignment="1">
      <alignment horizontal="center" wrapText="1"/>
    </xf>
    <xf numFmtId="0" fontId="3" fillId="21" borderId="15" xfId="0" applyFont="1" applyFill="1" applyBorder="1" applyAlignment="1">
      <alignment horizontal="center" wrapText="1"/>
    </xf>
    <xf numFmtId="0" fontId="6" fillId="2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10" borderId="22" xfId="0" applyFill="1" applyBorder="1"/>
    <xf numFmtId="0" fontId="0" fillId="31" borderId="24" xfId="0" applyFill="1" applyBorder="1"/>
    <xf numFmtId="0" fontId="0" fillId="27" borderId="24" xfId="0" applyFill="1" applyBorder="1"/>
    <xf numFmtId="0" fontId="0" fillId="28" borderId="24" xfId="0" applyFill="1" applyBorder="1"/>
    <xf numFmtId="0" fontId="0" fillId="11" borderId="24" xfId="0" applyFill="1" applyBorder="1"/>
    <xf numFmtId="0" fontId="0" fillId="23" borderId="24" xfId="0" applyFill="1" applyBorder="1"/>
    <xf numFmtId="0" fontId="0" fillId="29" borderId="24" xfId="0" applyFill="1" applyBorder="1"/>
    <xf numFmtId="0" fontId="0" fillId="24" borderId="24" xfId="0" applyFill="1" applyBorder="1"/>
    <xf numFmtId="0" fontId="0" fillId="26" borderId="24" xfId="0" applyFill="1" applyBorder="1"/>
    <xf numFmtId="0" fontId="0" fillId="30" borderId="24" xfId="0" applyFill="1" applyBorder="1"/>
    <xf numFmtId="0" fontId="0" fillId="25" borderId="26" xfId="0" applyFill="1" applyBorder="1"/>
    <xf numFmtId="0" fontId="0" fillId="0" borderId="27" xfId="0" applyBorder="1"/>
    <xf numFmtId="0" fontId="0" fillId="0" borderId="2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7" borderId="1" xfId="0" applyFont="1" applyFill="1" applyBorder="1"/>
    <xf numFmtId="0" fontId="2" fillId="13" borderId="1" xfId="0" applyFont="1" applyFill="1" applyBorder="1"/>
    <xf numFmtId="0" fontId="0" fillId="13" borderId="1" xfId="0" applyFill="1" applyBorder="1"/>
    <xf numFmtId="0" fontId="2" fillId="6" borderId="1" xfId="0" applyFont="1" applyFill="1" applyBorder="1"/>
    <xf numFmtId="0" fontId="1" fillId="13" borderId="32" xfId="0" applyFont="1" applyFill="1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1" fillId="13" borderId="3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32" borderId="3" xfId="0" applyFont="1" applyFill="1" applyBorder="1" applyAlignment="1">
      <alignment horizontal="center" wrapText="1"/>
    </xf>
    <xf numFmtId="0" fontId="2" fillId="23" borderId="1" xfId="0" applyFont="1" applyFill="1" applyBorder="1"/>
    <xf numFmtId="0" fontId="0" fillId="23" borderId="1" xfId="0" applyFill="1" applyBorder="1"/>
    <xf numFmtId="0" fontId="1" fillId="12" borderId="32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3" fillId="32" borderId="2" xfId="0" applyFont="1" applyFill="1" applyBorder="1" applyAlignment="1">
      <alignment horizontal="center" wrapText="1"/>
    </xf>
    <xf numFmtId="0" fontId="3" fillId="32" borderId="3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0" fillId="0" borderId="5" xfId="0" applyNumberFormat="1" applyBorder="1"/>
    <xf numFmtId="0" fontId="0" fillId="14" borderId="17" xfId="0" quotePrefix="1" applyFont="1" applyFill="1" applyBorder="1" applyAlignment="1">
      <alignment horizontal="center" vertical="center"/>
    </xf>
    <xf numFmtId="0" fontId="0" fillId="0" borderId="17" xfId="0" quotePrefix="1" applyFont="1" applyFill="1" applyBorder="1" applyAlignment="1">
      <alignment horizontal="center" vertical="center"/>
    </xf>
    <xf numFmtId="0" fontId="1" fillId="2" borderId="17" xfId="0" quotePrefix="1" applyFont="1" applyFill="1" applyBorder="1" applyAlignment="1">
      <alignment horizontal="center" vertical="center"/>
    </xf>
    <xf numFmtId="0" fontId="0" fillId="2" borderId="17" xfId="0" quotePrefix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0" fillId="0" borderId="18" xfId="0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49" fontId="0" fillId="0" borderId="5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 applyProtection="1">
      <alignment horizontal="left"/>
    </xf>
    <xf numFmtId="49" fontId="0" fillId="0" borderId="1" xfId="0" applyNumberFormat="1" applyBorder="1" applyAlignment="1">
      <alignment horizontal="left"/>
    </xf>
    <xf numFmtId="0" fontId="0" fillId="0" borderId="27" xfId="0" applyNumberFormat="1" applyBorder="1" applyAlignment="1">
      <alignment horizontal="left"/>
    </xf>
    <xf numFmtId="0" fontId="0" fillId="0" borderId="31" xfId="0" applyNumberFormat="1" applyBorder="1" applyAlignment="1">
      <alignment horizontal="left"/>
    </xf>
    <xf numFmtId="0" fontId="1" fillId="0" borderId="31" xfId="0" applyNumberFormat="1" applyFont="1" applyBorder="1" applyAlignment="1">
      <alignment horizontal="left"/>
    </xf>
    <xf numFmtId="0" fontId="1" fillId="0" borderId="23" xfId="0" applyNumberFormat="1" applyFon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BE076"/>
      <color rgb="FFFF4F25"/>
      <color rgb="FF98B94F"/>
      <color rgb="FFD484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F97"/>
  <sheetViews>
    <sheetView tabSelected="1" topLeftCell="AM2" workbookViewId="0">
      <selection activeCell="BE2" sqref="BE2"/>
    </sheetView>
  </sheetViews>
  <sheetFormatPr baseColWidth="10" defaultColWidth="8.83203125" defaultRowHeight="15" x14ac:dyDescent="0.2"/>
  <cols>
    <col min="1" max="1" width="8.1640625" style="46" customWidth="1"/>
    <col min="2" max="2" width="14.6640625" customWidth="1"/>
    <col min="3" max="3" width="22.33203125" bestFit="1" customWidth="1"/>
    <col min="4" max="4" width="10.33203125" customWidth="1"/>
    <col min="5" max="5" width="9.1640625" customWidth="1"/>
    <col min="6" max="6" width="8.6640625" customWidth="1"/>
    <col min="7" max="7" width="8.5" customWidth="1"/>
    <col min="8" max="9" width="8.1640625" customWidth="1"/>
    <col min="10" max="10" width="37.5" customWidth="1"/>
    <col min="14" max="14" width="13.33203125" customWidth="1"/>
    <col min="15" max="15" width="21.33203125" customWidth="1"/>
    <col min="22" max="22" width="38.83203125" customWidth="1"/>
    <col min="26" max="26" width="14.5" customWidth="1"/>
    <col min="27" max="27" width="23.1640625" style="150" bestFit="1" customWidth="1"/>
    <col min="28" max="28" width="10.1640625" bestFit="1" customWidth="1"/>
    <col min="34" max="34" width="19.83203125" customWidth="1"/>
    <col min="38" max="38" width="14.5" customWidth="1"/>
    <col min="39" max="39" width="14.5" bestFit="1" customWidth="1"/>
    <col min="46" max="46" width="17" customWidth="1"/>
    <col min="51" max="51" width="11.5" customWidth="1"/>
  </cols>
  <sheetData>
    <row r="1" spans="1:58" s="36" customFormat="1" ht="81" thickBot="1" x14ac:dyDescent="0.25">
      <c r="A1" s="35" t="s">
        <v>179</v>
      </c>
      <c r="B1" s="97" t="s">
        <v>169</v>
      </c>
      <c r="C1" s="97" t="s">
        <v>168</v>
      </c>
      <c r="D1" s="97" t="s">
        <v>180</v>
      </c>
      <c r="E1" s="97" t="s">
        <v>181</v>
      </c>
      <c r="F1" s="97" t="s">
        <v>182</v>
      </c>
      <c r="G1" s="97" t="s">
        <v>183</v>
      </c>
      <c r="H1" s="97" t="s">
        <v>184</v>
      </c>
      <c r="I1" s="97" t="s">
        <v>185</v>
      </c>
      <c r="J1" s="143" t="s">
        <v>186</v>
      </c>
      <c r="M1" s="37" t="s">
        <v>187</v>
      </c>
      <c r="N1" s="134" t="s">
        <v>169</v>
      </c>
      <c r="O1" s="136" t="s">
        <v>168</v>
      </c>
      <c r="P1" s="38" t="s">
        <v>180</v>
      </c>
      <c r="Q1" s="38" t="s">
        <v>181</v>
      </c>
      <c r="R1" s="38" t="s">
        <v>182</v>
      </c>
      <c r="S1" s="38" t="s">
        <v>183</v>
      </c>
      <c r="T1" s="38" t="s">
        <v>184</v>
      </c>
      <c r="U1" s="38" t="s">
        <v>188</v>
      </c>
      <c r="V1" s="134" t="s">
        <v>186</v>
      </c>
      <c r="Y1" s="88" t="s">
        <v>271</v>
      </c>
      <c r="Z1" s="96" t="s">
        <v>169</v>
      </c>
      <c r="AA1" s="96" t="s">
        <v>168</v>
      </c>
      <c r="AB1" s="87" t="s">
        <v>180</v>
      </c>
      <c r="AC1" s="87" t="s">
        <v>181</v>
      </c>
      <c r="AD1" s="87" t="s">
        <v>182</v>
      </c>
      <c r="AE1" s="87" t="s">
        <v>183</v>
      </c>
      <c r="AF1" s="87" t="s">
        <v>184</v>
      </c>
      <c r="AG1" s="87" t="s">
        <v>272</v>
      </c>
      <c r="AH1" s="89" t="s">
        <v>186</v>
      </c>
      <c r="AK1" s="98" t="s">
        <v>409</v>
      </c>
      <c r="AL1" s="99" t="s">
        <v>169</v>
      </c>
      <c r="AM1" s="99" t="s">
        <v>168</v>
      </c>
      <c r="AN1" s="100" t="s">
        <v>180</v>
      </c>
      <c r="AO1" s="100" t="s">
        <v>181</v>
      </c>
      <c r="AP1" s="100" t="s">
        <v>182</v>
      </c>
      <c r="AQ1" s="100" t="s">
        <v>183</v>
      </c>
      <c r="AR1" s="100" t="s">
        <v>184</v>
      </c>
      <c r="AS1" s="100" t="s">
        <v>410</v>
      </c>
      <c r="AT1" s="101" t="s">
        <v>186</v>
      </c>
      <c r="AW1" s="147" t="s">
        <v>536</v>
      </c>
      <c r="AX1" s="140" t="s">
        <v>169</v>
      </c>
      <c r="AY1" s="140" t="s">
        <v>168</v>
      </c>
      <c r="AZ1" s="140" t="s">
        <v>180</v>
      </c>
      <c r="BA1" s="140" t="s">
        <v>181</v>
      </c>
      <c r="BB1" s="140" t="s">
        <v>182</v>
      </c>
      <c r="BC1" s="140" t="s">
        <v>183</v>
      </c>
      <c r="BD1" s="140" t="s">
        <v>184</v>
      </c>
      <c r="BE1" s="140" t="s">
        <v>537</v>
      </c>
      <c r="BF1" s="148" t="s">
        <v>186</v>
      </c>
    </row>
    <row r="2" spans="1:58" ht="16" thickBot="1" x14ac:dyDescent="0.25">
      <c r="A2" s="40" t="s">
        <v>189</v>
      </c>
      <c r="B2" s="40" t="str">
        <f>IF(C2="","",'Sample Names and Concentrations'!A2)</f>
        <v/>
      </c>
      <c r="C2" s="171" t="str">
        <f>IF('Plate Map'!B4="","",'Plate Map'!B4)</f>
        <v/>
      </c>
      <c r="D2" s="40" t="e">
        <f>VLOOKUP(C2,'Sample Names and Concentrations'!A$2:'Sample Names and Concentrations'!B$105,3,FALSE)</f>
        <v>#N/A</v>
      </c>
      <c r="E2" s="40">
        <v>10</v>
      </c>
      <c r="F2" s="40" t="e">
        <f>D2*E2</f>
        <v>#N/A</v>
      </c>
      <c r="G2" s="40">
        <f>10-E2</f>
        <v>0</v>
      </c>
      <c r="H2" s="40">
        <f>E2+G2</f>
        <v>10</v>
      </c>
      <c r="I2" s="159" t="str">
        <f>IF(C2="","",'Index Plate Layout'!Q2)</f>
        <v/>
      </c>
      <c r="J2" s="40"/>
      <c r="M2" s="39" t="s">
        <v>189</v>
      </c>
      <c r="N2" s="135" t="str">
        <f>IF(O2="","",'Sample Names and Concentrations'!A2)</f>
        <v/>
      </c>
      <c r="O2" s="175" t="str">
        <f>IF('Plate Map'!B16="","",'Plate Map'!B16)</f>
        <v/>
      </c>
      <c r="P2" s="40" t="e">
        <f>VLOOKUP(O2,'Sample Names and Concentrations'!A$2:'Sample Names and Concentrations'!B$105,3,FALSE)</f>
        <v>#N/A</v>
      </c>
      <c r="Q2" s="40">
        <v>10</v>
      </c>
      <c r="R2" s="40" t="e">
        <f>P2*Q2</f>
        <v>#N/A</v>
      </c>
      <c r="S2" s="40">
        <f>10-Q2</f>
        <v>0</v>
      </c>
      <c r="T2" s="40">
        <f>Q2+S2</f>
        <v>10</v>
      </c>
      <c r="U2" s="159" t="str">
        <f>IF(O2="","",'Index Plate Layout'!V2)</f>
        <v/>
      </c>
      <c r="V2" s="135"/>
      <c r="Y2" s="90" t="s">
        <v>189</v>
      </c>
      <c r="Z2" s="95" t="str">
        <f>IF(AA2="","",'Sample Names and Concentrations'!A2)</f>
        <v/>
      </c>
      <c r="AA2" s="164" t="str">
        <f>IF('Plate Map'!B28="","",'Plate Map'!B28)</f>
        <v/>
      </c>
      <c r="AB2" s="55" t="e">
        <f>VLOOKUP(AA2,'Sample Names and Concentrations'!A$2:'Sample Names and Concentrations'!B$105,3,FALSE)</f>
        <v>#N/A</v>
      </c>
      <c r="AC2" s="91">
        <v>10</v>
      </c>
      <c r="AD2" s="91" t="e">
        <f>AB2*AC2</f>
        <v>#N/A</v>
      </c>
      <c r="AE2" s="91">
        <f>10-AC2</f>
        <v>0</v>
      </c>
      <c r="AF2" s="91">
        <f>AC2+AE2</f>
        <v>10</v>
      </c>
      <c r="AG2" s="168" t="str">
        <f>IF(AA2="","",'Index Plate Layout'!AA2)</f>
        <v/>
      </c>
      <c r="AH2" s="92"/>
      <c r="AK2" s="90" t="s">
        <v>189</v>
      </c>
      <c r="AL2" s="95" t="str">
        <f>IF(AM2="","",'Sample Names and Concentrations'!A2)</f>
        <v/>
      </c>
      <c r="AM2" s="154" t="str">
        <f>IF('Plate Map'!B40="","",'Plate Map'!B40)</f>
        <v/>
      </c>
      <c r="AN2" s="55" t="e">
        <f>VLOOKUP(AM2,'Sample Names and Concentrations'!A$2:'Sample Names and Concentrations'!B$105,3,FALSE)</f>
        <v>#N/A</v>
      </c>
      <c r="AO2" s="91">
        <v>10</v>
      </c>
      <c r="AP2" s="91" t="e">
        <f>AN2*AO2</f>
        <v>#N/A</v>
      </c>
      <c r="AQ2" s="91">
        <f>10-AO2</f>
        <v>0</v>
      </c>
      <c r="AR2" s="91">
        <f>AO2+AQ2</f>
        <v>10</v>
      </c>
      <c r="AS2" s="168" t="str">
        <f>IF(AM2="","",'Index Plate Layout'!AF2)</f>
        <v/>
      </c>
      <c r="AT2" s="92"/>
      <c r="AW2" s="145" t="s">
        <v>189</v>
      </c>
      <c r="AX2" s="95" t="str">
        <f>IF(AY2="","",'Sample Names and Concentrations'!A2)</f>
        <v/>
      </c>
      <c r="AY2" s="164" t="str">
        <f>IF('Plate Map'!B52="","",'Plate Map'!B52)</f>
        <v/>
      </c>
      <c r="AZ2" s="95" t="e">
        <f>VLOOKUP(AY2,'Sample Names and Concentrations'!A$2:'Sample Names and Concentrations'!B$105,3,FALSE)</f>
        <v>#N/A</v>
      </c>
      <c r="BA2" s="95">
        <v>10</v>
      </c>
      <c r="BB2" s="95" t="e">
        <f>AZ2*BA2</f>
        <v>#N/A</v>
      </c>
      <c r="BC2" s="95">
        <f>10-BA2</f>
        <v>0</v>
      </c>
      <c r="BD2" s="95">
        <f>BA2+BC2</f>
        <v>10</v>
      </c>
      <c r="BE2" s="159" t="str">
        <f>IF(AY2="","",'Index Plate Layout'!AK2)</f>
        <v/>
      </c>
      <c r="BF2" s="146"/>
    </row>
    <row r="3" spans="1:58" ht="16" thickBot="1" x14ac:dyDescent="0.25">
      <c r="A3" s="5" t="s">
        <v>190</v>
      </c>
      <c r="B3" s="40" t="str">
        <f>IF(C3="","",'Sample Names and Concentrations'!A3)</f>
        <v/>
      </c>
      <c r="C3" s="171" t="str">
        <f>IF('Plate Map'!B5="","",'Plate Map'!B5)</f>
        <v/>
      </c>
      <c r="D3" s="40" t="e">
        <f>VLOOKUP(C3,'Sample Names and Concentrations'!A$2:'Sample Names and Concentrations'!B$105,3,FALSE)</f>
        <v>#N/A</v>
      </c>
      <c r="E3" s="5">
        <v>10</v>
      </c>
      <c r="F3" s="5" t="e">
        <f t="shared" ref="F3:F66" si="0">D3*E3</f>
        <v>#N/A</v>
      </c>
      <c r="G3" s="5">
        <f t="shared" ref="G3:G66" si="1">10-E3</f>
        <v>0</v>
      </c>
      <c r="H3" s="5">
        <f t="shared" ref="H3:H66" si="2">E3+G3</f>
        <v>10</v>
      </c>
      <c r="I3" s="159" t="str">
        <f>IF(C3="","",'Index Plate Layout'!Q3)</f>
        <v/>
      </c>
      <c r="J3" s="5"/>
      <c r="M3" s="41" t="s">
        <v>190</v>
      </c>
      <c r="N3" s="135" t="str">
        <f>IF(O3="","",'Sample Names and Concentrations'!A3)</f>
        <v/>
      </c>
      <c r="O3" s="175" t="str">
        <f>IF('Plate Map'!B17="","",'Plate Map'!B17)</f>
        <v/>
      </c>
      <c r="P3" s="40" t="e">
        <f>VLOOKUP(O3,'Sample Names and Concentrations'!A$2:'Sample Names and Concentrations'!B$105,3,FALSE)</f>
        <v>#N/A</v>
      </c>
      <c r="Q3" s="5">
        <v>10</v>
      </c>
      <c r="R3" s="40" t="e">
        <f t="shared" ref="R3:R66" si="3">P3*Q3</f>
        <v>#N/A</v>
      </c>
      <c r="S3" s="40">
        <f t="shared" ref="S3:S66" si="4">10-Q3</f>
        <v>0</v>
      </c>
      <c r="T3" s="40">
        <f t="shared" ref="T3:T66" si="5">Q3+S3</f>
        <v>10</v>
      </c>
      <c r="U3" s="159" t="str">
        <f>IF(O3="","",'Index Plate Layout'!V3)</f>
        <v/>
      </c>
      <c r="V3" s="42"/>
      <c r="Y3" s="54" t="s">
        <v>190</v>
      </c>
      <c r="Z3" s="95"/>
      <c r="AA3" s="164" t="str">
        <f>IF('Plate Map'!B29="","",'Plate Map'!B29)</f>
        <v/>
      </c>
      <c r="AB3" s="55" t="e">
        <f>VLOOKUP(AA3,'Sample Names and Concentrations'!A$2:'Sample Names and Concentrations'!B$105,3,FALSE)</f>
        <v>#N/A</v>
      </c>
      <c r="AC3" s="55">
        <v>10</v>
      </c>
      <c r="AD3" s="55" t="e">
        <f t="shared" ref="AD3:AD66" si="6">AB3*AC3</f>
        <v>#N/A</v>
      </c>
      <c r="AE3" s="55">
        <f t="shared" ref="AE3:AE66" si="7">10-AC3</f>
        <v>0</v>
      </c>
      <c r="AF3" s="55">
        <f t="shared" ref="AF3:AF66" si="8">AC3+AE3</f>
        <v>10</v>
      </c>
      <c r="AG3" s="168" t="str">
        <f>IF(AA3="","",'Index Plate Layout'!AA3)</f>
        <v/>
      </c>
      <c r="AH3" s="56"/>
      <c r="AK3" s="54" t="s">
        <v>190</v>
      </c>
      <c r="AL3" s="95" t="str">
        <f>IF(AM3="","",'Sample Names and Concentrations'!A3)</f>
        <v/>
      </c>
      <c r="AM3" s="154" t="str">
        <f>IF('Plate Map'!B41="","",'Plate Map'!B41)</f>
        <v/>
      </c>
      <c r="AN3" s="55" t="e">
        <f>VLOOKUP(AM3,'Sample Names and Concentrations'!A$2:'Sample Names and Concentrations'!B$105,3,FALSE)</f>
        <v>#N/A</v>
      </c>
      <c r="AO3" s="55">
        <v>10</v>
      </c>
      <c r="AP3" s="55" t="e">
        <f t="shared" ref="AP3:AP66" si="9">AN3*AO3</f>
        <v>#N/A</v>
      </c>
      <c r="AQ3" s="55">
        <f t="shared" ref="AQ3:AQ66" si="10">10-AO3</f>
        <v>0</v>
      </c>
      <c r="AR3" s="55">
        <f t="shared" ref="AR3:AR66" si="11">AO3+AQ3</f>
        <v>10</v>
      </c>
      <c r="AS3" s="168" t="str">
        <f>IF(AM3="","",'Index Plate Layout'!AF3)</f>
        <v/>
      </c>
      <c r="AT3" s="56"/>
      <c r="AW3" s="54" t="s">
        <v>190</v>
      </c>
      <c r="AX3" s="95" t="str">
        <f>IF(AY3="","",'Sample Names and Concentrations'!A3)</f>
        <v/>
      </c>
      <c r="AY3" s="164" t="str">
        <f>IF('Plate Map'!B53="","",'Plate Map'!B53)</f>
        <v/>
      </c>
      <c r="AZ3" s="95" t="e">
        <f>VLOOKUP(AY3,'Sample Names and Concentrations'!A$2:'Sample Names and Concentrations'!B$105,3,FALSE)</f>
        <v>#N/A</v>
      </c>
      <c r="BA3" s="55">
        <v>10</v>
      </c>
      <c r="BB3" s="55" t="e">
        <f t="shared" ref="BB3:BB66" si="12">AZ3*BA3</f>
        <v>#N/A</v>
      </c>
      <c r="BC3" s="55">
        <f>10-BA3</f>
        <v>0</v>
      </c>
      <c r="BD3" s="55">
        <f t="shared" ref="BD3:BD66" si="13">BA3+BC3</f>
        <v>10</v>
      </c>
      <c r="BE3" s="159" t="str">
        <f>IF(AY3="","",'Index Plate Layout'!AK3)</f>
        <v/>
      </c>
      <c r="BF3" s="56"/>
    </row>
    <row r="4" spans="1:58" ht="16" thickBot="1" x14ac:dyDescent="0.25">
      <c r="A4" s="5" t="s">
        <v>191</v>
      </c>
      <c r="B4" s="40" t="str">
        <f>IF(C4="","",'Sample Names and Concentrations'!A4)</f>
        <v/>
      </c>
      <c r="C4" s="171" t="str">
        <f>IF('Plate Map'!B6="","",'Plate Map'!B6)</f>
        <v/>
      </c>
      <c r="D4" s="40" t="e">
        <f>VLOOKUP(C4,'Sample Names and Concentrations'!A$2:'Sample Names and Concentrations'!B$105,3,FALSE)</f>
        <v>#N/A</v>
      </c>
      <c r="E4" s="5">
        <v>10</v>
      </c>
      <c r="F4" s="5" t="e">
        <f t="shared" si="0"/>
        <v>#N/A</v>
      </c>
      <c r="G4" s="5">
        <f t="shared" si="1"/>
        <v>0</v>
      </c>
      <c r="H4" s="5">
        <f t="shared" si="2"/>
        <v>10</v>
      </c>
      <c r="I4" s="159" t="str">
        <f>IF(C4="","",'Index Plate Layout'!Q4)</f>
        <v/>
      </c>
      <c r="J4" s="5"/>
      <c r="M4" s="41" t="s">
        <v>191</v>
      </c>
      <c r="N4" s="135" t="str">
        <f>IF(O4="","",'Sample Names and Concentrations'!A4)</f>
        <v/>
      </c>
      <c r="O4" s="175" t="str">
        <f>IF('Plate Map'!B18="","",'Plate Map'!B18)</f>
        <v/>
      </c>
      <c r="P4" s="40" t="e">
        <f>VLOOKUP(O4,'Sample Names and Concentrations'!A$2:'Sample Names and Concentrations'!B$105,3,FALSE)</f>
        <v>#N/A</v>
      </c>
      <c r="Q4" s="5">
        <v>10</v>
      </c>
      <c r="R4" s="40" t="e">
        <f t="shared" si="3"/>
        <v>#N/A</v>
      </c>
      <c r="S4" s="40">
        <f t="shared" si="4"/>
        <v>0</v>
      </c>
      <c r="T4" s="40">
        <f t="shared" si="5"/>
        <v>10</v>
      </c>
      <c r="U4" s="159" t="str">
        <f>IF(O4="","",'Index Plate Layout'!V4)</f>
        <v/>
      </c>
      <c r="V4" s="42"/>
      <c r="Y4" s="54" t="s">
        <v>191</v>
      </c>
      <c r="Z4" s="95"/>
      <c r="AA4" s="164" t="str">
        <f>IF('Plate Map'!B30="","",'Plate Map'!B30)</f>
        <v/>
      </c>
      <c r="AB4" s="55" t="e">
        <f>VLOOKUP(AA4,'Sample Names and Concentrations'!A$2:'Sample Names and Concentrations'!B$105,3,FALSE)</f>
        <v>#N/A</v>
      </c>
      <c r="AC4" s="55">
        <v>10</v>
      </c>
      <c r="AD4" s="55" t="e">
        <f t="shared" si="6"/>
        <v>#N/A</v>
      </c>
      <c r="AE4" s="55">
        <f t="shared" si="7"/>
        <v>0</v>
      </c>
      <c r="AF4" s="55">
        <f t="shared" si="8"/>
        <v>10</v>
      </c>
      <c r="AG4" s="168" t="str">
        <f>IF(AA4="","",'Index Plate Layout'!AA4)</f>
        <v/>
      </c>
      <c r="AH4" s="56"/>
      <c r="AK4" s="54" t="s">
        <v>191</v>
      </c>
      <c r="AL4" s="95" t="str">
        <f>IF(AM4="","",'Sample Names and Concentrations'!A4)</f>
        <v/>
      </c>
      <c r="AM4" s="154" t="str">
        <f>IF('Plate Map'!B42="","",'Plate Map'!B42)</f>
        <v/>
      </c>
      <c r="AN4" s="55" t="e">
        <f>VLOOKUP(AM4,'Sample Names and Concentrations'!A$2:'Sample Names and Concentrations'!B$105,3,FALSE)</f>
        <v>#N/A</v>
      </c>
      <c r="AO4" s="55">
        <v>10</v>
      </c>
      <c r="AP4" s="55" t="e">
        <f t="shared" si="9"/>
        <v>#N/A</v>
      </c>
      <c r="AQ4" s="55">
        <f t="shared" si="10"/>
        <v>0</v>
      </c>
      <c r="AR4" s="55">
        <f t="shared" si="11"/>
        <v>10</v>
      </c>
      <c r="AS4" s="168" t="str">
        <f>IF(AM4="","",'Index Plate Layout'!AF4)</f>
        <v/>
      </c>
      <c r="AT4" s="56"/>
      <c r="AW4" s="54" t="s">
        <v>191</v>
      </c>
      <c r="AX4" s="95" t="str">
        <f>IF(AY4="","",'Sample Names and Concentrations'!A4)</f>
        <v/>
      </c>
      <c r="AY4" s="164" t="str">
        <f>IF('Plate Map'!B54="","",'Plate Map'!B54)</f>
        <v/>
      </c>
      <c r="AZ4" s="95" t="e">
        <f>VLOOKUP(AY4,'Sample Names and Concentrations'!A$2:'Sample Names and Concentrations'!B$105,3,FALSE)</f>
        <v>#N/A</v>
      </c>
      <c r="BA4" s="55">
        <v>10</v>
      </c>
      <c r="BB4" s="55" t="e">
        <f t="shared" si="12"/>
        <v>#N/A</v>
      </c>
      <c r="BC4" s="55">
        <f t="shared" ref="BC4:BC66" si="14">10-BA4</f>
        <v>0</v>
      </c>
      <c r="BD4" s="55">
        <f t="shared" si="13"/>
        <v>10</v>
      </c>
      <c r="BE4" s="159" t="str">
        <f>IF(AY4="","",'Index Plate Layout'!AK4)</f>
        <v/>
      </c>
      <c r="BF4" s="56"/>
    </row>
    <row r="5" spans="1:58" ht="16" thickBot="1" x14ac:dyDescent="0.25">
      <c r="A5" s="5" t="s">
        <v>192</v>
      </c>
      <c r="B5" s="40" t="str">
        <f>IF(C5="","",'Sample Names and Concentrations'!A5)</f>
        <v/>
      </c>
      <c r="C5" s="171" t="str">
        <f>IF('Plate Map'!B7="","",'Plate Map'!B7)</f>
        <v/>
      </c>
      <c r="D5" s="40" t="e">
        <f>VLOOKUP(C5,'Sample Names and Concentrations'!A$2:'Sample Names and Concentrations'!B$105,3,FALSE)</f>
        <v>#N/A</v>
      </c>
      <c r="E5" s="5">
        <v>10</v>
      </c>
      <c r="F5" s="5" t="e">
        <f t="shared" si="0"/>
        <v>#N/A</v>
      </c>
      <c r="G5" s="5">
        <f t="shared" si="1"/>
        <v>0</v>
      </c>
      <c r="H5" s="5">
        <f t="shared" si="2"/>
        <v>10</v>
      </c>
      <c r="I5" s="159" t="str">
        <f>IF(C5="","",'Index Plate Layout'!Q5)</f>
        <v/>
      </c>
      <c r="J5" s="5"/>
      <c r="M5" s="41" t="s">
        <v>192</v>
      </c>
      <c r="N5" s="135" t="str">
        <f>IF(O5="","",'Sample Names and Concentrations'!A5)</f>
        <v/>
      </c>
      <c r="O5" s="175" t="str">
        <f>IF('Plate Map'!B19="","",'Plate Map'!B19)</f>
        <v/>
      </c>
      <c r="P5" s="40" t="e">
        <f>VLOOKUP(O5,'Sample Names and Concentrations'!A$2:'Sample Names and Concentrations'!B$105,3,FALSE)</f>
        <v>#N/A</v>
      </c>
      <c r="Q5" s="5">
        <v>10</v>
      </c>
      <c r="R5" s="40" t="e">
        <f t="shared" si="3"/>
        <v>#N/A</v>
      </c>
      <c r="S5" s="40">
        <f t="shared" si="4"/>
        <v>0</v>
      </c>
      <c r="T5" s="40">
        <f t="shared" si="5"/>
        <v>10</v>
      </c>
      <c r="U5" s="159" t="str">
        <f>IF(O5="","",'Index Plate Layout'!V5)</f>
        <v/>
      </c>
      <c r="V5" s="42"/>
      <c r="Y5" s="54" t="s">
        <v>192</v>
      </c>
      <c r="Z5" s="95"/>
      <c r="AA5" s="164" t="str">
        <f>IF('Plate Map'!B31="","",'Plate Map'!B31)</f>
        <v/>
      </c>
      <c r="AB5" s="55" t="e">
        <f>VLOOKUP(AA5,'Sample Names and Concentrations'!A$2:'Sample Names and Concentrations'!B$105,3,FALSE)</f>
        <v>#N/A</v>
      </c>
      <c r="AC5" s="55">
        <v>10</v>
      </c>
      <c r="AD5" s="55" t="e">
        <f t="shared" si="6"/>
        <v>#N/A</v>
      </c>
      <c r="AE5" s="55">
        <f t="shared" si="7"/>
        <v>0</v>
      </c>
      <c r="AF5" s="55">
        <f t="shared" si="8"/>
        <v>10</v>
      </c>
      <c r="AG5" s="168" t="str">
        <f>IF(AA5="","",'Index Plate Layout'!AA5)</f>
        <v/>
      </c>
      <c r="AH5" s="56"/>
      <c r="AK5" s="54" t="s">
        <v>192</v>
      </c>
      <c r="AL5" s="95" t="str">
        <f>IF(AM5="","",'Sample Names and Concentrations'!A5)</f>
        <v/>
      </c>
      <c r="AM5" s="154" t="str">
        <f>IF('Plate Map'!B43="","",'Plate Map'!B43)</f>
        <v/>
      </c>
      <c r="AN5" s="55" t="e">
        <f>VLOOKUP(AM5,'Sample Names and Concentrations'!A$2:'Sample Names and Concentrations'!B$105,3,FALSE)</f>
        <v>#N/A</v>
      </c>
      <c r="AO5" s="55">
        <v>10</v>
      </c>
      <c r="AP5" s="55" t="e">
        <f t="shared" si="9"/>
        <v>#N/A</v>
      </c>
      <c r="AQ5" s="55">
        <f t="shared" si="10"/>
        <v>0</v>
      </c>
      <c r="AR5" s="55">
        <f t="shared" si="11"/>
        <v>10</v>
      </c>
      <c r="AS5" s="168" t="str">
        <f>IF(AM5="","",'Index Plate Layout'!AF5)</f>
        <v/>
      </c>
      <c r="AT5" s="56"/>
      <c r="AW5" s="54" t="s">
        <v>192</v>
      </c>
      <c r="AX5" s="95" t="str">
        <f>IF(AY5="","",'Sample Names and Concentrations'!A5)</f>
        <v/>
      </c>
      <c r="AY5" s="164" t="str">
        <f>IF('Plate Map'!B55="","",'Plate Map'!B55)</f>
        <v/>
      </c>
      <c r="AZ5" s="95" t="e">
        <f>VLOOKUP(AY5,'Sample Names and Concentrations'!A$2:'Sample Names and Concentrations'!B$105,3,FALSE)</f>
        <v>#N/A</v>
      </c>
      <c r="BA5" s="55">
        <v>10</v>
      </c>
      <c r="BB5" s="55" t="e">
        <f t="shared" si="12"/>
        <v>#N/A</v>
      </c>
      <c r="BC5" s="55">
        <f t="shared" si="14"/>
        <v>0</v>
      </c>
      <c r="BD5" s="55">
        <f t="shared" si="13"/>
        <v>10</v>
      </c>
      <c r="BE5" s="159" t="str">
        <f>IF(AY5="","",'Index Plate Layout'!AK5)</f>
        <v/>
      </c>
      <c r="BF5" s="56"/>
    </row>
    <row r="6" spans="1:58" ht="16" thickBot="1" x14ac:dyDescent="0.25">
      <c r="A6" s="5" t="s">
        <v>193</v>
      </c>
      <c r="B6" s="40" t="str">
        <f>IF(C6="","",'Sample Names and Concentrations'!A6)</f>
        <v/>
      </c>
      <c r="C6" s="171" t="str">
        <f>IF('Plate Map'!B8="","",'Plate Map'!B8)</f>
        <v/>
      </c>
      <c r="D6" s="40" t="e">
        <f>VLOOKUP(C6,'Sample Names and Concentrations'!A$2:'Sample Names and Concentrations'!B$105,3,FALSE)</f>
        <v>#N/A</v>
      </c>
      <c r="E6" s="5">
        <v>10</v>
      </c>
      <c r="F6" s="5" t="e">
        <f t="shared" si="0"/>
        <v>#N/A</v>
      </c>
      <c r="G6" s="5">
        <f t="shared" si="1"/>
        <v>0</v>
      </c>
      <c r="H6" s="5">
        <f t="shared" si="2"/>
        <v>10</v>
      </c>
      <c r="I6" s="159" t="str">
        <f>IF(C6="","",'Index Plate Layout'!Q6)</f>
        <v/>
      </c>
      <c r="J6" s="5"/>
      <c r="M6" s="41" t="s">
        <v>193</v>
      </c>
      <c r="N6" s="135" t="str">
        <f>IF(O6="","",'Sample Names and Concentrations'!A6)</f>
        <v/>
      </c>
      <c r="O6" s="175" t="str">
        <f>IF('Plate Map'!B20="","",'Plate Map'!B20)</f>
        <v/>
      </c>
      <c r="P6" s="40" t="e">
        <f>VLOOKUP(O6,'Sample Names and Concentrations'!A$2:'Sample Names and Concentrations'!B$105,3,FALSE)</f>
        <v>#N/A</v>
      </c>
      <c r="Q6" s="5">
        <v>10</v>
      </c>
      <c r="R6" s="40" t="e">
        <f t="shared" si="3"/>
        <v>#N/A</v>
      </c>
      <c r="S6" s="40">
        <f t="shared" si="4"/>
        <v>0</v>
      </c>
      <c r="T6" s="40">
        <f t="shared" si="5"/>
        <v>10</v>
      </c>
      <c r="U6" s="159" t="str">
        <f>IF(O6="","",'Index Plate Layout'!V6)</f>
        <v/>
      </c>
      <c r="V6" s="42"/>
      <c r="Y6" s="54" t="s">
        <v>193</v>
      </c>
      <c r="Z6" s="95"/>
      <c r="AA6" s="164" t="str">
        <f>IF('Plate Map'!B32="","",'Plate Map'!B32)</f>
        <v/>
      </c>
      <c r="AB6" s="55" t="e">
        <f>VLOOKUP(AA6,'Sample Names and Concentrations'!A$2:'Sample Names and Concentrations'!B$105,3,FALSE)</f>
        <v>#N/A</v>
      </c>
      <c r="AC6" s="55">
        <v>10</v>
      </c>
      <c r="AD6" s="55" t="e">
        <f t="shared" si="6"/>
        <v>#N/A</v>
      </c>
      <c r="AE6" s="55">
        <f t="shared" si="7"/>
        <v>0</v>
      </c>
      <c r="AF6" s="55">
        <f t="shared" si="8"/>
        <v>10</v>
      </c>
      <c r="AG6" s="168" t="str">
        <f>IF(AA6="","",'Index Plate Layout'!AA6)</f>
        <v/>
      </c>
      <c r="AH6" s="56"/>
      <c r="AK6" s="54" t="s">
        <v>193</v>
      </c>
      <c r="AL6" s="95" t="str">
        <f>IF(AM6="","",'Sample Names and Concentrations'!A6)</f>
        <v/>
      </c>
      <c r="AM6" s="154" t="str">
        <f>IF('Plate Map'!B44="","",'Plate Map'!B44)</f>
        <v/>
      </c>
      <c r="AN6" s="55" t="e">
        <f>VLOOKUP(AM6,'Sample Names and Concentrations'!A$2:'Sample Names and Concentrations'!B$105,3,FALSE)</f>
        <v>#N/A</v>
      </c>
      <c r="AO6" s="55">
        <v>10</v>
      </c>
      <c r="AP6" s="55" t="e">
        <f t="shared" si="9"/>
        <v>#N/A</v>
      </c>
      <c r="AQ6" s="55">
        <f t="shared" si="10"/>
        <v>0</v>
      </c>
      <c r="AR6" s="55">
        <f t="shared" si="11"/>
        <v>10</v>
      </c>
      <c r="AS6" s="168" t="str">
        <f>IF(AM6="","",'Index Plate Layout'!AF6)</f>
        <v/>
      </c>
      <c r="AT6" s="56"/>
      <c r="AW6" s="54" t="s">
        <v>193</v>
      </c>
      <c r="AX6" s="95" t="str">
        <f>IF(AY6="","",'Sample Names and Concentrations'!A6)</f>
        <v/>
      </c>
      <c r="AY6" s="164" t="str">
        <f>IF('Plate Map'!B56="","",'Plate Map'!B56)</f>
        <v/>
      </c>
      <c r="AZ6" s="95" t="e">
        <f>VLOOKUP(AY6,'Sample Names and Concentrations'!A$2:'Sample Names and Concentrations'!B$105,3,FALSE)</f>
        <v>#N/A</v>
      </c>
      <c r="BA6" s="55">
        <v>10</v>
      </c>
      <c r="BB6" s="55" t="e">
        <f t="shared" si="12"/>
        <v>#N/A</v>
      </c>
      <c r="BC6" s="55">
        <f t="shared" si="14"/>
        <v>0</v>
      </c>
      <c r="BD6" s="55">
        <f t="shared" si="13"/>
        <v>10</v>
      </c>
      <c r="BE6" s="159" t="str">
        <f>IF(AY6="","",'Index Plate Layout'!AK6)</f>
        <v/>
      </c>
      <c r="BF6" s="56"/>
    </row>
    <row r="7" spans="1:58" ht="16" thickBot="1" x14ac:dyDescent="0.25">
      <c r="A7" s="5" t="s">
        <v>194</v>
      </c>
      <c r="B7" s="40" t="str">
        <f>IF(C7="","",'Sample Names and Concentrations'!A7)</f>
        <v/>
      </c>
      <c r="C7" s="171" t="str">
        <f>IF('Plate Map'!B9="","",'Plate Map'!B9)</f>
        <v/>
      </c>
      <c r="D7" s="40" t="e">
        <f>VLOOKUP(C7,'Sample Names and Concentrations'!A$2:'Sample Names and Concentrations'!B$105,3,FALSE)</f>
        <v>#N/A</v>
      </c>
      <c r="E7" s="5">
        <v>10</v>
      </c>
      <c r="F7" s="5" t="e">
        <f t="shared" si="0"/>
        <v>#N/A</v>
      </c>
      <c r="G7" s="5">
        <f t="shared" si="1"/>
        <v>0</v>
      </c>
      <c r="H7" s="5">
        <f t="shared" si="2"/>
        <v>10</v>
      </c>
      <c r="I7" s="159" t="str">
        <f>IF(C7="","",'Index Plate Layout'!Q7)</f>
        <v/>
      </c>
      <c r="J7" s="5"/>
      <c r="M7" s="41" t="s">
        <v>194</v>
      </c>
      <c r="N7" s="135" t="str">
        <f>IF(O7="","",'Sample Names and Concentrations'!A7)</f>
        <v/>
      </c>
      <c r="O7" s="175" t="str">
        <f>IF('Plate Map'!B21="","",'Plate Map'!B21)</f>
        <v/>
      </c>
      <c r="P7" s="40" t="e">
        <f>VLOOKUP(O7,'Sample Names and Concentrations'!A$2:'Sample Names and Concentrations'!B$105,3,FALSE)</f>
        <v>#N/A</v>
      </c>
      <c r="Q7" s="5">
        <v>10</v>
      </c>
      <c r="R7" s="40" t="e">
        <f t="shared" si="3"/>
        <v>#N/A</v>
      </c>
      <c r="S7" s="40">
        <f t="shared" si="4"/>
        <v>0</v>
      </c>
      <c r="T7" s="40">
        <f t="shared" si="5"/>
        <v>10</v>
      </c>
      <c r="U7" s="159" t="str">
        <f>IF(O7="","",'Index Plate Layout'!V7)</f>
        <v/>
      </c>
      <c r="V7" s="42"/>
      <c r="Y7" s="54" t="s">
        <v>194</v>
      </c>
      <c r="Z7" s="95"/>
      <c r="AA7" s="164" t="str">
        <f>IF('Plate Map'!B33="","",'Plate Map'!B33)</f>
        <v/>
      </c>
      <c r="AB7" s="55" t="e">
        <f>VLOOKUP(AA7,'Sample Names and Concentrations'!A$2:'Sample Names and Concentrations'!B$105,3,FALSE)</f>
        <v>#N/A</v>
      </c>
      <c r="AC7" s="55">
        <v>10</v>
      </c>
      <c r="AD7" s="55" t="e">
        <f t="shared" si="6"/>
        <v>#N/A</v>
      </c>
      <c r="AE7" s="55">
        <f t="shared" si="7"/>
        <v>0</v>
      </c>
      <c r="AF7" s="55">
        <f t="shared" si="8"/>
        <v>10</v>
      </c>
      <c r="AG7" s="168" t="str">
        <f>IF(AA7="","",'Index Plate Layout'!AA7)</f>
        <v/>
      </c>
      <c r="AH7" s="56"/>
      <c r="AK7" s="54" t="s">
        <v>194</v>
      </c>
      <c r="AL7" s="95" t="str">
        <f>IF(AM7="","",'Sample Names and Concentrations'!A7)</f>
        <v/>
      </c>
      <c r="AM7" s="154" t="str">
        <f>IF('Plate Map'!B45="","",'Plate Map'!B45)</f>
        <v/>
      </c>
      <c r="AN7" s="55" t="e">
        <f>VLOOKUP(AM7,'Sample Names and Concentrations'!A$2:'Sample Names and Concentrations'!B$105,3,FALSE)</f>
        <v>#N/A</v>
      </c>
      <c r="AO7" s="55">
        <v>10</v>
      </c>
      <c r="AP7" s="55" t="e">
        <f t="shared" si="9"/>
        <v>#N/A</v>
      </c>
      <c r="AQ7" s="55">
        <f t="shared" si="10"/>
        <v>0</v>
      </c>
      <c r="AR7" s="55">
        <f t="shared" si="11"/>
        <v>10</v>
      </c>
      <c r="AS7" s="168" t="str">
        <f>IF(AM7="","",'Index Plate Layout'!AF7)</f>
        <v/>
      </c>
      <c r="AT7" s="56"/>
      <c r="AW7" s="54" t="s">
        <v>194</v>
      </c>
      <c r="AX7" s="95" t="str">
        <f>IF(AY7="","",'Sample Names and Concentrations'!A7)</f>
        <v/>
      </c>
      <c r="AY7" s="164" t="str">
        <f>IF('Plate Map'!B57="","",'Plate Map'!B57)</f>
        <v/>
      </c>
      <c r="AZ7" s="95" t="e">
        <f>VLOOKUP(AY7,'Sample Names and Concentrations'!A$2:'Sample Names and Concentrations'!B$105,3,FALSE)</f>
        <v>#N/A</v>
      </c>
      <c r="BA7" s="55">
        <v>10</v>
      </c>
      <c r="BB7" s="55" t="e">
        <f t="shared" si="12"/>
        <v>#N/A</v>
      </c>
      <c r="BC7" s="55">
        <f t="shared" si="14"/>
        <v>0</v>
      </c>
      <c r="BD7" s="55">
        <f t="shared" si="13"/>
        <v>10</v>
      </c>
      <c r="BE7" s="159" t="str">
        <f>IF(AY7="","",'Index Plate Layout'!AK7)</f>
        <v/>
      </c>
      <c r="BF7" s="56"/>
    </row>
    <row r="8" spans="1:58" ht="16" thickBot="1" x14ac:dyDescent="0.25">
      <c r="A8" s="5" t="s">
        <v>195</v>
      </c>
      <c r="B8" s="40" t="str">
        <f>IF(C8="","",'Sample Names and Concentrations'!A8)</f>
        <v/>
      </c>
      <c r="C8" s="171" t="str">
        <f>IF('Plate Map'!B10="","",'Plate Map'!B10)</f>
        <v/>
      </c>
      <c r="D8" s="40" t="e">
        <f>VLOOKUP(C8,'Sample Names and Concentrations'!A$2:'Sample Names and Concentrations'!B$105,3,FALSE)</f>
        <v>#N/A</v>
      </c>
      <c r="E8" s="5">
        <v>10</v>
      </c>
      <c r="F8" s="5" t="e">
        <f t="shared" si="0"/>
        <v>#N/A</v>
      </c>
      <c r="G8" s="5">
        <f t="shared" si="1"/>
        <v>0</v>
      </c>
      <c r="H8" s="5">
        <f t="shared" si="2"/>
        <v>10</v>
      </c>
      <c r="I8" s="159" t="str">
        <f>IF(C8="","",'Index Plate Layout'!Q8)</f>
        <v/>
      </c>
      <c r="J8" s="5"/>
      <c r="M8" s="41" t="s">
        <v>195</v>
      </c>
      <c r="N8" s="135" t="str">
        <f>IF(O8="","",'Sample Names and Concentrations'!A8)</f>
        <v/>
      </c>
      <c r="O8" s="175" t="str">
        <f>IF('Plate Map'!B22="","",'Plate Map'!B22)</f>
        <v/>
      </c>
      <c r="P8" s="40" t="e">
        <f>VLOOKUP(O8,'Sample Names and Concentrations'!A$2:'Sample Names and Concentrations'!B$105,3,FALSE)</f>
        <v>#N/A</v>
      </c>
      <c r="Q8" s="5">
        <v>10</v>
      </c>
      <c r="R8" s="40" t="e">
        <f t="shared" si="3"/>
        <v>#N/A</v>
      </c>
      <c r="S8" s="40">
        <f t="shared" si="4"/>
        <v>0</v>
      </c>
      <c r="T8" s="40">
        <f t="shared" si="5"/>
        <v>10</v>
      </c>
      <c r="U8" s="159" t="str">
        <f>IF(O8="","",'Index Plate Layout'!V8)</f>
        <v/>
      </c>
      <c r="V8" s="42"/>
      <c r="Y8" s="54" t="s">
        <v>195</v>
      </c>
      <c r="Z8" s="95"/>
      <c r="AA8" s="164" t="str">
        <f>IF('Plate Map'!B34="","",'Plate Map'!B34)</f>
        <v/>
      </c>
      <c r="AB8" s="55" t="e">
        <f>VLOOKUP(AA8,'Sample Names and Concentrations'!A$2:'Sample Names and Concentrations'!B$105,3,FALSE)</f>
        <v>#N/A</v>
      </c>
      <c r="AC8" s="55">
        <v>10</v>
      </c>
      <c r="AD8" s="55" t="e">
        <f t="shared" si="6"/>
        <v>#N/A</v>
      </c>
      <c r="AE8" s="55">
        <f t="shared" si="7"/>
        <v>0</v>
      </c>
      <c r="AF8" s="55">
        <f t="shared" si="8"/>
        <v>10</v>
      </c>
      <c r="AG8" s="168" t="str">
        <f>IF(AA8="","",'Index Plate Layout'!AA8)</f>
        <v/>
      </c>
      <c r="AH8" s="56"/>
      <c r="AK8" s="54" t="s">
        <v>195</v>
      </c>
      <c r="AL8" s="95" t="str">
        <f>IF(AM8="","",'Sample Names and Concentrations'!A8)</f>
        <v/>
      </c>
      <c r="AM8" s="154" t="str">
        <f>IF('Plate Map'!B46="","",'Plate Map'!B46)</f>
        <v/>
      </c>
      <c r="AN8" s="55" t="e">
        <f>VLOOKUP(AM8,'Sample Names and Concentrations'!A$2:'Sample Names and Concentrations'!B$105,3,FALSE)</f>
        <v>#N/A</v>
      </c>
      <c r="AO8" s="55">
        <v>10</v>
      </c>
      <c r="AP8" s="55" t="e">
        <f t="shared" si="9"/>
        <v>#N/A</v>
      </c>
      <c r="AQ8" s="55">
        <f t="shared" si="10"/>
        <v>0</v>
      </c>
      <c r="AR8" s="55">
        <f t="shared" si="11"/>
        <v>10</v>
      </c>
      <c r="AS8" s="168" t="str">
        <f>IF(AM8="","",'Index Plate Layout'!AF8)</f>
        <v/>
      </c>
      <c r="AT8" s="56"/>
      <c r="AW8" s="54" t="s">
        <v>195</v>
      </c>
      <c r="AX8" s="95" t="str">
        <f>IF(AY8="","",'Sample Names and Concentrations'!A8)</f>
        <v/>
      </c>
      <c r="AY8" s="164" t="str">
        <f>IF('Plate Map'!B58="","",'Plate Map'!B58)</f>
        <v/>
      </c>
      <c r="AZ8" s="95" t="e">
        <f>VLOOKUP(AY8,'Sample Names and Concentrations'!A$2:'Sample Names and Concentrations'!B$105,3,FALSE)</f>
        <v>#N/A</v>
      </c>
      <c r="BA8" s="55">
        <v>10</v>
      </c>
      <c r="BB8" s="55" t="e">
        <f t="shared" si="12"/>
        <v>#N/A</v>
      </c>
      <c r="BC8" s="55">
        <f t="shared" si="14"/>
        <v>0</v>
      </c>
      <c r="BD8" s="55">
        <f t="shared" si="13"/>
        <v>10</v>
      </c>
      <c r="BE8" s="159" t="str">
        <f>IF(AY8="","",'Index Plate Layout'!AK8)</f>
        <v/>
      </c>
      <c r="BF8" s="56"/>
    </row>
    <row r="9" spans="1:58" ht="16" thickBot="1" x14ac:dyDescent="0.25">
      <c r="A9" s="5" t="s">
        <v>196</v>
      </c>
      <c r="B9" s="40" t="str">
        <f>IF(C9="","",'Sample Names and Concentrations'!A9)</f>
        <v/>
      </c>
      <c r="C9" s="171" t="str">
        <f>IF('Plate Map'!B11="","",'Plate Map'!B11)</f>
        <v/>
      </c>
      <c r="D9" s="40" t="e">
        <f>VLOOKUP(C9,'Sample Names and Concentrations'!A$2:'Sample Names and Concentrations'!B$105,3,FALSE)</f>
        <v>#N/A</v>
      </c>
      <c r="E9" s="5">
        <v>10</v>
      </c>
      <c r="F9" s="5" t="e">
        <f t="shared" si="0"/>
        <v>#N/A</v>
      </c>
      <c r="G9" s="5">
        <f t="shared" si="1"/>
        <v>0</v>
      </c>
      <c r="H9" s="5">
        <f t="shared" si="2"/>
        <v>10</v>
      </c>
      <c r="I9" s="159" t="str">
        <f>IF(C9="","",'Index Plate Layout'!Q9)</f>
        <v/>
      </c>
      <c r="J9" s="5"/>
      <c r="M9" s="41" t="s">
        <v>196</v>
      </c>
      <c r="N9" s="135" t="str">
        <f>IF(O9="","",'Sample Names and Concentrations'!A9)</f>
        <v/>
      </c>
      <c r="O9" s="175" t="str">
        <f>IF('Plate Map'!B23="","",'Plate Map'!B23)</f>
        <v/>
      </c>
      <c r="P9" s="40" t="e">
        <f>VLOOKUP(O9,'Sample Names and Concentrations'!A$2:'Sample Names and Concentrations'!B$105,3,FALSE)</f>
        <v>#N/A</v>
      </c>
      <c r="Q9" s="5">
        <v>10</v>
      </c>
      <c r="R9" s="40" t="e">
        <f t="shared" si="3"/>
        <v>#N/A</v>
      </c>
      <c r="S9" s="40">
        <f t="shared" si="4"/>
        <v>0</v>
      </c>
      <c r="T9" s="40">
        <f t="shared" si="5"/>
        <v>10</v>
      </c>
      <c r="U9" s="159" t="str">
        <f>IF(O9="","",'Index Plate Layout'!V9)</f>
        <v/>
      </c>
      <c r="V9" s="42"/>
      <c r="Y9" s="54" t="s">
        <v>196</v>
      </c>
      <c r="Z9" s="95"/>
      <c r="AA9" s="164" t="str">
        <f>IF('Plate Map'!B35="","",'Plate Map'!B35)</f>
        <v/>
      </c>
      <c r="AB9" s="55" t="e">
        <f>VLOOKUP(AA9,'Sample Names and Concentrations'!A$2:'Sample Names and Concentrations'!B$105,3,FALSE)</f>
        <v>#N/A</v>
      </c>
      <c r="AC9" s="55">
        <v>10</v>
      </c>
      <c r="AD9" s="55" t="e">
        <f t="shared" si="6"/>
        <v>#N/A</v>
      </c>
      <c r="AE9" s="55">
        <f t="shared" si="7"/>
        <v>0</v>
      </c>
      <c r="AF9" s="55">
        <f t="shared" si="8"/>
        <v>10</v>
      </c>
      <c r="AG9" s="168" t="str">
        <f>IF(AA9="","",'Index Plate Layout'!AA9)</f>
        <v/>
      </c>
      <c r="AH9" s="56"/>
      <c r="AK9" s="54" t="s">
        <v>196</v>
      </c>
      <c r="AL9" s="95" t="str">
        <f>IF(AM9="","",'Sample Names and Concentrations'!A9)</f>
        <v/>
      </c>
      <c r="AM9" s="154" t="str">
        <f>IF('Plate Map'!B47="","",'Plate Map'!B47)</f>
        <v/>
      </c>
      <c r="AN9" s="55" t="e">
        <f>VLOOKUP(AM9,'Sample Names and Concentrations'!A$2:'Sample Names and Concentrations'!B$105,3,FALSE)</f>
        <v>#N/A</v>
      </c>
      <c r="AO9" s="55">
        <v>10</v>
      </c>
      <c r="AP9" s="55" t="e">
        <f t="shared" si="9"/>
        <v>#N/A</v>
      </c>
      <c r="AQ9" s="55">
        <f t="shared" si="10"/>
        <v>0</v>
      </c>
      <c r="AR9" s="55">
        <f t="shared" si="11"/>
        <v>10</v>
      </c>
      <c r="AS9" s="168" t="str">
        <f>IF(AM9="","",'Index Plate Layout'!AF9)</f>
        <v/>
      </c>
      <c r="AT9" s="56"/>
      <c r="AW9" s="54" t="s">
        <v>196</v>
      </c>
      <c r="AX9" s="95" t="str">
        <f>IF(AY9="","",'Sample Names and Concentrations'!A9)</f>
        <v/>
      </c>
      <c r="AY9" s="164" t="str">
        <f>IF('Plate Map'!B59="","",'Plate Map'!B59)</f>
        <v/>
      </c>
      <c r="AZ9" s="95" t="e">
        <f>VLOOKUP(AY9,'Sample Names and Concentrations'!A$2:'Sample Names and Concentrations'!B$105,3,FALSE)</f>
        <v>#N/A</v>
      </c>
      <c r="BA9" s="55">
        <v>10</v>
      </c>
      <c r="BB9" s="55" t="e">
        <f t="shared" si="12"/>
        <v>#N/A</v>
      </c>
      <c r="BC9" s="55">
        <f t="shared" si="14"/>
        <v>0</v>
      </c>
      <c r="BD9" s="55">
        <f t="shared" si="13"/>
        <v>10</v>
      </c>
      <c r="BE9" s="159" t="str">
        <f>IF(AY9="","",'Index Plate Layout'!AK9)</f>
        <v/>
      </c>
      <c r="BF9" s="56"/>
    </row>
    <row r="10" spans="1:58" ht="16" thickBot="1" x14ac:dyDescent="0.25">
      <c r="A10" s="5" t="s">
        <v>197</v>
      </c>
      <c r="B10" s="40" t="str">
        <f>IF(C10="","",'Sample Names and Concentrations'!A10)</f>
        <v/>
      </c>
      <c r="C10" s="172" t="str">
        <f>IF('Plate Map'!C4="","",'Plate Map'!C4)</f>
        <v/>
      </c>
      <c r="D10" s="40" t="e">
        <f>VLOOKUP(C10,'Sample Names and Concentrations'!A$2:'Sample Names and Concentrations'!B$105,3,FALSE)</f>
        <v>#N/A</v>
      </c>
      <c r="E10" s="5">
        <v>10</v>
      </c>
      <c r="F10" s="5" t="e">
        <f t="shared" si="0"/>
        <v>#N/A</v>
      </c>
      <c r="G10" s="5">
        <f t="shared" si="1"/>
        <v>0</v>
      </c>
      <c r="H10" s="5">
        <f t="shared" si="2"/>
        <v>10</v>
      </c>
      <c r="I10" s="159" t="str">
        <f>IF(C10="","",'Index Plate Layout'!Q10)</f>
        <v/>
      </c>
      <c r="J10" s="5"/>
      <c r="M10" s="41" t="s">
        <v>197</v>
      </c>
      <c r="N10" s="135" t="str">
        <f>IF(O10="","",'Sample Names and Concentrations'!A10)</f>
        <v/>
      </c>
      <c r="O10" s="176" t="str">
        <f>IF('Plate Map'!C16="","",'Plate Map'!C16)</f>
        <v/>
      </c>
      <c r="P10" s="40" t="e">
        <f>VLOOKUP(O10,'Sample Names and Concentrations'!A$2:'Sample Names and Concentrations'!B$105,3,FALSE)</f>
        <v>#N/A</v>
      </c>
      <c r="Q10" s="5">
        <v>10</v>
      </c>
      <c r="R10" s="40" t="e">
        <f t="shared" si="3"/>
        <v>#N/A</v>
      </c>
      <c r="S10" s="40">
        <f t="shared" si="4"/>
        <v>0</v>
      </c>
      <c r="T10" s="40">
        <f t="shared" si="5"/>
        <v>10</v>
      </c>
      <c r="U10" s="159" t="str">
        <f>IF(O10="","",'Index Plate Layout'!V10)</f>
        <v/>
      </c>
      <c r="V10" s="42"/>
      <c r="Y10" s="54" t="s">
        <v>197</v>
      </c>
      <c r="Z10" s="95"/>
      <c r="AA10" s="164" t="str">
        <f>IF('Plate Map'!C28="","",'Plate Map'!C28)</f>
        <v/>
      </c>
      <c r="AB10" s="55" t="e">
        <f>VLOOKUP(AA10,'Sample Names and Concentrations'!A$2:'Sample Names and Concentrations'!B$105,3,FALSE)</f>
        <v>#N/A</v>
      </c>
      <c r="AC10" s="55">
        <v>10</v>
      </c>
      <c r="AD10" s="55" t="e">
        <f t="shared" si="6"/>
        <v>#N/A</v>
      </c>
      <c r="AE10" s="55">
        <f t="shared" si="7"/>
        <v>0</v>
      </c>
      <c r="AF10" s="55">
        <f t="shared" si="8"/>
        <v>10</v>
      </c>
      <c r="AG10" s="168" t="str">
        <f>IF(AA10="","",'Index Plate Layout'!AA10)</f>
        <v/>
      </c>
      <c r="AH10" s="56"/>
      <c r="AK10" s="54" t="s">
        <v>197</v>
      </c>
      <c r="AL10" s="95" t="str">
        <f>IF(AM10="","",'Sample Names and Concentrations'!A10)</f>
        <v/>
      </c>
      <c r="AM10" s="155" t="str">
        <f>IF('Plate Map'!C40="","",'Plate Map'!C40)</f>
        <v/>
      </c>
      <c r="AN10" s="55" t="e">
        <f>VLOOKUP(AM10,'Sample Names and Concentrations'!A$2:'Sample Names and Concentrations'!B$105,3,FALSE)</f>
        <v>#N/A</v>
      </c>
      <c r="AO10" s="55">
        <v>10</v>
      </c>
      <c r="AP10" s="55" t="e">
        <f t="shared" si="9"/>
        <v>#N/A</v>
      </c>
      <c r="AQ10" s="55">
        <f t="shared" si="10"/>
        <v>0</v>
      </c>
      <c r="AR10" s="55">
        <f t="shared" si="11"/>
        <v>10</v>
      </c>
      <c r="AS10" s="168" t="str">
        <f>IF(AM10="","",'Index Plate Layout'!AF10)</f>
        <v/>
      </c>
      <c r="AT10" s="56"/>
      <c r="AW10" s="54" t="s">
        <v>197</v>
      </c>
      <c r="AX10" s="95" t="str">
        <f>IF(AY10="","",'Sample Names and Concentrations'!A10)</f>
        <v/>
      </c>
      <c r="AY10" s="164" t="str">
        <f>IF('Plate Map'!C52="","",'Plate Map'!C52)</f>
        <v/>
      </c>
      <c r="AZ10" s="95" t="e">
        <f>VLOOKUP(AY10,'Sample Names and Concentrations'!A$2:'Sample Names and Concentrations'!B$105,3,FALSE)</f>
        <v>#N/A</v>
      </c>
      <c r="BA10" s="55">
        <v>10</v>
      </c>
      <c r="BB10" s="55" t="e">
        <f t="shared" si="12"/>
        <v>#N/A</v>
      </c>
      <c r="BC10" s="55">
        <f t="shared" si="14"/>
        <v>0</v>
      </c>
      <c r="BD10" s="55">
        <f t="shared" si="13"/>
        <v>10</v>
      </c>
      <c r="BE10" s="159" t="str">
        <f>IF(AY10="","",'Index Plate Layout'!AK10)</f>
        <v/>
      </c>
      <c r="BF10" s="56"/>
    </row>
    <row r="11" spans="1:58" ht="16" thickBot="1" x14ac:dyDescent="0.25">
      <c r="A11" s="5" t="s">
        <v>198</v>
      </c>
      <c r="B11" s="40" t="str">
        <f>IF(C11="","",'Sample Names and Concentrations'!A11)</f>
        <v/>
      </c>
      <c r="C11" s="172" t="str">
        <f>IF('Plate Map'!C5="","",'Plate Map'!C5)</f>
        <v/>
      </c>
      <c r="D11" s="40" t="e">
        <f>VLOOKUP(C11,'Sample Names and Concentrations'!A$2:'Sample Names and Concentrations'!B$105,3,FALSE)</f>
        <v>#N/A</v>
      </c>
      <c r="E11" s="5">
        <v>10</v>
      </c>
      <c r="F11" s="5" t="e">
        <f t="shared" si="0"/>
        <v>#N/A</v>
      </c>
      <c r="G11" s="5">
        <f t="shared" si="1"/>
        <v>0</v>
      </c>
      <c r="H11" s="5">
        <f t="shared" si="2"/>
        <v>10</v>
      </c>
      <c r="I11" s="159" t="str">
        <f>IF(C11="","",'Index Plate Layout'!Q11)</f>
        <v/>
      </c>
      <c r="J11" s="5"/>
      <c r="M11" s="41" t="s">
        <v>198</v>
      </c>
      <c r="N11" s="135" t="str">
        <f>IF(O11="","",'Sample Names and Concentrations'!A11)</f>
        <v/>
      </c>
      <c r="O11" s="176" t="str">
        <f>IF('Plate Map'!C17="","",'Plate Map'!C17)</f>
        <v/>
      </c>
      <c r="P11" s="40" t="e">
        <f>VLOOKUP(O11,'Sample Names and Concentrations'!A$2:'Sample Names and Concentrations'!B$105,3,FALSE)</f>
        <v>#N/A</v>
      </c>
      <c r="Q11" s="5">
        <v>10</v>
      </c>
      <c r="R11" s="40" t="e">
        <f t="shared" si="3"/>
        <v>#N/A</v>
      </c>
      <c r="S11" s="40">
        <f t="shared" si="4"/>
        <v>0</v>
      </c>
      <c r="T11" s="40">
        <f t="shared" si="5"/>
        <v>10</v>
      </c>
      <c r="U11" s="159" t="str">
        <f>IF(O11="","",'Index Plate Layout'!V11)</f>
        <v/>
      </c>
      <c r="V11" s="42"/>
      <c r="Y11" s="54" t="s">
        <v>198</v>
      </c>
      <c r="Z11" s="95"/>
      <c r="AA11" s="164" t="str">
        <f>IF('Plate Map'!C29="","",'Plate Map'!C29)</f>
        <v/>
      </c>
      <c r="AB11" s="55" t="e">
        <f>VLOOKUP(AA11,'Sample Names and Concentrations'!A$2:'Sample Names and Concentrations'!B$105,3,FALSE)</f>
        <v>#N/A</v>
      </c>
      <c r="AC11" s="55">
        <v>10</v>
      </c>
      <c r="AD11" s="55" t="e">
        <f t="shared" si="6"/>
        <v>#N/A</v>
      </c>
      <c r="AE11" s="55">
        <f t="shared" si="7"/>
        <v>0</v>
      </c>
      <c r="AF11" s="55">
        <f t="shared" si="8"/>
        <v>10</v>
      </c>
      <c r="AG11" s="168" t="str">
        <f>IF(AA11="","",'Index Plate Layout'!AA11)</f>
        <v/>
      </c>
      <c r="AH11" s="56"/>
      <c r="AK11" s="54" t="s">
        <v>198</v>
      </c>
      <c r="AL11" s="95" t="str">
        <f>IF(AM11="","",'Sample Names and Concentrations'!A11)</f>
        <v/>
      </c>
      <c r="AM11" s="155" t="str">
        <f>IF('Plate Map'!C41="","",'Plate Map'!C41)</f>
        <v/>
      </c>
      <c r="AN11" s="55" t="e">
        <f>VLOOKUP(AM11,'Sample Names and Concentrations'!A$2:'Sample Names and Concentrations'!B$105,3,FALSE)</f>
        <v>#N/A</v>
      </c>
      <c r="AO11" s="55">
        <v>10</v>
      </c>
      <c r="AP11" s="55" t="e">
        <f t="shared" si="9"/>
        <v>#N/A</v>
      </c>
      <c r="AQ11" s="55">
        <f t="shared" si="10"/>
        <v>0</v>
      </c>
      <c r="AR11" s="55">
        <f t="shared" si="11"/>
        <v>10</v>
      </c>
      <c r="AS11" s="168" t="str">
        <f>IF(AM11="","",'Index Plate Layout'!AF11)</f>
        <v/>
      </c>
      <c r="AT11" s="56"/>
      <c r="AW11" s="54" t="s">
        <v>198</v>
      </c>
      <c r="AX11" s="95" t="str">
        <f>IF(AY11="","",'Sample Names and Concentrations'!A11)</f>
        <v/>
      </c>
      <c r="AY11" s="164" t="str">
        <f>IF('Plate Map'!C53="","",'Plate Map'!C53)</f>
        <v/>
      </c>
      <c r="AZ11" s="95" t="e">
        <f>VLOOKUP(AY11,'Sample Names and Concentrations'!A$2:'Sample Names and Concentrations'!B$105,3,FALSE)</f>
        <v>#N/A</v>
      </c>
      <c r="BA11" s="55">
        <v>10</v>
      </c>
      <c r="BB11" s="55" t="e">
        <f t="shared" si="12"/>
        <v>#N/A</v>
      </c>
      <c r="BC11" s="55">
        <f t="shared" si="14"/>
        <v>0</v>
      </c>
      <c r="BD11" s="55">
        <f t="shared" si="13"/>
        <v>10</v>
      </c>
      <c r="BE11" s="159" t="str">
        <f>IF(AY11="","",'Index Plate Layout'!AK11)</f>
        <v/>
      </c>
      <c r="BF11" s="56"/>
    </row>
    <row r="12" spans="1:58" ht="16" thickBot="1" x14ac:dyDescent="0.25">
      <c r="A12" s="5" t="s">
        <v>199</v>
      </c>
      <c r="B12" s="40" t="str">
        <f>IF(C12="","",'Sample Names and Concentrations'!A12)</f>
        <v/>
      </c>
      <c r="C12" s="172" t="str">
        <f>IF('Plate Map'!C6="","",'Plate Map'!C6)</f>
        <v/>
      </c>
      <c r="D12" s="40" t="e">
        <f>VLOOKUP(C12,'Sample Names and Concentrations'!A$2:'Sample Names and Concentrations'!B$105,3,FALSE)</f>
        <v>#N/A</v>
      </c>
      <c r="E12" s="5">
        <v>10</v>
      </c>
      <c r="F12" s="5" t="e">
        <f t="shared" si="0"/>
        <v>#N/A</v>
      </c>
      <c r="G12" s="5">
        <f t="shared" si="1"/>
        <v>0</v>
      </c>
      <c r="H12" s="5">
        <f t="shared" si="2"/>
        <v>10</v>
      </c>
      <c r="I12" s="159" t="str">
        <f>IF(C12="","",'Index Plate Layout'!Q12)</f>
        <v/>
      </c>
      <c r="J12" s="5"/>
      <c r="M12" s="41" t="s">
        <v>199</v>
      </c>
      <c r="N12" s="135" t="str">
        <f>IF(O12="","",'Sample Names and Concentrations'!A12)</f>
        <v/>
      </c>
      <c r="O12" s="176" t="str">
        <f>IF('Plate Map'!C18="","",'Plate Map'!C18)</f>
        <v/>
      </c>
      <c r="P12" s="40" t="e">
        <f>VLOOKUP(O12,'Sample Names and Concentrations'!A$2:'Sample Names and Concentrations'!B$105,3,FALSE)</f>
        <v>#N/A</v>
      </c>
      <c r="Q12" s="5">
        <v>10</v>
      </c>
      <c r="R12" s="40" t="e">
        <f t="shared" si="3"/>
        <v>#N/A</v>
      </c>
      <c r="S12" s="40">
        <f t="shared" si="4"/>
        <v>0</v>
      </c>
      <c r="T12" s="40">
        <f t="shared" si="5"/>
        <v>10</v>
      </c>
      <c r="U12" s="159" t="str">
        <f>IF(O12="","",'Index Plate Layout'!V12)</f>
        <v/>
      </c>
      <c r="V12" s="42"/>
      <c r="Y12" s="54" t="s">
        <v>199</v>
      </c>
      <c r="Z12" s="95"/>
      <c r="AA12" s="164" t="str">
        <f>IF('Plate Map'!C30="","",'Plate Map'!C30)</f>
        <v/>
      </c>
      <c r="AB12" s="55" t="e">
        <f>VLOOKUP(AA12,'Sample Names and Concentrations'!A$2:'Sample Names and Concentrations'!B$105,3,FALSE)</f>
        <v>#N/A</v>
      </c>
      <c r="AC12" s="55">
        <v>10</v>
      </c>
      <c r="AD12" s="55" t="e">
        <f t="shared" si="6"/>
        <v>#N/A</v>
      </c>
      <c r="AE12" s="55">
        <f t="shared" si="7"/>
        <v>0</v>
      </c>
      <c r="AF12" s="55">
        <f t="shared" si="8"/>
        <v>10</v>
      </c>
      <c r="AG12" s="168" t="str">
        <f>IF(AA12="","",'Index Plate Layout'!AA12)</f>
        <v/>
      </c>
      <c r="AH12" s="56"/>
      <c r="AK12" s="54" t="s">
        <v>199</v>
      </c>
      <c r="AL12" s="95" t="str">
        <f>IF(AM12="","",'Sample Names and Concentrations'!A12)</f>
        <v/>
      </c>
      <c r="AM12" s="155" t="str">
        <f>IF('Plate Map'!C42="","",'Plate Map'!C42)</f>
        <v/>
      </c>
      <c r="AN12" s="55" t="e">
        <f>VLOOKUP(AM12,'Sample Names and Concentrations'!A$2:'Sample Names and Concentrations'!B$105,3,FALSE)</f>
        <v>#N/A</v>
      </c>
      <c r="AO12" s="55">
        <v>10</v>
      </c>
      <c r="AP12" s="55" t="e">
        <f t="shared" si="9"/>
        <v>#N/A</v>
      </c>
      <c r="AQ12" s="55">
        <f t="shared" si="10"/>
        <v>0</v>
      </c>
      <c r="AR12" s="55">
        <f t="shared" si="11"/>
        <v>10</v>
      </c>
      <c r="AS12" s="168" t="str">
        <f>IF(AM12="","",'Index Plate Layout'!AF12)</f>
        <v/>
      </c>
      <c r="AT12" s="56"/>
      <c r="AW12" s="54" t="s">
        <v>199</v>
      </c>
      <c r="AX12" s="95" t="str">
        <f>IF(AY12="","",'Sample Names and Concentrations'!A12)</f>
        <v/>
      </c>
      <c r="AY12" s="164" t="str">
        <f>IF('Plate Map'!C54="","",'Plate Map'!C54)</f>
        <v/>
      </c>
      <c r="AZ12" s="95" t="e">
        <f>VLOOKUP(AY12,'Sample Names and Concentrations'!A$2:'Sample Names and Concentrations'!B$105,3,FALSE)</f>
        <v>#N/A</v>
      </c>
      <c r="BA12" s="55">
        <v>10</v>
      </c>
      <c r="BB12" s="55" t="e">
        <f t="shared" si="12"/>
        <v>#N/A</v>
      </c>
      <c r="BC12" s="55">
        <f t="shared" si="14"/>
        <v>0</v>
      </c>
      <c r="BD12" s="55">
        <f t="shared" si="13"/>
        <v>10</v>
      </c>
      <c r="BE12" s="159" t="str">
        <f>IF(AY12="","",'Index Plate Layout'!AK12)</f>
        <v/>
      </c>
      <c r="BF12" s="56"/>
    </row>
    <row r="13" spans="1:58" ht="16" thickBot="1" x14ac:dyDescent="0.25">
      <c r="A13" s="5" t="s">
        <v>200</v>
      </c>
      <c r="B13" s="40" t="str">
        <f>IF(C13="","",'Sample Names and Concentrations'!A13)</f>
        <v/>
      </c>
      <c r="C13" s="172" t="str">
        <f>IF('Plate Map'!C7="","",'Plate Map'!C7)</f>
        <v/>
      </c>
      <c r="D13" s="40" t="e">
        <f>VLOOKUP(C13,'Sample Names and Concentrations'!A$2:'Sample Names and Concentrations'!B$105,3,FALSE)</f>
        <v>#N/A</v>
      </c>
      <c r="E13" s="5">
        <v>10</v>
      </c>
      <c r="F13" s="5" t="e">
        <f t="shared" si="0"/>
        <v>#N/A</v>
      </c>
      <c r="G13" s="5">
        <f t="shared" si="1"/>
        <v>0</v>
      </c>
      <c r="H13" s="5">
        <f t="shared" si="2"/>
        <v>10</v>
      </c>
      <c r="I13" s="159" t="str">
        <f>IF(C13="","",'Index Plate Layout'!Q13)</f>
        <v/>
      </c>
      <c r="J13" s="5"/>
      <c r="M13" s="41" t="s">
        <v>200</v>
      </c>
      <c r="N13" s="135" t="str">
        <f>IF(O13="","",'Sample Names and Concentrations'!A13)</f>
        <v/>
      </c>
      <c r="O13" s="176" t="str">
        <f>IF('Plate Map'!C19="","",'Plate Map'!C19)</f>
        <v/>
      </c>
      <c r="P13" s="40" t="e">
        <f>VLOOKUP(O13,'Sample Names and Concentrations'!A$2:'Sample Names and Concentrations'!B$105,3,FALSE)</f>
        <v>#N/A</v>
      </c>
      <c r="Q13" s="5">
        <v>10</v>
      </c>
      <c r="R13" s="40" t="e">
        <f t="shared" si="3"/>
        <v>#N/A</v>
      </c>
      <c r="S13" s="40">
        <f t="shared" si="4"/>
        <v>0</v>
      </c>
      <c r="T13" s="40">
        <f t="shared" si="5"/>
        <v>10</v>
      </c>
      <c r="U13" s="159" t="str">
        <f>IF(O13="","",'Index Plate Layout'!V13)</f>
        <v/>
      </c>
      <c r="V13" s="42"/>
      <c r="Y13" s="54" t="s">
        <v>200</v>
      </c>
      <c r="Z13" s="95"/>
      <c r="AA13" s="164" t="str">
        <f>IF('Plate Map'!C31="","",'Plate Map'!C31)</f>
        <v/>
      </c>
      <c r="AB13" s="55" t="e">
        <f>VLOOKUP(AA13,'Sample Names and Concentrations'!A$2:'Sample Names and Concentrations'!B$105,3,FALSE)</f>
        <v>#N/A</v>
      </c>
      <c r="AC13" s="55">
        <v>10</v>
      </c>
      <c r="AD13" s="55" t="e">
        <f t="shared" si="6"/>
        <v>#N/A</v>
      </c>
      <c r="AE13" s="55">
        <f t="shared" si="7"/>
        <v>0</v>
      </c>
      <c r="AF13" s="55">
        <f t="shared" si="8"/>
        <v>10</v>
      </c>
      <c r="AG13" s="168" t="str">
        <f>IF(AA13="","",'Index Plate Layout'!AA13)</f>
        <v/>
      </c>
      <c r="AH13" s="56"/>
      <c r="AK13" s="54" t="s">
        <v>200</v>
      </c>
      <c r="AL13" s="95" t="str">
        <f>IF(AM13="","",'Sample Names and Concentrations'!A13)</f>
        <v/>
      </c>
      <c r="AM13" s="155" t="str">
        <f>IF('Plate Map'!C43="","",'Plate Map'!C43)</f>
        <v/>
      </c>
      <c r="AN13" s="55" t="e">
        <f>VLOOKUP(AM13,'Sample Names and Concentrations'!A$2:'Sample Names and Concentrations'!B$105,3,FALSE)</f>
        <v>#N/A</v>
      </c>
      <c r="AO13" s="55">
        <v>10</v>
      </c>
      <c r="AP13" s="55" t="e">
        <f t="shared" si="9"/>
        <v>#N/A</v>
      </c>
      <c r="AQ13" s="55">
        <f t="shared" si="10"/>
        <v>0</v>
      </c>
      <c r="AR13" s="55">
        <f t="shared" si="11"/>
        <v>10</v>
      </c>
      <c r="AS13" s="168" t="str">
        <f>IF(AM13="","",'Index Plate Layout'!AF13)</f>
        <v/>
      </c>
      <c r="AT13" s="56"/>
      <c r="AW13" s="54" t="s">
        <v>200</v>
      </c>
      <c r="AX13" s="95" t="str">
        <f>IF(AY13="","",'Sample Names and Concentrations'!A13)</f>
        <v/>
      </c>
      <c r="AY13" s="164" t="str">
        <f>IF('Plate Map'!C55="","",'Plate Map'!C55)</f>
        <v/>
      </c>
      <c r="AZ13" s="95" t="e">
        <f>VLOOKUP(AY13,'Sample Names and Concentrations'!A$2:'Sample Names and Concentrations'!B$105,3,FALSE)</f>
        <v>#N/A</v>
      </c>
      <c r="BA13" s="55">
        <v>10</v>
      </c>
      <c r="BB13" s="55" t="e">
        <f t="shared" si="12"/>
        <v>#N/A</v>
      </c>
      <c r="BC13" s="55">
        <f t="shared" si="14"/>
        <v>0</v>
      </c>
      <c r="BD13" s="55">
        <f t="shared" si="13"/>
        <v>10</v>
      </c>
      <c r="BE13" s="159" t="str">
        <f>IF(AY13="","",'Index Plate Layout'!AK13)</f>
        <v/>
      </c>
      <c r="BF13" s="56"/>
    </row>
    <row r="14" spans="1:58" ht="16" thickBot="1" x14ac:dyDescent="0.25">
      <c r="A14" s="5" t="s">
        <v>201</v>
      </c>
      <c r="B14" s="40" t="str">
        <f>IF(C14="","",'Sample Names and Concentrations'!A14)</f>
        <v/>
      </c>
      <c r="C14" s="172" t="str">
        <f>IF('Plate Map'!C8="","",'Plate Map'!C8)</f>
        <v/>
      </c>
      <c r="D14" s="40" t="e">
        <f>VLOOKUP(C14,'Sample Names and Concentrations'!A$2:'Sample Names and Concentrations'!B$105,3,FALSE)</f>
        <v>#N/A</v>
      </c>
      <c r="E14" s="5">
        <v>10</v>
      </c>
      <c r="F14" s="5" t="e">
        <f t="shared" si="0"/>
        <v>#N/A</v>
      </c>
      <c r="G14" s="5">
        <f t="shared" si="1"/>
        <v>0</v>
      </c>
      <c r="H14" s="5">
        <f t="shared" si="2"/>
        <v>10</v>
      </c>
      <c r="I14" s="159" t="str">
        <f>IF(C14="","",'Index Plate Layout'!Q14)</f>
        <v/>
      </c>
      <c r="J14" s="5"/>
      <c r="M14" s="41" t="s">
        <v>201</v>
      </c>
      <c r="N14" s="135" t="str">
        <f>IF(O14="","",'Sample Names and Concentrations'!A14)</f>
        <v/>
      </c>
      <c r="O14" s="176" t="str">
        <f>IF('Plate Map'!C20="","",'Plate Map'!C20)</f>
        <v/>
      </c>
      <c r="P14" s="40" t="e">
        <f>VLOOKUP(O14,'Sample Names and Concentrations'!A$2:'Sample Names and Concentrations'!B$105,3,FALSE)</f>
        <v>#N/A</v>
      </c>
      <c r="Q14" s="5">
        <v>10</v>
      </c>
      <c r="R14" s="40" t="e">
        <f t="shared" si="3"/>
        <v>#N/A</v>
      </c>
      <c r="S14" s="40">
        <f t="shared" si="4"/>
        <v>0</v>
      </c>
      <c r="T14" s="40">
        <f t="shared" si="5"/>
        <v>10</v>
      </c>
      <c r="U14" s="159" t="str">
        <f>IF(O14="","",'Index Plate Layout'!V14)</f>
        <v/>
      </c>
      <c r="V14" s="42"/>
      <c r="Y14" s="54" t="s">
        <v>201</v>
      </c>
      <c r="Z14" s="95"/>
      <c r="AA14" s="164" t="str">
        <f>IF('Plate Map'!C32="","",'Plate Map'!C32)</f>
        <v/>
      </c>
      <c r="AB14" s="55" t="e">
        <f>VLOOKUP(AA14,'Sample Names and Concentrations'!A$2:'Sample Names and Concentrations'!B$105,3,FALSE)</f>
        <v>#N/A</v>
      </c>
      <c r="AC14" s="55">
        <v>10</v>
      </c>
      <c r="AD14" s="55" t="e">
        <f t="shared" si="6"/>
        <v>#N/A</v>
      </c>
      <c r="AE14" s="55">
        <f t="shared" si="7"/>
        <v>0</v>
      </c>
      <c r="AF14" s="55">
        <f t="shared" si="8"/>
        <v>10</v>
      </c>
      <c r="AG14" s="168" t="str">
        <f>IF(AA14="","",'Index Plate Layout'!AA14)</f>
        <v/>
      </c>
      <c r="AH14" s="56"/>
      <c r="AK14" s="54" t="s">
        <v>201</v>
      </c>
      <c r="AL14" s="95" t="str">
        <f>IF(AM14="","",'Sample Names and Concentrations'!A14)</f>
        <v/>
      </c>
      <c r="AM14" s="155" t="str">
        <f>IF('Plate Map'!C44="","",'Plate Map'!C44)</f>
        <v/>
      </c>
      <c r="AN14" s="55" t="e">
        <f>VLOOKUP(AM14,'Sample Names and Concentrations'!A$2:'Sample Names and Concentrations'!B$105,3,FALSE)</f>
        <v>#N/A</v>
      </c>
      <c r="AO14" s="55">
        <v>10</v>
      </c>
      <c r="AP14" s="55" t="e">
        <f t="shared" si="9"/>
        <v>#N/A</v>
      </c>
      <c r="AQ14" s="55">
        <f t="shared" si="10"/>
        <v>0</v>
      </c>
      <c r="AR14" s="55">
        <f t="shared" si="11"/>
        <v>10</v>
      </c>
      <c r="AS14" s="168" t="str">
        <f>IF(AM14="","",'Index Plate Layout'!AF14)</f>
        <v/>
      </c>
      <c r="AT14" s="56"/>
      <c r="AW14" s="54" t="s">
        <v>201</v>
      </c>
      <c r="AX14" s="95" t="str">
        <f>IF(AY14="","",'Sample Names and Concentrations'!A14)</f>
        <v/>
      </c>
      <c r="AY14" s="164" t="str">
        <f>IF('Plate Map'!C56="","",'Plate Map'!C56)</f>
        <v/>
      </c>
      <c r="AZ14" s="95" t="e">
        <f>VLOOKUP(AY14,'Sample Names and Concentrations'!A$2:'Sample Names and Concentrations'!B$105,3,FALSE)</f>
        <v>#N/A</v>
      </c>
      <c r="BA14" s="55">
        <v>10</v>
      </c>
      <c r="BB14" s="55" t="e">
        <f t="shared" si="12"/>
        <v>#N/A</v>
      </c>
      <c r="BC14" s="55">
        <f t="shared" si="14"/>
        <v>0</v>
      </c>
      <c r="BD14" s="55">
        <f t="shared" si="13"/>
        <v>10</v>
      </c>
      <c r="BE14" s="159" t="str">
        <f>IF(AY14="","",'Index Plate Layout'!AK14)</f>
        <v/>
      </c>
      <c r="BF14" s="56"/>
    </row>
    <row r="15" spans="1:58" ht="16" thickBot="1" x14ac:dyDescent="0.25">
      <c r="A15" s="5" t="s">
        <v>202</v>
      </c>
      <c r="B15" s="40" t="str">
        <f>IF(C15="","",'Sample Names and Concentrations'!A15)</f>
        <v/>
      </c>
      <c r="C15" s="172" t="str">
        <f>IF('Plate Map'!C9="","",'Plate Map'!C9)</f>
        <v/>
      </c>
      <c r="D15" s="40" t="e">
        <f>VLOOKUP(C15,'Sample Names and Concentrations'!A$2:'Sample Names and Concentrations'!B$105,3,FALSE)</f>
        <v>#N/A</v>
      </c>
      <c r="E15" s="5">
        <v>10</v>
      </c>
      <c r="F15" s="5" t="e">
        <f t="shared" si="0"/>
        <v>#N/A</v>
      </c>
      <c r="G15" s="5">
        <f t="shared" si="1"/>
        <v>0</v>
      </c>
      <c r="H15" s="5">
        <f t="shared" si="2"/>
        <v>10</v>
      </c>
      <c r="I15" s="159" t="str">
        <f>IF(C15="","",'Index Plate Layout'!Q15)</f>
        <v/>
      </c>
      <c r="J15" s="5"/>
      <c r="M15" s="41" t="s">
        <v>202</v>
      </c>
      <c r="N15" s="135" t="str">
        <f>IF(O15="","",'Sample Names and Concentrations'!A15)</f>
        <v/>
      </c>
      <c r="O15" s="176" t="str">
        <f>IF('Plate Map'!C21="","",'Plate Map'!C21)</f>
        <v/>
      </c>
      <c r="P15" s="40" t="e">
        <f>VLOOKUP(O15,'Sample Names and Concentrations'!A$2:'Sample Names and Concentrations'!B$105,3,FALSE)</f>
        <v>#N/A</v>
      </c>
      <c r="Q15" s="5">
        <v>10</v>
      </c>
      <c r="R15" s="40" t="e">
        <f t="shared" si="3"/>
        <v>#N/A</v>
      </c>
      <c r="S15" s="40">
        <f t="shared" si="4"/>
        <v>0</v>
      </c>
      <c r="T15" s="40">
        <f t="shared" si="5"/>
        <v>10</v>
      </c>
      <c r="U15" s="159" t="str">
        <f>IF(O15="","",'Index Plate Layout'!V15)</f>
        <v/>
      </c>
      <c r="V15" s="42"/>
      <c r="Y15" s="54" t="s">
        <v>202</v>
      </c>
      <c r="Z15" s="95"/>
      <c r="AA15" s="164" t="str">
        <f>IF('Plate Map'!C33="","",'Plate Map'!C33)</f>
        <v/>
      </c>
      <c r="AB15" s="55" t="e">
        <f>VLOOKUP(AA15,'Sample Names and Concentrations'!A$2:'Sample Names and Concentrations'!B$105,3,FALSE)</f>
        <v>#N/A</v>
      </c>
      <c r="AC15" s="55">
        <v>10</v>
      </c>
      <c r="AD15" s="55" t="e">
        <f t="shared" si="6"/>
        <v>#N/A</v>
      </c>
      <c r="AE15" s="55">
        <f t="shared" si="7"/>
        <v>0</v>
      </c>
      <c r="AF15" s="55">
        <f t="shared" si="8"/>
        <v>10</v>
      </c>
      <c r="AG15" s="168" t="str">
        <f>IF(AA15="","",'Index Plate Layout'!AA15)</f>
        <v/>
      </c>
      <c r="AH15" s="56"/>
      <c r="AK15" s="54" t="s">
        <v>202</v>
      </c>
      <c r="AL15" s="95" t="str">
        <f>IF(AM15="","",'Sample Names and Concentrations'!A15)</f>
        <v/>
      </c>
      <c r="AM15" s="155" t="str">
        <f>IF('Plate Map'!C45="","",'Plate Map'!C45)</f>
        <v/>
      </c>
      <c r="AN15" s="55" t="e">
        <f>VLOOKUP(AM15,'Sample Names and Concentrations'!A$2:'Sample Names and Concentrations'!B$105,3,FALSE)</f>
        <v>#N/A</v>
      </c>
      <c r="AO15" s="55">
        <v>10</v>
      </c>
      <c r="AP15" s="55" t="e">
        <f t="shared" si="9"/>
        <v>#N/A</v>
      </c>
      <c r="AQ15" s="55">
        <f t="shared" si="10"/>
        <v>0</v>
      </c>
      <c r="AR15" s="55">
        <f t="shared" si="11"/>
        <v>10</v>
      </c>
      <c r="AS15" s="168" t="str">
        <f>IF(AM15="","",'Index Plate Layout'!AF15)</f>
        <v/>
      </c>
      <c r="AT15" s="56"/>
      <c r="AW15" s="54" t="s">
        <v>202</v>
      </c>
      <c r="AX15" s="95" t="str">
        <f>IF(AY15="","",'Sample Names and Concentrations'!A15)</f>
        <v/>
      </c>
      <c r="AY15" s="164" t="str">
        <f>IF('Plate Map'!C57="","",'Plate Map'!C57)</f>
        <v/>
      </c>
      <c r="AZ15" s="95" t="e">
        <f>VLOOKUP(AY15,'Sample Names and Concentrations'!A$2:'Sample Names and Concentrations'!B$105,3,FALSE)</f>
        <v>#N/A</v>
      </c>
      <c r="BA15" s="55">
        <v>10</v>
      </c>
      <c r="BB15" s="55" t="e">
        <f t="shared" si="12"/>
        <v>#N/A</v>
      </c>
      <c r="BC15" s="55">
        <f t="shared" si="14"/>
        <v>0</v>
      </c>
      <c r="BD15" s="55">
        <f t="shared" si="13"/>
        <v>10</v>
      </c>
      <c r="BE15" s="159" t="str">
        <f>IF(AY15="","",'Index Plate Layout'!AK15)</f>
        <v/>
      </c>
      <c r="BF15" s="56"/>
    </row>
    <row r="16" spans="1:58" ht="16" thickBot="1" x14ac:dyDescent="0.25">
      <c r="A16" s="5" t="s">
        <v>203</v>
      </c>
      <c r="B16" s="40" t="str">
        <f>IF(C16="","",'Sample Names and Concentrations'!A16)</f>
        <v/>
      </c>
      <c r="C16" s="172" t="str">
        <f>IF('Plate Map'!C10="","",'Plate Map'!C10)</f>
        <v/>
      </c>
      <c r="D16" s="40" t="e">
        <f>VLOOKUP(C16,'Sample Names and Concentrations'!A$2:'Sample Names and Concentrations'!B$105,3,FALSE)</f>
        <v>#N/A</v>
      </c>
      <c r="E16" s="5">
        <v>10</v>
      </c>
      <c r="F16" s="5" t="e">
        <f t="shared" si="0"/>
        <v>#N/A</v>
      </c>
      <c r="G16" s="5">
        <f t="shared" si="1"/>
        <v>0</v>
      </c>
      <c r="H16" s="5">
        <f t="shared" si="2"/>
        <v>10</v>
      </c>
      <c r="I16" s="159" t="str">
        <f>IF(C16="","",'Index Plate Layout'!Q16)</f>
        <v/>
      </c>
      <c r="J16" s="5"/>
      <c r="M16" s="41" t="s">
        <v>203</v>
      </c>
      <c r="N16" s="135" t="str">
        <f>IF(O16="","",'Sample Names and Concentrations'!A16)</f>
        <v/>
      </c>
      <c r="O16" s="176" t="str">
        <f>IF('Plate Map'!C22="","",'Plate Map'!C22)</f>
        <v/>
      </c>
      <c r="P16" s="40" t="e">
        <f>VLOOKUP(O16,'Sample Names and Concentrations'!A$2:'Sample Names and Concentrations'!B$105,3,FALSE)</f>
        <v>#N/A</v>
      </c>
      <c r="Q16" s="5">
        <v>10</v>
      </c>
      <c r="R16" s="40" t="e">
        <f t="shared" si="3"/>
        <v>#N/A</v>
      </c>
      <c r="S16" s="40">
        <f t="shared" si="4"/>
        <v>0</v>
      </c>
      <c r="T16" s="40">
        <f t="shared" si="5"/>
        <v>10</v>
      </c>
      <c r="U16" s="159" t="str">
        <f>IF(O16="","",'Index Plate Layout'!V16)</f>
        <v/>
      </c>
      <c r="V16" s="42"/>
      <c r="Y16" s="54" t="s">
        <v>203</v>
      </c>
      <c r="Z16" s="95"/>
      <c r="AA16" s="164" t="str">
        <f>IF('Plate Map'!C34="","",'Plate Map'!C34)</f>
        <v/>
      </c>
      <c r="AB16" s="55" t="e">
        <f>VLOOKUP(AA16,'Sample Names and Concentrations'!A$2:'Sample Names and Concentrations'!B$105,3,FALSE)</f>
        <v>#N/A</v>
      </c>
      <c r="AC16" s="55">
        <v>10</v>
      </c>
      <c r="AD16" s="55" t="e">
        <f t="shared" si="6"/>
        <v>#N/A</v>
      </c>
      <c r="AE16" s="55">
        <f t="shared" si="7"/>
        <v>0</v>
      </c>
      <c r="AF16" s="55">
        <f t="shared" si="8"/>
        <v>10</v>
      </c>
      <c r="AG16" s="168" t="str">
        <f>IF(AA16="","",'Index Plate Layout'!AA16)</f>
        <v/>
      </c>
      <c r="AH16" s="56"/>
      <c r="AK16" s="54" t="s">
        <v>203</v>
      </c>
      <c r="AL16" s="95" t="str">
        <f>IF(AM16="","",'Sample Names and Concentrations'!A16)</f>
        <v/>
      </c>
      <c r="AM16" s="155" t="str">
        <f>IF('Plate Map'!C46="","",'Plate Map'!C46)</f>
        <v/>
      </c>
      <c r="AN16" s="55" t="e">
        <f>VLOOKUP(AM16,'Sample Names and Concentrations'!A$2:'Sample Names and Concentrations'!B$105,3,FALSE)</f>
        <v>#N/A</v>
      </c>
      <c r="AO16" s="55">
        <v>10</v>
      </c>
      <c r="AP16" s="55" t="e">
        <f t="shared" si="9"/>
        <v>#N/A</v>
      </c>
      <c r="AQ16" s="55">
        <f t="shared" si="10"/>
        <v>0</v>
      </c>
      <c r="AR16" s="55">
        <f t="shared" si="11"/>
        <v>10</v>
      </c>
      <c r="AS16" s="168" t="str">
        <f>IF(AM16="","",'Index Plate Layout'!AF16)</f>
        <v/>
      </c>
      <c r="AT16" s="56"/>
      <c r="AW16" s="54" t="s">
        <v>203</v>
      </c>
      <c r="AX16" s="95" t="str">
        <f>IF(AY16="","",'Sample Names and Concentrations'!A16)</f>
        <v/>
      </c>
      <c r="AY16" s="164" t="str">
        <f>IF('Plate Map'!C58="","",'Plate Map'!C58)</f>
        <v/>
      </c>
      <c r="AZ16" s="95" t="e">
        <f>VLOOKUP(AY16,'Sample Names and Concentrations'!A$2:'Sample Names and Concentrations'!B$105,3,FALSE)</f>
        <v>#N/A</v>
      </c>
      <c r="BA16" s="55">
        <v>10</v>
      </c>
      <c r="BB16" s="55" t="e">
        <f t="shared" si="12"/>
        <v>#N/A</v>
      </c>
      <c r="BC16" s="55">
        <f t="shared" si="14"/>
        <v>0</v>
      </c>
      <c r="BD16" s="55">
        <f t="shared" si="13"/>
        <v>10</v>
      </c>
      <c r="BE16" s="159" t="str">
        <f>IF(AY16="","",'Index Plate Layout'!AK16)</f>
        <v/>
      </c>
      <c r="BF16" s="56"/>
    </row>
    <row r="17" spans="1:58" ht="16" thickBot="1" x14ac:dyDescent="0.25">
      <c r="A17" s="5" t="s">
        <v>204</v>
      </c>
      <c r="B17" s="40" t="str">
        <f>IF(C17="","",'Sample Names and Concentrations'!A17)</f>
        <v/>
      </c>
      <c r="C17" s="172" t="str">
        <f>IF('Plate Map'!C11="","",'Plate Map'!C11)</f>
        <v/>
      </c>
      <c r="D17" s="40" t="e">
        <f>VLOOKUP(C17,'Sample Names and Concentrations'!A$2:'Sample Names and Concentrations'!B$105,3,FALSE)</f>
        <v>#N/A</v>
      </c>
      <c r="E17" s="5">
        <v>10</v>
      </c>
      <c r="F17" s="5" t="e">
        <f t="shared" si="0"/>
        <v>#N/A</v>
      </c>
      <c r="G17" s="5">
        <f t="shared" si="1"/>
        <v>0</v>
      </c>
      <c r="H17" s="5">
        <f t="shared" si="2"/>
        <v>10</v>
      </c>
      <c r="I17" s="159" t="str">
        <f>IF(C17="","",'Index Plate Layout'!Q17)</f>
        <v/>
      </c>
      <c r="J17" s="5"/>
      <c r="M17" s="41" t="s">
        <v>204</v>
      </c>
      <c r="N17" s="135" t="str">
        <f>IF(O17="","",'Sample Names and Concentrations'!A17)</f>
        <v/>
      </c>
      <c r="O17" s="176" t="str">
        <f>IF('Plate Map'!C23="","",'Plate Map'!C23)</f>
        <v/>
      </c>
      <c r="P17" s="40" t="e">
        <f>VLOOKUP(O17,'Sample Names and Concentrations'!A$2:'Sample Names and Concentrations'!B$105,3,FALSE)</f>
        <v>#N/A</v>
      </c>
      <c r="Q17" s="5">
        <v>10</v>
      </c>
      <c r="R17" s="40" t="e">
        <f t="shared" si="3"/>
        <v>#N/A</v>
      </c>
      <c r="S17" s="40">
        <f t="shared" si="4"/>
        <v>0</v>
      </c>
      <c r="T17" s="40">
        <f t="shared" si="5"/>
        <v>10</v>
      </c>
      <c r="U17" s="159" t="str">
        <f>IF(O17="","",'Index Plate Layout'!V17)</f>
        <v/>
      </c>
      <c r="V17" s="42"/>
      <c r="Y17" s="54" t="s">
        <v>204</v>
      </c>
      <c r="Z17" s="95"/>
      <c r="AA17" s="164" t="str">
        <f>IF('Plate Map'!C35="","",'Plate Map'!C35)</f>
        <v/>
      </c>
      <c r="AB17" s="55" t="e">
        <f>VLOOKUP(AA17,'Sample Names and Concentrations'!A$2:'Sample Names and Concentrations'!B$105,3,FALSE)</f>
        <v>#N/A</v>
      </c>
      <c r="AC17" s="55">
        <v>10</v>
      </c>
      <c r="AD17" s="55" t="e">
        <f t="shared" si="6"/>
        <v>#N/A</v>
      </c>
      <c r="AE17" s="55">
        <f t="shared" si="7"/>
        <v>0</v>
      </c>
      <c r="AF17" s="55">
        <f t="shared" si="8"/>
        <v>10</v>
      </c>
      <c r="AG17" s="168" t="str">
        <f>IF(AA17="","",'Index Plate Layout'!AA17)</f>
        <v/>
      </c>
      <c r="AH17" s="56"/>
      <c r="AK17" s="54" t="s">
        <v>204</v>
      </c>
      <c r="AL17" s="95" t="str">
        <f>IF(AM17="","",'Sample Names and Concentrations'!A17)</f>
        <v/>
      </c>
      <c r="AM17" s="155" t="str">
        <f>IF('Plate Map'!C47="","",'Plate Map'!C47)</f>
        <v/>
      </c>
      <c r="AN17" s="55" t="e">
        <f>VLOOKUP(AM17,'Sample Names and Concentrations'!A$2:'Sample Names and Concentrations'!B$105,3,FALSE)</f>
        <v>#N/A</v>
      </c>
      <c r="AO17" s="55">
        <v>10</v>
      </c>
      <c r="AP17" s="55" t="e">
        <f t="shared" si="9"/>
        <v>#N/A</v>
      </c>
      <c r="AQ17" s="55">
        <f t="shared" si="10"/>
        <v>0</v>
      </c>
      <c r="AR17" s="55">
        <f t="shared" si="11"/>
        <v>10</v>
      </c>
      <c r="AS17" s="168" t="str">
        <f>IF(AM17="","",'Index Plate Layout'!AF17)</f>
        <v/>
      </c>
      <c r="AT17" s="56"/>
      <c r="AW17" s="54" t="s">
        <v>204</v>
      </c>
      <c r="AX17" s="95" t="str">
        <f>IF(AY17="","",'Sample Names and Concentrations'!A17)</f>
        <v/>
      </c>
      <c r="AY17" s="164" t="str">
        <f>IF('Plate Map'!C59="","",'Plate Map'!C59)</f>
        <v/>
      </c>
      <c r="AZ17" s="95" t="e">
        <f>VLOOKUP(AY17,'Sample Names and Concentrations'!A$2:'Sample Names and Concentrations'!B$105,3,FALSE)</f>
        <v>#N/A</v>
      </c>
      <c r="BA17" s="55">
        <v>10</v>
      </c>
      <c r="BB17" s="55" t="e">
        <f t="shared" si="12"/>
        <v>#N/A</v>
      </c>
      <c r="BC17" s="55">
        <f t="shared" si="14"/>
        <v>0</v>
      </c>
      <c r="BD17" s="55">
        <f t="shared" si="13"/>
        <v>10</v>
      </c>
      <c r="BE17" s="159" t="str">
        <f>IF(AY17="","",'Index Plate Layout'!AK17)</f>
        <v/>
      </c>
      <c r="BF17" s="56"/>
    </row>
    <row r="18" spans="1:58" ht="16" thickBot="1" x14ac:dyDescent="0.25">
      <c r="A18" s="5" t="s">
        <v>205</v>
      </c>
      <c r="B18" s="40" t="str">
        <f>IF(C18="","",'Sample Names and Concentrations'!A18)</f>
        <v/>
      </c>
      <c r="C18" s="172" t="str">
        <f>IF('Plate Map'!D4="","",'Plate Map'!D4)</f>
        <v/>
      </c>
      <c r="D18" s="40" t="e">
        <f>VLOOKUP(C18,'Sample Names and Concentrations'!A$2:'Sample Names and Concentrations'!B$105,3,FALSE)</f>
        <v>#N/A</v>
      </c>
      <c r="E18" s="5">
        <v>10</v>
      </c>
      <c r="F18" s="5" t="e">
        <f t="shared" si="0"/>
        <v>#N/A</v>
      </c>
      <c r="G18" s="5">
        <f t="shared" si="1"/>
        <v>0</v>
      </c>
      <c r="H18" s="5">
        <f t="shared" si="2"/>
        <v>10</v>
      </c>
      <c r="I18" s="159" t="str">
        <f>IF(C18="","",'Index Plate Layout'!Q18)</f>
        <v/>
      </c>
      <c r="J18" s="5"/>
      <c r="M18" s="41" t="s">
        <v>205</v>
      </c>
      <c r="N18" s="135" t="str">
        <f>IF(O18="","",'Sample Names and Concentrations'!A18)</f>
        <v/>
      </c>
      <c r="O18" s="176" t="str">
        <f>IF('Plate Map'!D16="","",'Plate Map'!D16)</f>
        <v/>
      </c>
      <c r="P18" s="40" t="e">
        <f>VLOOKUP(O18,'Sample Names and Concentrations'!A$2:'Sample Names and Concentrations'!B$105,3,FALSE)</f>
        <v>#N/A</v>
      </c>
      <c r="Q18" s="5">
        <v>10</v>
      </c>
      <c r="R18" s="40" t="e">
        <f t="shared" si="3"/>
        <v>#N/A</v>
      </c>
      <c r="S18" s="40">
        <f t="shared" si="4"/>
        <v>0</v>
      </c>
      <c r="T18" s="40">
        <f t="shared" si="5"/>
        <v>10</v>
      </c>
      <c r="U18" s="159" t="str">
        <f>IF(O18="","",'Index Plate Layout'!V18)</f>
        <v/>
      </c>
      <c r="V18" s="42"/>
      <c r="Y18" s="54" t="s">
        <v>205</v>
      </c>
      <c r="Z18" s="95"/>
      <c r="AA18" s="164" t="str">
        <f>IF('Plate Map'!D28="","",'Plate Map'!D28)</f>
        <v/>
      </c>
      <c r="AB18" s="55" t="e">
        <f>VLOOKUP(AA18,'Sample Names and Concentrations'!A$2:'Sample Names and Concentrations'!B$105,3,FALSE)</f>
        <v>#N/A</v>
      </c>
      <c r="AC18" s="55">
        <v>10</v>
      </c>
      <c r="AD18" s="55" t="e">
        <f t="shared" si="6"/>
        <v>#N/A</v>
      </c>
      <c r="AE18" s="55">
        <f t="shared" si="7"/>
        <v>0</v>
      </c>
      <c r="AF18" s="55">
        <f t="shared" si="8"/>
        <v>10</v>
      </c>
      <c r="AG18" s="168" t="str">
        <f>IF(AA18="","",'Index Plate Layout'!AA18)</f>
        <v/>
      </c>
      <c r="AH18" s="56"/>
      <c r="AK18" s="54" t="s">
        <v>205</v>
      </c>
      <c r="AL18" s="95" t="str">
        <f>IF(AM18="","",'Sample Names and Concentrations'!A18)</f>
        <v/>
      </c>
      <c r="AM18" s="155" t="str">
        <f>IF('Plate Map'!D40="","",'Plate Map'!D40)</f>
        <v/>
      </c>
      <c r="AN18" s="55" t="e">
        <f>VLOOKUP(AM18,'Sample Names and Concentrations'!A$2:'Sample Names and Concentrations'!B$105,3,FALSE)</f>
        <v>#N/A</v>
      </c>
      <c r="AO18" s="55">
        <v>10</v>
      </c>
      <c r="AP18" s="55" t="e">
        <f t="shared" si="9"/>
        <v>#N/A</v>
      </c>
      <c r="AQ18" s="55">
        <f t="shared" si="10"/>
        <v>0</v>
      </c>
      <c r="AR18" s="55">
        <f t="shared" si="11"/>
        <v>10</v>
      </c>
      <c r="AS18" s="168" t="str">
        <f>IF(AM18="","",'Index Plate Layout'!AF18)</f>
        <v/>
      </c>
      <c r="AT18" s="56"/>
      <c r="AW18" s="54" t="s">
        <v>205</v>
      </c>
      <c r="AX18" s="95" t="str">
        <f>IF(AY18="","",'Sample Names and Concentrations'!A18)</f>
        <v/>
      </c>
      <c r="AY18" s="165" t="str">
        <f>IF('Plate Map'!D52="","",'Plate Map'!D52)</f>
        <v/>
      </c>
      <c r="AZ18" s="95" t="e">
        <f>VLOOKUP(AY18,'Sample Names and Concentrations'!A$2:'Sample Names and Concentrations'!B$105,3,FALSE)</f>
        <v>#N/A</v>
      </c>
      <c r="BA18" s="55">
        <v>10</v>
      </c>
      <c r="BB18" s="55" t="e">
        <f t="shared" si="12"/>
        <v>#N/A</v>
      </c>
      <c r="BC18" s="55">
        <f t="shared" si="14"/>
        <v>0</v>
      </c>
      <c r="BD18" s="55">
        <f t="shared" si="13"/>
        <v>10</v>
      </c>
      <c r="BE18" s="159" t="str">
        <f>IF(AY18="","",'Index Plate Layout'!AK18)</f>
        <v/>
      </c>
      <c r="BF18" s="56"/>
    </row>
    <row r="19" spans="1:58" ht="16" thickBot="1" x14ac:dyDescent="0.25">
      <c r="A19" s="5" t="s">
        <v>206</v>
      </c>
      <c r="B19" s="40" t="str">
        <f>IF(C19="","",'Sample Names and Concentrations'!A19)</f>
        <v/>
      </c>
      <c r="C19" s="172" t="str">
        <f>IF('Plate Map'!D5="","",'Plate Map'!D5)</f>
        <v/>
      </c>
      <c r="D19" s="40" t="e">
        <f>VLOOKUP(C19,'Sample Names and Concentrations'!A$2:'Sample Names and Concentrations'!B$105,3,FALSE)</f>
        <v>#N/A</v>
      </c>
      <c r="E19" s="5">
        <v>10</v>
      </c>
      <c r="F19" s="5" t="e">
        <f t="shared" si="0"/>
        <v>#N/A</v>
      </c>
      <c r="G19" s="5">
        <f t="shared" si="1"/>
        <v>0</v>
      </c>
      <c r="H19" s="5">
        <f t="shared" si="2"/>
        <v>10</v>
      </c>
      <c r="I19" s="159" t="str">
        <f>IF(C19="","",'Index Plate Layout'!Q19)</f>
        <v/>
      </c>
      <c r="J19" s="5"/>
      <c r="M19" s="41" t="s">
        <v>206</v>
      </c>
      <c r="N19" s="135" t="str">
        <f>IF(O19="","",'Sample Names and Concentrations'!A19)</f>
        <v/>
      </c>
      <c r="O19" s="176" t="str">
        <f>IF('Plate Map'!D17="","",'Plate Map'!D17)</f>
        <v/>
      </c>
      <c r="P19" s="40" t="e">
        <f>VLOOKUP(O19,'Sample Names and Concentrations'!A$2:'Sample Names and Concentrations'!B$105,3,FALSE)</f>
        <v>#N/A</v>
      </c>
      <c r="Q19" s="5">
        <v>10</v>
      </c>
      <c r="R19" s="40" t="e">
        <f t="shared" si="3"/>
        <v>#N/A</v>
      </c>
      <c r="S19" s="40">
        <f t="shared" si="4"/>
        <v>0</v>
      </c>
      <c r="T19" s="40">
        <f t="shared" si="5"/>
        <v>10</v>
      </c>
      <c r="U19" s="159" t="str">
        <f>IF(O19="","",'Index Plate Layout'!V19)</f>
        <v/>
      </c>
      <c r="V19" s="42"/>
      <c r="Y19" s="54" t="s">
        <v>206</v>
      </c>
      <c r="Z19" s="95"/>
      <c r="AA19" s="164" t="str">
        <f>IF('Plate Map'!D29="","",'Plate Map'!D29)</f>
        <v/>
      </c>
      <c r="AB19" s="55" t="e">
        <f>VLOOKUP(AA19,'Sample Names and Concentrations'!A$2:'Sample Names and Concentrations'!B$105,3,FALSE)</f>
        <v>#N/A</v>
      </c>
      <c r="AC19" s="55">
        <v>10</v>
      </c>
      <c r="AD19" s="55" t="e">
        <f t="shared" si="6"/>
        <v>#N/A</v>
      </c>
      <c r="AE19" s="55">
        <f t="shared" si="7"/>
        <v>0</v>
      </c>
      <c r="AF19" s="55">
        <f t="shared" si="8"/>
        <v>10</v>
      </c>
      <c r="AG19" s="168" t="str">
        <f>IF(AA19="","",'Index Plate Layout'!AA19)</f>
        <v/>
      </c>
      <c r="AH19" s="56"/>
      <c r="AK19" s="54" t="s">
        <v>206</v>
      </c>
      <c r="AL19" s="95" t="str">
        <f>IF(AM19="","",'Sample Names and Concentrations'!A19)</f>
        <v/>
      </c>
      <c r="AM19" s="155" t="str">
        <f>IF('Plate Map'!D41="","",'Plate Map'!D41)</f>
        <v/>
      </c>
      <c r="AN19" s="55" t="e">
        <f>VLOOKUP(AM19,'Sample Names and Concentrations'!A$2:'Sample Names and Concentrations'!B$105,3,FALSE)</f>
        <v>#N/A</v>
      </c>
      <c r="AO19" s="55">
        <v>10</v>
      </c>
      <c r="AP19" s="55" t="e">
        <f t="shared" si="9"/>
        <v>#N/A</v>
      </c>
      <c r="AQ19" s="55">
        <f t="shared" si="10"/>
        <v>0</v>
      </c>
      <c r="AR19" s="55">
        <f t="shared" si="11"/>
        <v>10</v>
      </c>
      <c r="AS19" s="168" t="str">
        <f>IF(AM19="","",'Index Plate Layout'!AF19)</f>
        <v/>
      </c>
      <c r="AT19" s="56"/>
      <c r="AW19" s="54" t="s">
        <v>206</v>
      </c>
      <c r="AX19" s="95" t="str">
        <f>IF(AY19="","",'Sample Names and Concentrations'!A19)</f>
        <v/>
      </c>
      <c r="AY19" s="165" t="str">
        <f>IF('Plate Map'!D53="","",'Plate Map'!D53)</f>
        <v/>
      </c>
      <c r="AZ19" s="95" t="e">
        <f>VLOOKUP(AY19,'Sample Names and Concentrations'!A$2:'Sample Names and Concentrations'!B$105,3,FALSE)</f>
        <v>#N/A</v>
      </c>
      <c r="BA19" s="55">
        <v>10</v>
      </c>
      <c r="BB19" s="55" t="e">
        <f t="shared" si="12"/>
        <v>#N/A</v>
      </c>
      <c r="BC19" s="55">
        <f t="shared" si="14"/>
        <v>0</v>
      </c>
      <c r="BD19" s="55">
        <f t="shared" si="13"/>
        <v>10</v>
      </c>
      <c r="BE19" s="159" t="str">
        <f>IF(AY19="","",'Index Plate Layout'!AK19)</f>
        <v/>
      </c>
      <c r="BF19" s="56"/>
    </row>
    <row r="20" spans="1:58" ht="16" thickBot="1" x14ac:dyDescent="0.25">
      <c r="A20" s="5" t="s">
        <v>207</v>
      </c>
      <c r="B20" s="40" t="str">
        <f>IF(C20="","",'Sample Names and Concentrations'!A20)</f>
        <v/>
      </c>
      <c r="C20" s="172" t="str">
        <f>IF('Plate Map'!D6="","",'Plate Map'!D6)</f>
        <v/>
      </c>
      <c r="D20" s="40" t="e">
        <f>VLOOKUP(C20,'Sample Names and Concentrations'!A$2:'Sample Names and Concentrations'!B$105,3,FALSE)</f>
        <v>#N/A</v>
      </c>
      <c r="E20" s="5">
        <v>10</v>
      </c>
      <c r="F20" s="5" t="e">
        <f t="shared" si="0"/>
        <v>#N/A</v>
      </c>
      <c r="G20" s="5">
        <f t="shared" si="1"/>
        <v>0</v>
      </c>
      <c r="H20" s="5">
        <f t="shared" si="2"/>
        <v>10</v>
      </c>
      <c r="I20" s="159" t="str">
        <f>IF(C20="","",'Index Plate Layout'!Q20)</f>
        <v/>
      </c>
      <c r="J20" s="5"/>
      <c r="M20" s="41" t="s">
        <v>207</v>
      </c>
      <c r="N20" s="135" t="str">
        <f>IF(O20="","",'Sample Names and Concentrations'!A20)</f>
        <v/>
      </c>
      <c r="O20" s="176" t="str">
        <f>IF('Plate Map'!D18="","",'Plate Map'!D18)</f>
        <v/>
      </c>
      <c r="P20" s="40" t="e">
        <f>VLOOKUP(O20,'Sample Names and Concentrations'!A$2:'Sample Names and Concentrations'!B$105,3,FALSE)</f>
        <v>#N/A</v>
      </c>
      <c r="Q20" s="5">
        <v>10</v>
      </c>
      <c r="R20" s="40" t="e">
        <f t="shared" si="3"/>
        <v>#N/A</v>
      </c>
      <c r="S20" s="40">
        <f t="shared" si="4"/>
        <v>0</v>
      </c>
      <c r="T20" s="40">
        <f t="shared" si="5"/>
        <v>10</v>
      </c>
      <c r="U20" s="159" t="str">
        <f>IF(O20="","",'Index Plate Layout'!V20)</f>
        <v/>
      </c>
      <c r="V20" s="42"/>
      <c r="Y20" s="54" t="s">
        <v>207</v>
      </c>
      <c r="Z20" s="95"/>
      <c r="AA20" s="164" t="str">
        <f>IF('Plate Map'!D30="","",'Plate Map'!D30)</f>
        <v/>
      </c>
      <c r="AB20" s="55" t="e">
        <f>VLOOKUP(AA20,'Sample Names and Concentrations'!A$2:'Sample Names and Concentrations'!B$105,3,FALSE)</f>
        <v>#N/A</v>
      </c>
      <c r="AC20" s="55">
        <v>10</v>
      </c>
      <c r="AD20" s="55" t="e">
        <f t="shared" si="6"/>
        <v>#N/A</v>
      </c>
      <c r="AE20" s="55">
        <f t="shared" si="7"/>
        <v>0</v>
      </c>
      <c r="AF20" s="55">
        <f t="shared" si="8"/>
        <v>10</v>
      </c>
      <c r="AG20" s="168" t="str">
        <f>IF(AA20="","",'Index Plate Layout'!AA20)</f>
        <v/>
      </c>
      <c r="AH20" s="56"/>
      <c r="AK20" s="54" t="s">
        <v>207</v>
      </c>
      <c r="AL20" s="95" t="str">
        <f>IF(AM20="","",'Sample Names and Concentrations'!A20)</f>
        <v/>
      </c>
      <c r="AM20" s="155" t="str">
        <f>IF('Plate Map'!D42="","",'Plate Map'!D42)</f>
        <v/>
      </c>
      <c r="AN20" s="55" t="e">
        <f>VLOOKUP(AM20,'Sample Names and Concentrations'!A$2:'Sample Names and Concentrations'!B$105,3,FALSE)</f>
        <v>#N/A</v>
      </c>
      <c r="AO20" s="55">
        <v>10</v>
      </c>
      <c r="AP20" s="55" t="e">
        <f t="shared" si="9"/>
        <v>#N/A</v>
      </c>
      <c r="AQ20" s="55">
        <f t="shared" si="10"/>
        <v>0</v>
      </c>
      <c r="AR20" s="55">
        <f t="shared" si="11"/>
        <v>10</v>
      </c>
      <c r="AS20" s="168" t="str">
        <f>IF(AM20="","",'Index Plate Layout'!AF20)</f>
        <v/>
      </c>
      <c r="AT20" s="56"/>
      <c r="AW20" s="54" t="s">
        <v>207</v>
      </c>
      <c r="AX20" s="95" t="str">
        <f>IF(AY20="","",'Sample Names and Concentrations'!A20)</f>
        <v/>
      </c>
      <c r="AY20" s="165" t="str">
        <f>IF('Plate Map'!D54="","",'Plate Map'!D54)</f>
        <v/>
      </c>
      <c r="AZ20" s="95" t="e">
        <f>VLOOKUP(AY20,'Sample Names and Concentrations'!A$2:'Sample Names and Concentrations'!B$105,3,FALSE)</f>
        <v>#N/A</v>
      </c>
      <c r="BA20" s="55">
        <v>10</v>
      </c>
      <c r="BB20" s="55" t="e">
        <f t="shared" si="12"/>
        <v>#N/A</v>
      </c>
      <c r="BC20" s="55">
        <f t="shared" si="14"/>
        <v>0</v>
      </c>
      <c r="BD20" s="55">
        <f t="shared" si="13"/>
        <v>10</v>
      </c>
      <c r="BE20" s="159" t="str">
        <f>IF(AY20="","",'Index Plate Layout'!AK20)</f>
        <v/>
      </c>
      <c r="BF20" s="56"/>
    </row>
    <row r="21" spans="1:58" ht="16" thickBot="1" x14ac:dyDescent="0.25">
      <c r="A21" s="5" t="s">
        <v>208</v>
      </c>
      <c r="B21" s="40" t="str">
        <f>IF(C21="","",'Sample Names and Concentrations'!A21)</f>
        <v/>
      </c>
      <c r="C21" s="172" t="str">
        <f>IF('Plate Map'!D7="","",'Plate Map'!D7)</f>
        <v/>
      </c>
      <c r="D21" s="40" t="e">
        <f>VLOOKUP(C21,'Sample Names and Concentrations'!A$2:'Sample Names and Concentrations'!B$105,3,FALSE)</f>
        <v>#N/A</v>
      </c>
      <c r="E21" s="5">
        <v>10</v>
      </c>
      <c r="F21" s="5" t="e">
        <f t="shared" si="0"/>
        <v>#N/A</v>
      </c>
      <c r="G21" s="5">
        <f t="shared" si="1"/>
        <v>0</v>
      </c>
      <c r="H21" s="5">
        <f t="shared" si="2"/>
        <v>10</v>
      </c>
      <c r="I21" s="159" t="str">
        <f>IF(C21="","",'Index Plate Layout'!Q21)</f>
        <v/>
      </c>
      <c r="J21" s="5"/>
      <c r="M21" s="41" t="s">
        <v>208</v>
      </c>
      <c r="N21" s="135" t="str">
        <f>IF(O21="","",'Sample Names and Concentrations'!A21)</f>
        <v/>
      </c>
      <c r="O21" s="176" t="str">
        <f>IF('Plate Map'!D19="","",'Plate Map'!D19)</f>
        <v/>
      </c>
      <c r="P21" s="40" t="e">
        <f>VLOOKUP(O21,'Sample Names and Concentrations'!A$2:'Sample Names and Concentrations'!B$105,3,FALSE)</f>
        <v>#N/A</v>
      </c>
      <c r="Q21" s="5">
        <v>10</v>
      </c>
      <c r="R21" s="40" t="e">
        <f t="shared" si="3"/>
        <v>#N/A</v>
      </c>
      <c r="S21" s="40">
        <f t="shared" si="4"/>
        <v>0</v>
      </c>
      <c r="T21" s="40">
        <f t="shared" si="5"/>
        <v>10</v>
      </c>
      <c r="U21" s="159" t="str">
        <f>IF(O21="","",'Index Plate Layout'!V21)</f>
        <v/>
      </c>
      <c r="V21" s="42"/>
      <c r="Y21" s="54" t="s">
        <v>208</v>
      </c>
      <c r="Z21" s="95"/>
      <c r="AA21" s="164" t="str">
        <f>IF('Plate Map'!D31="","",'Plate Map'!D31)</f>
        <v/>
      </c>
      <c r="AB21" s="55" t="e">
        <f>VLOOKUP(AA21,'Sample Names and Concentrations'!A$2:'Sample Names and Concentrations'!B$105,3,FALSE)</f>
        <v>#N/A</v>
      </c>
      <c r="AC21" s="55">
        <v>10</v>
      </c>
      <c r="AD21" s="55" t="e">
        <f t="shared" si="6"/>
        <v>#N/A</v>
      </c>
      <c r="AE21" s="55">
        <f t="shared" si="7"/>
        <v>0</v>
      </c>
      <c r="AF21" s="55">
        <f t="shared" si="8"/>
        <v>10</v>
      </c>
      <c r="AG21" s="168" t="str">
        <f>IF(AA21="","",'Index Plate Layout'!AA21)</f>
        <v/>
      </c>
      <c r="AH21" s="56"/>
      <c r="AK21" s="54" t="s">
        <v>208</v>
      </c>
      <c r="AL21" s="95" t="str">
        <f>IF(AM21="","",'Sample Names and Concentrations'!A21)</f>
        <v/>
      </c>
      <c r="AM21" s="155" t="str">
        <f>IF('Plate Map'!D43="","",'Plate Map'!D43)</f>
        <v/>
      </c>
      <c r="AN21" s="55" t="e">
        <f>VLOOKUP(AM21,'Sample Names and Concentrations'!A$2:'Sample Names and Concentrations'!B$105,3,FALSE)</f>
        <v>#N/A</v>
      </c>
      <c r="AO21" s="55">
        <v>10</v>
      </c>
      <c r="AP21" s="55" t="e">
        <f t="shared" si="9"/>
        <v>#N/A</v>
      </c>
      <c r="AQ21" s="55">
        <f t="shared" si="10"/>
        <v>0</v>
      </c>
      <c r="AR21" s="55">
        <f t="shared" si="11"/>
        <v>10</v>
      </c>
      <c r="AS21" s="168" t="str">
        <f>IF(AM21="","",'Index Plate Layout'!AF21)</f>
        <v/>
      </c>
      <c r="AT21" s="56"/>
      <c r="AW21" s="54" t="s">
        <v>208</v>
      </c>
      <c r="AX21" s="95" t="str">
        <f>IF(AY21="","",'Sample Names and Concentrations'!A21)</f>
        <v/>
      </c>
      <c r="AY21" s="165" t="str">
        <f>IF('Plate Map'!D55="","",'Plate Map'!D55)</f>
        <v/>
      </c>
      <c r="AZ21" s="95" t="e">
        <f>VLOOKUP(AY21,'Sample Names and Concentrations'!A$2:'Sample Names and Concentrations'!B$105,3,FALSE)</f>
        <v>#N/A</v>
      </c>
      <c r="BA21" s="55">
        <v>10</v>
      </c>
      <c r="BB21" s="55" t="e">
        <f t="shared" si="12"/>
        <v>#N/A</v>
      </c>
      <c r="BC21" s="55">
        <f t="shared" si="14"/>
        <v>0</v>
      </c>
      <c r="BD21" s="55">
        <f t="shared" si="13"/>
        <v>10</v>
      </c>
      <c r="BE21" s="159" t="str">
        <f>IF(AY21="","",'Index Plate Layout'!AK21)</f>
        <v/>
      </c>
      <c r="BF21" s="56"/>
    </row>
    <row r="22" spans="1:58" ht="16" thickBot="1" x14ac:dyDescent="0.25">
      <c r="A22" s="5" t="s">
        <v>209</v>
      </c>
      <c r="B22" s="40" t="str">
        <f>IF(C22="","",'Sample Names and Concentrations'!A22)</f>
        <v/>
      </c>
      <c r="C22" s="172" t="str">
        <f>IF('Plate Map'!D8="","",'Plate Map'!D8)</f>
        <v/>
      </c>
      <c r="D22" s="40" t="e">
        <f>VLOOKUP(C22,'Sample Names and Concentrations'!A$2:'Sample Names and Concentrations'!B$105,3,FALSE)</f>
        <v>#N/A</v>
      </c>
      <c r="E22" s="5">
        <v>10</v>
      </c>
      <c r="F22" s="5" t="e">
        <f t="shared" si="0"/>
        <v>#N/A</v>
      </c>
      <c r="G22" s="5">
        <f t="shared" si="1"/>
        <v>0</v>
      </c>
      <c r="H22" s="5">
        <f t="shared" si="2"/>
        <v>10</v>
      </c>
      <c r="I22" s="159" t="str">
        <f>IF(C22="","",'Index Plate Layout'!Q22)</f>
        <v/>
      </c>
      <c r="J22" s="5"/>
      <c r="M22" s="41" t="s">
        <v>209</v>
      </c>
      <c r="N22" s="135" t="str">
        <f>IF(O22="","",'Sample Names and Concentrations'!A22)</f>
        <v/>
      </c>
      <c r="O22" s="176" t="str">
        <f>IF('Plate Map'!D20="","",'Plate Map'!D20)</f>
        <v/>
      </c>
      <c r="P22" s="40" t="e">
        <f>VLOOKUP(O22,'Sample Names and Concentrations'!A$2:'Sample Names and Concentrations'!B$105,3,FALSE)</f>
        <v>#N/A</v>
      </c>
      <c r="Q22" s="5">
        <v>10</v>
      </c>
      <c r="R22" s="40" t="e">
        <f t="shared" si="3"/>
        <v>#N/A</v>
      </c>
      <c r="S22" s="40">
        <f t="shared" si="4"/>
        <v>0</v>
      </c>
      <c r="T22" s="40">
        <f t="shared" si="5"/>
        <v>10</v>
      </c>
      <c r="U22" s="159" t="str">
        <f>IF(O22="","",'Index Plate Layout'!V22)</f>
        <v/>
      </c>
      <c r="V22" s="42"/>
      <c r="Y22" s="54" t="s">
        <v>209</v>
      </c>
      <c r="Z22" s="95"/>
      <c r="AA22" s="164" t="str">
        <f>IF('Plate Map'!D32="","",'Plate Map'!D32)</f>
        <v/>
      </c>
      <c r="AB22" s="55" t="e">
        <f>VLOOKUP(AA22,'Sample Names and Concentrations'!A$2:'Sample Names and Concentrations'!B$105,3,FALSE)</f>
        <v>#N/A</v>
      </c>
      <c r="AC22" s="55">
        <v>10</v>
      </c>
      <c r="AD22" s="55" t="e">
        <f t="shared" si="6"/>
        <v>#N/A</v>
      </c>
      <c r="AE22" s="55">
        <f t="shared" si="7"/>
        <v>0</v>
      </c>
      <c r="AF22" s="55">
        <f t="shared" si="8"/>
        <v>10</v>
      </c>
      <c r="AG22" s="168" t="str">
        <f>IF(AA22="","",'Index Plate Layout'!AA22)</f>
        <v/>
      </c>
      <c r="AH22" s="56"/>
      <c r="AK22" s="54" t="s">
        <v>209</v>
      </c>
      <c r="AL22" s="95" t="str">
        <f>IF(AM22="","",'Sample Names and Concentrations'!A22)</f>
        <v/>
      </c>
      <c r="AM22" s="155" t="str">
        <f>IF('Plate Map'!D44="","",'Plate Map'!D44)</f>
        <v/>
      </c>
      <c r="AN22" s="55" t="e">
        <f>VLOOKUP(AM22,'Sample Names and Concentrations'!A$2:'Sample Names and Concentrations'!B$105,3,FALSE)</f>
        <v>#N/A</v>
      </c>
      <c r="AO22" s="55">
        <v>10</v>
      </c>
      <c r="AP22" s="55" t="e">
        <f t="shared" si="9"/>
        <v>#N/A</v>
      </c>
      <c r="AQ22" s="55">
        <f t="shared" si="10"/>
        <v>0</v>
      </c>
      <c r="AR22" s="55">
        <f t="shared" si="11"/>
        <v>10</v>
      </c>
      <c r="AS22" s="168" t="str">
        <f>IF(AM22="","",'Index Plate Layout'!AF22)</f>
        <v/>
      </c>
      <c r="AT22" s="56"/>
      <c r="AW22" s="54" t="s">
        <v>209</v>
      </c>
      <c r="AX22" s="95" t="str">
        <f>IF(AY22="","",'Sample Names and Concentrations'!A22)</f>
        <v/>
      </c>
      <c r="AY22" s="165" t="str">
        <f>IF('Plate Map'!D56="","",'Plate Map'!D56)</f>
        <v/>
      </c>
      <c r="AZ22" s="95" t="e">
        <f>VLOOKUP(AY22,'Sample Names and Concentrations'!A$2:'Sample Names and Concentrations'!B$105,3,FALSE)</f>
        <v>#N/A</v>
      </c>
      <c r="BA22" s="55">
        <v>10</v>
      </c>
      <c r="BB22" s="55" t="e">
        <f t="shared" si="12"/>
        <v>#N/A</v>
      </c>
      <c r="BC22" s="55">
        <f t="shared" si="14"/>
        <v>0</v>
      </c>
      <c r="BD22" s="55">
        <f t="shared" si="13"/>
        <v>10</v>
      </c>
      <c r="BE22" s="159" t="str">
        <f>IF(AY22="","",'Index Plate Layout'!AK22)</f>
        <v/>
      </c>
      <c r="BF22" s="56"/>
    </row>
    <row r="23" spans="1:58" ht="16" thickBot="1" x14ac:dyDescent="0.25">
      <c r="A23" s="5" t="s">
        <v>210</v>
      </c>
      <c r="B23" s="40" t="str">
        <f>IF(C23="","",'Sample Names and Concentrations'!A23)</f>
        <v/>
      </c>
      <c r="C23" s="172" t="str">
        <f>IF('Plate Map'!D9="","",'Plate Map'!D9)</f>
        <v/>
      </c>
      <c r="D23" s="40" t="e">
        <f>VLOOKUP(C23,'Sample Names and Concentrations'!A$2:'Sample Names and Concentrations'!B$105,3,FALSE)</f>
        <v>#N/A</v>
      </c>
      <c r="E23" s="5">
        <v>10</v>
      </c>
      <c r="F23" s="5" t="e">
        <f t="shared" si="0"/>
        <v>#N/A</v>
      </c>
      <c r="G23" s="5">
        <f t="shared" si="1"/>
        <v>0</v>
      </c>
      <c r="H23" s="5">
        <f t="shared" si="2"/>
        <v>10</v>
      </c>
      <c r="I23" s="159" t="str">
        <f>IF(C23="","",'Index Plate Layout'!Q23)</f>
        <v/>
      </c>
      <c r="J23" s="5"/>
      <c r="M23" s="41" t="s">
        <v>210</v>
      </c>
      <c r="N23" s="135" t="str">
        <f>IF(O23="","",'Sample Names and Concentrations'!A23)</f>
        <v/>
      </c>
      <c r="O23" s="176" t="str">
        <f>IF('Plate Map'!D21="","",'Plate Map'!D21)</f>
        <v/>
      </c>
      <c r="P23" s="40" t="e">
        <f>VLOOKUP(O23,'Sample Names and Concentrations'!A$2:'Sample Names and Concentrations'!B$105,3,FALSE)</f>
        <v>#N/A</v>
      </c>
      <c r="Q23" s="5">
        <v>10</v>
      </c>
      <c r="R23" s="40" t="e">
        <f t="shared" si="3"/>
        <v>#N/A</v>
      </c>
      <c r="S23" s="40">
        <f t="shared" si="4"/>
        <v>0</v>
      </c>
      <c r="T23" s="40">
        <f t="shared" si="5"/>
        <v>10</v>
      </c>
      <c r="U23" s="159" t="str">
        <f>IF(O23="","",'Index Plate Layout'!V23)</f>
        <v/>
      </c>
      <c r="V23" s="42"/>
      <c r="Y23" s="54" t="s">
        <v>210</v>
      </c>
      <c r="Z23" s="95"/>
      <c r="AA23" s="164" t="str">
        <f>IF('Plate Map'!D33="","",'Plate Map'!D33)</f>
        <v/>
      </c>
      <c r="AB23" s="55" t="e">
        <f>VLOOKUP(AA23,'Sample Names and Concentrations'!A$2:'Sample Names and Concentrations'!B$105,3,FALSE)</f>
        <v>#N/A</v>
      </c>
      <c r="AC23" s="55">
        <v>10</v>
      </c>
      <c r="AD23" s="55" t="e">
        <f t="shared" si="6"/>
        <v>#N/A</v>
      </c>
      <c r="AE23" s="55">
        <f t="shared" si="7"/>
        <v>0</v>
      </c>
      <c r="AF23" s="55">
        <f t="shared" si="8"/>
        <v>10</v>
      </c>
      <c r="AG23" s="168" t="str">
        <f>IF(AA23="","",'Index Plate Layout'!AA23)</f>
        <v/>
      </c>
      <c r="AH23" s="56"/>
      <c r="AK23" s="54" t="s">
        <v>210</v>
      </c>
      <c r="AL23" s="95" t="str">
        <f>IF(AM23="","",'Sample Names and Concentrations'!A23)</f>
        <v/>
      </c>
      <c r="AM23" s="155" t="str">
        <f>IF('Plate Map'!D45="","",'Plate Map'!D45)</f>
        <v/>
      </c>
      <c r="AN23" s="55" t="e">
        <f>VLOOKUP(AM23,'Sample Names and Concentrations'!A$2:'Sample Names and Concentrations'!B$105,3,FALSE)</f>
        <v>#N/A</v>
      </c>
      <c r="AO23" s="55">
        <v>10</v>
      </c>
      <c r="AP23" s="55" t="e">
        <f t="shared" si="9"/>
        <v>#N/A</v>
      </c>
      <c r="AQ23" s="55">
        <f t="shared" si="10"/>
        <v>0</v>
      </c>
      <c r="AR23" s="55">
        <f t="shared" si="11"/>
        <v>10</v>
      </c>
      <c r="AS23" s="168" t="str">
        <f>IF(AM23="","",'Index Plate Layout'!AF23)</f>
        <v/>
      </c>
      <c r="AT23" s="56"/>
      <c r="AW23" s="54" t="s">
        <v>210</v>
      </c>
      <c r="AX23" s="95" t="str">
        <f>IF(AY23="","",'Sample Names and Concentrations'!A23)</f>
        <v/>
      </c>
      <c r="AY23" s="165" t="str">
        <f>IF('Plate Map'!D57="","",'Plate Map'!D57)</f>
        <v/>
      </c>
      <c r="AZ23" s="95" t="e">
        <f>VLOOKUP(AY23,'Sample Names and Concentrations'!A$2:'Sample Names and Concentrations'!B$105,3,FALSE)</f>
        <v>#N/A</v>
      </c>
      <c r="BA23" s="55">
        <v>10</v>
      </c>
      <c r="BB23" s="55" t="e">
        <f t="shared" si="12"/>
        <v>#N/A</v>
      </c>
      <c r="BC23" s="55">
        <f t="shared" si="14"/>
        <v>0</v>
      </c>
      <c r="BD23" s="55">
        <f t="shared" si="13"/>
        <v>10</v>
      </c>
      <c r="BE23" s="159" t="str">
        <f>IF(AY23="","",'Index Plate Layout'!AK23)</f>
        <v/>
      </c>
      <c r="BF23" s="56"/>
    </row>
    <row r="24" spans="1:58" ht="16" thickBot="1" x14ac:dyDescent="0.25">
      <c r="A24" s="5" t="s">
        <v>211</v>
      </c>
      <c r="B24" s="40" t="str">
        <f>IF(C24="","",'Sample Names and Concentrations'!A24)</f>
        <v/>
      </c>
      <c r="C24" s="172" t="str">
        <f>IF('Plate Map'!D10="","",'Plate Map'!D10)</f>
        <v/>
      </c>
      <c r="D24" s="40" t="e">
        <f>VLOOKUP(C24,'Sample Names and Concentrations'!A$2:'Sample Names and Concentrations'!B$105,3,FALSE)</f>
        <v>#N/A</v>
      </c>
      <c r="E24" s="5">
        <v>10</v>
      </c>
      <c r="F24" s="5" t="e">
        <f t="shared" si="0"/>
        <v>#N/A</v>
      </c>
      <c r="G24" s="5">
        <f t="shared" si="1"/>
        <v>0</v>
      </c>
      <c r="H24" s="5">
        <f t="shared" si="2"/>
        <v>10</v>
      </c>
      <c r="I24" s="159" t="str">
        <f>IF(C24="","",'Index Plate Layout'!Q24)</f>
        <v/>
      </c>
      <c r="J24" s="5"/>
      <c r="M24" s="41" t="s">
        <v>211</v>
      </c>
      <c r="N24" s="135" t="str">
        <f>IF(O24="","",'Sample Names and Concentrations'!A24)</f>
        <v/>
      </c>
      <c r="O24" s="176" t="str">
        <f>IF('Plate Map'!D22="","",'Plate Map'!D22)</f>
        <v/>
      </c>
      <c r="P24" s="40" t="e">
        <f>VLOOKUP(O24,'Sample Names and Concentrations'!A$2:'Sample Names and Concentrations'!B$105,3,FALSE)</f>
        <v>#N/A</v>
      </c>
      <c r="Q24" s="5">
        <v>10</v>
      </c>
      <c r="R24" s="40" t="e">
        <f t="shared" si="3"/>
        <v>#N/A</v>
      </c>
      <c r="S24" s="40">
        <f t="shared" si="4"/>
        <v>0</v>
      </c>
      <c r="T24" s="40">
        <f t="shared" si="5"/>
        <v>10</v>
      </c>
      <c r="U24" s="159" t="str">
        <f>IF(O24="","",'Index Plate Layout'!V24)</f>
        <v/>
      </c>
      <c r="V24" s="42"/>
      <c r="Y24" s="54" t="s">
        <v>211</v>
      </c>
      <c r="Z24" s="95"/>
      <c r="AA24" s="164" t="str">
        <f>IF('Plate Map'!D34="","",'Plate Map'!D34)</f>
        <v/>
      </c>
      <c r="AB24" s="55" t="e">
        <f>VLOOKUP(AA24,'Sample Names and Concentrations'!A$2:'Sample Names and Concentrations'!B$105,3,FALSE)</f>
        <v>#N/A</v>
      </c>
      <c r="AC24" s="55">
        <v>10</v>
      </c>
      <c r="AD24" s="55" t="e">
        <f t="shared" si="6"/>
        <v>#N/A</v>
      </c>
      <c r="AE24" s="55">
        <f t="shared" si="7"/>
        <v>0</v>
      </c>
      <c r="AF24" s="55">
        <f t="shared" si="8"/>
        <v>10</v>
      </c>
      <c r="AG24" s="168" t="str">
        <f>IF(AA24="","",'Index Plate Layout'!AA24)</f>
        <v/>
      </c>
      <c r="AH24" s="56"/>
      <c r="AK24" s="54" t="s">
        <v>211</v>
      </c>
      <c r="AL24" s="95" t="str">
        <f>IF(AM24="","",'Sample Names and Concentrations'!A24)</f>
        <v/>
      </c>
      <c r="AM24" s="155" t="str">
        <f>IF('Plate Map'!D46="","",'Plate Map'!D46)</f>
        <v/>
      </c>
      <c r="AN24" s="55" t="e">
        <f>VLOOKUP(AM24,'Sample Names and Concentrations'!A$2:'Sample Names and Concentrations'!B$105,3,FALSE)</f>
        <v>#N/A</v>
      </c>
      <c r="AO24" s="55">
        <v>10</v>
      </c>
      <c r="AP24" s="55" t="e">
        <f t="shared" si="9"/>
        <v>#N/A</v>
      </c>
      <c r="AQ24" s="55">
        <f t="shared" si="10"/>
        <v>0</v>
      </c>
      <c r="AR24" s="55">
        <f t="shared" si="11"/>
        <v>10</v>
      </c>
      <c r="AS24" s="168" t="str">
        <f>IF(AM24="","",'Index Plate Layout'!AF24)</f>
        <v/>
      </c>
      <c r="AT24" s="56"/>
      <c r="AW24" s="54" t="s">
        <v>211</v>
      </c>
      <c r="AX24" s="95" t="str">
        <f>IF(AY24="","",'Sample Names and Concentrations'!A24)</f>
        <v/>
      </c>
      <c r="AY24" s="165" t="str">
        <f>IF('Plate Map'!D58="","",'Plate Map'!D58)</f>
        <v/>
      </c>
      <c r="AZ24" s="95" t="e">
        <f>VLOOKUP(AY24,'Sample Names and Concentrations'!A$2:'Sample Names and Concentrations'!B$105,3,FALSE)</f>
        <v>#N/A</v>
      </c>
      <c r="BA24" s="55">
        <v>10</v>
      </c>
      <c r="BB24" s="55" t="e">
        <f t="shared" si="12"/>
        <v>#N/A</v>
      </c>
      <c r="BC24" s="55">
        <f t="shared" si="14"/>
        <v>0</v>
      </c>
      <c r="BD24" s="55">
        <f t="shared" si="13"/>
        <v>10</v>
      </c>
      <c r="BE24" s="159" t="str">
        <f>IF(AY24="","",'Index Plate Layout'!AK24)</f>
        <v/>
      </c>
      <c r="BF24" s="56"/>
    </row>
    <row r="25" spans="1:58" ht="16" thickBot="1" x14ac:dyDescent="0.25">
      <c r="A25" s="5" t="s">
        <v>212</v>
      </c>
      <c r="B25" s="40" t="str">
        <f>IF(C25="","",'Sample Names and Concentrations'!A25)</f>
        <v/>
      </c>
      <c r="C25" s="172" t="str">
        <f>IF('Plate Map'!D11="","",'Plate Map'!D11)</f>
        <v/>
      </c>
      <c r="D25" s="40" t="e">
        <f>VLOOKUP(C25,'Sample Names and Concentrations'!A$2:'Sample Names and Concentrations'!B$105,3,FALSE)</f>
        <v>#N/A</v>
      </c>
      <c r="E25" s="5">
        <v>10</v>
      </c>
      <c r="F25" s="5" t="e">
        <f t="shared" si="0"/>
        <v>#N/A</v>
      </c>
      <c r="G25" s="5">
        <f t="shared" si="1"/>
        <v>0</v>
      </c>
      <c r="H25" s="5">
        <f t="shared" si="2"/>
        <v>10</v>
      </c>
      <c r="I25" s="159" t="str">
        <f>IF(C25="","",'Index Plate Layout'!Q25)</f>
        <v/>
      </c>
      <c r="J25" s="5"/>
      <c r="M25" s="41" t="s">
        <v>212</v>
      </c>
      <c r="N25" s="135" t="str">
        <f>IF(O25="","",'Sample Names and Concentrations'!A25)</f>
        <v/>
      </c>
      <c r="O25" s="176" t="str">
        <f>IF('Plate Map'!D23="","",'Plate Map'!D23)</f>
        <v/>
      </c>
      <c r="P25" s="40" t="e">
        <f>VLOOKUP(O25,'Sample Names and Concentrations'!A$2:'Sample Names and Concentrations'!B$105,3,FALSE)</f>
        <v>#N/A</v>
      </c>
      <c r="Q25" s="5">
        <v>10</v>
      </c>
      <c r="R25" s="40" t="e">
        <f t="shared" si="3"/>
        <v>#N/A</v>
      </c>
      <c r="S25" s="40">
        <f t="shared" si="4"/>
        <v>0</v>
      </c>
      <c r="T25" s="40">
        <f t="shared" si="5"/>
        <v>10</v>
      </c>
      <c r="U25" s="159" t="str">
        <f>IF(O25="","",'Index Plate Layout'!V25)</f>
        <v/>
      </c>
      <c r="V25" s="42"/>
      <c r="Y25" s="54" t="s">
        <v>212</v>
      </c>
      <c r="Z25" s="95"/>
      <c r="AA25" s="164" t="str">
        <f>IF('Plate Map'!D35="","",'Plate Map'!D35)</f>
        <v/>
      </c>
      <c r="AB25" s="55" t="e">
        <f>VLOOKUP(AA25,'Sample Names and Concentrations'!A$2:'Sample Names and Concentrations'!B$105,3,FALSE)</f>
        <v>#N/A</v>
      </c>
      <c r="AC25" s="55">
        <v>10</v>
      </c>
      <c r="AD25" s="55" t="e">
        <f t="shared" si="6"/>
        <v>#N/A</v>
      </c>
      <c r="AE25" s="55">
        <f t="shared" si="7"/>
        <v>0</v>
      </c>
      <c r="AF25" s="55">
        <f t="shared" si="8"/>
        <v>10</v>
      </c>
      <c r="AG25" s="168" t="str">
        <f>IF(AA25="","",'Index Plate Layout'!AA25)</f>
        <v/>
      </c>
      <c r="AH25" s="56"/>
      <c r="AK25" s="54" t="s">
        <v>212</v>
      </c>
      <c r="AL25" s="95" t="str">
        <f>IF(AM25="","",'Sample Names and Concentrations'!A25)</f>
        <v/>
      </c>
      <c r="AM25" s="155" t="str">
        <f>IF('Plate Map'!D47="","",'Plate Map'!D47)</f>
        <v/>
      </c>
      <c r="AN25" s="55" t="e">
        <f>VLOOKUP(AM25,'Sample Names and Concentrations'!A$2:'Sample Names and Concentrations'!B$105,3,FALSE)</f>
        <v>#N/A</v>
      </c>
      <c r="AO25" s="55">
        <v>10</v>
      </c>
      <c r="AP25" s="55" t="e">
        <f t="shared" si="9"/>
        <v>#N/A</v>
      </c>
      <c r="AQ25" s="55">
        <f t="shared" si="10"/>
        <v>0</v>
      </c>
      <c r="AR25" s="55">
        <f t="shared" si="11"/>
        <v>10</v>
      </c>
      <c r="AS25" s="168" t="str">
        <f>IF(AM25="","",'Index Plate Layout'!AF25)</f>
        <v/>
      </c>
      <c r="AT25" s="56"/>
      <c r="AW25" s="54" t="s">
        <v>212</v>
      </c>
      <c r="AX25" s="95" t="str">
        <f>IF(AY25="","",'Sample Names and Concentrations'!A25)</f>
        <v/>
      </c>
      <c r="AY25" s="165" t="str">
        <f>IF('Plate Map'!D59="","",'Plate Map'!D59)</f>
        <v/>
      </c>
      <c r="AZ25" s="95" t="e">
        <f>VLOOKUP(AY25,'Sample Names and Concentrations'!A$2:'Sample Names and Concentrations'!B$105,3,FALSE)</f>
        <v>#N/A</v>
      </c>
      <c r="BA25" s="55">
        <v>10</v>
      </c>
      <c r="BB25" s="55" t="e">
        <f t="shared" si="12"/>
        <v>#N/A</v>
      </c>
      <c r="BC25" s="55">
        <f t="shared" si="14"/>
        <v>0</v>
      </c>
      <c r="BD25" s="55">
        <f t="shared" si="13"/>
        <v>10</v>
      </c>
      <c r="BE25" s="159" t="str">
        <f>IF(AY25="","",'Index Plate Layout'!AK25)</f>
        <v/>
      </c>
      <c r="BF25" s="56"/>
    </row>
    <row r="26" spans="1:58" ht="16" thickBot="1" x14ac:dyDescent="0.25">
      <c r="A26" s="5" t="s">
        <v>213</v>
      </c>
      <c r="B26" s="40" t="str">
        <f>IF(C26="","",'Sample Names and Concentrations'!A26)</f>
        <v/>
      </c>
      <c r="C26" s="172" t="str">
        <f>IF('Plate Map'!E4="","",'Plate Map'!E4)</f>
        <v/>
      </c>
      <c r="D26" s="40" t="e">
        <f>VLOOKUP(C26,'Sample Names and Concentrations'!A$2:'Sample Names and Concentrations'!B$105,3,FALSE)</f>
        <v>#N/A</v>
      </c>
      <c r="E26" s="5">
        <v>10</v>
      </c>
      <c r="F26" s="5" t="e">
        <f t="shared" si="0"/>
        <v>#N/A</v>
      </c>
      <c r="G26" s="5">
        <f t="shared" si="1"/>
        <v>0</v>
      </c>
      <c r="H26" s="5">
        <f t="shared" si="2"/>
        <v>10</v>
      </c>
      <c r="I26" s="159" t="str">
        <f>IF(C26="","",'Index Plate Layout'!Q26)</f>
        <v/>
      </c>
      <c r="J26" s="5"/>
      <c r="M26" s="41" t="s">
        <v>213</v>
      </c>
      <c r="N26" s="135" t="str">
        <f>IF(O26="","",'Sample Names and Concentrations'!A26)</f>
        <v/>
      </c>
      <c r="O26" s="176" t="str">
        <f>IF('Plate Map'!E16="","",'Plate Map'!E16)</f>
        <v/>
      </c>
      <c r="P26" s="40" t="e">
        <f>VLOOKUP(O26,'Sample Names and Concentrations'!A$2:'Sample Names and Concentrations'!B$105,3,FALSE)</f>
        <v>#N/A</v>
      </c>
      <c r="Q26" s="5">
        <v>10</v>
      </c>
      <c r="R26" s="40" t="e">
        <f t="shared" si="3"/>
        <v>#N/A</v>
      </c>
      <c r="S26" s="40">
        <f t="shared" si="4"/>
        <v>0</v>
      </c>
      <c r="T26" s="40">
        <f t="shared" si="5"/>
        <v>10</v>
      </c>
      <c r="U26" s="159" t="str">
        <f>IF(O26="","",'Index Plate Layout'!V26)</f>
        <v/>
      </c>
      <c r="V26" s="42"/>
      <c r="Y26" s="54" t="s">
        <v>213</v>
      </c>
      <c r="Z26" s="95"/>
      <c r="AA26" s="164" t="str">
        <f>IF('Plate Map'!E28="","",'Plate Map'!E28)</f>
        <v/>
      </c>
      <c r="AB26" s="55" t="e">
        <f>VLOOKUP(AA26,'Sample Names and Concentrations'!A$2:'Sample Names and Concentrations'!B$105,3,FALSE)</f>
        <v>#N/A</v>
      </c>
      <c r="AC26" s="55">
        <v>10</v>
      </c>
      <c r="AD26" s="55" t="e">
        <f t="shared" si="6"/>
        <v>#N/A</v>
      </c>
      <c r="AE26" s="55">
        <f t="shared" si="7"/>
        <v>0</v>
      </c>
      <c r="AF26" s="55">
        <f t="shared" si="8"/>
        <v>10</v>
      </c>
      <c r="AG26" s="168" t="str">
        <f>IF(AA26="","",'Index Plate Layout'!AA26)</f>
        <v/>
      </c>
      <c r="AH26" s="56"/>
      <c r="AK26" s="54" t="s">
        <v>213</v>
      </c>
      <c r="AL26" s="95" t="str">
        <f>IF(AM26="","",'Sample Names and Concentrations'!A26)</f>
        <v/>
      </c>
      <c r="AM26" s="155" t="str">
        <f>IF('Plate Map'!E40="","",'Plate Map'!E40)</f>
        <v/>
      </c>
      <c r="AN26" s="55" t="e">
        <f>VLOOKUP(AM26,'Sample Names and Concentrations'!A$2:'Sample Names and Concentrations'!B$105,3,FALSE)</f>
        <v>#N/A</v>
      </c>
      <c r="AO26" s="55">
        <v>10</v>
      </c>
      <c r="AP26" s="55" t="e">
        <f t="shared" si="9"/>
        <v>#N/A</v>
      </c>
      <c r="AQ26" s="55">
        <f t="shared" si="10"/>
        <v>0</v>
      </c>
      <c r="AR26" s="55">
        <f t="shared" si="11"/>
        <v>10</v>
      </c>
      <c r="AS26" s="168" t="str">
        <f>IF(AM26="","",'Index Plate Layout'!AF26)</f>
        <v/>
      </c>
      <c r="AT26" s="56"/>
      <c r="AW26" s="54" t="s">
        <v>213</v>
      </c>
      <c r="AX26" s="95" t="str">
        <f>IF(AY26="","",'Sample Names and Concentrations'!A26)</f>
        <v/>
      </c>
      <c r="AY26" s="165" t="str">
        <f>IF('Plate Map'!E52="","",'Plate Map'!E52)</f>
        <v/>
      </c>
      <c r="AZ26" s="95" t="e">
        <f>VLOOKUP(AY26,'Sample Names and Concentrations'!A$2:'Sample Names and Concentrations'!B$105,3,FALSE)</f>
        <v>#N/A</v>
      </c>
      <c r="BA26" s="55">
        <v>10</v>
      </c>
      <c r="BB26" s="55" t="e">
        <f t="shared" si="12"/>
        <v>#N/A</v>
      </c>
      <c r="BC26" s="55">
        <f t="shared" si="14"/>
        <v>0</v>
      </c>
      <c r="BD26" s="55">
        <f t="shared" si="13"/>
        <v>10</v>
      </c>
      <c r="BE26" s="159" t="str">
        <f>IF(AY26="","",'Index Plate Layout'!AK26)</f>
        <v/>
      </c>
      <c r="BF26" s="56"/>
    </row>
    <row r="27" spans="1:58" ht="16" thickBot="1" x14ac:dyDescent="0.25">
      <c r="A27" s="5" t="s">
        <v>214</v>
      </c>
      <c r="B27" s="40" t="str">
        <f>IF(C27="","",'Sample Names and Concentrations'!A27)</f>
        <v/>
      </c>
      <c r="C27" s="172" t="str">
        <f>IF('Plate Map'!E5="","",'Plate Map'!E5)</f>
        <v/>
      </c>
      <c r="D27" s="40" t="e">
        <f>VLOOKUP(C27,'Sample Names and Concentrations'!A$2:'Sample Names and Concentrations'!B$105,3,FALSE)</f>
        <v>#N/A</v>
      </c>
      <c r="E27" s="5">
        <v>10</v>
      </c>
      <c r="F27" s="5" t="e">
        <f t="shared" si="0"/>
        <v>#N/A</v>
      </c>
      <c r="G27" s="5">
        <f t="shared" si="1"/>
        <v>0</v>
      </c>
      <c r="H27" s="5">
        <f t="shared" si="2"/>
        <v>10</v>
      </c>
      <c r="I27" s="159" t="str">
        <f>IF(C27="","",'Index Plate Layout'!Q27)</f>
        <v/>
      </c>
      <c r="J27" s="5"/>
      <c r="M27" s="41" t="s">
        <v>214</v>
      </c>
      <c r="N27" s="135" t="str">
        <f>IF(O27="","",'Sample Names and Concentrations'!A27)</f>
        <v/>
      </c>
      <c r="O27" s="176" t="str">
        <f>IF('Plate Map'!E17="","",'Plate Map'!E17)</f>
        <v/>
      </c>
      <c r="P27" s="40" t="e">
        <f>VLOOKUP(O27,'Sample Names and Concentrations'!A$2:'Sample Names and Concentrations'!B$105,3,FALSE)</f>
        <v>#N/A</v>
      </c>
      <c r="Q27" s="5">
        <v>10</v>
      </c>
      <c r="R27" s="40" t="e">
        <f t="shared" si="3"/>
        <v>#N/A</v>
      </c>
      <c r="S27" s="40">
        <f t="shared" si="4"/>
        <v>0</v>
      </c>
      <c r="T27" s="40">
        <f t="shared" si="5"/>
        <v>10</v>
      </c>
      <c r="U27" s="159" t="str">
        <f>IF(O27="","",'Index Plate Layout'!V27)</f>
        <v/>
      </c>
      <c r="V27" s="42"/>
      <c r="Y27" s="54" t="s">
        <v>214</v>
      </c>
      <c r="Z27" s="95"/>
      <c r="AA27" s="164" t="str">
        <f>IF('Plate Map'!E29="","",'Plate Map'!E29)</f>
        <v/>
      </c>
      <c r="AB27" s="55" t="e">
        <f>VLOOKUP(AA27,'Sample Names and Concentrations'!A$2:'Sample Names and Concentrations'!B$105,3,FALSE)</f>
        <v>#N/A</v>
      </c>
      <c r="AC27" s="55">
        <v>10</v>
      </c>
      <c r="AD27" s="55" t="e">
        <f t="shared" si="6"/>
        <v>#N/A</v>
      </c>
      <c r="AE27" s="55">
        <f t="shared" si="7"/>
        <v>0</v>
      </c>
      <c r="AF27" s="55">
        <f t="shared" si="8"/>
        <v>10</v>
      </c>
      <c r="AG27" s="168" t="str">
        <f>IF(AA27="","",'Index Plate Layout'!AA27)</f>
        <v/>
      </c>
      <c r="AH27" s="56"/>
      <c r="AK27" s="54" t="s">
        <v>214</v>
      </c>
      <c r="AL27" s="95" t="str">
        <f>IF(AM27="","",'Sample Names and Concentrations'!A27)</f>
        <v/>
      </c>
      <c r="AM27" s="155" t="str">
        <f>IF('Plate Map'!E41="","",'Plate Map'!E41)</f>
        <v/>
      </c>
      <c r="AN27" s="55" t="e">
        <f>VLOOKUP(AM27,'Sample Names and Concentrations'!A$2:'Sample Names and Concentrations'!B$105,3,FALSE)</f>
        <v>#N/A</v>
      </c>
      <c r="AO27" s="55">
        <v>10</v>
      </c>
      <c r="AP27" s="55" t="e">
        <f t="shared" si="9"/>
        <v>#N/A</v>
      </c>
      <c r="AQ27" s="55">
        <f t="shared" si="10"/>
        <v>0</v>
      </c>
      <c r="AR27" s="55">
        <f t="shared" si="11"/>
        <v>10</v>
      </c>
      <c r="AS27" s="168" t="str">
        <f>IF(AM27="","",'Index Plate Layout'!AF27)</f>
        <v/>
      </c>
      <c r="AT27" s="56"/>
      <c r="AW27" s="54" t="s">
        <v>214</v>
      </c>
      <c r="AX27" s="95" t="str">
        <f>IF(AY27="","",'Sample Names and Concentrations'!A27)</f>
        <v/>
      </c>
      <c r="AY27" s="165" t="str">
        <f>IF('Plate Map'!E53="","",'Plate Map'!E53)</f>
        <v/>
      </c>
      <c r="AZ27" s="95" t="e">
        <f>VLOOKUP(AY27,'Sample Names and Concentrations'!A$2:'Sample Names and Concentrations'!B$105,3,FALSE)</f>
        <v>#N/A</v>
      </c>
      <c r="BA27" s="55">
        <v>10</v>
      </c>
      <c r="BB27" s="55" t="e">
        <f t="shared" si="12"/>
        <v>#N/A</v>
      </c>
      <c r="BC27" s="55">
        <f t="shared" si="14"/>
        <v>0</v>
      </c>
      <c r="BD27" s="55">
        <f t="shared" si="13"/>
        <v>10</v>
      </c>
      <c r="BE27" s="159" t="str">
        <f>IF(AY27="","",'Index Plate Layout'!AK27)</f>
        <v/>
      </c>
      <c r="BF27" s="56"/>
    </row>
    <row r="28" spans="1:58" ht="16" thickBot="1" x14ac:dyDescent="0.25">
      <c r="A28" s="5" t="s">
        <v>215</v>
      </c>
      <c r="B28" s="40" t="str">
        <f>IF(C28="","",'Sample Names and Concentrations'!A28)</f>
        <v/>
      </c>
      <c r="C28" s="172" t="str">
        <f>IF('Plate Map'!E6="","",'Plate Map'!E6)</f>
        <v/>
      </c>
      <c r="D28" s="40" t="e">
        <f>VLOOKUP(C28,'Sample Names and Concentrations'!A$2:'Sample Names and Concentrations'!B$105,3,FALSE)</f>
        <v>#N/A</v>
      </c>
      <c r="E28" s="5">
        <v>10</v>
      </c>
      <c r="F28" s="5" t="e">
        <f t="shared" si="0"/>
        <v>#N/A</v>
      </c>
      <c r="G28" s="5">
        <f t="shared" si="1"/>
        <v>0</v>
      </c>
      <c r="H28" s="5">
        <f t="shared" si="2"/>
        <v>10</v>
      </c>
      <c r="I28" s="159" t="str">
        <f>IF(C28="","",'Index Plate Layout'!Q28)</f>
        <v/>
      </c>
      <c r="J28" s="5"/>
      <c r="M28" s="41" t="s">
        <v>215</v>
      </c>
      <c r="N28" s="135" t="str">
        <f>IF(O28="","",'Sample Names and Concentrations'!A28)</f>
        <v/>
      </c>
      <c r="O28" s="176" t="str">
        <f>IF('Plate Map'!E18="","",'Plate Map'!E18)</f>
        <v/>
      </c>
      <c r="P28" s="40" t="e">
        <f>VLOOKUP(O28,'Sample Names and Concentrations'!A$2:'Sample Names and Concentrations'!B$105,3,FALSE)</f>
        <v>#N/A</v>
      </c>
      <c r="Q28" s="5">
        <v>10</v>
      </c>
      <c r="R28" s="40" t="e">
        <f t="shared" si="3"/>
        <v>#N/A</v>
      </c>
      <c r="S28" s="40">
        <f t="shared" si="4"/>
        <v>0</v>
      </c>
      <c r="T28" s="40">
        <f t="shared" si="5"/>
        <v>10</v>
      </c>
      <c r="U28" s="159" t="str">
        <f>IF(O28="","",'Index Plate Layout'!V28)</f>
        <v/>
      </c>
      <c r="V28" s="42"/>
      <c r="Y28" s="54" t="s">
        <v>215</v>
      </c>
      <c r="Z28" s="95"/>
      <c r="AA28" s="164" t="str">
        <f>IF('Plate Map'!E30="","",'Plate Map'!E30)</f>
        <v/>
      </c>
      <c r="AB28" s="55" t="e">
        <f>VLOOKUP(AA28,'Sample Names and Concentrations'!A$2:'Sample Names and Concentrations'!B$105,3,FALSE)</f>
        <v>#N/A</v>
      </c>
      <c r="AC28" s="55">
        <v>10</v>
      </c>
      <c r="AD28" s="55" t="e">
        <f t="shared" si="6"/>
        <v>#N/A</v>
      </c>
      <c r="AE28" s="55">
        <f t="shared" si="7"/>
        <v>0</v>
      </c>
      <c r="AF28" s="55">
        <f t="shared" si="8"/>
        <v>10</v>
      </c>
      <c r="AG28" s="168" t="str">
        <f>IF(AA28="","",'Index Plate Layout'!AA28)</f>
        <v/>
      </c>
      <c r="AH28" s="56"/>
      <c r="AK28" s="54" t="s">
        <v>215</v>
      </c>
      <c r="AL28" s="95" t="str">
        <f>IF(AM28="","",'Sample Names and Concentrations'!A28)</f>
        <v/>
      </c>
      <c r="AM28" s="155" t="str">
        <f>IF('Plate Map'!E42="","",'Plate Map'!E42)</f>
        <v/>
      </c>
      <c r="AN28" s="55" t="e">
        <f>VLOOKUP(AM28,'Sample Names and Concentrations'!A$2:'Sample Names and Concentrations'!B$105,3,FALSE)</f>
        <v>#N/A</v>
      </c>
      <c r="AO28" s="55">
        <v>10</v>
      </c>
      <c r="AP28" s="55" t="e">
        <f t="shared" si="9"/>
        <v>#N/A</v>
      </c>
      <c r="AQ28" s="55">
        <f t="shared" si="10"/>
        <v>0</v>
      </c>
      <c r="AR28" s="55">
        <f t="shared" si="11"/>
        <v>10</v>
      </c>
      <c r="AS28" s="168" t="str">
        <f>IF(AM28="","",'Index Plate Layout'!AF28)</f>
        <v/>
      </c>
      <c r="AT28" s="56"/>
      <c r="AW28" s="54" t="s">
        <v>215</v>
      </c>
      <c r="AX28" s="95" t="str">
        <f>IF(AY28="","",'Sample Names and Concentrations'!A28)</f>
        <v/>
      </c>
      <c r="AY28" s="165" t="str">
        <f>IF('Plate Map'!E54="","",'Plate Map'!E54)</f>
        <v/>
      </c>
      <c r="AZ28" s="95" t="e">
        <f>VLOOKUP(AY28,'Sample Names and Concentrations'!A$2:'Sample Names and Concentrations'!B$105,3,FALSE)</f>
        <v>#N/A</v>
      </c>
      <c r="BA28" s="55">
        <v>10</v>
      </c>
      <c r="BB28" s="55" t="e">
        <f t="shared" si="12"/>
        <v>#N/A</v>
      </c>
      <c r="BC28" s="55">
        <f t="shared" si="14"/>
        <v>0</v>
      </c>
      <c r="BD28" s="55">
        <f t="shared" si="13"/>
        <v>10</v>
      </c>
      <c r="BE28" s="159" t="str">
        <f>IF(AY28="","",'Index Plate Layout'!AK28)</f>
        <v/>
      </c>
      <c r="BF28" s="56"/>
    </row>
    <row r="29" spans="1:58" ht="16" thickBot="1" x14ac:dyDescent="0.25">
      <c r="A29" s="5" t="s">
        <v>216</v>
      </c>
      <c r="B29" s="40" t="str">
        <f>IF(C29="","",'Sample Names and Concentrations'!A29)</f>
        <v/>
      </c>
      <c r="C29" s="172" t="str">
        <f>IF('Plate Map'!E7="","",'Plate Map'!E7)</f>
        <v/>
      </c>
      <c r="D29" s="40" t="e">
        <f>VLOOKUP(C29,'Sample Names and Concentrations'!A$2:'Sample Names and Concentrations'!B$105,3,FALSE)</f>
        <v>#N/A</v>
      </c>
      <c r="E29" s="5">
        <v>10</v>
      </c>
      <c r="F29" s="5" t="e">
        <f t="shared" si="0"/>
        <v>#N/A</v>
      </c>
      <c r="G29" s="5">
        <f t="shared" si="1"/>
        <v>0</v>
      </c>
      <c r="H29" s="5">
        <f t="shared" si="2"/>
        <v>10</v>
      </c>
      <c r="I29" s="159" t="str">
        <f>IF(C29="","",'Index Plate Layout'!Q29)</f>
        <v/>
      </c>
      <c r="J29" s="5"/>
      <c r="M29" s="41" t="s">
        <v>216</v>
      </c>
      <c r="N29" s="135" t="str">
        <f>IF(O29="","",'Sample Names and Concentrations'!A29)</f>
        <v/>
      </c>
      <c r="O29" s="176" t="str">
        <f>IF('Plate Map'!E19="","",'Plate Map'!E19)</f>
        <v/>
      </c>
      <c r="P29" s="40" t="e">
        <f>VLOOKUP(O29,'Sample Names and Concentrations'!A$2:'Sample Names and Concentrations'!B$105,3,FALSE)</f>
        <v>#N/A</v>
      </c>
      <c r="Q29" s="5">
        <v>10</v>
      </c>
      <c r="R29" s="40" t="e">
        <f t="shared" si="3"/>
        <v>#N/A</v>
      </c>
      <c r="S29" s="40">
        <f t="shared" si="4"/>
        <v>0</v>
      </c>
      <c r="T29" s="40">
        <f t="shared" si="5"/>
        <v>10</v>
      </c>
      <c r="U29" s="159" t="str">
        <f>IF(O29="","",'Index Plate Layout'!V29)</f>
        <v/>
      </c>
      <c r="V29" s="42"/>
      <c r="Y29" s="54" t="s">
        <v>216</v>
      </c>
      <c r="Z29" s="95"/>
      <c r="AA29" s="164" t="str">
        <f>IF('Plate Map'!E31="","",'Plate Map'!E31)</f>
        <v/>
      </c>
      <c r="AB29" s="55" t="e">
        <f>VLOOKUP(AA29,'Sample Names and Concentrations'!A$2:'Sample Names and Concentrations'!B$105,3,FALSE)</f>
        <v>#N/A</v>
      </c>
      <c r="AC29" s="55">
        <v>10</v>
      </c>
      <c r="AD29" s="55" t="e">
        <f t="shared" si="6"/>
        <v>#N/A</v>
      </c>
      <c r="AE29" s="55">
        <f t="shared" si="7"/>
        <v>0</v>
      </c>
      <c r="AF29" s="55">
        <f t="shared" si="8"/>
        <v>10</v>
      </c>
      <c r="AG29" s="168" t="str">
        <f>IF(AA29="","",'Index Plate Layout'!AA29)</f>
        <v/>
      </c>
      <c r="AH29" s="56"/>
      <c r="AK29" s="54" t="s">
        <v>216</v>
      </c>
      <c r="AL29" s="95" t="str">
        <f>IF(AM29="","",'Sample Names and Concentrations'!A29)</f>
        <v/>
      </c>
      <c r="AM29" s="155" t="str">
        <f>IF('Plate Map'!E43="","",'Plate Map'!E43)</f>
        <v/>
      </c>
      <c r="AN29" s="55" t="e">
        <f>VLOOKUP(AM29,'Sample Names and Concentrations'!A$2:'Sample Names and Concentrations'!B$105,3,FALSE)</f>
        <v>#N/A</v>
      </c>
      <c r="AO29" s="55">
        <v>10</v>
      </c>
      <c r="AP29" s="55" t="e">
        <f t="shared" si="9"/>
        <v>#N/A</v>
      </c>
      <c r="AQ29" s="55">
        <f t="shared" si="10"/>
        <v>0</v>
      </c>
      <c r="AR29" s="55">
        <f t="shared" si="11"/>
        <v>10</v>
      </c>
      <c r="AS29" s="168" t="str">
        <f>IF(AM29="","",'Index Plate Layout'!AF29)</f>
        <v/>
      </c>
      <c r="AT29" s="56"/>
      <c r="AW29" s="54" t="s">
        <v>216</v>
      </c>
      <c r="AX29" s="95" t="str">
        <f>IF(AY29="","",'Sample Names and Concentrations'!A29)</f>
        <v/>
      </c>
      <c r="AY29" s="165" t="str">
        <f>IF('Plate Map'!E55="","",'Plate Map'!E55)</f>
        <v/>
      </c>
      <c r="AZ29" s="95" t="e">
        <f>VLOOKUP(AY29,'Sample Names and Concentrations'!A$2:'Sample Names and Concentrations'!B$105,3,FALSE)</f>
        <v>#N/A</v>
      </c>
      <c r="BA29" s="55">
        <v>10</v>
      </c>
      <c r="BB29" s="55" t="e">
        <f t="shared" si="12"/>
        <v>#N/A</v>
      </c>
      <c r="BC29" s="55">
        <f t="shared" si="14"/>
        <v>0</v>
      </c>
      <c r="BD29" s="55">
        <f t="shared" si="13"/>
        <v>10</v>
      </c>
      <c r="BE29" s="159" t="str">
        <f>IF(AY29="","",'Index Plate Layout'!AK29)</f>
        <v/>
      </c>
      <c r="BF29" s="56"/>
    </row>
    <row r="30" spans="1:58" ht="16" thickBot="1" x14ac:dyDescent="0.25">
      <c r="A30" s="5" t="s">
        <v>217</v>
      </c>
      <c r="B30" s="40" t="str">
        <f>IF(C30="","",'Sample Names and Concentrations'!A30)</f>
        <v/>
      </c>
      <c r="C30" s="172" t="str">
        <f>IF('Plate Map'!E8="","",'Plate Map'!E8)</f>
        <v/>
      </c>
      <c r="D30" s="40" t="e">
        <f>VLOOKUP(C30,'Sample Names and Concentrations'!A$2:'Sample Names and Concentrations'!B$105,3,FALSE)</f>
        <v>#N/A</v>
      </c>
      <c r="E30" s="5">
        <v>10</v>
      </c>
      <c r="F30" s="5" t="e">
        <f t="shared" si="0"/>
        <v>#N/A</v>
      </c>
      <c r="G30" s="5">
        <f t="shared" si="1"/>
        <v>0</v>
      </c>
      <c r="H30" s="5">
        <f t="shared" si="2"/>
        <v>10</v>
      </c>
      <c r="I30" s="159" t="str">
        <f>IF(C30="","",'Index Plate Layout'!Q30)</f>
        <v/>
      </c>
      <c r="J30" s="5"/>
      <c r="M30" s="41" t="s">
        <v>217</v>
      </c>
      <c r="N30" s="135" t="str">
        <f>IF(O30="","",'Sample Names and Concentrations'!A30)</f>
        <v/>
      </c>
      <c r="O30" s="176" t="str">
        <f>IF('Plate Map'!E20="","",'Plate Map'!E20)</f>
        <v/>
      </c>
      <c r="P30" s="40" t="e">
        <f>VLOOKUP(O30,'Sample Names and Concentrations'!A$2:'Sample Names and Concentrations'!B$105,3,FALSE)</f>
        <v>#N/A</v>
      </c>
      <c r="Q30" s="5">
        <v>10</v>
      </c>
      <c r="R30" s="40" t="e">
        <f t="shared" si="3"/>
        <v>#N/A</v>
      </c>
      <c r="S30" s="40">
        <f t="shared" si="4"/>
        <v>0</v>
      </c>
      <c r="T30" s="40">
        <f t="shared" si="5"/>
        <v>10</v>
      </c>
      <c r="U30" s="159" t="str">
        <f>IF(O30="","",'Index Plate Layout'!V30)</f>
        <v/>
      </c>
      <c r="V30" s="42"/>
      <c r="Y30" s="54" t="s">
        <v>217</v>
      </c>
      <c r="Z30" s="95"/>
      <c r="AA30" s="164" t="str">
        <f>IF('Plate Map'!E32="","",'Plate Map'!E32)</f>
        <v/>
      </c>
      <c r="AB30" s="55" t="e">
        <f>VLOOKUP(AA30,'Sample Names and Concentrations'!A$2:'Sample Names and Concentrations'!B$105,3,FALSE)</f>
        <v>#N/A</v>
      </c>
      <c r="AC30" s="55">
        <v>10</v>
      </c>
      <c r="AD30" s="55" t="e">
        <f t="shared" si="6"/>
        <v>#N/A</v>
      </c>
      <c r="AE30" s="55">
        <f t="shared" si="7"/>
        <v>0</v>
      </c>
      <c r="AF30" s="55">
        <f t="shared" si="8"/>
        <v>10</v>
      </c>
      <c r="AG30" s="168" t="str">
        <f>IF(AA30="","",'Index Plate Layout'!AA30)</f>
        <v/>
      </c>
      <c r="AH30" s="56"/>
      <c r="AK30" s="54" t="s">
        <v>217</v>
      </c>
      <c r="AL30" s="95" t="str">
        <f>IF(AM30="","",'Sample Names and Concentrations'!A30)</f>
        <v/>
      </c>
      <c r="AM30" s="155" t="str">
        <f>IF('Plate Map'!E44="","",'Plate Map'!E44)</f>
        <v/>
      </c>
      <c r="AN30" s="55" t="e">
        <f>VLOOKUP(AM30,'Sample Names and Concentrations'!A$2:'Sample Names and Concentrations'!B$105,3,FALSE)</f>
        <v>#N/A</v>
      </c>
      <c r="AO30" s="55">
        <v>10</v>
      </c>
      <c r="AP30" s="55" t="e">
        <f t="shared" si="9"/>
        <v>#N/A</v>
      </c>
      <c r="AQ30" s="55">
        <f t="shared" si="10"/>
        <v>0</v>
      </c>
      <c r="AR30" s="55">
        <f t="shared" si="11"/>
        <v>10</v>
      </c>
      <c r="AS30" s="168" t="str">
        <f>IF(AM30="","",'Index Plate Layout'!AF30)</f>
        <v/>
      </c>
      <c r="AT30" s="56"/>
      <c r="AW30" s="54" t="s">
        <v>217</v>
      </c>
      <c r="AX30" s="95" t="str">
        <f>IF(AY30="","",'Sample Names and Concentrations'!A30)</f>
        <v/>
      </c>
      <c r="AY30" s="165" t="str">
        <f>IF('Plate Map'!E56="","",'Plate Map'!E56)</f>
        <v/>
      </c>
      <c r="AZ30" s="95" t="e">
        <f>VLOOKUP(AY30,'Sample Names and Concentrations'!A$2:'Sample Names and Concentrations'!B$105,3,FALSE)</f>
        <v>#N/A</v>
      </c>
      <c r="BA30" s="55">
        <v>10</v>
      </c>
      <c r="BB30" s="55" t="e">
        <f t="shared" si="12"/>
        <v>#N/A</v>
      </c>
      <c r="BC30" s="55">
        <f t="shared" si="14"/>
        <v>0</v>
      </c>
      <c r="BD30" s="55">
        <f t="shared" si="13"/>
        <v>10</v>
      </c>
      <c r="BE30" s="159" t="str">
        <f>IF(AY30="","",'Index Plate Layout'!AK30)</f>
        <v/>
      </c>
      <c r="BF30" s="56"/>
    </row>
    <row r="31" spans="1:58" ht="16" thickBot="1" x14ac:dyDescent="0.25">
      <c r="A31" s="5" t="s">
        <v>218</v>
      </c>
      <c r="B31" s="40" t="str">
        <f>IF(C31="","",'Sample Names and Concentrations'!A31)</f>
        <v/>
      </c>
      <c r="C31" s="172" t="str">
        <f>IF('Plate Map'!E9="","",'Plate Map'!E9)</f>
        <v/>
      </c>
      <c r="D31" s="40" t="e">
        <f>VLOOKUP(C31,'Sample Names and Concentrations'!A$2:'Sample Names and Concentrations'!B$105,3,FALSE)</f>
        <v>#N/A</v>
      </c>
      <c r="E31" s="5">
        <v>10</v>
      </c>
      <c r="F31" s="5" t="e">
        <f t="shared" si="0"/>
        <v>#N/A</v>
      </c>
      <c r="G31" s="5">
        <f t="shared" si="1"/>
        <v>0</v>
      </c>
      <c r="H31" s="5">
        <f t="shared" si="2"/>
        <v>10</v>
      </c>
      <c r="I31" s="159" t="str">
        <f>IF(C31="","",'Index Plate Layout'!Q31)</f>
        <v/>
      </c>
      <c r="J31" s="5"/>
      <c r="M31" s="41" t="s">
        <v>218</v>
      </c>
      <c r="N31" s="135" t="str">
        <f>IF(O31="","",'Sample Names and Concentrations'!A31)</f>
        <v/>
      </c>
      <c r="O31" s="176" t="str">
        <f>IF('Plate Map'!E21="","",'Plate Map'!E21)</f>
        <v/>
      </c>
      <c r="P31" s="40" t="e">
        <f>VLOOKUP(O31,'Sample Names and Concentrations'!A$2:'Sample Names and Concentrations'!B$105,3,FALSE)</f>
        <v>#N/A</v>
      </c>
      <c r="Q31" s="5">
        <v>10</v>
      </c>
      <c r="R31" s="40" t="e">
        <f t="shared" si="3"/>
        <v>#N/A</v>
      </c>
      <c r="S31" s="40">
        <f t="shared" si="4"/>
        <v>0</v>
      </c>
      <c r="T31" s="40">
        <f t="shared" si="5"/>
        <v>10</v>
      </c>
      <c r="U31" s="159" t="str">
        <f>IF(O31="","",'Index Plate Layout'!V31)</f>
        <v/>
      </c>
      <c r="V31" s="42"/>
      <c r="Y31" s="54" t="s">
        <v>218</v>
      </c>
      <c r="Z31" s="95"/>
      <c r="AA31" s="164" t="str">
        <f>IF('Plate Map'!E33="","",'Plate Map'!E33)</f>
        <v/>
      </c>
      <c r="AB31" s="55" t="e">
        <f>VLOOKUP(AA31,'Sample Names and Concentrations'!A$2:'Sample Names and Concentrations'!B$105,3,FALSE)</f>
        <v>#N/A</v>
      </c>
      <c r="AC31" s="55">
        <v>10</v>
      </c>
      <c r="AD31" s="55" t="e">
        <f t="shared" si="6"/>
        <v>#N/A</v>
      </c>
      <c r="AE31" s="55">
        <f t="shared" si="7"/>
        <v>0</v>
      </c>
      <c r="AF31" s="55">
        <f t="shared" si="8"/>
        <v>10</v>
      </c>
      <c r="AG31" s="168" t="str">
        <f>IF(AA31="","",'Index Plate Layout'!AA31)</f>
        <v/>
      </c>
      <c r="AH31" s="56"/>
      <c r="AK31" s="54" t="s">
        <v>218</v>
      </c>
      <c r="AL31" s="95" t="str">
        <f>IF(AM31="","",'Sample Names and Concentrations'!A31)</f>
        <v/>
      </c>
      <c r="AM31" s="155" t="str">
        <f>IF('Plate Map'!E45="","",'Plate Map'!E45)</f>
        <v/>
      </c>
      <c r="AN31" s="55" t="e">
        <f>VLOOKUP(AM31,'Sample Names and Concentrations'!A$2:'Sample Names and Concentrations'!B$105,3,FALSE)</f>
        <v>#N/A</v>
      </c>
      <c r="AO31" s="55">
        <v>10</v>
      </c>
      <c r="AP31" s="55" t="e">
        <f t="shared" si="9"/>
        <v>#N/A</v>
      </c>
      <c r="AQ31" s="55">
        <f t="shared" si="10"/>
        <v>0</v>
      </c>
      <c r="AR31" s="55">
        <f t="shared" si="11"/>
        <v>10</v>
      </c>
      <c r="AS31" s="168" t="str">
        <f>IF(AM31="","",'Index Plate Layout'!AF31)</f>
        <v/>
      </c>
      <c r="AT31" s="56"/>
      <c r="AW31" s="54" t="s">
        <v>218</v>
      </c>
      <c r="AX31" s="95" t="str">
        <f>IF(AY31="","",'Sample Names and Concentrations'!A31)</f>
        <v/>
      </c>
      <c r="AY31" s="165" t="str">
        <f>IF('Plate Map'!E57="","",'Plate Map'!E57)</f>
        <v/>
      </c>
      <c r="AZ31" s="95" t="e">
        <f>VLOOKUP(AY31,'Sample Names and Concentrations'!A$2:'Sample Names and Concentrations'!B$105,3,FALSE)</f>
        <v>#N/A</v>
      </c>
      <c r="BA31" s="55">
        <v>10</v>
      </c>
      <c r="BB31" s="55" t="e">
        <f t="shared" si="12"/>
        <v>#N/A</v>
      </c>
      <c r="BC31" s="55">
        <f t="shared" si="14"/>
        <v>0</v>
      </c>
      <c r="BD31" s="55">
        <f t="shared" si="13"/>
        <v>10</v>
      </c>
      <c r="BE31" s="159" t="str">
        <f>IF(AY31="","",'Index Plate Layout'!AK31)</f>
        <v/>
      </c>
      <c r="BF31" s="56"/>
    </row>
    <row r="32" spans="1:58" ht="16" thickBot="1" x14ac:dyDescent="0.25">
      <c r="A32" s="5" t="s">
        <v>219</v>
      </c>
      <c r="B32" s="40" t="str">
        <f>IF(C32="","",'Sample Names and Concentrations'!A32)</f>
        <v/>
      </c>
      <c r="C32" s="172" t="str">
        <f>IF('Plate Map'!E10="","",'Plate Map'!E10)</f>
        <v/>
      </c>
      <c r="D32" s="40" t="e">
        <f>VLOOKUP(C32,'Sample Names and Concentrations'!A$2:'Sample Names and Concentrations'!B$105,3,FALSE)</f>
        <v>#N/A</v>
      </c>
      <c r="E32" s="5">
        <v>10</v>
      </c>
      <c r="F32" s="5" t="e">
        <f t="shared" si="0"/>
        <v>#N/A</v>
      </c>
      <c r="G32" s="5">
        <f t="shared" si="1"/>
        <v>0</v>
      </c>
      <c r="H32" s="5">
        <f t="shared" si="2"/>
        <v>10</v>
      </c>
      <c r="I32" s="159" t="str">
        <f>IF(C32="","",'Index Plate Layout'!Q32)</f>
        <v/>
      </c>
      <c r="J32" s="5"/>
      <c r="M32" s="41" t="s">
        <v>219</v>
      </c>
      <c r="N32" s="135" t="str">
        <f>IF(O32="","",'Sample Names and Concentrations'!A32)</f>
        <v/>
      </c>
      <c r="O32" s="176" t="str">
        <f>IF('Plate Map'!E22="","",'Plate Map'!E22)</f>
        <v/>
      </c>
      <c r="P32" s="40" t="e">
        <f>VLOOKUP(O32,'Sample Names and Concentrations'!A$2:'Sample Names and Concentrations'!B$105,3,FALSE)</f>
        <v>#N/A</v>
      </c>
      <c r="Q32" s="5">
        <v>10</v>
      </c>
      <c r="R32" s="40" t="e">
        <f t="shared" si="3"/>
        <v>#N/A</v>
      </c>
      <c r="S32" s="40">
        <f t="shared" si="4"/>
        <v>0</v>
      </c>
      <c r="T32" s="40">
        <f t="shared" si="5"/>
        <v>10</v>
      </c>
      <c r="U32" s="159" t="str">
        <f>IF(O32="","",'Index Plate Layout'!V32)</f>
        <v/>
      </c>
      <c r="V32" s="42"/>
      <c r="Y32" s="54" t="s">
        <v>219</v>
      </c>
      <c r="Z32" s="95"/>
      <c r="AA32" s="164" t="str">
        <f>IF('Plate Map'!E34="","",'Plate Map'!E34)</f>
        <v/>
      </c>
      <c r="AB32" s="55" t="e">
        <f>VLOOKUP(AA32,'Sample Names and Concentrations'!A$2:'Sample Names and Concentrations'!B$105,3,FALSE)</f>
        <v>#N/A</v>
      </c>
      <c r="AC32" s="55">
        <v>10</v>
      </c>
      <c r="AD32" s="55" t="e">
        <f t="shared" si="6"/>
        <v>#N/A</v>
      </c>
      <c r="AE32" s="55">
        <f t="shared" si="7"/>
        <v>0</v>
      </c>
      <c r="AF32" s="55">
        <f t="shared" si="8"/>
        <v>10</v>
      </c>
      <c r="AG32" s="168" t="str">
        <f>IF(AA32="","",'Index Plate Layout'!AA32)</f>
        <v/>
      </c>
      <c r="AH32" s="56"/>
      <c r="AK32" s="54" t="s">
        <v>219</v>
      </c>
      <c r="AL32" s="95" t="str">
        <f>IF(AM32="","",'Sample Names and Concentrations'!A32)</f>
        <v/>
      </c>
      <c r="AM32" s="155" t="str">
        <f>IF('Plate Map'!E46="","",'Plate Map'!E46)</f>
        <v/>
      </c>
      <c r="AN32" s="55" t="e">
        <f>VLOOKUP(AM32,'Sample Names and Concentrations'!A$2:'Sample Names and Concentrations'!B$105,3,FALSE)</f>
        <v>#N/A</v>
      </c>
      <c r="AO32" s="55">
        <v>10</v>
      </c>
      <c r="AP32" s="55" t="e">
        <f t="shared" si="9"/>
        <v>#N/A</v>
      </c>
      <c r="AQ32" s="55">
        <f t="shared" si="10"/>
        <v>0</v>
      </c>
      <c r="AR32" s="55">
        <f t="shared" si="11"/>
        <v>10</v>
      </c>
      <c r="AS32" s="168" t="str">
        <f>IF(AM32="","",'Index Plate Layout'!AF32)</f>
        <v/>
      </c>
      <c r="AT32" s="56"/>
      <c r="AW32" s="54" t="s">
        <v>219</v>
      </c>
      <c r="AX32" s="95" t="str">
        <f>IF(AY32="","",'Sample Names and Concentrations'!A32)</f>
        <v/>
      </c>
      <c r="AY32" s="165" t="str">
        <f>IF('Plate Map'!E58="","",'Plate Map'!E58)</f>
        <v/>
      </c>
      <c r="AZ32" s="95" t="e">
        <f>VLOOKUP(AY32,'Sample Names and Concentrations'!A$2:'Sample Names and Concentrations'!B$105,3,FALSE)</f>
        <v>#N/A</v>
      </c>
      <c r="BA32" s="55">
        <v>10</v>
      </c>
      <c r="BB32" s="55" t="e">
        <f t="shared" si="12"/>
        <v>#N/A</v>
      </c>
      <c r="BC32" s="55">
        <f t="shared" si="14"/>
        <v>0</v>
      </c>
      <c r="BD32" s="55">
        <f t="shared" si="13"/>
        <v>10</v>
      </c>
      <c r="BE32" s="159" t="str">
        <f>IF(AY32="","",'Index Plate Layout'!AK32)</f>
        <v/>
      </c>
      <c r="BF32" s="56"/>
    </row>
    <row r="33" spans="1:58" ht="16" thickBot="1" x14ac:dyDescent="0.25">
      <c r="A33" s="5" t="s">
        <v>220</v>
      </c>
      <c r="B33" s="40" t="str">
        <f>IF(C33="","",'Sample Names and Concentrations'!A33)</f>
        <v/>
      </c>
      <c r="C33" s="172" t="str">
        <f>IF('Plate Map'!E11="","",'Plate Map'!E11)</f>
        <v/>
      </c>
      <c r="D33" s="40" t="e">
        <f>VLOOKUP(C33,'Sample Names and Concentrations'!A$2:'Sample Names and Concentrations'!B$105,3,FALSE)</f>
        <v>#N/A</v>
      </c>
      <c r="E33" s="5">
        <v>10</v>
      </c>
      <c r="F33" s="5" t="e">
        <f t="shared" si="0"/>
        <v>#N/A</v>
      </c>
      <c r="G33" s="5">
        <f t="shared" si="1"/>
        <v>0</v>
      </c>
      <c r="H33" s="5">
        <f t="shared" si="2"/>
        <v>10</v>
      </c>
      <c r="I33" s="159" t="str">
        <f>IF(C33="","",'Index Plate Layout'!Q33)</f>
        <v/>
      </c>
      <c r="J33" s="5"/>
      <c r="M33" s="41" t="s">
        <v>220</v>
      </c>
      <c r="N33" s="135" t="str">
        <f>IF(O33="","",'Sample Names and Concentrations'!A33)</f>
        <v/>
      </c>
      <c r="O33" s="176" t="str">
        <f>IF('Plate Map'!E23="","",'Plate Map'!E23)</f>
        <v/>
      </c>
      <c r="P33" s="40" t="e">
        <f>VLOOKUP(O33,'Sample Names and Concentrations'!A$2:'Sample Names and Concentrations'!B$105,3,FALSE)</f>
        <v>#N/A</v>
      </c>
      <c r="Q33" s="5">
        <v>10</v>
      </c>
      <c r="R33" s="40" t="e">
        <f t="shared" si="3"/>
        <v>#N/A</v>
      </c>
      <c r="S33" s="40">
        <f t="shared" si="4"/>
        <v>0</v>
      </c>
      <c r="T33" s="40">
        <f t="shared" si="5"/>
        <v>10</v>
      </c>
      <c r="U33" s="159" t="str">
        <f>IF(O33="","",'Index Plate Layout'!V33)</f>
        <v/>
      </c>
      <c r="V33" s="42"/>
      <c r="Y33" s="54" t="s">
        <v>220</v>
      </c>
      <c r="Z33" s="95"/>
      <c r="AA33" s="164" t="str">
        <f>IF('Plate Map'!E35="","",'Plate Map'!E35)</f>
        <v/>
      </c>
      <c r="AB33" s="55" t="e">
        <f>VLOOKUP(AA33,'Sample Names and Concentrations'!A$2:'Sample Names and Concentrations'!B$105,3,FALSE)</f>
        <v>#N/A</v>
      </c>
      <c r="AC33" s="55">
        <v>10</v>
      </c>
      <c r="AD33" s="55" t="e">
        <f t="shared" si="6"/>
        <v>#N/A</v>
      </c>
      <c r="AE33" s="55">
        <f t="shared" si="7"/>
        <v>0</v>
      </c>
      <c r="AF33" s="55">
        <f t="shared" si="8"/>
        <v>10</v>
      </c>
      <c r="AG33" s="168" t="str">
        <f>IF(AA33="","",'Index Plate Layout'!AA33)</f>
        <v/>
      </c>
      <c r="AH33" s="56"/>
      <c r="AK33" s="54" t="s">
        <v>220</v>
      </c>
      <c r="AL33" s="95" t="str">
        <f>IF(AM33="","",'Sample Names and Concentrations'!A33)</f>
        <v/>
      </c>
      <c r="AM33" s="155" t="str">
        <f>IF('Plate Map'!E47="","",'Plate Map'!E47)</f>
        <v/>
      </c>
      <c r="AN33" s="55" t="e">
        <f>VLOOKUP(AM33,'Sample Names and Concentrations'!A$2:'Sample Names and Concentrations'!B$105,3,FALSE)</f>
        <v>#N/A</v>
      </c>
      <c r="AO33" s="55">
        <v>10</v>
      </c>
      <c r="AP33" s="55" t="e">
        <f t="shared" si="9"/>
        <v>#N/A</v>
      </c>
      <c r="AQ33" s="55">
        <f t="shared" si="10"/>
        <v>0</v>
      </c>
      <c r="AR33" s="55">
        <f t="shared" si="11"/>
        <v>10</v>
      </c>
      <c r="AS33" s="168" t="str">
        <f>IF(AM33="","",'Index Plate Layout'!AF33)</f>
        <v/>
      </c>
      <c r="AT33" s="56"/>
      <c r="AW33" s="54" t="s">
        <v>220</v>
      </c>
      <c r="AX33" s="95" t="str">
        <f>IF(AY33="","",'Sample Names and Concentrations'!A33)</f>
        <v/>
      </c>
      <c r="AY33" s="165" t="str">
        <f>IF('Plate Map'!E59="","",'Plate Map'!E59)</f>
        <v/>
      </c>
      <c r="AZ33" s="95" t="e">
        <f>VLOOKUP(AY33,'Sample Names and Concentrations'!A$2:'Sample Names and Concentrations'!B$105,3,FALSE)</f>
        <v>#N/A</v>
      </c>
      <c r="BA33" s="55">
        <v>10</v>
      </c>
      <c r="BB33" s="55" t="e">
        <f t="shared" si="12"/>
        <v>#N/A</v>
      </c>
      <c r="BC33" s="55">
        <f t="shared" si="14"/>
        <v>0</v>
      </c>
      <c r="BD33" s="55">
        <f t="shared" si="13"/>
        <v>10</v>
      </c>
      <c r="BE33" s="159" t="str">
        <f>IF(AY33="","",'Index Plate Layout'!AK33)</f>
        <v/>
      </c>
      <c r="BF33" s="56"/>
    </row>
    <row r="34" spans="1:58" ht="16" thickBot="1" x14ac:dyDescent="0.25">
      <c r="A34" s="5" t="s">
        <v>221</v>
      </c>
      <c r="B34" s="40" t="str">
        <f>IF(C34="","",'Sample Names and Concentrations'!A34)</f>
        <v/>
      </c>
      <c r="C34" s="172" t="str">
        <f>IF('Plate Map'!F4="","",'Plate Map'!F4)</f>
        <v/>
      </c>
      <c r="D34" s="40" t="e">
        <f>VLOOKUP(C34,'Sample Names and Concentrations'!A$2:'Sample Names and Concentrations'!B$105,3,FALSE)</f>
        <v>#N/A</v>
      </c>
      <c r="E34" s="5">
        <v>10</v>
      </c>
      <c r="F34" s="5" t="e">
        <f t="shared" si="0"/>
        <v>#N/A</v>
      </c>
      <c r="G34" s="5">
        <f t="shared" si="1"/>
        <v>0</v>
      </c>
      <c r="H34" s="5">
        <f t="shared" si="2"/>
        <v>10</v>
      </c>
      <c r="I34" s="159" t="str">
        <f>IF(C34="","",'Index Plate Layout'!Q34)</f>
        <v/>
      </c>
      <c r="J34" s="5"/>
      <c r="M34" s="41" t="s">
        <v>221</v>
      </c>
      <c r="N34" s="135" t="str">
        <f>IF(O34="","",'Sample Names and Concentrations'!A34)</f>
        <v/>
      </c>
      <c r="O34" s="176" t="str">
        <f>IF('Plate Map'!F16="","",'Plate Map'!F16)</f>
        <v/>
      </c>
      <c r="P34" s="40" t="e">
        <f>VLOOKUP(O34,'Sample Names and Concentrations'!A$2:'Sample Names and Concentrations'!B$105,3,FALSE)</f>
        <v>#N/A</v>
      </c>
      <c r="Q34" s="5">
        <v>10</v>
      </c>
      <c r="R34" s="40" t="e">
        <f t="shared" si="3"/>
        <v>#N/A</v>
      </c>
      <c r="S34" s="40">
        <f t="shared" si="4"/>
        <v>0</v>
      </c>
      <c r="T34" s="40">
        <f t="shared" si="5"/>
        <v>10</v>
      </c>
      <c r="U34" s="159" t="str">
        <f>IF(O34="","",'Index Plate Layout'!V34)</f>
        <v/>
      </c>
      <c r="V34" s="42"/>
      <c r="Y34" s="54" t="s">
        <v>221</v>
      </c>
      <c r="Z34" s="95"/>
      <c r="AA34" s="164" t="str">
        <f>IF('Plate Map'!F28="","",'Plate Map'!F28)</f>
        <v/>
      </c>
      <c r="AB34" s="55" t="e">
        <f>VLOOKUP(AA34,'Sample Names and Concentrations'!A$2:'Sample Names and Concentrations'!B$105,3,FALSE)</f>
        <v>#N/A</v>
      </c>
      <c r="AC34" s="55">
        <v>10</v>
      </c>
      <c r="AD34" s="55" t="e">
        <f t="shared" si="6"/>
        <v>#N/A</v>
      </c>
      <c r="AE34" s="55">
        <f t="shared" si="7"/>
        <v>0</v>
      </c>
      <c r="AF34" s="55">
        <f t="shared" si="8"/>
        <v>10</v>
      </c>
      <c r="AG34" s="168" t="str">
        <f>IF(AA34="","",'Index Plate Layout'!AA34)</f>
        <v/>
      </c>
      <c r="AH34" s="56"/>
      <c r="AK34" s="54" t="s">
        <v>221</v>
      </c>
      <c r="AL34" s="95" t="str">
        <f>IF(AM34="","",'Sample Names and Concentrations'!A34)</f>
        <v/>
      </c>
      <c r="AM34" s="155" t="str">
        <f>IF('Plate Map'!F40="","",'Plate Map'!F40)</f>
        <v/>
      </c>
      <c r="AN34" s="55" t="e">
        <f>VLOOKUP(AM34,'Sample Names and Concentrations'!A$2:'Sample Names and Concentrations'!B$105,3,FALSE)</f>
        <v>#N/A</v>
      </c>
      <c r="AO34" s="55">
        <v>10</v>
      </c>
      <c r="AP34" s="55" t="e">
        <f t="shared" si="9"/>
        <v>#N/A</v>
      </c>
      <c r="AQ34" s="55">
        <f t="shared" si="10"/>
        <v>0</v>
      </c>
      <c r="AR34" s="55">
        <f t="shared" si="11"/>
        <v>10</v>
      </c>
      <c r="AS34" s="168" t="str">
        <f>IF(AM34="","",'Index Plate Layout'!AF34)</f>
        <v/>
      </c>
      <c r="AT34" s="56"/>
      <c r="AW34" s="54" t="s">
        <v>221</v>
      </c>
      <c r="AX34" s="95" t="str">
        <f>IF(AY34="","",'Sample Names and Concentrations'!A34)</f>
        <v/>
      </c>
      <c r="AY34" s="165" t="str">
        <f>IF('Plate Map'!F52="","",'Plate Map'!F52)</f>
        <v/>
      </c>
      <c r="AZ34" s="95" t="e">
        <f>VLOOKUP(AY34,'Sample Names and Concentrations'!A$2:'Sample Names and Concentrations'!B$105,3,FALSE)</f>
        <v>#N/A</v>
      </c>
      <c r="BA34" s="55">
        <v>10</v>
      </c>
      <c r="BB34" s="55" t="e">
        <f t="shared" si="12"/>
        <v>#N/A</v>
      </c>
      <c r="BC34" s="55">
        <f t="shared" si="14"/>
        <v>0</v>
      </c>
      <c r="BD34" s="55">
        <f t="shared" si="13"/>
        <v>10</v>
      </c>
      <c r="BE34" s="159" t="str">
        <f>IF(AY34="","",'Index Plate Layout'!AK34)</f>
        <v/>
      </c>
      <c r="BF34" s="56"/>
    </row>
    <row r="35" spans="1:58" ht="16" thickBot="1" x14ac:dyDescent="0.25">
      <c r="A35" s="5" t="s">
        <v>222</v>
      </c>
      <c r="B35" s="40" t="str">
        <f>IF(C35="","",'Sample Names and Concentrations'!A35)</f>
        <v/>
      </c>
      <c r="C35" s="172" t="str">
        <f>IF('Plate Map'!F5="","",'Plate Map'!F5)</f>
        <v/>
      </c>
      <c r="D35" s="40" t="e">
        <f>VLOOKUP(C35,'Sample Names and Concentrations'!A$2:'Sample Names and Concentrations'!B$105,3,FALSE)</f>
        <v>#N/A</v>
      </c>
      <c r="E35" s="5">
        <v>10</v>
      </c>
      <c r="F35" s="5" t="e">
        <f t="shared" si="0"/>
        <v>#N/A</v>
      </c>
      <c r="G35" s="5">
        <f t="shared" si="1"/>
        <v>0</v>
      </c>
      <c r="H35" s="5">
        <f t="shared" si="2"/>
        <v>10</v>
      </c>
      <c r="I35" s="159" t="str">
        <f>IF(C35="","",'Index Plate Layout'!Q35)</f>
        <v/>
      </c>
      <c r="J35" s="5"/>
      <c r="M35" s="41" t="s">
        <v>222</v>
      </c>
      <c r="N35" s="135" t="str">
        <f>IF(O35="","",'Sample Names and Concentrations'!A35)</f>
        <v/>
      </c>
      <c r="O35" s="176" t="str">
        <f>IF('Plate Map'!F17="","",'Plate Map'!F17)</f>
        <v/>
      </c>
      <c r="P35" s="40" t="e">
        <f>VLOOKUP(O35,'Sample Names and Concentrations'!A$2:'Sample Names and Concentrations'!B$105,3,FALSE)</f>
        <v>#N/A</v>
      </c>
      <c r="Q35" s="5">
        <v>10</v>
      </c>
      <c r="R35" s="40" t="e">
        <f t="shared" si="3"/>
        <v>#N/A</v>
      </c>
      <c r="S35" s="40">
        <f t="shared" si="4"/>
        <v>0</v>
      </c>
      <c r="T35" s="40">
        <f t="shared" si="5"/>
        <v>10</v>
      </c>
      <c r="U35" s="159" t="str">
        <f>IF(O35="","",'Index Plate Layout'!V35)</f>
        <v/>
      </c>
      <c r="V35" s="42"/>
      <c r="Y35" s="54" t="s">
        <v>222</v>
      </c>
      <c r="Z35" s="95"/>
      <c r="AA35" s="164" t="str">
        <f>IF('Plate Map'!F29="","",'Plate Map'!F29)</f>
        <v/>
      </c>
      <c r="AB35" s="55" t="e">
        <f>VLOOKUP(AA35,'Sample Names and Concentrations'!A$2:'Sample Names and Concentrations'!B$105,3,FALSE)</f>
        <v>#N/A</v>
      </c>
      <c r="AC35" s="55">
        <v>10</v>
      </c>
      <c r="AD35" s="55" t="e">
        <f t="shared" si="6"/>
        <v>#N/A</v>
      </c>
      <c r="AE35" s="55">
        <f t="shared" si="7"/>
        <v>0</v>
      </c>
      <c r="AF35" s="55">
        <f t="shared" si="8"/>
        <v>10</v>
      </c>
      <c r="AG35" s="168" t="str">
        <f>IF(AA35="","",'Index Plate Layout'!AA35)</f>
        <v/>
      </c>
      <c r="AH35" s="56"/>
      <c r="AK35" s="54" t="s">
        <v>222</v>
      </c>
      <c r="AL35" s="95" t="str">
        <f>IF(AM35="","",'Sample Names and Concentrations'!A35)</f>
        <v/>
      </c>
      <c r="AM35" s="155" t="str">
        <f>IF('Plate Map'!F41="","",'Plate Map'!F41)</f>
        <v/>
      </c>
      <c r="AN35" s="55" t="e">
        <f>VLOOKUP(AM35,'Sample Names and Concentrations'!A$2:'Sample Names and Concentrations'!B$105,3,FALSE)</f>
        <v>#N/A</v>
      </c>
      <c r="AO35" s="55">
        <v>10</v>
      </c>
      <c r="AP35" s="55" t="e">
        <f t="shared" si="9"/>
        <v>#N/A</v>
      </c>
      <c r="AQ35" s="55">
        <f t="shared" si="10"/>
        <v>0</v>
      </c>
      <c r="AR35" s="55">
        <f t="shared" si="11"/>
        <v>10</v>
      </c>
      <c r="AS35" s="168" t="str">
        <f>IF(AM35="","",'Index Plate Layout'!AF35)</f>
        <v/>
      </c>
      <c r="AT35" s="56"/>
      <c r="AW35" s="54" t="s">
        <v>222</v>
      </c>
      <c r="AX35" s="95" t="str">
        <f>IF(AY35="","",'Sample Names and Concentrations'!A35)</f>
        <v/>
      </c>
      <c r="AY35" s="165" t="str">
        <f>IF('Plate Map'!F53="","",'Plate Map'!F53)</f>
        <v/>
      </c>
      <c r="AZ35" s="95" t="e">
        <f>VLOOKUP(AY35,'Sample Names and Concentrations'!A$2:'Sample Names and Concentrations'!B$105,3,FALSE)</f>
        <v>#N/A</v>
      </c>
      <c r="BA35" s="55">
        <v>10</v>
      </c>
      <c r="BB35" s="55" t="e">
        <f t="shared" si="12"/>
        <v>#N/A</v>
      </c>
      <c r="BC35" s="55">
        <f t="shared" si="14"/>
        <v>0</v>
      </c>
      <c r="BD35" s="55">
        <f t="shared" si="13"/>
        <v>10</v>
      </c>
      <c r="BE35" s="159" t="str">
        <f>IF(AY35="","",'Index Plate Layout'!AK35)</f>
        <v/>
      </c>
      <c r="BF35" s="56"/>
    </row>
    <row r="36" spans="1:58" ht="16" thickBot="1" x14ac:dyDescent="0.25">
      <c r="A36" s="5" t="s">
        <v>223</v>
      </c>
      <c r="B36" s="40" t="str">
        <f>IF(C36="","",'Sample Names and Concentrations'!A36)</f>
        <v/>
      </c>
      <c r="C36" s="172" t="str">
        <f>IF('Plate Map'!F6="","",'Plate Map'!F6)</f>
        <v/>
      </c>
      <c r="D36" s="40" t="e">
        <f>VLOOKUP(C36,'Sample Names and Concentrations'!A$2:'Sample Names and Concentrations'!B$105,3,FALSE)</f>
        <v>#N/A</v>
      </c>
      <c r="E36" s="5">
        <v>10</v>
      </c>
      <c r="F36" s="5" t="e">
        <f t="shared" si="0"/>
        <v>#N/A</v>
      </c>
      <c r="G36" s="5">
        <f t="shared" si="1"/>
        <v>0</v>
      </c>
      <c r="H36" s="5">
        <f t="shared" si="2"/>
        <v>10</v>
      </c>
      <c r="I36" s="159" t="str">
        <f>IF(C36="","",'Index Plate Layout'!Q36)</f>
        <v/>
      </c>
      <c r="J36" s="5"/>
      <c r="M36" s="41" t="s">
        <v>223</v>
      </c>
      <c r="N36" s="135" t="str">
        <f>IF(O36="","",'Sample Names and Concentrations'!A36)</f>
        <v/>
      </c>
      <c r="O36" s="176" t="str">
        <f>IF('Plate Map'!F18="","",'Plate Map'!F18)</f>
        <v/>
      </c>
      <c r="P36" s="40" t="e">
        <f>VLOOKUP(O36,'Sample Names and Concentrations'!A$2:'Sample Names and Concentrations'!B$105,3,FALSE)</f>
        <v>#N/A</v>
      </c>
      <c r="Q36" s="5">
        <v>10</v>
      </c>
      <c r="R36" s="40" t="e">
        <f t="shared" si="3"/>
        <v>#N/A</v>
      </c>
      <c r="S36" s="40">
        <f t="shared" si="4"/>
        <v>0</v>
      </c>
      <c r="T36" s="40">
        <f t="shared" si="5"/>
        <v>10</v>
      </c>
      <c r="U36" s="159" t="str">
        <f>IF(O36="","",'Index Plate Layout'!V36)</f>
        <v/>
      </c>
      <c r="V36" s="42"/>
      <c r="Y36" s="54" t="s">
        <v>223</v>
      </c>
      <c r="Z36" s="95"/>
      <c r="AA36" s="164" t="str">
        <f>IF('Plate Map'!F30="","",'Plate Map'!F30)</f>
        <v/>
      </c>
      <c r="AB36" s="55" t="e">
        <f>VLOOKUP(AA36,'Sample Names and Concentrations'!A$2:'Sample Names and Concentrations'!B$105,3,FALSE)</f>
        <v>#N/A</v>
      </c>
      <c r="AC36" s="55">
        <v>10</v>
      </c>
      <c r="AD36" s="55" t="e">
        <f t="shared" si="6"/>
        <v>#N/A</v>
      </c>
      <c r="AE36" s="55">
        <f t="shared" si="7"/>
        <v>0</v>
      </c>
      <c r="AF36" s="55">
        <f t="shared" si="8"/>
        <v>10</v>
      </c>
      <c r="AG36" s="168" t="str">
        <f>IF(AA36="","",'Index Plate Layout'!AA36)</f>
        <v/>
      </c>
      <c r="AH36" s="56"/>
      <c r="AK36" s="54" t="s">
        <v>223</v>
      </c>
      <c r="AL36" s="95" t="str">
        <f>IF(AM36="","",'Sample Names and Concentrations'!A36)</f>
        <v/>
      </c>
      <c r="AM36" s="155" t="str">
        <f>IF('Plate Map'!F42="","",'Plate Map'!F42)</f>
        <v/>
      </c>
      <c r="AN36" s="55" t="e">
        <f>VLOOKUP(AM36,'Sample Names and Concentrations'!A$2:'Sample Names and Concentrations'!B$105,3,FALSE)</f>
        <v>#N/A</v>
      </c>
      <c r="AO36" s="55">
        <v>10</v>
      </c>
      <c r="AP36" s="55" t="e">
        <f t="shared" si="9"/>
        <v>#N/A</v>
      </c>
      <c r="AQ36" s="55">
        <f t="shared" si="10"/>
        <v>0</v>
      </c>
      <c r="AR36" s="55">
        <f t="shared" si="11"/>
        <v>10</v>
      </c>
      <c r="AS36" s="168" t="str">
        <f>IF(AM36="","",'Index Plate Layout'!AF36)</f>
        <v/>
      </c>
      <c r="AT36" s="56"/>
      <c r="AW36" s="54" t="s">
        <v>223</v>
      </c>
      <c r="AX36" s="95" t="str">
        <f>IF(AY36="","",'Sample Names and Concentrations'!A36)</f>
        <v/>
      </c>
      <c r="AY36" s="165" t="str">
        <f>IF('Plate Map'!F54="","",'Plate Map'!F54)</f>
        <v/>
      </c>
      <c r="AZ36" s="95" t="e">
        <f>VLOOKUP(AY36,'Sample Names and Concentrations'!A$2:'Sample Names and Concentrations'!B$105,3,FALSE)</f>
        <v>#N/A</v>
      </c>
      <c r="BA36" s="55">
        <v>10</v>
      </c>
      <c r="BB36" s="55" t="e">
        <f t="shared" si="12"/>
        <v>#N/A</v>
      </c>
      <c r="BC36" s="55">
        <f t="shared" si="14"/>
        <v>0</v>
      </c>
      <c r="BD36" s="55">
        <f t="shared" si="13"/>
        <v>10</v>
      </c>
      <c r="BE36" s="159" t="str">
        <f>IF(AY36="","",'Index Plate Layout'!AK36)</f>
        <v/>
      </c>
      <c r="BF36" s="56"/>
    </row>
    <row r="37" spans="1:58" ht="16" thickBot="1" x14ac:dyDescent="0.25">
      <c r="A37" s="5" t="s">
        <v>224</v>
      </c>
      <c r="B37" s="40" t="str">
        <f>IF(C37="","",'Sample Names and Concentrations'!A37)</f>
        <v/>
      </c>
      <c r="C37" s="172" t="str">
        <f>IF('Plate Map'!F7="","",'Plate Map'!F7)</f>
        <v/>
      </c>
      <c r="D37" s="40" t="e">
        <f>VLOOKUP(C37,'Sample Names and Concentrations'!A$2:'Sample Names and Concentrations'!B$105,3,FALSE)</f>
        <v>#N/A</v>
      </c>
      <c r="E37" s="5">
        <v>10</v>
      </c>
      <c r="F37" s="5" t="e">
        <f t="shared" si="0"/>
        <v>#N/A</v>
      </c>
      <c r="G37" s="5">
        <f t="shared" si="1"/>
        <v>0</v>
      </c>
      <c r="H37" s="5">
        <f t="shared" si="2"/>
        <v>10</v>
      </c>
      <c r="I37" s="159" t="str">
        <f>IF(C37="","",'Index Plate Layout'!Q37)</f>
        <v/>
      </c>
      <c r="J37" s="5"/>
      <c r="M37" s="41" t="s">
        <v>224</v>
      </c>
      <c r="N37" s="135" t="str">
        <f>IF(O37="","",'Sample Names and Concentrations'!A37)</f>
        <v/>
      </c>
      <c r="O37" s="176" t="str">
        <f>IF('Plate Map'!F19="","",'Plate Map'!F19)</f>
        <v/>
      </c>
      <c r="P37" s="40" t="e">
        <f>VLOOKUP(O37,'Sample Names and Concentrations'!A$2:'Sample Names and Concentrations'!B$105,3,FALSE)</f>
        <v>#N/A</v>
      </c>
      <c r="Q37" s="5">
        <v>10</v>
      </c>
      <c r="R37" s="40" t="e">
        <f t="shared" si="3"/>
        <v>#N/A</v>
      </c>
      <c r="S37" s="40">
        <f t="shared" si="4"/>
        <v>0</v>
      </c>
      <c r="T37" s="40">
        <f t="shared" si="5"/>
        <v>10</v>
      </c>
      <c r="U37" s="159" t="str">
        <f>IF(O37="","",'Index Plate Layout'!V37)</f>
        <v/>
      </c>
      <c r="V37" s="42"/>
      <c r="Y37" s="54" t="s">
        <v>224</v>
      </c>
      <c r="Z37" s="95"/>
      <c r="AA37" s="164" t="str">
        <f>IF('Plate Map'!F31="","",'Plate Map'!F31)</f>
        <v/>
      </c>
      <c r="AB37" s="55" t="e">
        <f>VLOOKUP(AA37,'Sample Names and Concentrations'!A$2:'Sample Names and Concentrations'!B$105,3,FALSE)</f>
        <v>#N/A</v>
      </c>
      <c r="AC37" s="55">
        <v>10</v>
      </c>
      <c r="AD37" s="55" t="e">
        <f t="shared" si="6"/>
        <v>#N/A</v>
      </c>
      <c r="AE37" s="55">
        <f t="shared" si="7"/>
        <v>0</v>
      </c>
      <c r="AF37" s="55">
        <f t="shared" si="8"/>
        <v>10</v>
      </c>
      <c r="AG37" s="168" t="str">
        <f>IF(AA37="","",'Index Plate Layout'!AA37)</f>
        <v/>
      </c>
      <c r="AH37" s="56"/>
      <c r="AK37" s="54" t="s">
        <v>224</v>
      </c>
      <c r="AL37" s="95" t="str">
        <f>IF(AM37="","",'Sample Names and Concentrations'!A37)</f>
        <v/>
      </c>
      <c r="AM37" s="155" t="str">
        <f>IF('Plate Map'!F43="","",'Plate Map'!F43)</f>
        <v/>
      </c>
      <c r="AN37" s="55" t="e">
        <f>VLOOKUP(AM37,'Sample Names and Concentrations'!A$2:'Sample Names and Concentrations'!B$105,3,FALSE)</f>
        <v>#N/A</v>
      </c>
      <c r="AO37" s="55">
        <v>10</v>
      </c>
      <c r="AP37" s="55" t="e">
        <f t="shared" si="9"/>
        <v>#N/A</v>
      </c>
      <c r="AQ37" s="55">
        <f t="shared" si="10"/>
        <v>0</v>
      </c>
      <c r="AR37" s="55">
        <f t="shared" si="11"/>
        <v>10</v>
      </c>
      <c r="AS37" s="168" t="str">
        <f>IF(AM37="","",'Index Plate Layout'!AF37)</f>
        <v/>
      </c>
      <c r="AT37" s="56"/>
      <c r="AW37" s="54" t="s">
        <v>224</v>
      </c>
      <c r="AX37" s="95" t="str">
        <f>IF(AY37="","",'Sample Names and Concentrations'!A37)</f>
        <v/>
      </c>
      <c r="AY37" s="165" t="str">
        <f>IF('Plate Map'!F55="","",'Plate Map'!F55)</f>
        <v/>
      </c>
      <c r="AZ37" s="95" t="e">
        <f>VLOOKUP(AY37,'Sample Names and Concentrations'!A$2:'Sample Names and Concentrations'!B$105,3,FALSE)</f>
        <v>#N/A</v>
      </c>
      <c r="BA37" s="55">
        <v>10</v>
      </c>
      <c r="BB37" s="55" t="e">
        <f t="shared" si="12"/>
        <v>#N/A</v>
      </c>
      <c r="BC37" s="55">
        <f t="shared" si="14"/>
        <v>0</v>
      </c>
      <c r="BD37" s="55">
        <f t="shared" si="13"/>
        <v>10</v>
      </c>
      <c r="BE37" s="159" t="str">
        <f>IF(AY37="","",'Index Plate Layout'!AK37)</f>
        <v/>
      </c>
      <c r="BF37" s="56"/>
    </row>
    <row r="38" spans="1:58" ht="16" thickBot="1" x14ac:dyDescent="0.25">
      <c r="A38" s="5" t="s">
        <v>225</v>
      </c>
      <c r="B38" s="40" t="str">
        <f>IF(C38="","",'Sample Names and Concentrations'!A38)</f>
        <v/>
      </c>
      <c r="C38" s="172" t="str">
        <f>IF('Plate Map'!F8="","",'Plate Map'!F8)</f>
        <v/>
      </c>
      <c r="D38" s="40" t="e">
        <f>VLOOKUP(C38,'Sample Names and Concentrations'!A$2:'Sample Names and Concentrations'!B$105,3,FALSE)</f>
        <v>#N/A</v>
      </c>
      <c r="E38" s="5">
        <v>10</v>
      </c>
      <c r="F38" s="5" t="e">
        <f t="shared" si="0"/>
        <v>#N/A</v>
      </c>
      <c r="G38" s="5">
        <f t="shared" si="1"/>
        <v>0</v>
      </c>
      <c r="H38" s="5">
        <f t="shared" si="2"/>
        <v>10</v>
      </c>
      <c r="I38" s="159" t="str">
        <f>IF(C38="","",'Index Plate Layout'!Q38)</f>
        <v/>
      </c>
      <c r="J38" s="5"/>
      <c r="M38" s="41" t="s">
        <v>225</v>
      </c>
      <c r="N38" s="135" t="str">
        <f>IF(O38="","",'Sample Names and Concentrations'!A38)</f>
        <v/>
      </c>
      <c r="O38" s="176" t="str">
        <f>IF('Plate Map'!F20="","",'Plate Map'!F20)</f>
        <v/>
      </c>
      <c r="P38" s="40" t="e">
        <f>VLOOKUP(O38,'Sample Names and Concentrations'!A$2:'Sample Names and Concentrations'!B$105,3,FALSE)</f>
        <v>#N/A</v>
      </c>
      <c r="Q38" s="5">
        <v>10</v>
      </c>
      <c r="R38" s="40" t="e">
        <f t="shared" si="3"/>
        <v>#N/A</v>
      </c>
      <c r="S38" s="40">
        <f t="shared" si="4"/>
        <v>0</v>
      </c>
      <c r="T38" s="40">
        <f t="shared" si="5"/>
        <v>10</v>
      </c>
      <c r="U38" s="159" t="str">
        <f>IF(O38="","",'Index Plate Layout'!V38)</f>
        <v/>
      </c>
      <c r="V38" s="42"/>
      <c r="Y38" s="54" t="s">
        <v>225</v>
      </c>
      <c r="Z38" s="95"/>
      <c r="AA38" s="164" t="str">
        <f>IF('Plate Map'!F32="","",'Plate Map'!F32)</f>
        <v/>
      </c>
      <c r="AB38" s="55" t="e">
        <f>VLOOKUP(AA38,'Sample Names and Concentrations'!A$2:'Sample Names and Concentrations'!B$105,3,FALSE)</f>
        <v>#N/A</v>
      </c>
      <c r="AC38" s="55">
        <v>10</v>
      </c>
      <c r="AD38" s="55" t="e">
        <f t="shared" si="6"/>
        <v>#N/A</v>
      </c>
      <c r="AE38" s="55">
        <f t="shared" si="7"/>
        <v>0</v>
      </c>
      <c r="AF38" s="55">
        <f t="shared" si="8"/>
        <v>10</v>
      </c>
      <c r="AG38" s="168" t="str">
        <f>IF(AA38="","",'Index Plate Layout'!AA38)</f>
        <v/>
      </c>
      <c r="AH38" s="56"/>
      <c r="AK38" s="54" t="s">
        <v>225</v>
      </c>
      <c r="AL38" s="95" t="str">
        <f>IF(AM38="","",'Sample Names and Concentrations'!A38)</f>
        <v/>
      </c>
      <c r="AM38" s="155" t="str">
        <f>IF('Plate Map'!F44="","",'Plate Map'!F44)</f>
        <v/>
      </c>
      <c r="AN38" s="55" t="e">
        <f>VLOOKUP(AM38,'Sample Names and Concentrations'!A$2:'Sample Names and Concentrations'!B$105,3,FALSE)</f>
        <v>#N/A</v>
      </c>
      <c r="AO38" s="55">
        <v>10</v>
      </c>
      <c r="AP38" s="55" t="e">
        <f t="shared" si="9"/>
        <v>#N/A</v>
      </c>
      <c r="AQ38" s="55">
        <f t="shared" si="10"/>
        <v>0</v>
      </c>
      <c r="AR38" s="55">
        <f t="shared" si="11"/>
        <v>10</v>
      </c>
      <c r="AS38" s="168" t="str">
        <f>IF(AM38="","",'Index Plate Layout'!AF38)</f>
        <v/>
      </c>
      <c r="AT38" s="56"/>
      <c r="AW38" s="54" t="s">
        <v>225</v>
      </c>
      <c r="AX38" s="95" t="str">
        <f>IF(AY38="","",'Sample Names and Concentrations'!A38)</f>
        <v/>
      </c>
      <c r="AY38" s="165" t="str">
        <f>IF('Plate Map'!F56="","",'Plate Map'!F56)</f>
        <v/>
      </c>
      <c r="AZ38" s="95" t="e">
        <f>VLOOKUP(AY38,'Sample Names and Concentrations'!A$2:'Sample Names and Concentrations'!B$105,3,FALSE)</f>
        <v>#N/A</v>
      </c>
      <c r="BA38" s="55">
        <v>10</v>
      </c>
      <c r="BB38" s="55" t="e">
        <f t="shared" si="12"/>
        <v>#N/A</v>
      </c>
      <c r="BC38" s="55">
        <f t="shared" si="14"/>
        <v>0</v>
      </c>
      <c r="BD38" s="55">
        <f t="shared" si="13"/>
        <v>10</v>
      </c>
      <c r="BE38" s="159" t="str">
        <f>IF(AY38="","",'Index Plate Layout'!AK38)</f>
        <v/>
      </c>
      <c r="BF38" s="56"/>
    </row>
    <row r="39" spans="1:58" ht="16" thickBot="1" x14ac:dyDescent="0.25">
      <c r="A39" s="5" t="s">
        <v>226</v>
      </c>
      <c r="B39" s="40" t="str">
        <f>IF(C39="","",'Sample Names and Concentrations'!A39)</f>
        <v/>
      </c>
      <c r="C39" s="172" t="str">
        <f>IF('Plate Map'!F9="","",'Plate Map'!F9)</f>
        <v/>
      </c>
      <c r="D39" s="40" t="e">
        <f>VLOOKUP(C39,'Sample Names and Concentrations'!A$2:'Sample Names and Concentrations'!B$105,3,FALSE)</f>
        <v>#N/A</v>
      </c>
      <c r="E39" s="5">
        <v>10</v>
      </c>
      <c r="F39" s="5" t="e">
        <f t="shared" si="0"/>
        <v>#N/A</v>
      </c>
      <c r="G39" s="5">
        <f t="shared" si="1"/>
        <v>0</v>
      </c>
      <c r="H39" s="5">
        <f t="shared" si="2"/>
        <v>10</v>
      </c>
      <c r="I39" s="159" t="str">
        <f>IF(C39="","",'Index Plate Layout'!Q39)</f>
        <v/>
      </c>
      <c r="J39" s="5"/>
      <c r="M39" s="41" t="s">
        <v>226</v>
      </c>
      <c r="N39" s="135" t="str">
        <f>IF(O39="","",'Sample Names and Concentrations'!A39)</f>
        <v/>
      </c>
      <c r="O39" s="176" t="str">
        <f>IF('Plate Map'!F21="","",'Plate Map'!F21)</f>
        <v/>
      </c>
      <c r="P39" s="40" t="e">
        <f>VLOOKUP(O39,'Sample Names and Concentrations'!A$2:'Sample Names and Concentrations'!B$105,3,FALSE)</f>
        <v>#N/A</v>
      </c>
      <c r="Q39" s="5">
        <v>10</v>
      </c>
      <c r="R39" s="40" t="e">
        <f t="shared" si="3"/>
        <v>#N/A</v>
      </c>
      <c r="S39" s="40">
        <f t="shared" si="4"/>
        <v>0</v>
      </c>
      <c r="T39" s="40">
        <f t="shared" si="5"/>
        <v>10</v>
      </c>
      <c r="U39" s="159" t="str">
        <f>IF(O39="","",'Index Plate Layout'!V39)</f>
        <v/>
      </c>
      <c r="V39" s="42"/>
      <c r="Y39" s="54" t="s">
        <v>226</v>
      </c>
      <c r="Z39" s="95"/>
      <c r="AA39" s="164" t="str">
        <f>IF('Plate Map'!F33="","",'Plate Map'!F33)</f>
        <v/>
      </c>
      <c r="AB39" s="55" t="e">
        <f>VLOOKUP(AA39,'Sample Names and Concentrations'!A$2:'Sample Names and Concentrations'!B$105,3,FALSE)</f>
        <v>#N/A</v>
      </c>
      <c r="AC39" s="55">
        <v>10</v>
      </c>
      <c r="AD39" s="55" t="e">
        <f t="shared" si="6"/>
        <v>#N/A</v>
      </c>
      <c r="AE39" s="55">
        <f t="shared" si="7"/>
        <v>0</v>
      </c>
      <c r="AF39" s="55">
        <f t="shared" si="8"/>
        <v>10</v>
      </c>
      <c r="AG39" s="168" t="str">
        <f>IF(AA39="","",'Index Plate Layout'!AA39)</f>
        <v/>
      </c>
      <c r="AH39" s="56"/>
      <c r="AK39" s="54" t="s">
        <v>226</v>
      </c>
      <c r="AL39" s="95" t="str">
        <f>IF(AM39="","",'Sample Names and Concentrations'!A39)</f>
        <v/>
      </c>
      <c r="AM39" s="155" t="str">
        <f>IF('Plate Map'!F45="","",'Plate Map'!F45)</f>
        <v/>
      </c>
      <c r="AN39" s="55" t="e">
        <f>VLOOKUP(AM39,'Sample Names and Concentrations'!A$2:'Sample Names and Concentrations'!B$105,3,FALSE)</f>
        <v>#N/A</v>
      </c>
      <c r="AO39" s="55">
        <v>10</v>
      </c>
      <c r="AP39" s="55" t="e">
        <f t="shared" si="9"/>
        <v>#N/A</v>
      </c>
      <c r="AQ39" s="55">
        <f t="shared" si="10"/>
        <v>0</v>
      </c>
      <c r="AR39" s="55">
        <f t="shared" si="11"/>
        <v>10</v>
      </c>
      <c r="AS39" s="168" t="str">
        <f>IF(AM39="","",'Index Plate Layout'!AF39)</f>
        <v/>
      </c>
      <c r="AT39" s="56"/>
      <c r="AW39" s="54" t="s">
        <v>226</v>
      </c>
      <c r="AX39" s="95" t="str">
        <f>IF(AY39="","",'Sample Names and Concentrations'!A39)</f>
        <v/>
      </c>
      <c r="AY39" s="165" t="str">
        <f>IF('Plate Map'!F57="","",'Plate Map'!F57)</f>
        <v/>
      </c>
      <c r="AZ39" s="95" t="e">
        <f>VLOOKUP(AY39,'Sample Names and Concentrations'!A$2:'Sample Names and Concentrations'!B$105,3,FALSE)</f>
        <v>#N/A</v>
      </c>
      <c r="BA39" s="55">
        <v>10</v>
      </c>
      <c r="BB39" s="55" t="e">
        <f t="shared" si="12"/>
        <v>#N/A</v>
      </c>
      <c r="BC39" s="55">
        <f t="shared" si="14"/>
        <v>0</v>
      </c>
      <c r="BD39" s="55">
        <f t="shared" si="13"/>
        <v>10</v>
      </c>
      <c r="BE39" s="159" t="str">
        <f>IF(AY39="","",'Index Plate Layout'!AK39)</f>
        <v/>
      </c>
      <c r="BF39" s="56"/>
    </row>
    <row r="40" spans="1:58" ht="16" thickBot="1" x14ac:dyDescent="0.25">
      <c r="A40" s="5" t="s">
        <v>227</v>
      </c>
      <c r="B40" s="40" t="str">
        <f>IF(C40="","",'Sample Names and Concentrations'!A40)</f>
        <v/>
      </c>
      <c r="C40" s="172" t="str">
        <f>IF('Plate Map'!F10="","",'Plate Map'!F10)</f>
        <v/>
      </c>
      <c r="D40" s="40" t="e">
        <f>VLOOKUP(C40,'Sample Names and Concentrations'!A$2:'Sample Names and Concentrations'!B$105,3,FALSE)</f>
        <v>#N/A</v>
      </c>
      <c r="E40" s="5">
        <v>10</v>
      </c>
      <c r="F40" s="5" t="e">
        <f t="shared" si="0"/>
        <v>#N/A</v>
      </c>
      <c r="G40" s="5">
        <f t="shared" si="1"/>
        <v>0</v>
      </c>
      <c r="H40" s="5">
        <f t="shared" si="2"/>
        <v>10</v>
      </c>
      <c r="I40" s="159" t="str">
        <f>IF(C40="","",'Index Plate Layout'!Q40)</f>
        <v/>
      </c>
      <c r="J40" s="5"/>
      <c r="M40" s="41" t="s">
        <v>227</v>
      </c>
      <c r="N40" s="135" t="str">
        <f>IF(O40="","",'Sample Names and Concentrations'!A40)</f>
        <v/>
      </c>
      <c r="O40" s="176" t="str">
        <f>IF('Plate Map'!F22="","",'Plate Map'!F22)</f>
        <v/>
      </c>
      <c r="P40" s="40" t="e">
        <f>VLOOKUP(O40,'Sample Names and Concentrations'!A$2:'Sample Names and Concentrations'!B$105,3,FALSE)</f>
        <v>#N/A</v>
      </c>
      <c r="Q40" s="5">
        <v>10</v>
      </c>
      <c r="R40" s="40" t="e">
        <f t="shared" si="3"/>
        <v>#N/A</v>
      </c>
      <c r="S40" s="40">
        <f t="shared" si="4"/>
        <v>0</v>
      </c>
      <c r="T40" s="40">
        <f t="shared" si="5"/>
        <v>10</v>
      </c>
      <c r="U40" s="159" t="str">
        <f>IF(O40="","",'Index Plate Layout'!V40)</f>
        <v/>
      </c>
      <c r="V40" s="42"/>
      <c r="Y40" s="54" t="s">
        <v>227</v>
      </c>
      <c r="Z40" s="95"/>
      <c r="AA40" s="164" t="str">
        <f>IF('Plate Map'!F34="","",'Plate Map'!F34)</f>
        <v/>
      </c>
      <c r="AB40" s="55" t="e">
        <f>VLOOKUP(AA40,'Sample Names and Concentrations'!A$2:'Sample Names and Concentrations'!B$105,3,FALSE)</f>
        <v>#N/A</v>
      </c>
      <c r="AC40" s="55">
        <v>10</v>
      </c>
      <c r="AD40" s="55" t="e">
        <f t="shared" si="6"/>
        <v>#N/A</v>
      </c>
      <c r="AE40" s="55">
        <f t="shared" si="7"/>
        <v>0</v>
      </c>
      <c r="AF40" s="55">
        <f t="shared" si="8"/>
        <v>10</v>
      </c>
      <c r="AG40" s="168" t="str">
        <f>IF(AA40="","",'Index Plate Layout'!AA40)</f>
        <v/>
      </c>
      <c r="AH40" s="56"/>
      <c r="AK40" s="54" t="s">
        <v>227</v>
      </c>
      <c r="AL40" s="95" t="str">
        <f>IF(AM40="","",'Sample Names and Concentrations'!A40)</f>
        <v/>
      </c>
      <c r="AM40" s="155" t="str">
        <f>IF('Plate Map'!F46="","",'Plate Map'!F46)</f>
        <v/>
      </c>
      <c r="AN40" s="55" t="e">
        <f>VLOOKUP(AM40,'Sample Names and Concentrations'!A$2:'Sample Names and Concentrations'!B$105,3,FALSE)</f>
        <v>#N/A</v>
      </c>
      <c r="AO40" s="55">
        <v>10</v>
      </c>
      <c r="AP40" s="55" t="e">
        <f t="shared" si="9"/>
        <v>#N/A</v>
      </c>
      <c r="AQ40" s="55">
        <f t="shared" si="10"/>
        <v>0</v>
      </c>
      <c r="AR40" s="55">
        <f t="shared" si="11"/>
        <v>10</v>
      </c>
      <c r="AS40" s="168" t="str">
        <f>IF(AM40="","",'Index Plate Layout'!AF40)</f>
        <v/>
      </c>
      <c r="AT40" s="56"/>
      <c r="AW40" s="54" t="s">
        <v>227</v>
      </c>
      <c r="AX40" s="95" t="str">
        <f>IF(AY40="","",'Sample Names and Concentrations'!A40)</f>
        <v/>
      </c>
      <c r="AY40" s="165" t="str">
        <f>IF('Plate Map'!F58="","",'Plate Map'!F58)</f>
        <v/>
      </c>
      <c r="AZ40" s="95" t="e">
        <f>VLOOKUP(AY40,'Sample Names and Concentrations'!A$2:'Sample Names and Concentrations'!B$105,3,FALSE)</f>
        <v>#N/A</v>
      </c>
      <c r="BA40" s="55">
        <v>10</v>
      </c>
      <c r="BB40" s="55" t="e">
        <f t="shared" si="12"/>
        <v>#N/A</v>
      </c>
      <c r="BC40" s="55">
        <f t="shared" si="14"/>
        <v>0</v>
      </c>
      <c r="BD40" s="55">
        <f t="shared" si="13"/>
        <v>10</v>
      </c>
      <c r="BE40" s="159" t="str">
        <f>IF(AY40="","",'Index Plate Layout'!AK40)</f>
        <v/>
      </c>
      <c r="BF40" s="56"/>
    </row>
    <row r="41" spans="1:58" ht="16" thickBot="1" x14ac:dyDescent="0.25">
      <c r="A41" s="5" t="s">
        <v>228</v>
      </c>
      <c r="B41" s="40" t="str">
        <f>IF(C41="","",'Sample Names and Concentrations'!A41)</f>
        <v/>
      </c>
      <c r="C41" s="172" t="str">
        <f>IF('Plate Map'!F11="","",'Plate Map'!F11)</f>
        <v/>
      </c>
      <c r="D41" s="40" t="e">
        <f>VLOOKUP(C41,'Sample Names and Concentrations'!A$2:'Sample Names and Concentrations'!B$105,3,FALSE)</f>
        <v>#N/A</v>
      </c>
      <c r="E41" s="5">
        <v>10</v>
      </c>
      <c r="F41" s="5" t="e">
        <f t="shared" si="0"/>
        <v>#N/A</v>
      </c>
      <c r="G41" s="5">
        <f t="shared" si="1"/>
        <v>0</v>
      </c>
      <c r="H41" s="5">
        <f t="shared" si="2"/>
        <v>10</v>
      </c>
      <c r="I41" s="159" t="str">
        <f>IF(C41="","",'Index Plate Layout'!Q41)</f>
        <v/>
      </c>
      <c r="J41" s="5"/>
      <c r="M41" s="41" t="s">
        <v>228</v>
      </c>
      <c r="N41" s="135" t="str">
        <f>IF(O41="","",'Sample Names and Concentrations'!A41)</f>
        <v/>
      </c>
      <c r="O41" s="176" t="str">
        <f>IF('Plate Map'!F23="","",'Plate Map'!F23)</f>
        <v/>
      </c>
      <c r="P41" s="40" t="e">
        <f>VLOOKUP(O41,'Sample Names and Concentrations'!A$2:'Sample Names and Concentrations'!B$105,3,FALSE)</f>
        <v>#N/A</v>
      </c>
      <c r="Q41" s="5">
        <v>10</v>
      </c>
      <c r="R41" s="40" t="e">
        <f t="shared" si="3"/>
        <v>#N/A</v>
      </c>
      <c r="S41" s="40">
        <f t="shared" si="4"/>
        <v>0</v>
      </c>
      <c r="T41" s="40">
        <f t="shared" si="5"/>
        <v>10</v>
      </c>
      <c r="U41" s="159" t="str">
        <f>IF(O41="","",'Index Plate Layout'!V41)</f>
        <v/>
      </c>
      <c r="V41" s="42"/>
      <c r="Y41" s="54" t="s">
        <v>228</v>
      </c>
      <c r="Z41" s="95"/>
      <c r="AA41" s="164" t="str">
        <f>IF('Plate Map'!F35="","",'Plate Map'!F35)</f>
        <v/>
      </c>
      <c r="AB41" s="55" t="e">
        <f>VLOOKUP(AA41,'Sample Names and Concentrations'!A$2:'Sample Names and Concentrations'!B$105,3,FALSE)</f>
        <v>#N/A</v>
      </c>
      <c r="AC41" s="55">
        <v>10</v>
      </c>
      <c r="AD41" s="55" t="e">
        <f t="shared" si="6"/>
        <v>#N/A</v>
      </c>
      <c r="AE41" s="55">
        <f t="shared" si="7"/>
        <v>0</v>
      </c>
      <c r="AF41" s="55">
        <f t="shared" si="8"/>
        <v>10</v>
      </c>
      <c r="AG41" s="168" t="str">
        <f>IF(AA41="","",'Index Plate Layout'!AA41)</f>
        <v/>
      </c>
      <c r="AH41" s="56"/>
      <c r="AK41" s="54" t="s">
        <v>228</v>
      </c>
      <c r="AL41" s="95" t="str">
        <f>IF(AM41="","",'Sample Names and Concentrations'!A41)</f>
        <v/>
      </c>
      <c r="AM41" s="155" t="str">
        <f>IF('Plate Map'!F47="","",'Plate Map'!F47)</f>
        <v/>
      </c>
      <c r="AN41" s="55" t="e">
        <f>VLOOKUP(AM41,'Sample Names and Concentrations'!A$2:'Sample Names and Concentrations'!B$105,3,FALSE)</f>
        <v>#N/A</v>
      </c>
      <c r="AO41" s="55">
        <v>10</v>
      </c>
      <c r="AP41" s="55" t="e">
        <f t="shared" si="9"/>
        <v>#N/A</v>
      </c>
      <c r="AQ41" s="55">
        <f t="shared" si="10"/>
        <v>0</v>
      </c>
      <c r="AR41" s="55">
        <f t="shared" si="11"/>
        <v>10</v>
      </c>
      <c r="AS41" s="168" t="str">
        <f>IF(AM41="","",'Index Plate Layout'!AF41)</f>
        <v/>
      </c>
      <c r="AT41" s="56"/>
      <c r="AW41" s="54" t="s">
        <v>228</v>
      </c>
      <c r="AX41" s="95" t="str">
        <f>IF(AY41="","",'Sample Names and Concentrations'!A41)</f>
        <v/>
      </c>
      <c r="AY41" s="165" t="str">
        <f>IF('Plate Map'!F59="","",'Plate Map'!F59)</f>
        <v/>
      </c>
      <c r="AZ41" s="95" t="e">
        <f>VLOOKUP(AY41,'Sample Names and Concentrations'!A$2:'Sample Names and Concentrations'!B$105,3,FALSE)</f>
        <v>#N/A</v>
      </c>
      <c r="BA41" s="55">
        <v>10</v>
      </c>
      <c r="BB41" s="55" t="e">
        <f t="shared" si="12"/>
        <v>#N/A</v>
      </c>
      <c r="BC41" s="55">
        <f t="shared" si="14"/>
        <v>0</v>
      </c>
      <c r="BD41" s="55">
        <f t="shared" si="13"/>
        <v>10</v>
      </c>
      <c r="BE41" s="159" t="str">
        <f>IF(AY41="","",'Index Plate Layout'!AK41)</f>
        <v/>
      </c>
      <c r="BF41" s="56"/>
    </row>
    <row r="42" spans="1:58" ht="16" thickBot="1" x14ac:dyDescent="0.25">
      <c r="A42" s="5" t="s">
        <v>229</v>
      </c>
      <c r="B42" s="40" t="str">
        <f>IF(C42="","",'Sample Names and Concentrations'!A42)</f>
        <v/>
      </c>
      <c r="C42" s="172" t="str">
        <f>IF('Plate Map'!G4="","",'Plate Map'!G4)</f>
        <v/>
      </c>
      <c r="D42" s="40" t="e">
        <f>VLOOKUP(C42,'Sample Names and Concentrations'!A$2:'Sample Names and Concentrations'!B$105,3,FALSE)</f>
        <v>#N/A</v>
      </c>
      <c r="E42" s="5">
        <v>10</v>
      </c>
      <c r="F42" s="5" t="e">
        <f t="shared" si="0"/>
        <v>#N/A</v>
      </c>
      <c r="G42" s="5">
        <f t="shared" si="1"/>
        <v>0</v>
      </c>
      <c r="H42" s="5">
        <f t="shared" si="2"/>
        <v>10</v>
      </c>
      <c r="I42" s="159" t="str">
        <f>IF(C42="","",'Index Plate Layout'!Q42)</f>
        <v/>
      </c>
      <c r="J42" s="5"/>
      <c r="M42" s="41" t="s">
        <v>229</v>
      </c>
      <c r="N42" s="135" t="str">
        <f>IF(O42="","",'Sample Names and Concentrations'!A42)</f>
        <v/>
      </c>
      <c r="O42" s="176" t="str">
        <f>IF('Plate Map'!G16="","",'Plate Map'!G16)</f>
        <v/>
      </c>
      <c r="P42" s="40" t="e">
        <f>VLOOKUP(O42,'Sample Names and Concentrations'!A$2:'Sample Names and Concentrations'!B$105,3,FALSE)</f>
        <v>#N/A</v>
      </c>
      <c r="Q42" s="5">
        <v>10</v>
      </c>
      <c r="R42" s="40" t="e">
        <f t="shared" si="3"/>
        <v>#N/A</v>
      </c>
      <c r="S42" s="40">
        <f t="shared" si="4"/>
        <v>0</v>
      </c>
      <c r="T42" s="40">
        <f t="shared" si="5"/>
        <v>10</v>
      </c>
      <c r="U42" s="159" t="str">
        <f>IF(O42="","",'Index Plate Layout'!V42)</f>
        <v/>
      </c>
      <c r="V42" s="42"/>
      <c r="Y42" s="54" t="s">
        <v>229</v>
      </c>
      <c r="Z42" s="95"/>
      <c r="AA42" s="164" t="str">
        <f>IF('Plate Map'!G28="","",'Plate Map'!G28)</f>
        <v/>
      </c>
      <c r="AB42" s="55" t="e">
        <f>VLOOKUP(AA42,'Sample Names and Concentrations'!A$2:'Sample Names and Concentrations'!B$105,3,FALSE)</f>
        <v>#N/A</v>
      </c>
      <c r="AC42" s="55">
        <v>10</v>
      </c>
      <c r="AD42" s="55" t="e">
        <f t="shared" si="6"/>
        <v>#N/A</v>
      </c>
      <c r="AE42" s="55">
        <f t="shared" si="7"/>
        <v>0</v>
      </c>
      <c r="AF42" s="55">
        <f t="shared" si="8"/>
        <v>10</v>
      </c>
      <c r="AG42" s="168" t="str">
        <f>IF(AA42="","",'Index Plate Layout'!AA42)</f>
        <v/>
      </c>
      <c r="AH42" s="56"/>
      <c r="AK42" s="54" t="s">
        <v>229</v>
      </c>
      <c r="AL42" s="95" t="str">
        <f>IF(AM42="","",'Sample Names and Concentrations'!A42)</f>
        <v/>
      </c>
      <c r="AM42" s="155" t="str">
        <f>IF('Plate Map'!G40="","",'Plate Map'!G40)</f>
        <v/>
      </c>
      <c r="AN42" s="55" t="e">
        <f>VLOOKUP(AM42,'Sample Names and Concentrations'!A$2:'Sample Names and Concentrations'!B$105,3,FALSE)</f>
        <v>#N/A</v>
      </c>
      <c r="AO42" s="55">
        <v>10</v>
      </c>
      <c r="AP42" s="55" t="e">
        <f t="shared" si="9"/>
        <v>#N/A</v>
      </c>
      <c r="AQ42" s="55">
        <f t="shared" si="10"/>
        <v>0</v>
      </c>
      <c r="AR42" s="55">
        <f t="shared" si="11"/>
        <v>10</v>
      </c>
      <c r="AS42" s="168" t="str">
        <f>IF(AM42="","",'Index Plate Layout'!AF42)</f>
        <v/>
      </c>
      <c r="AT42" s="56"/>
      <c r="AW42" s="54" t="s">
        <v>229</v>
      </c>
      <c r="AX42" s="95" t="str">
        <f>IF(AY42="","",'Sample Names and Concentrations'!A42)</f>
        <v/>
      </c>
      <c r="AY42" s="165" t="str">
        <f>IF('Plate Map'!G52="","",'Plate Map'!G52)</f>
        <v/>
      </c>
      <c r="AZ42" s="95" t="e">
        <f>VLOOKUP(AY42,'Sample Names and Concentrations'!A$2:'Sample Names and Concentrations'!B$105,3,FALSE)</f>
        <v>#N/A</v>
      </c>
      <c r="BA42" s="55">
        <v>10</v>
      </c>
      <c r="BB42" s="55" t="e">
        <f t="shared" si="12"/>
        <v>#N/A</v>
      </c>
      <c r="BC42" s="55">
        <f t="shared" si="14"/>
        <v>0</v>
      </c>
      <c r="BD42" s="55">
        <f t="shared" si="13"/>
        <v>10</v>
      </c>
      <c r="BE42" s="159" t="str">
        <f>IF(AY42="","",'Index Plate Layout'!AK42)</f>
        <v/>
      </c>
      <c r="BF42" s="56"/>
    </row>
    <row r="43" spans="1:58" ht="16" thickBot="1" x14ac:dyDescent="0.25">
      <c r="A43" s="5" t="s">
        <v>230</v>
      </c>
      <c r="B43" s="40" t="str">
        <f>IF(C43="","",'Sample Names and Concentrations'!A43)</f>
        <v/>
      </c>
      <c r="C43" s="172" t="str">
        <f>IF('Plate Map'!G5="","",'Plate Map'!G5)</f>
        <v/>
      </c>
      <c r="D43" s="40" t="e">
        <f>VLOOKUP(C43,'Sample Names and Concentrations'!A$2:'Sample Names and Concentrations'!B$105,3,FALSE)</f>
        <v>#N/A</v>
      </c>
      <c r="E43" s="5">
        <v>10</v>
      </c>
      <c r="F43" s="5" t="e">
        <f t="shared" si="0"/>
        <v>#N/A</v>
      </c>
      <c r="G43" s="5">
        <f t="shared" si="1"/>
        <v>0</v>
      </c>
      <c r="H43" s="5">
        <f t="shared" si="2"/>
        <v>10</v>
      </c>
      <c r="I43" s="159" t="str">
        <f>IF(C43="","",'Index Plate Layout'!Q43)</f>
        <v/>
      </c>
      <c r="J43" s="5"/>
      <c r="M43" s="41" t="s">
        <v>230</v>
      </c>
      <c r="N43" s="135" t="str">
        <f>IF(O43="","",'Sample Names and Concentrations'!A43)</f>
        <v/>
      </c>
      <c r="O43" s="176" t="str">
        <f>IF('Plate Map'!G17="","",'Plate Map'!G17)</f>
        <v/>
      </c>
      <c r="P43" s="40" t="e">
        <f>VLOOKUP(O43,'Sample Names and Concentrations'!A$2:'Sample Names and Concentrations'!B$105,3,FALSE)</f>
        <v>#N/A</v>
      </c>
      <c r="Q43" s="5">
        <v>10</v>
      </c>
      <c r="R43" s="40" t="e">
        <f t="shared" si="3"/>
        <v>#N/A</v>
      </c>
      <c r="S43" s="40">
        <f t="shared" si="4"/>
        <v>0</v>
      </c>
      <c r="T43" s="40">
        <f t="shared" si="5"/>
        <v>10</v>
      </c>
      <c r="U43" s="159" t="str">
        <f>IF(O43="","",'Index Plate Layout'!V43)</f>
        <v/>
      </c>
      <c r="V43" s="42"/>
      <c r="Y43" s="54" t="s">
        <v>230</v>
      </c>
      <c r="Z43" s="95"/>
      <c r="AA43" s="164" t="str">
        <f>IF('Plate Map'!G29="","",'Plate Map'!G29)</f>
        <v/>
      </c>
      <c r="AB43" s="55" t="e">
        <f>VLOOKUP(AA43,'Sample Names and Concentrations'!A$2:'Sample Names and Concentrations'!B$105,3,FALSE)</f>
        <v>#N/A</v>
      </c>
      <c r="AC43" s="55">
        <v>10</v>
      </c>
      <c r="AD43" s="55" t="e">
        <f t="shared" si="6"/>
        <v>#N/A</v>
      </c>
      <c r="AE43" s="55">
        <f t="shared" si="7"/>
        <v>0</v>
      </c>
      <c r="AF43" s="55">
        <f t="shared" si="8"/>
        <v>10</v>
      </c>
      <c r="AG43" s="168" t="str">
        <f>IF(AA43="","",'Index Plate Layout'!AA43)</f>
        <v/>
      </c>
      <c r="AH43" s="56"/>
      <c r="AK43" s="54" t="s">
        <v>230</v>
      </c>
      <c r="AL43" s="95" t="str">
        <f>IF(AM43="","",'Sample Names and Concentrations'!A43)</f>
        <v/>
      </c>
      <c r="AM43" s="155" t="str">
        <f>IF('Plate Map'!G41="","",'Plate Map'!G41)</f>
        <v/>
      </c>
      <c r="AN43" s="55" t="e">
        <f>VLOOKUP(AM43,'Sample Names and Concentrations'!A$2:'Sample Names and Concentrations'!B$105,3,FALSE)</f>
        <v>#N/A</v>
      </c>
      <c r="AO43" s="55">
        <v>10</v>
      </c>
      <c r="AP43" s="55" t="e">
        <f t="shared" si="9"/>
        <v>#N/A</v>
      </c>
      <c r="AQ43" s="55">
        <f t="shared" si="10"/>
        <v>0</v>
      </c>
      <c r="AR43" s="55">
        <f t="shared" si="11"/>
        <v>10</v>
      </c>
      <c r="AS43" s="168" t="str">
        <f>IF(AM43="","",'Index Plate Layout'!AF43)</f>
        <v/>
      </c>
      <c r="AT43" s="56"/>
      <c r="AW43" s="54" t="s">
        <v>230</v>
      </c>
      <c r="AX43" s="95" t="str">
        <f>IF(AY43="","",'Sample Names and Concentrations'!A43)</f>
        <v/>
      </c>
      <c r="AY43" s="165" t="str">
        <f>IF('Plate Map'!G53="","",'Plate Map'!G53)</f>
        <v/>
      </c>
      <c r="AZ43" s="95" t="e">
        <f>VLOOKUP(AY43,'Sample Names and Concentrations'!A$2:'Sample Names and Concentrations'!B$105,3,FALSE)</f>
        <v>#N/A</v>
      </c>
      <c r="BA43" s="55">
        <v>10</v>
      </c>
      <c r="BB43" s="55" t="e">
        <f t="shared" si="12"/>
        <v>#N/A</v>
      </c>
      <c r="BC43" s="55">
        <f t="shared" si="14"/>
        <v>0</v>
      </c>
      <c r="BD43" s="55">
        <f t="shared" si="13"/>
        <v>10</v>
      </c>
      <c r="BE43" s="159" t="str">
        <f>IF(AY43="","",'Index Plate Layout'!AK43)</f>
        <v/>
      </c>
      <c r="BF43" s="56"/>
    </row>
    <row r="44" spans="1:58" ht="16" thickBot="1" x14ac:dyDescent="0.25">
      <c r="A44" s="5" t="s">
        <v>231</v>
      </c>
      <c r="B44" s="40" t="str">
        <f>IF(C44="","",'Sample Names and Concentrations'!A44)</f>
        <v/>
      </c>
      <c r="C44" s="172" t="str">
        <f>IF('Plate Map'!G6="","",'Plate Map'!G6)</f>
        <v/>
      </c>
      <c r="D44" s="40" t="e">
        <f>VLOOKUP(C44,'Sample Names and Concentrations'!A$2:'Sample Names and Concentrations'!B$105,3,FALSE)</f>
        <v>#N/A</v>
      </c>
      <c r="E44" s="5">
        <v>10</v>
      </c>
      <c r="F44" s="5" t="e">
        <f t="shared" si="0"/>
        <v>#N/A</v>
      </c>
      <c r="G44" s="5">
        <f t="shared" si="1"/>
        <v>0</v>
      </c>
      <c r="H44" s="5">
        <f t="shared" si="2"/>
        <v>10</v>
      </c>
      <c r="I44" s="159" t="str">
        <f>IF(C44="","",'Index Plate Layout'!Q44)</f>
        <v/>
      </c>
      <c r="J44" s="5"/>
      <c r="M44" s="41" t="s">
        <v>231</v>
      </c>
      <c r="N44" s="135" t="str">
        <f>IF(O44="","",'Sample Names and Concentrations'!A44)</f>
        <v/>
      </c>
      <c r="O44" s="176" t="str">
        <f>IF('Plate Map'!G18="","",'Plate Map'!G18)</f>
        <v/>
      </c>
      <c r="P44" s="40" t="e">
        <f>VLOOKUP(O44,'Sample Names and Concentrations'!A$2:'Sample Names and Concentrations'!B$105,3,FALSE)</f>
        <v>#N/A</v>
      </c>
      <c r="Q44" s="5">
        <v>10</v>
      </c>
      <c r="R44" s="40" t="e">
        <f t="shared" si="3"/>
        <v>#N/A</v>
      </c>
      <c r="S44" s="40">
        <f t="shared" si="4"/>
        <v>0</v>
      </c>
      <c r="T44" s="40">
        <f t="shared" si="5"/>
        <v>10</v>
      </c>
      <c r="U44" s="159" t="str">
        <f>IF(O44="","",'Index Plate Layout'!V44)</f>
        <v/>
      </c>
      <c r="V44" s="42"/>
      <c r="Y44" s="54" t="s">
        <v>231</v>
      </c>
      <c r="Z44" s="95"/>
      <c r="AA44" s="164" t="str">
        <f>IF('Plate Map'!G30="","",'Plate Map'!G30)</f>
        <v/>
      </c>
      <c r="AB44" s="55" t="e">
        <f>VLOOKUP(AA44,'Sample Names and Concentrations'!A$2:'Sample Names and Concentrations'!B$105,3,FALSE)</f>
        <v>#N/A</v>
      </c>
      <c r="AC44" s="55">
        <v>10</v>
      </c>
      <c r="AD44" s="55" t="e">
        <f t="shared" si="6"/>
        <v>#N/A</v>
      </c>
      <c r="AE44" s="55">
        <f t="shared" si="7"/>
        <v>0</v>
      </c>
      <c r="AF44" s="55">
        <f t="shared" si="8"/>
        <v>10</v>
      </c>
      <c r="AG44" s="168" t="str">
        <f>IF(AA44="","",'Index Plate Layout'!AA44)</f>
        <v/>
      </c>
      <c r="AH44" s="56"/>
      <c r="AK44" s="54" t="s">
        <v>231</v>
      </c>
      <c r="AL44" s="95" t="str">
        <f>IF(AM44="","",'Sample Names and Concentrations'!A44)</f>
        <v/>
      </c>
      <c r="AM44" s="155" t="str">
        <f>IF('Plate Map'!G42="","",'Plate Map'!G42)</f>
        <v/>
      </c>
      <c r="AN44" s="55" t="e">
        <f>VLOOKUP(AM44,'Sample Names and Concentrations'!A$2:'Sample Names and Concentrations'!B$105,3,FALSE)</f>
        <v>#N/A</v>
      </c>
      <c r="AO44" s="55">
        <v>10</v>
      </c>
      <c r="AP44" s="55" t="e">
        <f t="shared" si="9"/>
        <v>#N/A</v>
      </c>
      <c r="AQ44" s="55">
        <f t="shared" si="10"/>
        <v>0</v>
      </c>
      <c r="AR44" s="55">
        <f t="shared" si="11"/>
        <v>10</v>
      </c>
      <c r="AS44" s="168" t="str">
        <f>IF(AM44="","",'Index Plate Layout'!AF44)</f>
        <v/>
      </c>
      <c r="AT44" s="56"/>
      <c r="AW44" s="54" t="s">
        <v>231</v>
      </c>
      <c r="AX44" s="95" t="str">
        <f>IF(AY44="","",'Sample Names and Concentrations'!A44)</f>
        <v/>
      </c>
      <c r="AY44" s="165" t="str">
        <f>IF('Plate Map'!G54="","",'Plate Map'!G54)</f>
        <v/>
      </c>
      <c r="AZ44" s="95" t="e">
        <f>VLOOKUP(AY44,'Sample Names and Concentrations'!A$2:'Sample Names and Concentrations'!B$105,3,FALSE)</f>
        <v>#N/A</v>
      </c>
      <c r="BA44" s="55">
        <v>10</v>
      </c>
      <c r="BB44" s="55" t="e">
        <f t="shared" si="12"/>
        <v>#N/A</v>
      </c>
      <c r="BC44" s="55">
        <f t="shared" si="14"/>
        <v>0</v>
      </c>
      <c r="BD44" s="55">
        <f t="shared" si="13"/>
        <v>10</v>
      </c>
      <c r="BE44" s="159" t="str">
        <f>IF(AY44="","",'Index Plate Layout'!AK44)</f>
        <v/>
      </c>
      <c r="BF44" s="56"/>
    </row>
    <row r="45" spans="1:58" ht="16" thickBot="1" x14ac:dyDescent="0.25">
      <c r="A45" s="5" t="s">
        <v>232</v>
      </c>
      <c r="B45" s="40" t="str">
        <f>IF(C45="","",'Sample Names and Concentrations'!A45)</f>
        <v/>
      </c>
      <c r="C45" s="172" t="str">
        <f>IF('Plate Map'!G7="","",'Plate Map'!G7)</f>
        <v/>
      </c>
      <c r="D45" s="40" t="e">
        <f>VLOOKUP(C45,'Sample Names and Concentrations'!A$2:'Sample Names and Concentrations'!B$105,3,FALSE)</f>
        <v>#N/A</v>
      </c>
      <c r="E45" s="5">
        <v>10</v>
      </c>
      <c r="F45" s="5" t="e">
        <f t="shared" si="0"/>
        <v>#N/A</v>
      </c>
      <c r="G45" s="5">
        <f t="shared" si="1"/>
        <v>0</v>
      </c>
      <c r="H45" s="5">
        <f t="shared" si="2"/>
        <v>10</v>
      </c>
      <c r="I45" s="159" t="str">
        <f>IF(C45="","",'Index Plate Layout'!Q45)</f>
        <v/>
      </c>
      <c r="J45" s="5"/>
      <c r="M45" s="41" t="s">
        <v>232</v>
      </c>
      <c r="N45" s="135" t="str">
        <f>IF(O45="","",'Sample Names and Concentrations'!A45)</f>
        <v/>
      </c>
      <c r="O45" s="176" t="str">
        <f>IF('Plate Map'!G19="","",'Plate Map'!G19)</f>
        <v/>
      </c>
      <c r="P45" s="40" t="e">
        <f>VLOOKUP(O45,'Sample Names and Concentrations'!A$2:'Sample Names and Concentrations'!B$105,3,FALSE)</f>
        <v>#N/A</v>
      </c>
      <c r="Q45" s="5">
        <v>10</v>
      </c>
      <c r="R45" s="40" t="e">
        <f t="shared" si="3"/>
        <v>#N/A</v>
      </c>
      <c r="S45" s="40">
        <f t="shared" si="4"/>
        <v>0</v>
      </c>
      <c r="T45" s="40">
        <f t="shared" si="5"/>
        <v>10</v>
      </c>
      <c r="U45" s="159" t="str">
        <f>IF(O45="","",'Index Plate Layout'!V45)</f>
        <v/>
      </c>
      <c r="V45" s="42"/>
      <c r="Y45" s="54" t="s">
        <v>232</v>
      </c>
      <c r="Z45" s="95"/>
      <c r="AA45" s="164" t="str">
        <f>IF('Plate Map'!G31="","",'Plate Map'!G31)</f>
        <v/>
      </c>
      <c r="AB45" s="55" t="e">
        <f>VLOOKUP(AA45,'Sample Names and Concentrations'!A$2:'Sample Names and Concentrations'!B$105,3,FALSE)</f>
        <v>#N/A</v>
      </c>
      <c r="AC45" s="55">
        <v>10</v>
      </c>
      <c r="AD45" s="55" t="e">
        <f t="shared" si="6"/>
        <v>#N/A</v>
      </c>
      <c r="AE45" s="55">
        <f t="shared" si="7"/>
        <v>0</v>
      </c>
      <c r="AF45" s="55">
        <f t="shared" si="8"/>
        <v>10</v>
      </c>
      <c r="AG45" s="168" t="str">
        <f>IF(AA45="","",'Index Plate Layout'!AA45)</f>
        <v/>
      </c>
      <c r="AH45" s="56"/>
      <c r="AK45" s="54" t="s">
        <v>232</v>
      </c>
      <c r="AL45" s="95" t="str">
        <f>IF(AM45="","",'Sample Names and Concentrations'!A45)</f>
        <v/>
      </c>
      <c r="AM45" s="155" t="str">
        <f>IF('Plate Map'!G43="","",'Plate Map'!G43)</f>
        <v/>
      </c>
      <c r="AN45" s="55" t="e">
        <f>VLOOKUP(AM45,'Sample Names and Concentrations'!A$2:'Sample Names and Concentrations'!B$105,3,FALSE)</f>
        <v>#N/A</v>
      </c>
      <c r="AO45" s="55">
        <v>10</v>
      </c>
      <c r="AP45" s="55" t="e">
        <f t="shared" si="9"/>
        <v>#N/A</v>
      </c>
      <c r="AQ45" s="55">
        <f t="shared" si="10"/>
        <v>0</v>
      </c>
      <c r="AR45" s="55">
        <f t="shared" si="11"/>
        <v>10</v>
      </c>
      <c r="AS45" s="168" t="str">
        <f>IF(AM45="","",'Index Plate Layout'!AF45)</f>
        <v/>
      </c>
      <c r="AT45" s="56"/>
      <c r="AW45" s="54" t="s">
        <v>232</v>
      </c>
      <c r="AX45" s="95" t="str">
        <f>IF(AY45="","",'Sample Names and Concentrations'!A45)</f>
        <v/>
      </c>
      <c r="AY45" s="165" t="str">
        <f>IF('Plate Map'!G55="","",'Plate Map'!G55)</f>
        <v/>
      </c>
      <c r="AZ45" s="95" t="e">
        <f>VLOOKUP(AY45,'Sample Names and Concentrations'!A$2:'Sample Names and Concentrations'!B$105,3,FALSE)</f>
        <v>#N/A</v>
      </c>
      <c r="BA45" s="55">
        <v>10</v>
      </c>
      <c r="BB45" s="55" t="e">
        <f t="shared" si="12"/>
        <v>#N/A</v>
      </c>
      <c r="BC45" s="55">
        <f t="shared" si="14"/>
        <v>0</v>
      </c>
      <c r="BD45" s="55">
        <f t="shared" si="13"/>
        <v>10</v>
      </c>
      <c r="BE45" s="159" t="str">
        <f>IF(AY45="","",'Index Plate Layout'!AK45)</f>
        <v/>
      </c>
      <c r="BF45" s="56"/>
    </row>
    <row r="46" spans="1:58" ht="16" thickBot="1" x14ac:dyDescent="0.25">
      <c r="A46" s="5" t="s">
        <v>233</v>
      </c>
      <c r="B46" s="40" t="str">
        <f>IF(C46="","",'Sample Names and Concentrations'!A46)</f>
        <v/>
      </c>
      <c r="C46" s="172" t="str">
        <f>IF('Plate Map'!G8="","",'Plate Map'!G8)</f>
        <v/>
      </c>
      <c r="D46" s="40" t="e">
        <f>VLOOKUP(C46,'Sample Names and Concentrations'!A$2:'Sample Names and Concentrations'!B$105,3,FALSE)</f>
        <v>#N/A</v>
      </c>
      <c r="E46" s="5">
        <v>10</v>
      </c>
      <c r="F46" s="5" t="e">
        <f t="shared" si="0"/>
        <v>#N/A</v>
      </c>
      <c r="G46" s="5">
        <f t="shared" si="1"/>
        <v>0</v>
      </c>
      <c r="H46" s="5">
        <f t="shared" si="2"/>
        <v>10</v>
      </c>
      <c r="I46" s="159" t="str">
        <f>IF(C46="","",'Index Plate Layout'!Q46)</f>
        <v/>
      </c>
      <c r="J46" s="5"/>
      <c r="M46" s="41" t="s">
        <v>233</v>
      </c>
      <c r="N46" s="135" t="str">
        <f>IF(O46="","",'Sample Names and Concentrations'!A46)</f>
        <v/>
      </c>
      <c r="O46" s="176" t="str">
        <f>IF('Plate Map'!G20="","",'Plate Map'!G20)</f>
        <v/>
      </c>
      <c r="P46" s="40" t="e">
        <f>VLOOKUP(O46,'Sample Names and Concentrations'!A$2:'Sample Names and Concentrations'!B$105,3,FALSE)</f>
        <v>#N/A</v>
      </c>
      <c r="Q46" s="5">
        <v>10</v>
      </c>
      <c r="R46" s="40" t="e">
        <f t="shared" si="3"/>
        <v>#N/A</v>
      </c>
      <c r="S46" s="40">
        <f t="shared" si="4"/>
        <v>0</v>
      </c>
      <c r="T46" s="40">
        <f t="shared" si="5"/>
        <v>10</v>
      </c>
      <c r="U46" s="159" t="str">
        <f>IF(O46="","",'Index Plate Layout'!V46)</f>
        <v/>
      </c>
      <c r="V46" s="42"/>
      <c r="Y46" s="54" t="s">
        <v>233</v>
      </c>
      <c r="Z46" s="95"/>
      <c r="AA46" s="164" t="str">
        <f>IF('Plate Map'!G32="","",'Plate Map'!G32)</f>
        <v/>
      </c>
      <c r="AB46" s="55" t="e">
        <f>VLOOKUP(AA46,'Sample Names and Concentrations'!A$2:'Sample Names and Concentrations'!B$105,3,FALSE)</f>
        <v>#N/A</v>
      </c>
      <c r="AC46" s="55">
        <v>10</v>
      </c>
      <c r="AD46" s="55" t="e">
        <f t="shared" si="6"/>
        <v>#N/A</v>
      </c>
      <c r="AE46" s="55">
        <f t="shared" si="7"/>
        <v>0</v>
      </c>
      <c r="AF46" s="55">
        <f t="shared" si="8"/>
        <v>10</v>
      </c>
      <c r="AG46" s="168" t="str">
        <f>IF(AA46="","",'Index Plate Layout'!AA46)</f>
        <v/>
      </c>
      <c r="AH46" s="56"/>
      <c r="AK46" s="54" t="s">
        <v>233</v>
      </c>
      <c r="AL46" s="95" t="str">
        <f>IF(AM46="","",'Sample Names and Concentrations'!A46)</f>
        <v/>
      </c>
      <c r="AM46" s="155" t="str">
        <f>IF('Plate Map'!G44="","",'Plate Map'!G44)</f>
        <v/>
      </c>
      <c r="AN46" s="55" t="e">
        <f>VLOOKUP(AM46,'Sample Names and Concentrations'!A$2:'Sample Names and Concentrations'!B$105,3,FALSE)</f>
        <v>#N/A</v>
      </c>
      <c r="AO46" s="55">
        <v>10</v>
      </c>
      <c r="AP46" s="55" t="e">
        <f t="shared" si="9"/>
        <v>#N/A</v>
      </c>
      <c r="AQ46" s="55">
        <f t="shared" si="10"/>
        <v>0</v>
      </c>
      <c r="AR46" s="55">
        <f t="shared" si="11"/>
        <v>10</v>
      </c>
      <c r="AS46" s="168" t="str">
        <f>IF(AM46="","",'Index Plate Layout'!AF46)</f>
        <v/>
      </c>
      <c r="AT46" s="56"/>
      <c r="AW46" s="54" t="s">
        <v>233</v>
      </c>
      <c r="AX46" s="95" t="str">
        <f>IF(AY46="","",'Sample Names and Concentrations'!A46)</f>
        <v/>
      </c>
      <c r="AY46" s="165" t="str">
        <f>IF('Plate Map'!G56="","",'Plate Map'!G56)</f>
        <v/>
      </c>
      <c r="AZ46" s="95" t="e">
        <f>VLOOKUP(AY46,'Sample Names and Concentrations'!A$2:'Sample Names and Concentrations'!B$105,3,FALSE)</f>
        <v>#N/A</v>
      </c>
      <c r="BA46" s="55">
        <v>10</v>
      </c>
      <c r="BB46" s="55" t="e">
        <f t="shared" si="12"/>
        <v>#N/A</v>
      </c>
      <c r="BC46" s="55">
        <f t="shared" si="14"/>
        <v>0</v>
      </c>
      <c r="BD46" s="55">
        <f t="shared" si="13"/>
        <v>10</v>
      </c>
      <c r="BE46" s="159" t="str">
        <f>IF(AY46="","",'Index Plate Layout'!AK46)</f>
        <v/>
      </c>
      <c r="BF46" s="56"/>
    </row>
    <row r="47" spans="1:58" ht="16" thickBot="1" x14ac:dyDescent="0.25">
      <c r="A47" s="5" t="s">
        <v>234</v>
      </c>
      <c r="B47" s="40" t="str">
        <f>IF(C47="","",'Sample Names and Concentrations'!A47)</f>
        <v/>
      </c>
      <c r="C47" s="172" t="str">
        <f>IF('Plate Map'!G9="","",'Plate Map'!G9)</f>
        <v/>
      </c>
      <c r="D47" s="40" t="e">
        <f>VLOOKUP(C47,'Sample Names and Concentrations'!A$2:'Sample Names and Concentrations'!B$105,3,FALSE)</f>
        <v>#N/A</v>
      </c>
      <c r="E47" s="5">
        <v>10</v>
      </c>
      <c r="F47" s="5" t="e">
        <f t="shared" si="0"/>
        <v>#N/A</v>
      </c>
      <c r="G47" s="5">
        <f t="shared" si="1"/>
        <v>0</v>
      </c>
      <c r="H47" s="5">
        <f t="shared" si="2"/>
        <v>10</v>
      </c>
      <c r="I47" s="159" t="str">
        <f>IF(C47="","",'Index Plate Layout'!Q47)</f>
        <v/>
      </c>
      <c r="J47" s="5"/>
      <c r="M47" s="41" t="s">
        <v>234</v>
      </c>
      <c r="N47" s="135" t="str">
        <f>IF(O47="","",'Sample Names and Concentrations'!A47)</f>
        <v/>
      </c>
      <c r="O47" s="176" t="str">
        <f>IF('Plate Map'!G21="","",'Plate Map'!G21)</f>
        <v/>
      </c>
      <c r="P47" s="40" t="e">
        <f>VLOOKUP(O47,'Sample Names and Concentrations'!A$2:'Sample Names and Concentrations'!B$105,3,FALSE)</f>
        <v>#N/A</v>
      </c>
      <c r="Q47" s="5">
        <v>10</v>
      </c>
      <c r="R47" s="40" t="e">
        <f t="shared" si="3"/>
        <v>#N/A</v>
      </c>
      <c r="S47" s="40">
        <f t="shared" si="4"/>
        <v>0</v>
      </c>
      <c r="T47" s="40">
        <f t="shared" si="5"/>
        <v>10</v>
      </c>
      <c r="U47" s="159" t="str">
        <f>IF(O47="","",'Index Plate Layout'!V47)</f>
        <v/>
      </c>
      <c r="V47" s="42"/>
      <c r="Y47" s="54" t="s">
        <v>234</v>
      </c>
      <c r="Z47" s="95"/>
      <c r="AA47" s="164" t="str">
        <f>IF('Plate Map'!G33="","",'Plate Map'!G33)</f>
        <v/>
      </c>
      <c r="AB47" s="55" t="e">
        <f>VLOOKUP(AA47,'Sample Names and Concentrations'!A$2:'Sample Names and Concentrations'!B$105,3,FALSE)</f>
        <v>#N/A</v>
      </c>
      <c r="AC47" s="55">
        <v>10</v>
      </c>
      <c r="AD47" s="55" t="e">
        <f t="shared" si="6"/>
        <v>#N/A</v>
      </c>
      <c r="AE47" s="55">
        <f t="shared" si="7"/>
        <v>0</v>
      </c>
      <c r="AF47" s="55">
        <f t="shared" si="8"/>
        <v>10</v>
      </c>
      <c r="AG47" s="168" t="str">
        <f>IF(AA47="","",'Index Plate Layout'!AA47)</f>
        <v/>
      </c>
      <c r="AH47" s="56"/>
      <c r="AK47" s="54" t="s">
        <v>234</v>
      </c>
      <c r="AL47" s="95" t="str">
        <f>IF(AM47="","",'Sample Names and Concentrations'!A47)</f>
        <v/>
      </c>
      <c r="AM47" s="155" t="str">
        <f>IF('Plate Map'!G45="","",'Plate Map'!G45)</f>
        <v/>
      </c>
      <c r="AN47" s="55" t="e">
        <f>VLOOKUP(AM47,'Sample Names and Concentrations'!A$2:'Sample Names and Concentrations'!B$105,3,FALSE)</f>
        <v>#N/A</v>
      </c>
      <c r="AO47" s="55">
        <v>10</v>
      </c>
      <c r="AP47" s="55" t="e">
        <f t="shared" si="9"/>
        <v>#N/A</v>
      </c>
      <c r="AQ47" s="55">
        <f t="shared" si="10"/>
        <v>0</v>
      </c>
      <c r="AR47" s="55">
        <f t="shared" si="11"/>
        <v>10</v>
      </c>
      <c r="AS47" s="168" t="str">
        <f>IF(AM47="","",'Index Plate Layout'!AF47)</f>
        <v/>
      </c>
      <c r="AT47" s="56"/>
      <c r="AW47" s="54" t="s">
        <v>234</v>
      </c>
      <c r="AX47" s="95" t="str">
        <f>IF(AY47="","",'Sample Names and Concentrations'!A47)</f>
        <v/>
      </c>
      <c r="AY47" s="165" t="str">
        <f>IF('Plate Map'!G57="","",'Plate Map'!G57)</f>
        <v/>
      </c>
      <c r="AZ47" s="95" t="e">
        <f>VLOOKUP(AY47,'Sample Names and Concentrations'!A$2:'Sample Names and Concentrations'!B$105,3,FALSE)</f>
        <v>#N/A</v>
      </c>
      <c r="BA47" s="55">
        <v>10</v>
      </c>
      <c r="BB47" s="55" t="e">
        <f t="shared" si="12"/>
        <v>#N/A</v>
      </c>
      <c r="BC47" s="55">
        <f t="shared" si="14"/>
        <v>0</v>
      </c>
      <c r="BD47" s="55">
        <f t="shared" si="13"/>
        <v>10</v>
      </c>
      <c r="BE47" s="159" t="str">
        <f>IF(AY47="","",'Index Plate Layout'!AK47)</f>
        <v/>
      </c>
      <c r="BF47" s="56"/>
    </row>
    <row r="48" spans="1:58" ht="16" thickBot="1" x14ac:dyDescent="0.25">
      <c r="A48" s="5" t="s">
        <v>235</v>
      </c>
      <c r="B48" s="40" t="str">
        <f>IF(C48="","",'Sample Names and Concentrations'!A48)</f>
        <v/>
      </c>
      <c r="C48" s="172" t="str">
        <f>IF('Plate Map'!G10="","",'Plate Map'!G10)</f>
        <v/>
      </c>
      <c r="D48" s="40" t="e">
        <f>VLOOKUP(C48,'Sample Names and Concentrations'!A$2:'Sample Names and Concentrations'!B$105,3,FALSE)</f>
        <v>#N/A</v>
      </c>
      <c r="E48" s="5">
        <v>10</v>
      </c>
      <c r="F48" s="5" t="e">
        <f t="shared" si="0"/>
        <v>#N/A</v>
      </c>
      <c r="G48" s="5">
        <f t="shared" si="1"/>
        <v>0</v>
      </c>
      <c r="H48" s="5">
        <f t="shared" si="2"/>
        <v>10</v>
      </c>
      <c r="I48" s="159" t="str">
        <f>IF(C48="","",'Index Plate Layout'!Q48)</f>
        <v/>
      </c>
      <c r="J48" s="5"/>
      <c r="M48" s="41" t="s">
        <v>235</v>
      </c>
      <c r="N48" s="135" t="str">
        <f>IF(O48="","",'Sample Names and Concentrations'!A48)</f>
        <v/>
      </c>
      <c r="O48" s="176" t="str">
        <f>IF('Plate Map'!G22="","",'Plate Map'!G22)</f>
        <v/>
      </c>
      <c r="P48" s="40" t="e">
        <f>VLOOKUP(O48,'Sample Names and Concentrations'!A$2:'Sample Names and Concentrations'!B$105,3,FALSE)</f>
        <v>#N/A</v>
      </c>
      <c r="Q48" s="5">
        <v>10</v>
      </c>
      <c r="R48" s="40" t="e">
        <f t="shared" si="3"/>
        <v>#N/A</v>
      </c>
      <c r="S48" s="40">
        <f t="shared" si="4"/>
        <v>0</v>
      </c>
      <c r="T48" s="40">
        <f t="shared" si="5"/>
        <v>10</v>
      </c>
      <c r="U48" s="159" t="str">
        <f>IF(O48="","",'Index Plate Layout'!V48)</f>
        <v/>
      </c>
      <c r="V48" s="42"/>
      <c r="Y48" s="54" t="s">
        <v>235</v>
      </c>
      <c r="Z48" s="95"/>
      <c r="AA48" s="164" t="str">
        <f>IF('Plate Map'!G34="","",'Plate Map'!G34)</f>
        <v/>
      </c>
      <c r="AB48" s="55" t="e">
        <f>VLOOKUP(AA48,'Sample Names and Concentrations'!A$2:'Sample Names and Concentrations'!B$105,3,FALSE)</f>
        <v>#N/A</v>
      </c>
      <c r="AC48" s="55">
        <v>10</v>
      </c>
      <c r="AD48" s="55" t="e">
        <f t="shared" si="6"/>
        <v>#N/A</v>
      </c>
      <c r="AE48" s="55">
        <f t="shared" si="7"/>
        <v>0</v>
      </c>
      <c r="AF48" s="55">
        <f t="shared" si="8"/>
        <v>10</v>
      </c>
      <c r="AG48" s="168" t="str">
        <f>IF(AA48="","",'Index Plate Layout'!AA48)</f>
        <v/>
      </c>
      <c r="AH48" s="56"/>
      <c r="AK48" s="54" t="s">
        <v>235</v>
      </c>
      <c r="AL48" s="95" t="str">
        <f>IF(AM48="","",'Sample Names and Concentrations'!A48)</f>
        <v/>
      </c>
      <c r="AM48" s="155" t="str">
        <f>IF('Plate Map'!G46="","",'Plate Map'!G46)</f>
        <v/>
      </c>
      <c r="AN48" s="55" t="e">
        <f>VLOOKUP(AM48,'Sample Names and Concentrations'!A$2:'Sample Names and Concentrations'!B$105,3,FALSE)</f>
        <v>#N/A</v>
      </c>
      <c r="AO48" s="55">
        <v>10</v>
      </c>
      <c r="AP48" s="55" t="e">
        <f t="shared" si="9"/>
        <v>#N/A</v>
      </c>
      <c r="AQ48" s="55">
        <f t="shared" si="10"/>
        <v>0</v>
      </c>
      <c r="AR48" s="55">
        <f t="shared" si="11"/>
        <v>10</v>
      </c>
      <c r="AS48" s="168" t="str">
        <f>IF(AM48="","",'Index Plate Layout'!AF48)</f>
        <v/>
      </c>
      <c r="AT48" s="56"/>
      <c r="AW48" s="54" t="s">
        <v>235</v>
      </c>
      <c r="AX48" s="95" t="str">
        <f>IF(AY48="","",'Sample Names and Concentrations'!A48)</f>
        <v/>
      </c>
      <c r="AY48" s="165" t="str">
        <f>IF('Plate Map'!G58="","",'Plate Map'!G58)</f>
        <v/>
      </c>
      <c r="AZ48" s="95" t="e">
        <f>VLOOKUP(AY48,'Sample Names and Concentrations'!A$2:'Sample Names and Concentrations'!B$105,3,FALSE)</f>
        <v>#N/A</v>
      </c>
      <c r="BA48" s="55">
        <v>10</v>
      </c>
      <c r="BB48" s="55" t="e">
        <f t="shared" si="12"/>
        <v>#N/A</v>
      </c>
      <c r="BC48" s="55">
        <f t="shared" si="14"/>
        <v>0</v>
      </c>
      <c r="BD48" s="55">
        <f t="shared" si="13"/>
        <v>10</v>
      </c>
      <c r="BE48" s="159" t="str">
        <f>IF(AY48="","",'Index Plate Layout'!AK48)</f>
        <v/>
      </c>
      <c r="BF48" s="56"/>
    </row>
    <row r="49" spans="1:58" ht="16" thickBot="1" x14ac:dyDescent="0.25">
      <c r="A49" s="5" t="s">
        <v>236</v>
      </c>
      <c r="B49" s="40" t="str">
        <f>IF(C49="","",'Sample Names and Concentrations'!A49)</f>
        <v/>
      </c>
      <c r="C49" s="172" t="str">
        <f>IF('Plate Map'!G11="","",'Plate Map'!G11)</f>
        <v/>
      </c>
      <c r="D49" s="40" t="e">
        <f>VLOOKUP(C49,'Sample Names and Concentrations'!A$2:'Sample Names and Concentrations'!B$105,3,FALSE)</f>
        <v>#N/A</v>
      </c>
      <c r="E49" s="5">
        <v>10</v>
      </c>
      <c r="F49" s="5" t="e">
        <f t="shared" si="0"/>
        <v>#N/A</v>
      </c>
      <c r="G49" s="5">
        <f t="shared" si="1"/>
        <v>0</v>
      </c>
      <c r="H49" s="5">
        <f t="shared" si="2"/>
        <v>10</v>
      </c>
      <c r="I49" s="159" t="str">
        <f>IF(C49="","",'Index Plate Layout'!Q49)</f>
        <v/>
      </c>
      <c r="J49" s="5"/>
      <c r="M49" s="41" t="s">
        <v>236</v>
      </c>
      <c r="N49" s="135" t="str">
        <f>IF(O49="","",'Sample Names and Concentrations'!A49)</f>
        <v/>
      </c>
      <c r="O49" s="176" t="str">
        <f>IF('Plate Map'!G23="","",'Plate Map'!G23)</f>
        <v/>
      </c>
      <c r="P49" s="40" t="e">
        <f>VLOOKUP(O49,'Sample Names and Concentrations'!A$2:'Sample Names and Concentrations'!B$105,3,FALSE)</f>
        <v>#N/A</v>
      </c>
      <c r="Q49" s="5">
        <v>10</v>
      </c>
      <c r="R49" s="40" t="e">
        <f t="shared" si="3"/>
        <v>#N/A</v>
      </c>
      <c r="S49" s="40">
        <f t="shared" si="4"/>
        <v>0</v>
      </c>
      <c r="T49" s="40">
        <f t="shared" si="5"/>
        <v>10</v>
      </c>
      <c r="U49" s="159" t="str">
        <f>IF(O49="","",'Index Plate Layout'!V49)</f>
        <v/>
      </c>
      <c r="V49" s="42"/>
      <c r="Y49" s="54" t="s">
        <v>236</v>
      </c>
      <c r="Z49" s="95"/>
      <c r="AA49" s="164" t="str">
        <f>IF('Plate Map'!G35="","",'Plate Map'!G35)</f>
        <v/>
      </c>
      <c r="AB49" s="55" t="e">
        <f>VLOOKUP(AA49,'Sample Names and Concentrations'!A$2:'Sample Names and Concentrations'!B$105,3,FALSE)</f>
        <v>#N/A</v>
      </c>
      <c r="AC49" s="55">
        <v>10</v>
      </c>
      <c r="AD49" s="55" t="e">
        <f t="shared" si="6"/>
        <v>#N/A</v>
      </c>
      <c r="AE49" s="55">
        <f t="shared" si="7"/>
        <v>0</v>
      </c>
      <c r="AF49" s="55">
        <f t="shared" si="8"/>
        <v>10</v>
      </c>
      <c r="AG49" s="168" t="str">
        <f>IF(AA49="","",'Index Plate Layout'!AA49)</f>
        <v/>
      </c>
      <c r="AH49" s="56"/>
      <c r="AK49" s="54" t="s">
        <v>236</v>
      </c>
      <c r="AL49" s="95" t="str">
        <f>IF(AM49="","",'Sample Names and Concentrations'!A49)</f>
        <v/>
      </c>
      <c r="AM49" s="155" t="str">
        <f>IF('Plate Map'!G47="","",'Plate Map'!G47)</f>
        <v/>
      </c>
      <c r="AN49" s="55" t="e">
        <f>VLOOKUP(AM49,'Sample Names and Concentrations'!A$2:'Sample Names and Concentrations'!B$105,3,FALSE)</f>
        <v>#N/A</v>
      </c>
      <c r="AO49" s="55">
        <v>10</v>
      </c>
      <c r="AP49" s="55" t="e">
        <f t="shared" si="9"/>
        <v>#N/A</v>
      </c>
      <c r="AQ49" s="55">
        <f t="shared" si="10"/>
        <v>0</v>
      </c>
      <c r="AR49" s="55">
        <f t="shared" si="11"/>
        <v>10</v>
      </c>
      <c r="AS49" s="168" t="str">
        <f>IF(AM49="","",'Index Plate Layout'!AF49)</f>
        <v/>
      </c>
      <c r="AT49" s="56"/>
      <c r="AW49" s="54" t="s">
        <v>236</v>
      </c>
      <c r="AX49" s="95" t="str">
        <f>IF(AY49="","",'Sample Names and Concentrations'!A49)</f>
        <v/>
      </c>
      <c r="AY49" s="165" t="str">
        <f>IF('Plate Map'!G59="","",'Plate Map'!G59)</f>
        <v/>
      </c>
      <c r="AZ49" s="95" t="e">
        <f>VLOOKUP(AY49,'Sample Names and Concentrations'!A$2:'Sample Names and Concentrations'!B$105,3,FALSE)</f>
        <v>#N/A</v>
      </c>
      <c r="BA49" s="55">
        <v>10</v>
      </c>
      <c r="BB49" s="55" t="e">
        <f t="shared" si="12"/>
        <v>#N/A</v>
      </c>
      <c r="BC49" s="55">
        <f t="shared" si="14"/>
        <v>0</v>
      </c>
      <c r="BD49" s="55">
        <f t="shared" si="13"/>
        <v>10</v>
      </c>
      <c r="BE49" s="159" t="str">
        <f>IF(AY49="","",'Index Plate Layout'!AK49)</f>
        <v/>
      </c>
      <c r="BF49" s="56"/>
    </row>
    <row r="50" spans="1:58" ht="16" thickBot="1" x14ac:dyDescent="0.25">
      <c r="A50" s="5" t="s">
        <v>237</v>
      </c>
      <c r="B50" s="40" t="str">
        <f>IF(C50="","",'Sample Names and Concentrations'!A50)</f>
        <v/>
      </c>
      <c r="C50" s="173" t="str">
        <f>IF('Plate Map'!H4="","",'Plate Map'!H4)</f>
        <v/>
      </c>
      <c r="D50" s="40" t="e">
        <f>VLOOKUP(C50,'Sample Names and Concentrations'!A$2:'Sample Names and Concentrations'!B$105,3,FALSE)</f>
        <v>#N/A</v>
      </c>
      <c r="E50" s="5">
        <v>10</v>
      </c>
      <c r="F50" s="5" t="e">
        <f t="shared" si="0"/>
        <v>#N/A</v>
      </c>
      <c r="G50" s="5">
        <f t="shared" si="1"/>
        <v>0</v>
      </c>
      <c r="H50" s="5">
        <f t="shared" si="2"/>
        <v>10</v>
      </c>
      <c r="I50" s="159" t="str">
        <f>IF(C50="","",'Index Plate Layout'!Q50)</f>
        <v/>
      </c>
      <c r="J50" s="5"/>
      <c r="M50" s="41" t="s">
        <v>237</v>
      </c>
      <c r="N50" s="135" t="str">
        <f>IF(O50="","",'Sample Names and Concentrations'!A50)</f>
        <v/>
      </c>
      <c r="O50" s="176" t="str">
        <f>IF('Plate Map'!H16="","",'Plate Map'!H16)</f>
        <v/>
      </c>
      <c r="P50" s="40" t="e">
        <f>VLOOKUP(O50,'Sample Names and Concentrations'!A$2:'Sample Names and Concentrations'!B$105,3,FALSE)</f>
        <v>#N/A</v>
      </c>
      <c r="Q50" s="5">
        <v>10</v>
      </c>
      <c r="R50" s="40" t="e">
        <f t="shared" si="3"/>
        <v>#N/A</v>
      </c>
      <c r="S50" s="40">
        <f t="shared" si="4"/>
        <v>0</v>
      </c>
      <c r="T50" s="40">
        <f t="shared" si="5"/>
        <v>10</v>
      </c>
      <c r="U50" s="159" t="str">
        <f>IF(O50="","",'Index Plate Layout'!V50)</f>
        <v/>
      </c>
      <c r="V50" s="42"/>
      <c r="Y50" s="54" t="s">
        <v>237</v>
      </c>
      <c r="Z50" s="95"/>
      <c r="AA50" s="164" t="str">
        <f>IF('Plate Map'!H28="","",'Plate Map'!H28)</f>
        <v/>
      </c>
      <c r="AB50" s="55" t="e">
        <f>VLOOKUP(AA50,'Sample Names and Concentrations'!A$2:'Sample Names and Concentrations'!B$105,3,FALSE)</f>
        <v>#N/A</v>
      </c>
      <c r="AC50" s="55">
        <v>10</v>
      </c>
      <c r="AD50" s="55" t="e">
        <f t="shared" si="6"/>
        <v>#N/A</v>
      </c>
      <c r="AE50" s="55">
        <f t="shared" si="7"/>
        <v>0</v>
      </c>
      <c r="AF50" s="55">
        <f t="shared" si="8"/>
        <v>10</v>
      </c>
      <c r="AG50" s="168" t="str">
        <f>IF(AA50="","",'Index Plate Layout'!AA50)</f>
        <v/>
      </c>
      <c r="AH50" s="56"/>
      <c r="AK50" s="54" t="s">
        <v>237</v>
      </c>
      <c r="AL50" s="95" t="str">
        <f>IF(AM50="","",'Sample Names and Concentrations'!A50)</f>
        <v/>
      </c>
      <c r="AM50" s="155" t="str">
        <f>IF('Plate Map'!H40="","",'Plate Map'!H40)</f>
        <v/>
      </c>
      <c r="AN50" s="55" t="e">
        <f>VLOOKUP(AM50,'Sample Names and Concentrations'!A$2:'Sample Names and Concentrations'!B$105,3,FALSE)</f>
        <v>#N/A</v>
      </c>
      <c r="AO50" s="55">
        <v>10</v>
      </c>
      <c r="AP50" s="55" t="e">
        <f t="shared" si="9"/>
        <v>#N/A</v>
      </c>
      <c r="AQ50" s="55">
        <f t="shared" si="10"/>
        <v>0</v>
      </c>
      <c r="AR50" s="55">
        <f t="shared" si="11"/>
        <v>10</v>
      </c>
      <c r="AS50" s="168" t="str">
        <f>IF(AM50="","",'Index Plate Layout'!AF50)</f>
        <v/>
      </c>
      <c r="AT50" s="56"/>
      <c r="AW50" s="54" t="s">
        <v>237</v>
      </c>
      <c r="AX50" s="95" t="str">
        <f>IF(AY50="","",'Sample Names and Concentrations'!A50)</f>
        <v/>
      </c>
      <c r="AY50" s="165" t="str">
        <f>IF('Plate Map'!H52="","",'Plate Map'!H52)</f>
        <v/>
      </c>
      <c r="AZ50" s="95" t="e">
        <f>VLOOKUP(AY50,'Sample Names and Concentrations'!A$2:'Sample Names and Concentrations'!B$105,3,FALSE)</f>
        <v>#N/A</v>
      </c>
      <c r="BA50" s="55">
        <v>10</v>
      </c>
      <c r="BB50" s="55" t="e">
        <f t="shared" si="12"/>
        <v>#N/A</v>
      </c>
      <c r="BC50" s="55">
        <f t="shared" si="14"/>
        <v>0</v>
      </c>
      <c r="BD50" s="55">
        <f t="shared" si="13"/>
        <v>10</v>
      </c>
      <c r="BE50" s="159" t="str">
        <f>IF(AY50="","",'Index Plate Layout'!AK50)</f>
        <v/>
      </c>
      <c r="BF50" s="56"/>
    </row>
    <row r="51" spans="1:58" ht="16" thickBot="1" x14ac:dyDescent="0.25">
      <c r="A51" s="5" t="s">
        <v>238</v>
      </c>
      <c r="B51" s="40" t="str">
        <f>IF(C51="","",'Sample Names and Concentrations'!A51)</f>
        <v/>
      </c>
      <c r="C51" s="173" t="str">
        <f>IF('Plate Map'!H5="","",'Plate Map'!H5)</f>
        <v/>
      </c>
      <c r="D51" s="40" t="e">
        <f>VLOOKUP(C51,'Sample Names and Concentrations'!A$2:'Sample Names and Concentrations'!B$105,3,FALSE)</f>
        <v>#N/A</v>
      </c>
      <c r="E51" s="5">
        <v>10</v>
      </c>
      <c r="F51" s="5" t="e">
        <f t="shared" si="0"/>
        <v>#N/A</v>
      </c>
      <c r="G51" s="5">
        <f t="shared" si="1"/>
        <v>0</v>
      </c>
      <c r="H51" s="5">
        <f t="shared" si="2"/>
        <v>10</v>
      </c>
      <c r="I51" s="159" t="str">
        <f>IF(C51="","",'Index Plate Layout'!Q51)</f>
        <v/>
      </c>
      <c r="J51" s="5"/>
      <c r="M51" s="41" t="s">
        <v>238</v>
      </c>
      <c r="N51" s="135" t="str">
        <f>IF(O51="","",'Sample Names and Concentrations'!A51)</f>
        <v/>
      </c>
      <c r="O51" s="176" t="str">
        <f>IF('Plate Map'!H17="","",'Plate Map'!H17)</f>
        <v/>
      </c>
      <c r="P51" s="40" t="e">
        <f>VLOOKUP(O51,'Sample Names and Concentrations'!A$2:'Sample Names and Concentrations'!B$105,3,FALSE)</f>
        <v>#N/A</v>
      </c>
      <c r="Q51" s="5">
        <v>10</v>
      </c>
      <c r="R51" s="40" t="e">
        <f t="shared" si="3"/>
        <v>#N/A</v>
      </c>
      <c r="S51" s="40">
        <f t="shared" si="4"/>
        <v>0</v>
      </c>
      <c r="T51" s="40">
        <f t="shared" si="5"/>
        <v>10</v>
      </c>
      <c r="U51" s="159" t="str">
        <f>IF(O51="","",'Index Plate Layout'!V51)</f>
        <v/>
      </c>
      <c r="V51" s="42"/>
      <c r="Y51" s="54" t="s">
        <v>238</v>
      </c>
      <c r="Z51" s="95"/>
      <c r="AA51" s="164" t="str">
        <f>IF('Plate Map'!H29="","",'Plate Map'!H29)</f>
        <v/>
      </c>
      <c r="AB51" s="55" t="e">
        <f>VLOOKUP(AA51,'Sample Names and Concentrations'!A$2:'Sample Names and Concentrations'!B$105,3,FALSE)</f>
        <v>#N/A</v>
      </c>
      <c r="AC51" s="55">
        <v>10</v>
      </c>
      <c r="AD51" s="55" t="e">
        <f t="shared" si="6"/>
        <v>#N/A</v>
      </c>
      <c r="AE51" s="55">
        <f t="shared" si="7"/>
        <v>0</v>
      </c>
      <c r="AF51" s="55">
        <f t="shared" si="8"/>
        <v>10</v>
      </c>
      <c r="AG51" s="168" t="str">
        <f>IF(AA51="","",'Index Plate Layout'!AA51)</f>
        <v/>
      </c>
      <c r="AH51" s="56"/>
      <c r="AK51" s="54" t="s">
        <v>238</v>
      </c>
      <c r="AL51" s="95" t="str">
        <f>IF(AM51="","",'Sample Names and Concentrations'!A51)</f>
        <v/>
      </c>
      <c r="AM51" s="155" t="str">
        <f>IF('Plate Map'!H41="","",'Plate Map'!H41)</f>
        <v/>
      </c>
      <c r="AN51" s="55" t="e">
        <f>VLOOKUP(AM51,'Sample Names and Concentrations'!A$2:'Sample Names and Concentrations'!B$105,3,FALSE)</f>
        <v>#N/A</v>
      </c>
      <c r="AO51" s="55">
        <v>10</v>
      </c>
      <c r="AP51" s="55" t="e">
        <f t="shared" si="9"/>
        <v>#N/A</v>
      </c>
      <c r="AQ51" s="55">
        <f t="shared" si="10"/>
        <v>0</v>
      </c>
      <c r="AR51" s="55">
        <f t="shared" si="11"/>
        <v>10</v>
      </c>
      <c r="AS51" s="168" t="str">
        <f>IF(AM51="","",'Index Plate Layout'!AF51)</f>
        <v/>
      </c>
      <c r="AT51" s="56"/>
      <c r="AW51" s="54" t="s">
        <v>238</v>
      </c>
      <c r="AX51" s="95" t="str">
        <f>IF(AY51="","",'Sample Names and Concentrations'!A51)</f>
        <v/>
      </c>
      <c r="AY51" s="165" t="str">
        <f>IF('Plate Map'!H53="","",'Plate Map'!H53)</f>
        <v/>
      </c>
      <c r="AZ51" s="95" t="e">
        <f>VLOOKUP(AY51,'Sample Names and Concentrations'!A$2:'Sample Names and Concentrations'!B$105,3,FALSE)</f>
        <v>#N/A</v>
      </c>
      <c r="BA51" s="55">
        <v>10</v>
      </c>
      <c r="BB51" s="55" t="e">
        <f t="shared" si="12"/>
        <v>#N/A</v>
      </c>
      <c r="BC51" s="55">
        <f t="shared" si="14"/>
        <v>0</v>
      </c>
      <c r="BD51" s="55">
        <f t="shared" si="13"/>
        <v>10</v>
      </c>
      <c r="BE51" s="159" t="str">
        <f>IF(AY51="","",'Index Plate Layout'!AK51)</f>
        <v/>
      </c>
      <c r="BF51" s="56"/>
    </row>
    <row r="52" spans="1:58" ht="16" thickBot="1" x14ac:dyDescent="0.25">
      <c r="A52" s="93" t="s">
        <v>239</v>
      </c>
      <c r="B52" s="40" t="str">
        <f>IF(C52="","",'Sample Names and Concentrations'!A52)</f>
        <v/>
      </c>
      <c r="C52" s="173" t="str">
        <f>IF('Plate Map'!H6="","",'Plate Map'!H6)</f>
        <v/>
      </c>
      <c r="D52" s="40" t="e">
        <f>VLOOKUP(C52,'Sample Names and Concentrations'!A$2:'Sample Names and Concentrations'!B$105,3,FALSE)</f>
        <v>#N/A</v>
      </c>
      <c r="E52" s="5">
        <v>10</v>
      </c>
      <c r="F52" s="5" t="e">
        <f t="shared" si="0"/>
        <v>#N/A</v>
      </c>
      <c r="G52" s="5">
        <f t="shared" si="1"/>
        <v>0</v>
      </c>
      <c r="H52" s="5">
        <f t="shared" si="2"/>
        <v>10</v>
      </c>
      <c r="I52" s="159" t="str">
        <f>IF(C52="","",'Index Plate Layout'!Q52)</f>
        <v/>
      </c>
      <c r="J52" s="42"/>
      <c r="M52" s="41" t="s">
        <v>239</v>
      </c>
      <c r="N52" s="135" t="str">
        <f>IF(O52="","",'Sample Names and Concentrations'!A52)</f>
        <v/>
      </c>
      <c r="O52" s="176" t="str">
        <f>IF('Plate Map'!H18="","",'Plate Map'!H18)</f>
        <v/>
      </c>
      <c r="P52" s="40" t="e">
        <f>VLOOKUP(O52,'Sample Names and Concentrations'!A$2:'Sample Names and Concentrations'!B$105,3,FALSE)</f>
        <v>#N/A</v>
      </c>
      <c r="Q52" s="5">
        <v>10</v>
      </c>
      <c r="R52" s="40" t="e">
        <f t="shared" si="3"/>
        <v>#N/A</v>
      </c>
      <c r="S52" s="40">
        <f t="shared" si="4"/>
        <v>0</v>
      </c>
      <c r="T52" s="40">
        <f t="shared" si="5"/>
        <v>10</v>
      </c>
      <c r="U52" s="159" t="str">
        <f>IF(O52="","",'Index Plate Layout'!V52)</f>
        <v/>
      </c>
      <c r="V52" s="42"/>
      <c r="Y52" s="54" t="s">
        <v>239</v>
      </c>
      <c r="Z52" s="95"/>
      <c r="AA52" s="164" t="str">
        <f>IF('Plate Map'!H30="","",'Plate Map'!H30)</f>
        <v/>
      </c>
      <c r="AB52" s="55" t="e">
        <f>VLOOKUP(AA52,'Sample Names and Concentrations'!A$2:'Sample Names and Concentrations'!B$105,3,FALSE)</f>
        <v>#N/A</v>
      </c>
      <c r="AC52" s="55">
        <v>10</v>
      </c>
      <c r="AD52" s="55" t="e">
        <f t="shared" si="6"/>
        <v>#N/A</v>
      </c>
      <c r="AE52" s="55">
        <f t="shared" si="7"/>
        <v>0</v>
      </c>
      <c r="AF52" s="55">
        <f t="shared" si="8"/>
        <v>10</v>
      </c>
      <c r="AG52" s="168" t="str">
        <f>IF(AA52="","",'Index Plate Layout'!AA52)</f>
        <v/>
      </c>
      <c r="AH52" s="56"/>
      <c r="AK52" s="54" t="s">
        <v>239</v>
      </c>
      <c r="AL52" s="95" t="str">
        <f>IF(AM52="","",'Sample Names and Concentrations'!A52)</f>
        <v/>
      </c>
      <c r="AM52" s="155" t="str">
        <f>IF('Plate Map'!H42="","",'Plate Map'!H42)</f>
        <v/>
      </c>
      <c r="AN52" s="55" t="e">
        <f>VLOOKUP(AM52,'Sample Names and Concentrations'!A$2:'Sample Names and Concentrations'!B$105,3,FALSE)</f>
        <v>#N/A</v>
      </c>
      <c r="AO52" s="55">
        <v>10</v>
      </c>
      <c r="AP52" s="55" t="e">
        <f t="shared" si="9"/>
        <v>#N/A</v>
      </c>
      <c r="AQ52" s="55">
        <f t="shared" si="10"/>
        <v>0</v>
      </c>
      <c r="AR52" s="55">
        <f t="shared" si="11"/>
        <v>10</v>
      </c>
      <c r="AS52" s="168" t="str">
        <f>IF(AM52="","",'Index Plate Layout'!AF52)</f>
        <v/>
      </c>
      <c r="AT52" s="56"/>
      <c r="AW52" s="54" t="s">
        <v>239</v>
      </c>
      <c r="AX52" s="95" t="str">
        <f>IF(AY52="","",'Sample Names and Concentrations'!A52)</f>
        <v/>
      </c>
      <c r="AY52" s="165" t="str">
        <f>IF('Plate Map'!H54="","",'Plate Map'!H54)</f>
        <v/>
      </c>
      <c r="AZ52" s="95" t="e">
        <f>VLOOKUP(AY52,'Sample Names and Concentrations'!A$2:'Sample Names and Concentrations'!B$105,3,FALSE)</f>
        <v>#N/A</v>
      </c>
      <c r="BA52" s="55">
        <v>10</v>
      </c>
      <c r="BB52" s="55" t="e">
        <f t="shared" si="12"/>
        <v>#N/A</v>
      </c>
      <c r="BC52" s="55">
        <f t="shared" si="14"/>
        <v>0</v>
      </c>
      <c r="BD52" s="55">
        <f t="shared" si="13"/>
        <v>10</v>
      </c>
      <c r="BE52" s="159" t="str">
        <f>IF(AY52="","",'Index Plate Layout'!AK52)</f>
        <v/>
      </c>
      <c r="BF52" s="56"/>
    </row>
    <row r="53" spans="1:58" ht="16" thickBot="1" x14ac:dyDescent="0.25">
      <c r="A53" s="93" t="s">
        <v>240</v>
      </c>
      <c r="B53" s="40" t="str">
        <f>IF(C53="","",'Sample Names and Concentrations'!A53)</f>
        <v/>
      </c>
      <c r="C53" s="173" t="str">
        <f>IF('Plate Map'!H7="","",'Plate Map'!H7)</f>
        <v/>
      </c>
      <c r="D53" s="40" t="e">
        <f>VLOOKUP(C53,'Sample Names and Concentrations'!A$2:'Sample Names and Concentrations'!B$105,3,FALSE)</f>
        <v>#N/A</v>
      </c>
      <c r="E53" s="5">
        <v>10</v>
      </c>
      <c r="F53" s="5" t="e">
        <f t="shared" si="0"/>
        <v>#N/A</v>
      </c>
      <c r="G53" s="5">
        <f t="shared" si="1"/>
        <v>0</v>
      </c>
      <c r="H53" s="5">
        <f t="shared" si="2"/>
        <v>10</v>
      </c>
      <c r="I53" s="159" t="str">
        <f>IF(C53="","",'Index Plate Layout'!Q53)</f>
        <v/>
      </c>
      <c r="J53" s="42"/>
      <c r="M53" s="41" t="s">
        <v>240</v>
      </c>
      <c r="N53" s="135" t="str">
        <f>IF(O53="","",'Sample Names and Concentrations'!A53)</f>
        <v/>
      </c>
      <c r="O53" s="176" t="str">
        <f>IF('Plate Map'!H19="","",'Plate Map'!H19)</f>
        <v/>
      </c>
      <c r="P53" s="40" t="e">
        <f>VLOOKUP(O53,'Sample Names and Concentrations'!A$2:'Sample Names and Concentrations'!B$105,3,FALSE)</f>
        <v>#N/A</v>
      </c>
      <c r="Q53" s="5">
        <v>10</v>
      </c>
      <c r="R53" s="40" t="e">
        <f t="shared" si="3"/>
        <v>#N/A</v>
      </c>
      <c r="S53" s="40">
        <f t="shared" si="4"/>
        <v>0</v>
      </c>
      <c r="T53" s="40">
        <f t="shared" si="5"/>
        <v>10</v>
      </c>
      <c r="U53" s="159" t="str">
        <f>IF(O53="","",'Index Plate Layout'!V53)</f>
        <v/>
      </c>
      <c r="V53" s="42"/>
      <c r="Y53" s="54" t="s">
        <v>240</v>
      </c>
      <c r="Z53" s="95"/>
      <c r="AA53" s="164" t="str">
        <f>IF('Plate Map'!H31="","",'Plate Map'!H31)</f>
        <v/>
      </c>
      <c r="AB53" s="55" t="e">
        <f>VLOOKUP(AA53,'Sample Names and Concentrations'!A$2:'Sample Names and Concentrations'!B$105,3,FALSE)</f>
        <v>#N/A</v>
      </c>
      <c r="AC53" s="55">
        <v>10</v>
      </c>
      <c r="AD53" s="55" t="e">
        <f t="shared" si="6"/>
        <v>#N/A</v>
      </c>
      <c r="AE53" s="55">
        <f t="shared" si="7"/>
        <v>0</v>
      </c>
      <c r="AF53" s="55">
        <f t="shared" si="8"/>
        <v>10</v>
      </c>
      <c r="AG53" s="168" t="str">
        <f>IF(AA53="","",'Index Plate Layout'!AA53)</f>
        <v/>
      </c>
      <c r="AH53" s="56"/>
      <c r="AK53" s="54" t="s">
        <v>240</v>
      </c>
      <c r="AL53" s="95" t="str">
        <f>IF(AM53="","",'Sample Names and Concentrations'!A53)</f>
        <v/>
      </c>
      <c r="AM53" s="155" t="str">
        <f>IF('Plate Map'!H43="","",'Plate Map'!H43)</f>
        <v/>
      </c>
      <c r="AN53" s="55" t="e">
        <f>VLOOKUP(AM53,'Sample Names and Concentrations'!A$2:'Sample Names and Concentrations'!B$105,3,FALSE)</f>
        <v>#N/A</v>
      </c>
      <c r="AO53" s="55">
        <v>10</v>
      </c>
      <c r="AP53" s="55" t="e">
        <f t="shared" si="9"/>
        <v>#N/A</v>
      </c>
      <c r="AQ53" s="55">
        <f t="shared" si="10"/>
        <v>0</v>
      </c>
      <c r="AR53" s="55">
        <f t="shared" si="11"/>
        <v>10</v>
      </c>
      <c r="AS53" s="168" t="str">
        <f>IF(AM53="","",'Index Plate Layout'!AF53)</f>
        <v/>
      </c>
      <c r="AT53" s="56"/>
      <c r="AW53" s="54" t="s">
        <v>240</v>
      </c>
      <c r="AX53" s="95" t="str">
        <f>IF(AY53="","",'Sample Names and Concentrations'!A53)</f>
        <v/>
      </c>
      <c r="AY53" s="165" t="str">
        <f>IF('Plate Map'!H55="","",'Plate Map'!H55)</f>
        <v/>
      </c>
      <c r="AZ53" s="95" t="e">
        <f>VLOOKUP(AY53,'Sample Names and Concentrations'!A$2:'Sample Names and Concentrations'!B$105,3,FALSE)</f>
        <v>#N/A</v>
      </c>
      <c r="BA53" s="55">
        <v>10</v>
      </c>
      <c r="BB53" s="55" t="e">
        <f t="shared" si="12"/>
        <v>#N/A</v>
      </c>
      <c r="BC53" s="55">
        <f t="shared" si="14"/>
        <v>0</v>
      </c>
      <c r="BD53" s="55">
        <f t="shared" si="13"/>
        <v>10</v>
      </c>
      <c r="BE53" s="159" t="str">
        <f>IF(AY53="","",'Index Plate Layout'!AK53)</f>
        <v/>
      </c>
      <c r="BF53" s="56"/>
    </row>
    <row r="54" spans="1:58" ht="16" thickBot="1" x14ac:dyDescent="0.25">
      <c r="A54" s="93" t="s">
        <v>241</v>
      </c>
      <c r="B54" s="40" t="str">
        <f>IF(C54="","",'Sample Names and Concentrations'!A54)</f>
        <v/>
      </c>
      <c r="C54" s="173" t="str">
        <f>IF('Plate Map'!H8="","",'Plate Map'!H8)</f>
        <v/>
      </c>
      <c r="D54" s="40" t="e">
        <f>VLOOKUP(C54,'Sample Names and Concentrations'!A$2:'Sample Names and Concentrations'!B$105,3,FALSE)</f>
        <v>#N/A</v>
      </c>
      <c r="E54" s="5">
        <v>10</v>
      </c>
      <c r="F54" s="5" t="e">
        <f t="shared" si="0"/>
        <v>#N/A</v>
      </c>
      <c r="G54" s="5">
        <f t="shared" si="1"/>
        <v>0</v>
      </c>
      <c r="H54" s="5">
        <f t="shared" si="2"/>
        <v>10</v>
      </c>
      <c r="I54" s="159" t="str">
        <f>IF(C54="","",'Index Plate Layout'!Q54)</f>
        <v/>
      </c>
      <c r="J54" s="42"/>
      <c r="M54" s="41" t="s">
        <v>241</v>
      </c>
      <c r="N54" s="135" t="str">
        <f>IF(O54="","",'Sample Names and Concentrations'!A54)</f>
        <v/>
      </c>
      <c r="O54" s="176" t="str">
        <f>IF('Plate Map'!H20="","",'Plate Map'!H20)</f>
        <v/>
      </c>
      <c r="P54" s="40" t="e">
        <f>VLOOKUP(O54,'Sample Names and Concentrations'!A$2:'Sample Names and Concentrations'!B$105,3,FALSE)</f>
        <v>#N/A</v>
      </c>
      <c r="Q54" s="5">
        <v>10</v>
      </c>
      <c r="R54" s="40" t="e">
        <f t="shared" si="3"/>
        <v>#N/A</v>
      </c>
      <c r="S54" s="40">
        <f t="shared" si="4"/>
        <v>0</v>
      </c>
      <c r="T54" s="40">
        <f t="shared" si="5"/>
        <v>10</v>
      </c>
      <c r="U54" s="159" t="str">
        <f>IF(O54="","",'Index Plate Layout'!V54)</f>
        <v/>
      </c>
      <c r="V54" s="42"/>
      <c r="Y54" s="54" t="s">
        <v>241</v>
      </c>
      <c r="Z54" s="95"/>
      <c r="AA54" s="164" t="str">
        <f>IF('Plate Map'!H32="","",'Plate Map'!H32)</f>
        <v/>
      </c>
      <c r="AB54" s="55" t="e">
        <f>VLOOKUP(AA54,'Sample Names and Concentrations'!A$2:'Sample Names and Concentrations'!B$105,3,FALSE)</f>
        <v>#N/A</v>
      </c>
      <c r="AC54" s="55">
        <v>10</v>
      </c>
      <c r="AD54" s="55" t="e">
        <f t="shared" si="6"/>
        <v>#N/A</v>
      </c>
      <c r="AE54" s="55">
        <f t="shared" si="7"/>
        <v>0</v>
      </c>
      <c r="AF54" s="55">
        <f t="shared" si="8"/>
        <v>10</v>
      </c>
      <c r="AG54" s="168" t="str">
        <f>IF(AA54="","",'Index Plate Layout'!AA54)</f>
        <v/>
      </c>
      <c r="AH54" s="56"/>
      <c r="AK54" s="54" t="s">
        <v>241</v>
      </c>
      <c r="AL54" s="95" t="str">
        <f>IF(AM54="","",'Sample Names and Concentrations'!A54)</f>
        <v/>
      </c>
      <c r="AM54" s="155" t="str">
        <f>IF('Plate Map'!H44="","",'Plate Map'!H44)</f>
        <v/>
      </c>
      <c r="AN54" s="55" t="e">
        <f>VLOOKUP(AM54,'Sample Names and Concentrations'!A$2:'Sample Names and Concentrations'!B$105,3,FALSE)</f>
        <v>#N/A</v>
      </c>
      <c r="AO54" s="55">
        <v>10</v>
      </c>
      <c r="AP54" s="55" t="e">
        <f t="shared" si="9"/>
        <v>#N/A</v>
      </c>
      <c r="AQ54" s="55">
        <f t="shared" si="10"/>
        <v>0</v>
      </c>
      <c r="AR54" s="55">
        <f t="shared" si="11"/>
        <v>10</v>
      </c>
      <c r="AS54" s="168" t="str">
        <f>IF(AM54="","",'Index Plate Layout'!AF54)</f>
        <v/>
      </c>
      <c r="AT54" s="56"/>
      <c r="AW54" s="54" t="s">
        <v>241</v>
      </c>
      <c r="AX54" s="95" t="str">
        <f>IF(AY54="","",'Sample Names and Concentrations'!A54)</f>
        <v/>
      </c>
      <c r="AY54" s="165" t="str">
        <f>IF('Plate Map'!H56="","",'Plate Map'!H56)</f>
        <v/>
      </c>
      <c r="AZ54" s="95" t="e">
        <f>VLOOKUP(AY54,'Sample Names and Concentrations'!A$2:'Sample Names and Concentrations'!B$105,3,FALSE)</f>
        <v>#N/A</v>
      </c>
      <c r="BA54" s="55">
        <v>10</v>
      </c>
      <c r="BB54" s="55" t="e">
        <f t="shared" si="12"/>
        <v>#N/A</v>
      </c>
      <c r="BC54" s="55">
        <f t="shared" si="14"/>
        <v>0</v>
      </c>
      <c r="BD54" s="55">
        <f t="shared" si="13"/>
        <v>10</v>
      </c>
      <c r="BE54" s="159" t="str">
        <f>IF(AY54="","",'Index Plate Layout'!AK54)</f>
        <v/>
      </c>
      <c r="BF54" s="56"/>
    </row>
    <row r="55" spans="1:58" ht="16" thickBot="1" x14ac:dyDescent="0.25">
      <c r="A55" s="93" t="s">
        <v>242</v>
      </c>
      <c r="B55" s="40" t="str">
        <f>IF(C55="","",'Sample Names and Concentrations'!A55)</f>
        <v/>
      </c>
      <c r="C55" s="173" t="str">
        <f>IF('Plate Map'!H9="","",'Plate Map'!H9)</f>
        <v/>
      </c>
      <c r="D55" s="40" t="e">
        <f>VLOOKUP(C55,'Sample Names and Concentrations'!A$2:'Sample Names and Concentrations'!B$105,3,FALSE)</f>
        <v>#N/A</v>
      </c>
      <c r="E55" s="5">
        <v>10</v>
      </c>
      <c r="F55" s="5" t="e">
        <f t="shared" si="0"/>
        <v>#N/A</v>
      </c>
      <c r="G55" s="5">
        <f t="shared" si="1"/>
        <v>0</v>
      </c>
      <c r="H55" s="5">
        <f t="shared" si="2"/>
        <v>10</v>
      </c>
      <c r="I55" s="159" t="str">
        <f>IF(C55="","",'Index Plate Layout'!Q55)</f>
        <v/>
      </c>
      <c r="J55" s="42"/>
      <c r="M55" s="41" t="s">
        <v>242</v>
      </c>
      <c r="N55" s="135" t="str">
        <f>IF(O55="","",'Sample Names and Concentrations'!A55)</f>
        <v/>
      </c>
      <c r="O55" s="176" t="str">
        <f>IF('Plate Map'!H21="","",'Plate Map'!H21)</f>
        <v/>
      </c>
      <c r="P55" s="40" t="e">
        <f>VLOOKUP(O55,'Sample Names and Concentrations'!A$2:'Sample Names and Concentrations'!B$105,3,FALSE)</f>
        <v>#N/A</v>
      </c>
      <c r="Q55" s="5">
        <v>10</v>
      </c>
      <c r="R55" s="40" t="e">
        <f t="shared" si="3"/>
        <v>#N/A</v>
      </c>
      <c r="S55" s="40">
        <f t="shared" si="4"/>
        <v>0</v>
      </c>
      <c r="T55" s="40">
        <f t="shared" si="5"/>
        <v>10</v>
      </c>
      <c r="U55" s="159" t="str">
        <f>IF(O55="","",'Index Plate Layout'!V55)</f>
        <v/>
      </c>
      <c r="V55" s="42"/>
      <c r="Y55" s="54" t="s">
        <v>242</v>
      </c>
      <c r="Z55" s="95"/>
      <c r="AA55" s="164" t="str">
        <f>IF('Plate Map'!H33="","",'Plate Map'!H33)</f>
        <v/>
      </c>
      <c r="AB55" s="55" t="e">
        <f>VLOOKUP(AA55,'Sample Names and Concentrations'!A$2:'Sample Names and Concentrations'!B$105,3,FALSE)</f>
        <v>#N/A</v>
      </c>
      <c r="AC55" s="55">
        <v>10</v>
      </c>
      <c r="AD55" s="55" t="e">
        <f t="shared" si="6"/>
        <v>#N/A</v>
      </c>
      <c r="AE55" s="55">
        <f t="shared" si="7"/>
        <v>0</v>
      </c>
      <c r="AF55" s="55">
        <f t="shared" si="8"/>
        <v>10</v>
      </c>
      <c r="AG55" s="168" t="str">
        <f>IF(AA55="","",'Index Plate Layout'!AA55)</f>
        <v/>
      </c>
      <c r="AH55" s="56"/>
      <c r="AK55" s="54" t="s">
        <v>242</v>
      </c>
      <c r="AL55" s="95" t="str">
        <f>IF(AM55="","",'Sample Names and Concentrations'!A55)</f>
        <v/>
      </c>
      <c r="AM55" s="155" t="str">
        <f>IF('Plate Map'!H45="","",'Plate Map'!H45)</f>
        <v/>
      </c>
      <c r="AN55" s="55" t="e">
        <f>VLOOKUP(AM55,'Sample Names and Concentrations'!A$2:'Sample Names and Concentrations'!B$105,3,FALSE)</f>
        <v>#N/A</v>
      </c>
      <c r="AO55" s="55">
        <v>10</v>
      </c>
      <c r="AP55" s="55" t="e">
        <f t="shared" si="9"/>
        <v>#N/A</v>
      </c>
      <c r="AQ55" s="55">
        <f t="shared" si="10"/>
        <v>0</v>
      </c>
      <c r="AR55" s="55">
        <f t="shared" si="11"/>
        <v>10</v>
      </c>
      <c r="AS55" s="168" t="str">
        <f>IF(AM55="","",'Index Plate Layout'!AF55)</f>
        <v/>
      </c>
      <c r="AT55" s="56"/>
      <c r="AW55" s="54" t="s">
        <v>242</v>
      </c>
      <c r="AX55" s="95" t="str">
        <f>IF(AY55="","",'Sample Names and Concentrations'!A55)</f>
        <v/>
      </c>
      <c r="AY55" s="165" t="str">
        <f>IF('Plate Map'!H57="","",'Plate Map'!H57)</f>
        <v/>
      </c>
      <c r="AZ55" s="95" t="e">
        <f>VLOOKUP(AY55,'Sample Names and Concentrations'!A$2:'Sample Names and Concentrations'!B$105,3,FALSE)</f>
        <v>#N/A</v>
      </c>
      <c r="BA55" s="55">
        <v>10</v>
      </c>
      <c r="BB55" s="55" t="e">
        <f t="shared" si="12"/>
        <v>#N/A</v>
      </c>
      <c r="BC55" s="55">
        <f t="shared" si="14"/>
        <v>0</v>
      </c>
      <c r="BD55" s="55">
        <f t="shared" si="13"/>
        <v>10</v>
      </c>
      <c r="BE55" s="159" t="str">
        <f>IF(AY55="","",'Index Plate Layout'!AK55)</f>
        <v/>
      </c>
      <c r="BF55" s="56"/>
    </row>
    <row r="56" spans="1:58" ht="16" thickBot="1" x14ac:dyDescent="0.25">
      <c r="A56" s="93" t="s">
        <v>243</v>
      </c>
      <c r="B56" s="40" t="str">
        <f>IF(C56="","",'Sample Names and Concentrations'!A56)</f>
        <v/>
      </c>
      <c r="C56" s="173" t="str">
        <f>IF('Plate Map'!H10="","",'Plate Map'!H10)</f>
        <v/>
      </c>
      <c r="D56" s="40" t="e">
        <f>VLOOKUP(C56,'Sample Names and Concentrations'!A$2:'Sample Names and Concentrations'!B$105,3,FALSE)</f>
        <v>#N/A</v>
      </c>
      <c r="E56" s="5">
        <v>10</v>
      </c>
      <c r="F56" s="5" t="e">
        <f t="shared" si="0"/>
        <v>#N/A</v>
      </c>
      <c r="G56" s="5">
        <f t="shared" si="1"/>
        <v>0</v>
      </c>
      <c r="H56" s="5">
        <f t="shared" si="2"/>
        <v>10</v>
      </c>
      <c r="I56" s="159" t="str">
        <f>IF(C56="","",'Index Plate Layout'!Q56)</f>
        <v/>
      </c>
      <c r="J56" s="42"/>
      <c r="M56" s="41" t="s">
        <v>243</v>
      </c>
      <c r="N56" s="135" t="str">
        <f>IF(O56="","",'Sample Names and Concentrations'!A56)</f>
        <v/>
      </c>
      <c r="O56" s="176" t="str">
        <f>IF('Plate Map'!H22="","",'Plate Map'!H22)</f>
        <v/>
      </c>
      <c r="P56" s="40" t="e">
        <f>VLOOKUP(O56,'Sample Names and Concentrations'!A$2:'Sample Names and Concentrations'!B$105,3,FALSE)</f>
        <v>#N/A</v>
      </c>
      <c r="Q56" s="5">
        <v>10</v>
      </c>
      <c r="R56" s="40" t="e">
        <f t="shared" si="3"/>
        <v>#N/A</v>
      </c>
      <c r="S56" s="40">
        <f t="shared" si="4"/>
        <v>0</v>
      </c>
      <c r="T56" s="40">
        <f t="shared" si="5"/>
        <v>10</v>
      </c>
      <c r="U56" s="159" t="str">
        <f>IF(O56="","",'Index Plate Layout'!V56)</f>
        <v/>
      </c>
      <c r="V56" s="42"/>
      <c r="Y56" s="54" t="s">
        <v>243</v>
      </c>
      <c r="Z56" s="95"/>
      <c r="AA56" s="164" t="str">
        <f>IF('Plate Map'!H34="","",'Plate Map'!H34)</f>
        <v/>
      </c>
      <c r="AB56" s="55" t="e">
        <f>VLOOKUP(AA56,'Sample Names and Concentrations'!A$2:'Sample Names and Concentrations'!B$105,3,FALSE)</f>
        <v>#N/A</v>
      </c>
      <c r="AC56" s="55">
        <v>10</v>
      </c>
      <c r="AD56" s="55" t="e">
        <f t="shared" si="6"/>
        <v>#N/A</v>
      </c>
      <c r="AE56" s="55">
        <f t="shared" si="7"/>
        <v>0</v>
      </c>
      <c r="AF56" s="55">
        <f t="shared" si="8"/>
        <v>10</v>
      </c>
      <c r="AG56" s="168" t="str">
        <f>IF(AA56="","",'Index Plate Layout'!AA56)</f>
        <v/>
      </c>
      <c r="AH56" s="56"/>
      <c r="AK56" s="54" t="s">
        <v>243</v>
      </c>
      <c r="AL56" s="95" t="str">
        <f>IF(AM56="","",'Sample Names and Concentrations'!A56)</f>
        <v/>
      </c>
      <c r="AM56" s="155" t="str">
        <f>IF('Plate Map'!H46="","",'Plate Map'!H46)</f>
        <v/>
      </c>
      <c r="AN56" s="55" t="e">
        <f>VLOOKUP(AM56,'Sample Names and Concentrations'!A$2:'Sample Names and Concentrations'!B$105,3,FALSE)</f>
        <v>#N/A</v>
      </c>
      <c r="AO56" s="55">
        <v>10</v>
      </c>
      <c r="AP56" s="55" t="e">
        <f t="shared" si="9"/>
        <v>#N/A</v>
      </c>
      <c r="AQ56" s="55">
        <f t="shared" si="10"/>
        <v>0</v>
      </c>
      <c r="AR56" s="55">
        <f t="shared" si="11"/>
        <v>10</v>
      </c>
      <c r="AS56" s="168" t="str">
        <f>IF(AM56="","",'Index Plate Layout'!AF56)</f>
        <v/>
      </c>
      <c r="AT56" s="56"/>
      <c r="AW56" s="54" t="s">
        <v>243</v>
      </c>
      <c r="AX56" s="95" t="str">
        <f>IF(AY56="","",'Sample Names and Concentrations'!A56)</f>
        <v/>
      </c>
      <c r="AY56" s="165" t="str">
        <f>IF('Plate Map'!H58="","",'Plate Map'!H58)</f>
        <v/>
      </c>
      <c r="AZ56" s="95" t="e">
        <f>VLOOKUP(AY56,'Sample Names and Concentrations'!A$2:'Sample Names and Concentrations'!B$105,3,FALSE)</f>
        <v>#N/A</v>
      </c>
      <c r="BA56" s="55">
        <v>10</v>
      </c>
      <c r="BB56" s="55" t="e">
        <f t="shared" si="12"/>
        <v>#N/A</v>
      </c>
      <c r="BC56" s="55">
        <f t="shared" si="14"/>
        <v>0</v>
      </c>
      <c r="BD56" s="55">
        <f t="shared" si="13"/>
        <v>10</v>
      </c>
      <c r="BE56" s="159" t="str">
        <f>IF(AY56="","",'Index Plate Layout'!AK56)</f>
        <v/>
      </c>
      <c r="BF56" s="56"/>
    </row>
    <row r="57" spans="1:58" ht="16" thickBot="1" x14ac:dyDescent="0.25">
      <c r="A57" s="93" t="s">
        <v>244</v>
      </c>
      <c r="B57" s="40" t="str">
        <f>IF(C57="","",'Sample Names and Concentrations'!A57)</f>
        <v/>
      </c>
      <c r="C57" s="173" t="str">
        <f>IF('Plate Map'!H11="","",'Plate Map'!H11)</f>
        <v/>
      </c>
      <c r="D57" s="40" t="e">
        <f>VLOOKUP(C57,'Sample Names and Concentrations'!A$2:'Sample Names and Concentrations'!B$105,3,FALSE)</f>
        <v>#N/A</v>
      </c>
      <c r="E57" s="5">
        <v>10</v>
      </c>
      <c r="F57" s="5" t="e">
        <f t="shared" si="0"/>
        <v>#N/A</v>
      </c>
      <c r="G57" s="5">
        <f t="shared" si="1"/>
        <v>0</v>
      </c>
      <c r="H57" s="5">
        <f t="shared" si="2"/>
        <v>10</v>
      </c>
      <c r="I57" s="159" t="str">
        <f>IF(C57="","",'Index Plate Layout'!Q57)</f>
        <v/>
      </c>
      <c r="J57" s="42"/>
      <c r="M57" s="41" t="s">
        <v>244</v>
      </c>
      <c r="N57" s="135" t="str">
        <f>IF(O57="","",'Sample Names and Concentrations'!A57)</f>
        <v/>
      </c>
      <c r="O57" s="176" t="str">
        <f>IF('Plate Map'!H23="","",'Plate Map'!H23)</f>
        <v/>
      </c>
      <c r="P57" s="40" t="e">
        <f>VLOOKUP(O57,'Sample Names and Concentrations'!A$2:'Sample Names and Concentrations'!B$105,3,FALSE)</f>
        <v>#N/A</v>
      </c>
      <c r="Q57" s="5">
        <v>10</v>
      </c>
      <c r="R57" s="40" t="e">
        <f t="shared" si="3"/>
        <v>#N/A</v>
      </c>
      <c r="S57" s="40">
        <f t="shared" si="4"/>
        <v>0</v>
      </c>
      <c r="T57" s="40">
        <f t="shared" si="5"/>
        <v>10</v>
      </c>
      <c r="U57" s="159" t="str">
        <f>IF(O57="","",'Index Plate Layout'!V57)</f>
        <v/>
      </c>
      <c r="V57" s="42"/>
      <c r="Y57" s="54" t="s">
        <v>244</v>
      </c>
      <c r="Z57" s="95"/>
      <c r="AA57" s="164" t="str">
        <f>IF('Plate Map'!H35="","",'Plate Map'!H35)</f>
        <v/>
      </c>
      <c r="AB57" s="55" t="e">
        <f>VLOOKUP(AA57,'Sample Names and Concentrations'!A$2:'Sample Names and Concentrations'!B$105,3,FALSE)</f>
        <v>#N/A</v>
      </c>
      <c r="AC57" s="55">
        <v>10</v>
      </c>
      <c r="AD57" s="55" t="e">
        <f t="shared" si="6"/>
        <v>#N/A</v>
      </c>
      <c r="AE57" s="55">
        <f t="shared" si="7"/>
        <v>0</v>
      </c>
      <c r="AF57" s="55">
        <f t="shared" si="8"/>
        <v>10</v>
      </c>
      <c r="AG57" s="168" t="str">
        <f>IF(AA57="","",'Index Plate Layout'!AA57)</f>
        <v/>
      </c>
      <c r="AH57" s="56"/>
      <c r="AK57" s="54" t="s">
        <v>244</v>
      </c>
      <c r="AL57" s="95" t="str">
        <f>IF(AM57="","",'Sample Names and Concentrations'!A57)</f>
        <v/>
      </c>
      <c r="AM57" s="155" t="str">
        <f>IF('Plate Map'!H47="","",'Plate Map'!H47)</f>
        <v/>
      </c>
      <c r="AN57" s="55" t="e">
        <f>VLOOKUP(AM57,'Sample Names and Concentrations'!A$2:'Sample Names and Concentrations'!B$105,3,FALSE)</f>
        <v>#N/A</v>
      </c>
      <c r="AO57" s="55">
        <v>10</v>
      </c>
      <c r="AP57" s="55" t="e">
        <f t="shared" si="9"/>
        <v>#N/A</v>
      </c>
      <c r="AQ57" s="55">
        <f t="shared" si="10"/>
        <v>0</v>
      </c>
      <c r="AR57" s="55">
        <f t="shared" si="11"/>
        <v>10</v>
      </c>
      <c r="AS57" s="168" t="str">
        <f>IF(AM57="","",'Index Plate Layout'!AF57)</f>
        <v/>
      </c>
      <c r="AT57" s="56"/>
      <c r="AW57" s="54" t="s">
        <v>244</v>
      </c>
      <c r="AX57" s="95" t="str">
        <f>IF(AY57="","",'Sample Names and Concentrations'!A57)</f>
        <v/>
      </c>
      <c r="AY57" s="165" t="str">
        <f>IF('Plate Map'!H59="","",'Plate Map'!H59)</f>
        <v/>
      </c>
      <c r="AZ57" s="95" t="e">
        <f>VLOOKUP(AY57,'Sample Names and Concentrations'!A$2:'Sample Names and Concentrations'!B$105,3,FALSE)</f>
        <v>#N/A</v>
      </c>
      <c r="BA57" s="55">
        <v>10</v>
      </c>
      <c r="BB57" s="55" t="e">
        <f t="shared" si="12"/>
        <v>#N/A</v>
      </c>
      <c r="BC57" s="55">
        <f t="shared" si="14"/>
        <v>0</v>
      </c>
      <c r="BD57" s="55">
        <f t="shared" si="13"/>
        <v>10</v>
      </c>
      <c r="BE57" s="159" t="str">
        <f>IF(AY57="","",'Index Plate Layout'!AK57)</f>
        <v/>
      </c>
      <c r="BF57" s="56"/>
    </row>
    <row r="58" spans="1:58" ht="16" thickBot="1" x14ac:dyDescent="0.25">
      <c r="A58" s="93" t="s">
        <v>245</v>
      </c>
      <c r="B58" s="40" t="str">
        <f>IF(C58="","",'Sample Names and Concentrations'!A58)</f>
        <v/>
      </c>
      <c r="C58" s="174" t="str">
        <f>IF('Plate Map'!I4="","",'Plate Map'!I4)</f>
        <v/>
      </c>
      <c r="D58" s="40" t="e">
        <f>VLOOKUP(C58,'Sample Names and Concentrations'!A$2:'Sample Names and Concentrations'!B$105,3,FALSE)</f>
        <v>#N/A</v>
      </c>
      <c r="E58" s="5">
        <v>10</v>
      </c>
      <c r="F58" s="5" t="e">
        <f t="shared" si="0"/>
        <v>#N/A</v>
      </c>
      <c r="G58" s="5">
        <f t="shared" si="1"/>
        <v>0</v>
      </c>
      <c r="H58" s="5">
        <f t="shared" si="2"/>
        <v>10</v>
      </c>
      <c r="I58" s="159" t="str">
        <f>IF(C58="","",'Index Plate Layout'!Q58)</f>
        <v/>
      </c>
      <c r="J58" s="42"/>
      <c r="M58" s="41" t="s">
        <v>245</v>
      </c>
      <c r="N58" s="135" t="str">
        <f>IF(O58="","",'Sample Names and Concentrations'!A58)</f>
        <v/>
      </c>
      <c r="O58" s="176" t="str">
        <f>IF('Plate Map'!I16="","",'Plate Map'!I16)</f>
        <v/>
      </c>
      <c r="P58" s="40" t="e">
        <f>VLOOKUP(O58,'Sample Names and Concentrations'!A$2:'Sample Names and Concentrations'!B$105,3,FALSE)</f>
        <v>#N/A</v>
      </c>
      <c r="Q58" s="5">
        <v>10</v>
      </c>
      <c r="R58" s="40" t="e">
        <f t="shared" si="3"/>
        <v>#N/A</v>
      </c>
      <c r="S58" s="40">
        <f t="shared" si="4"/>
        <v>0</v>
      </c>
      <c r="T58" s="40">
        <f t="shared" si="5"/>
        <v>10</v>
      </c>
      <c r="U58" s="159" t="str">
        <f>IF(O58="","",'Index Plate Layout'!V58)</f>
        <v/>
      </c>
      <c r="V58" s="42"/>
      <c r="Y58" s="54" t="s">
        <v>245</v>
      </c>
      <c r="Z58" s="95"/>
      <c r="AA58" s="164" t="str">
        <f>IF('Plate Map'!I28="","",'Plate Map'!I28)</f>
        <v/>
      </c>
      <c r="AB58" s="55" t="e">
        <f>VLOOKUP(AA58,'Sample Names and Concentrations'!A$2:'Sample Names and Concentrations'!B$105,3,FALSE)</f>
        <v>#N/A</v>
      </c>
      <c r="AC58" s="55">
        <v>10</v>
      </c>
      <c r="AD58" s="55" t="e">
        <f t="shared" si="6"/>
        <v>#N/A</v>
      </c>
      <c r="AE58" s="55">
        <f t="shared" si="7"/>
        <v>0</v>
      </c>
      <c r="AF58" s="55">
        <f t="shared" si="8"/>
        <v>10</v>
      </c>
      <c r="AG58" s="168" t="str">
        <f>IF(AA58="","",'Index Plate Layout'!AA58)</f>
        <v/>
      </c>
      <c r="AH58" s="56"/>
      <c r="AK58" s="54" t="s">
        <v>245</v>
      </c>
      <c r="AL58" s="95" t="str">
        <f>IF(AM58="","",'Sample Names and Concentrations'!A58)</f>
        <v/>
      </c>
      <c r="AM58" s="155" t="str">
        <f>IF('Plate Map'!I40="","",'Plate Map'!I40)</f>
        <v/>
      </c>
      <c r="AN58" s="55" t="e">
        <f>VLOOKUP(AM58,'Sample Names and Concentrations'!A$2:'Sample Names and Concentrations'!B$105,3,FALSE)</f>
        <v>#N/A</v>
      </c>
      <c r="AO58" s="55">
        <v>10</v>
      </c>
      <c r="AP58" s="55" t="e">
        <f t="shared" si="9"/>
        <v>#N/A</v>
      </c>
      <c r="AQ58" s="55">
        <f t="shared" si="10"/>
        <v>0</v>
      </c>
      <c r="AR58" s="55">
        <f t="shared" si="11"/>
        <v>10</v>
      </c>
      <c r="AS58" s="168" t="str">
        <f>IF(AM58="","",'Index Plate Layout'!AF58)</f>
        <v/>
      </c>
      <c r="AT58" s="56"/>
      <c r="AW58" s="54" t="s">
        <v>245</v>
      </c>
      <c r="AX58" s="95" t="str">
        <f>IF(AY58="","",'Sample Names and Concentrations'!A58)</f>
        <v/>
      </c>
      <c r="AY58" s="165" t="str">
        <f>IF('Plate Map'!I52="","",'Plate Map'!I52)</f>
        <v/>
      </c>
      <c r="AZ58" s="95" t="e">
        <f>VLOOKUP(AY58,'Sample Names and Concentrations'!A$2:'Sample Names and Concentrations'!B$105,3,FALSE)</f>
        <v>#N/A</v>
      </c>
      <c r="BA58" s="55">
        <v>10</v>
      </c>
      <c r="BB58" s="55" t="e">
        <f t="shared" si="12"/>
        <v>#N/A</v>
      </c>
      <c r="BC58" s="55">
        <f t="shared" si="14"/>
        <v>0</v>
      </c>
      <c r="BD58" s="55">
        <f t="shared" si="13"/>
        <v>10</v>
      </c>
      <c r="BE58" s="159" t="str">
        <f>IF(AY58="","",'Index Plate Layout'!AK58)</f>
        <v/>
      </c>
      <c r="BF58" s="56"/>
    </row>
    <row r="59" spans="1:58" ht="16" thickBot="1" x14ac:dyDescent="0.25">
      <c r="A59" s="93" t="s">
        <v>246</v>
      </c>
      <c r="B59" s="40" t="str">
        <f>IF(C59="","",'Sample Names and Concentrations'!A59)</f>
        <v/>
      </c>
      <c r="C59" s="174" t="str">
        <f>IF('Plate Map'!I5="","",'Plate Map'!I5)</f>
        <v/>
      </c>
      <c r="D59" s="40" t="e">
        <f>VLOOKUP(C59,'Sample Names and Concentrations'!A$2:'Sample Names and Concentrations'!B$105,3,FALSE)</f>
        <v>#N/A</v>
      </c>
      <c r="E59" s="5">
        <v>10</v>
      </c>
      <c r="F59" s="5" t="e">
        <f t="shared" si="0"/>
        <v>#N/A</v>
      </c>
      <c r="G59" s="5">
        <f t="shared" si="1"/>
        <v>0</v>
      </c>
      <c r="H59" s="5">
        <f t="shared" si="2"/>
        <v>10</v>
      </c>
      <c r="I59" s="159" t="str">
        <f>IF(C59="","",'Index Plate Layout'!Q59)</f>
        <v/>
      </c>
      <c r="J59" s="42"/>
      <c r="M59" s="41" t="s">
        <v>246</v>
      </c>
      <c r="N59" s="135" t="str">
        <f>IF(O59="","",'Sample Names and Concentrations'!A59)</f>
        <v/>
      </c>
      <c r="O59" s="176" t="str">
        <f>IF('Plate Map'!I17="","",'Plate Map'!I17)</f>
        <v/>
      </c>
      <c r="P59" s="40" t="e">
        <f>VLOOKUP(O59,'Sample Names and Concentrations'!A$2:'Sample Names and Concentrations'!B$105,3,FALSE)</f>
        <v>#N/A</v>
      </c>
      <c r="Q59" s="5">
        <v>10</v>
      </c>
      <c r="R59" s="40" t="e">
        <f t="shared" si="3"/>
        <v>#N/A</v>
      </c>
      <c r="S59" s="40">
        <f t="shared" si="4"/>
        <v>0</v>
      </c>
      <c r="T59" s="40">
        <f t="shared" si="5"/>
        <v>10</v>
      </c>
      <c r="U59" s="159" t="str">
        <f>IF(O59="","",'Index Plate Layout'!V59)</f>
        <v/>
      </c>
      <c r="V59" s="42"/>
      <c r="Y59" s="54" t="s">
        <v>246</v>
      </c>
      <c r="Z59" s="95"/>
      <c r="AA59" s="164" t="str">
        <f>IF('Plate Map'!I29="","",'Plate Map'!I29)</f>
        <v/>
      </c>
      <c r="AB59" s="55" t="e">
        <f>VLOOKUP(AA59,'Sample Names and Concentrations'!A$2:'Sample Names and Concentrations'!B$105,3,FALSE)</f>
        <v>#N/A</v>
      </c>
      <c r="AC59" s="55">
        <v>10</v>
      </c>
      <c r="AD59" s="55" t="e">
        <f t="shared" si="6"/>
        <v>#N/A</v>
      </c>
      <c r="AE59" s="55">
        <f t="shared" si="7"/>
        <v>0</v>
      </c>
      <c r="AF59" s="55">
        <f t="shared" si="8"/>
        <v>10</v>
      </c>
      <c r="AG59" s="168" t="str">
        <f>IF(AA59="","",'Index Plate Layout'!AA59)</f>
        <v/>
      </c>
      <c r="AH59" s="56"/>
      <c r="AK59" s="54" t="s">
        <v>246</v>
      </c>
      <c r="AL59" s="95" t="str">
        <f>IF(AM59="","",'Sample Names and Concentrations'!A59)</f>
        <v/>
      </c>
      <c r="AM59" s="155" t="str">
        <f>IF('Plate Map'!I41="","",'Plate Map'!I41)</f>
        <v/>
      </c>
      <c r="AN59" s="55" t="e">
        <f>VLOOKUP(AM59,'Sample Names and Concentrations'!A$2:'Sample Names and Concentrations'!B$105,3,FALSE)</f>
        <v>#N/A</v>
      </c>
      <c r="AO59" s="55">
        <v>10</v>
      </c>
      <c r="AP59" s="55" t="e">
        <f t="shared" si="9"/>
        <v>#N/A</v>
      </c>
      <c r="AQ59" s="55">
        <f t="shared" si="10"/>
        <v>0</v>
      </c>
      <c r="AR59" s="55">
        <f t="shared" si="11"/>
        <v>10</v>
      </c>
      <c r="AS59" s="168" t="str">
        <f>IF(AM59="","",'Index Plate Layout'!AF59)</f>
        <v/>
      </c>
      <c r="AT59" s="56"/>
      <c r="AW59" s="54" t="s">
        <v>246</v>
      </c>
      <c r="AX59" s="95" t="str">
        <f>IF(AY59="","",'Sample Names and Concentrations'!A59)</f>
        <v/>
      </c>
      <c r="AY59" s="165" t="str">
        <f>IF('Plate Map'!I53="","",'Plate Map'!I53)</f>
        <v/>
      </c>
      <c r="AZ59" s="95" t="e">
        <f>VLOOKUP(AY59,'Sample Names and Concentrations'!A$2:'Sample Names and Concentrations'!B$105,3,FALSE)</f>
        <v>#N/A</v>
      </c>
      <c r="BA59" s="55">
        <v>10</v>
      </c>
      <c r="BB59" s="55" t="e">
        <f t="shared" si="12"/>
        <v>#N/A</v>
      </c>
      <c r="BC59" s="55">
        <f t="shared" si="14"/>
        <v>0</v>
      </c>
      <c r="BD59" s="55">
        <f t="shared" si="13"/>
        <v>10</v>
      </c>
      <c r="BE59" s="159" t="str">
        <f>IF(AY59="","",'Index Plate Layout'!AK59)</f>
        <v/>
      </c>
      <c r="BF59" s="56"/>
    </row>
    <row r="60" spans="1:58" ht="16" thickBot="1" x14ac:dyDescent="0.25">
      <c r="A60" s="93" t="s">
        <v>247</v>
      </c>
      <c r="B60" s="40" t="str">
        <f>IF(C60="","",'Sample Names and Concentrations'!A60)</f>
        <v/>
      </c>
      <c r="C60" s="174" t="str">
        <f>IF('Plate Map'!I6="","",'Plate Map'!I6)</f>
        <v/>
      </c>
      <c r="D60" s="40" t="e">
        <f>VLOOKUP(C60,'Sample Names and Concentrations'!A$2:'Sample Names and Concentrations'!B$105,3,FALSE)</f>
        <v>#N/A</v>
      </c>
      <c r="E60" s="5">
        <v>10</v>
      </c>
      <c r="F60" s="5" t="e">
        <f t="shared" si="0"/>
        <v>#N/A</v>
      </c>
      <c r="G60" s="5">
        <f t="shared" si="1"/>
        <v>0</v>
      </c>
      <c r="H60" s="5">
        <f t="shared" si="2"/>
        <v>10</v>
      </c>
      <c r="I60" s="159" t="str">
        <f>IF(C60="","",'Index Plate Layout'!Q60)</f>
        <v/>
      </c>
      <c r="J60" s="42"/>
      <c r="M60" s="41" t="s">
        <v>247</v>
      </c>
      <c r="N60" s="135" t="str">
        <f>IF(O60="","",'Sample Names and Concentrations'!A60)</f>
        <v/>
      </c>
      <c r="O60" s="176" t="str">
        <f>IF('Plate Map'!I18="","",'Plate Map'!I18)</f>
        <v/>
      </c>
      <c r="P60" s="40" t="e">
        <f>VLOOKUP(O60,'Sample Names and Concentrations'!A$2:'Sample Names and Concentrations'!B$105,3,FALSE)</f>
        <v>#N/A</v>
      </c>
      <c r="Q60" s="5">
        <v>10</v>
      </c>
      <c r="R60" s="40" t="e">
        <f t="shared" si="3"/>
        <v>#N/A</v>
      </c>
      <c r="S60" s="40">
        <f t="shared" si="4"/>
        <v>0</v>
      </c>
      <c r="T60" s="40">
        <f t="shared" si="5"/>
        <v>10</v>
      </c>
      <c r="U60" s="159" t="str">
        <f>IF(O60="","",'Index Plate Layout'!V60)</f>
        <v/>
      </c>
      <c r="V60" s="42"/>
      <c r="Y60" s="54" t="s">
        <v>247</v>
      </c>
      <c r="Z60" s="95"/>
      <c r="AA60" s="164" t="str">
        <f>IF('Plate Map'!I30="","",'Plate Map'!I30)</f>
        <v/>
      </c>
      <c r="AB60" s="55" t="e">
        <f>VLOOKUP(AA60,'Sample Names and Concentrations'!A$2:'Sample Names and Concentrations'!B$105,3,FALSE)</f>
        <v>#N/A</v>
      </c>
      <c r="AC60" s="55">
        <v>10</v>
      </c>
      <c r="AD60" s="55" t="e">
        <f t="shared" si="6"/>
        <v>#N/A</v>
      </c>
      <c r="AE60" s="55">
        <f t="shared" si="7"/>
        <v>0</v>
      </c>
      <c r="AF60" s="55">
        <f t="shared" si="8"/>
        <v>10</v>
      </c>
      <c r="AG60" s="168" t="str">
        <f>IF(AA60="","",'Index Plate Layout'!AA60)</f>
        <v/>
      </c>
      <c r="AH60" s="56"/>
      <c r="AK60" s="54" t="s">
        <v>247</v>
      </c>
      <c r="AL60" s="95" t="str">
        <f>IF(AM60="","",'Sample Names and Concentrations'!A60)</f>
        <v/>
      </c>
      <c r="AM60" s="155" t="str">
        <f>IF('Plate Map'!I42="","",'Plate Map'!I42)</f>
        <v/>
      </c>
      <c r="AN60" s="55" t="e">
        <f>VLOOKUP(AM60,'Sample Names and Concentrations'!A$2:'Sample Names and Concentrations'!B$105,3,FALSE)</f>
        <v>#N/A</v>
      </c>
      <c r="AO60" s="55">
        <v>10</v>
      </c>
      <c r="AP60" s="55" t="e">
        <f t="shared" si="9"/>
        <v>#N/A</v>
      </c>
      <c r="AQ60" s="55">
        <f t="shared" si="10"/>
        <v>0</v>
      </c>
      <c r="AR60" s="55">
        <f t="shared" si="11"/>
        <v>10</v>
      </c>
      <c r="AS60" s="168" t="str">
        <f>IF(AM60="","",'Index Plate Layout'!AF60)</f>
        <v/>
      </c>
      <c r="AT60" s="56"/>
      <c r="AW60" s="54" t="s">
        <v>247</v>
      </c>
      <c r="AX60" s="95" t="str">
        <f>IF(AY60="","",'Sample Names and Concentrations'!A60)</f>
        <v/>
      </c>
      <c r="AY60" s="165" t="str">
        <f>IF('Plate Map'!I54="","",'Plate Map'!I54)</f>
        <v/>
      </c>
      <c r="AZ60" s="95" t="e">
        <f>VLOOKUP(AY60,'Sample Names and Concentrations'!A$2:'Sample Names and Concentrations'!B$105,3,FALSE)</f>
        <v>#N/A</v>
      </c>
      <c r="BA60" s="55">
        <v>10</v>
      </c>
      <c r="BB60" s="55" t="e">
        <f t="shared" si="12"/>
        <v>#N/A</v>
      </c>
      <c r="BC60" s="55">
        <f t="shared" si="14"/>
        <v>0</v>
      </c>
      <c r="BD60" s="55">
        <f t="shared" si="13"/>
        <v>10</v>
      </c>
      <c r="BE60" s="159" t="str">
        <f>IF(AY60="","",'Index Plate Layout'!AK60)</f>
        <v/>
      </c>
      <c r="BF60" s="56"/>
    </row>
    <row r="61" spans="1:58" ht="16" thickBot="1" x14ac:dyDescent="0.25">
      <c r="A61" s="93" t="s">
        <v>248</v>
      </c>
      <c r="B61" s="40" t="str">
        <f>IF(C61="","",'Sample Names and Concentrations'!A61)</f>
        <v/>
      </c>
      <c r="C61" s="174" t="str">
        <f>IF('Plate Map'!I7="","",'Plate Map'!I7)</f>
        <v/>
      </c>
      <c r="D61" s="40" t="e">
        <f>VLOOKUP(C61,'Sample Names and Concentrations'!A$2:'Sample Names and Concentrations'!B$105,3,FALSE)</f>
        <v>#N/A</v>
      </c>
      <c r="E61" s="5">
        <v>10</v>
      </c>
      <c r="F61" s="5" t="e">
        <f t="shared" si="0"/>
        <v>#N/A</v>
      </c>
      <c r="G61" s="5">
        <f t="shared" si="1"/>
        <v>0</v>
      </c>
      <c r="H61" s="5">
        <f t="shared" si="2"/>
        <v>10</v>
      </c>
      <c r="I61" s="159" t="str">
        <f>IF(C61="","",'Index Plate Layout'!Q61)</f>
        <v/>
      </c>
      <c r="J61" s="42"/>
      <c r="M61" s="41" t="s">
        <v>248</v>
      </c>
      <c r="N61" s="135" t="str">
        <f>IF(O61="","",'Sample Names and Concentrations'!A61)</f>
        <v/>
      </c>
      <c r="O61" s="176" t="str">
        <f>IF('Plate Map'!I19="","",'Plate Map'!I19)</f>
        <v/>
      </c>
      <c r="P61" s="40" t="e">
        <f>VLOOKUP(O61,'Sample Names and Concentrations'!A$2:'Sample Names and Concentrations'!B$105,3,FALSE)</f>
        <v>#N/A</v>
      </c>
      <c r="Q61" s="5">
        <v>10</v>
      </c>
      <c r="R61" s="40" t="e">
        <f t="shared" si="3"/>
        <v>#N/A</v>
      </c>
      <c r="S61" s="40">
        <f t="shared" si="4"/>
        <v>0</v>
      </c>
      <c r="T61" s="40">
        <f t="shared" si="5"/>
        <v>10</v>
      </c>
      <c r="U61" s="159" t="str">
        <f>IF(O61="","",'Index Plate Layout'!V61)</f>
        <v/>
      </c>
      <c r="V61" s="42"/>
      <c r="Y61" s="54" t="s">
        <v>248</v>
      </c>
      <c r="Z61" s="95"/>
      <c r="AA61" s="164" t="str">
        <f>IF('Plate Map'!I31="","",'Plate Map'!I31)</f>
        <v/>
      </c>
      <c r="AB61" s="55" t="e">
        <f>VLOOKUP(AA61,'Sample Names and Concentrations'!A$2:'Sample Names and Concentrations'!B$105,3,FALSE)</f>
        <v>#N/A</v>
      </c>
      <c r="AC61" s="55">
        <v>10</v>
      </c>
      <c r="AD61" s="55" t="e">
        <f t="shared" si="6"/>
        <v>#N/A</v>
      </c>
      <c r="AE61" s="55">
        <f t="shared" si="7"/>
        <v>0</v>
      </c>
      <c r="AF61" s="55">
        <f t="shared" si="8"/>
        <v>10</v>
      </c>
      <c r="AG61" s="168" t="str">
        <f>IF(AA61="","",'Index Plate Layout'!AA61)</f>
        <v/>
      </c>
      <c r="AH61" s="56"/>
      <c r="AK61" s="54" t="s">
        <v>248</v>
      </c>
      <c r="AL61" s="95" t="str">
        <f>IF(AM61="","",'Sample Names and Concentrations'!A61)</f>
        <v/>
      </c>
      <c r="AM61" s="155" t="str">
        <f>IF('Plate Map'!I43="","",'Plate Map'!I43)</f>
        <v/>
      </c>
      <c r="AN61" s="55" t="e">
        <f>VLOOKUP(AM61,'Sample Names and Concentrations'!A$2:'Sample Names and Concentrations'!B$105,3,FALSE)</f>
        <v>#N/A</v>
      </c>
      <c r="AO61" s="55">
        <v>10</v>
      </c>
      <c r="AP61" s="55" t="e">
        <f t="shared" si="9"/>
        <v>#N/A</v>
      </c>
      <c r="AQ61" s="55">
        <f t="shared" si="10"/>
        <v>0</v>
      </c>
      <c r="AR61" s="55">
        <f t="shared" si="11"/>
        <v>10</v>
      </c>
      <c r="AS61" s="168" t="str">
        <f>IF(AM61="","",'Index Plate Layout'!AF61)</f>
        <v/>
      </c>
      <c r="AT61" s="56"/>
      <c r="AW61" s="54" t="s">
        <v>248</v>
      </c>
      <c r="AX61" s="95" t="str">
        <f>IF(AY61="","",'Sample Names and Concentrations'!A61)</f>
        <v/>
      </c>
      <c r="AY61" s="165" t="str">
        <f>IF('Plate Map'!I55="","",'Plate Map'!I55)</f>
        <v/>
      </c>
      <c r="AZ61" s="95" t="e">
        <f>VLOOKUP(AY61,'Sample Names and Concentrations'!A$2:'Sample Names and Concentrations'!B$105,3,FALSE)</f>
        <v>#N/A</v>
      </c>
      <c r="BA61" s="55">
        <v>10</v>
      </c>
      <c r="BB61" s="55" t="e">
        <f t="shared" si="12"/>
        <v>#N/A</v>
      </c>
      <c r="BC61" s="55">
        <f t="shared" si="14"/>
        <v>0</v>
      </c>
      <c r="BD61" s="55">
        <f t="shared" si="13"/>
        <v>10</v>
      </c>
      <c r="BE61" s="159" t="str">
        <f>IF(AY61="","",'Index Plate Layout'!AK61)</f>
        <v/>
      </c>
      <c r="BF61" s="56"/>
    </row>
    <row r="62" spans="1:58" ht="16" thickBot="1" x14ac:dyDescent="0.25">
      <c r="A62" s="93" t="s">
        <v>249</v>
      </c>
      <c r="B62" s="40" t="str">
        <f>IF(C62="","",'Sample Names and Concentrations'!A62)</f>
        <v/>
      </c>
      <c r="C62" s="174" t="str">
        <f>IF('Plate Map'!I8="","",'Plate Map'!I8)</f>
        <v/>
      </c>
      <c r="D62" s="40" t="e">
        <f>VLOOKUP(C62,'Sample Names and Concentrations'!A$2:'Sample Names and Concentrations'!B$105,3,FALSE)</f>
        <v>#N/A</v>
      </c>
      <c r="E62" s="5">
        <v>10</v>
      </c>
      <c r="F62" s="5" t="e">
        <f t="shared" si="0"/>
        <v>#N/A</v>
      </c>
      <c r="G62" s="5">
        <f t="shared" si="1"/>
        <v>0</v>
      </c>
      <c r="H62" s="5">
        <f t="shared" si="2"/>
        <v>10</v>
      </c>
      <c r="I62" s="159" t="str">
        <f>IF(C62="","",'Index Plate Layout'!Q62)</f>
        <v/>
      </c>
      <c r="J62" s="42"/>
      <c r="M62" s="41" t="s">
        <v>249</v>
      </c>
      <c r="N62" s="135" t="str">
        <f>IF(O62="","",'Sample Names and Concentrations'!A62)</f>
        <v/>
      </c>
      <c r="O62" s="176" t="str">
        <f>IF('Plate Map'!I20="","",'Plate Map'!I20)</f>
        <v/>
      </c>
      <c r="P62" s="40" t="e">
        <f>VLOOKUP(O62,'Sample Names and Concentrations'!A$2:'Sample Names and Concentrations'!B$105,3,FALSE)</f>
        <v>#N/A</v>
      </c>
      <c r="Q62" s="5">
        <v>10</v>
      </c>
      <c r="R62" s="40" t="e">
        <f t="shared" si="3"/>
        <v>#N/A</v>
      </c>
      <c r="S62" s="40">
        <f t="shared" si="4"/>
        <v>0</v>
      </c>
      <c r="T62" s="40">
        <f t="shared" si="5"/>
        <v>10</v>
      </c>
      <c r="U62" s="159" t="str">
        <f>IF(O62="","",'Index Plate Layout'!V62)</f>
        <v/>
      </c>
      <c r="V62" s="42"/>
      <c r="Y62" s="54" t="s">
        <v>249</v>
      </c>
      <c r="Z62" s="95"/>
      <c r="AA62" s="164" t="str">
        <f>IF('Plate Map'!I32="","",'Plate Map'!I32)</f>
        <v/>
      </c>
      <c r="AB62" s="55" t="e">
        <f>VLOOKUP(AA62,'Sample Names and Concentrations'!A$2:'Sample Names and Concentrations'!B$105,3,FALSE)</f>
        <v>#N/A</v>
      </c>
      <c r="AC62" s="55">
        <v>10</v>
      </c>
      <c r="AD62" s="55" t="e">
        <f t="shared" si="6"/>
        <v>#N/A</v>
      </c>
      <c r="AE62" s="55">
        <f t="shared" si="7"/>
        <v>0</v>
      </c>
      <c r="AF62" s="55">
        <f t="shared" si="8"/>
        <v>10</v>
      </c>
      <c r="AG62" s="168" t="str">
        <f>IF(AA62="","",'Index Plate Layout'!AA62)</f>
        <v/>
      </c>
      <c r="AH62" s="56"/>
      <c r="AK62" s="54" t="s">
        <v>249</v>
      </c>
      <c r="AL62" s="95" t="str">
        <f>IF(AM62="","",'Sample Names and Concentrations'!A62)</f>
        <v/>
      </c>
      <c r="AM62" s="155" t="str">
        <f>IF('Plate Map'!I44="","",'Plate Map'!I44)</f>
        <v/>
      </c>
      <c r="AN62" s="55" t="e">
        <f>VLOOKUP(AM62,'Sample Names and Concentrations'!A$2:'Sample Names and Concentrations'!B$105,3,FALSE)</f>
        <v>#N/A</v>
      </c>
      <c r="AO62" s="55">
        <v>10</v>
      </c>
      <c r="AP62" s="55" t="e">
        <f t="shared" si="9"/>
        <v>#N/A</v>
      </c>
      <c r="AQ62" s="55">
        <f t="shared" si="10"/>
        <v>0</v>
      </c>
      <c r="AR62" s="55">
        <f t="shared" si="11"/>
        <v>10</v>
      </c>
      <c r="AS62" s="168" t="str">
        <f>IF(AM62="","",'Index Plate Layout'!AF62)</f>
        <v/>
      </c>
      <c r="AT62" s="56"/>
      <c r="AW62" s="54" t="s">
        <v>249</v>
      </c>
      <c r="AX62" s="95" t="str">
        <f>IF(AY62="","",'Sample Names and Concentrations'!A62)</f>
        <v/>
      </c>
      <c r="AY62" s="165" t="str">
        <f>IF('Plate Map'!I56="","",'Plate Map'!I56)</f>
        <v/>
      </c>
      <c r="AZ62" s="95" t="e">
        <f>VLOOKUP(AY62,'Sample Names and Concentrations'!A$2:'Sample Names and Concentrations'!B$105,3,FALSE)</f>
        <v>#N/A</v>
      </c>
      <c r="BA62" s="55">
        <v>10</v>
      </c>
      <c r="BB62" s="55" t="e">
        <f t="shared" si="12"/>
        <v>#N/A</v>
      </c>
      <c r="BC62" s="55">
        <f t="shared" si="14"/>
        <v>0</v>
      </c>
      <c r="BD62" s="55">
        <f t="shared" si="13"/>
        <v>10</v>
      </c>
      <c r="BE62" s="159" t="str">
        <f>IF(AY62="","",'Index Plate Layout'!AK62)</f>
        <v/>
      </c>
      <c r="BF62" s="56"/>
    </row>
    <row r="63" spans="1:58" ht="16" thickBot="1" x14ac:dyDescent="0.25">
      <c r="A63" s="93" t="s">
        <v>250</v>
      </c>
      <c r="B63" s="40" t="str">
        <f>IF(C63="","",'Sample Names and Concentrations'!A63)</f>
        <v/>
      </c>
      <c r="C63" s="174" t="str">
        <f>IF('Plate Map'!I9="","",'Plate Map'!I9)</f>
        <v/>
      </c>
      <c r="D63" s="40" t="e">
        <f>VLOOKUP(C63,'Sample Names and Concentrations'!A$2:'Sample Names and Concentrations'!B$105,3,FALSE)</f>
        <v>#N/A</v>
      </c>
      <c r="E63" s="5">
        <v>10</v>
      </c>
      <c r="F63" s="5" t="e">
        <f t="shared" si="0"/>
        <v>#N/A</v>
      </c>
      <c r="G63" s="5">
        <f t="shared" si="1"/>
        <v>0</v>
      </c>
      <c r="H63" s="5">
        <f t="shared" si="2"/>
        <v>10</v>
      </c>
      <c r="I63" s="159" t="str">
        <f>IF(C63="","",'Index Plate Layout'!Q63)</f>
        <v/>
      </c>
      <c r="J63" s="42"/>
      <c r="M63" s="41" t="s">
        <v>250</v>
      </c>
      <c r="N63" s="135" t="str">
        <f>IF(O63="","",'Sample Names and Concentrations'!A63)</f>
        <v/>
      </c>
      <c r="O63" s="176" t="str">
        <f>IF('Plate Map'!I21="","",'Plate Map'!I21)</f>
        <v/>
      </c>
      <c r="P63" s="40" t="e">
        <f>VLOOKUP(O63,'Sample Names and Concentrations'!A$2:'Sample Names and Concentrations'!B$105,3,FALSE)</f>
        <v>#N/A</v>
      </c>
      <c r="Q63" s="5">
        <v>10</v>
      </c>
      <c r="R63" s="40" t="e">
        <f t="shared" si="3"/>
        <v>#N/A</v>
      </c>
      <c r="S63" s="40">
        <f t="shared" si="4"/>
        <v>0</v>
      </c>
      <c r="T63" s="40">
        <f t="shared" si="5"/>
        <v>10</v>
      </c>
      <c r="U63" s="159" t="str">
        <f>IF(O63="","",'Index Plate Layout'!V63)</f>
        <v/>
      </c>
      <c r="V63" s="42"/>
      <c r="Y63" s="54" t="s">
        <v>250</v>
      </c>
      <c r="Z63" s="95"/>
      <c r="AA63" s="164" t="str">
        <f>IF('Plate Map'!I33="","",'Plate Map'!I33)</f>
        <v/>
      </c>
      <c r="AB63" s="55" t="e">
        <f>VLOOKUP(AA63,'Sample Names and Concentrations'!A$2:'Sample Names and Concentrations'!B$105,3,FALSE)</f>
        <v>#N/A</v>
      </c>
      <c r="AC63" s="55">
        <v>10</v>
      </c>
      <c r="AD63" s="55" t="e">
        <f t="shared" si="6"/>
        <v>#N/A</v>
      </c>
      <c r="AE63" s="55">
        <f t="shared" si="7"/>
        <v>0</v>
      </c>
      <c r="AF63" s="55">
        <f t="shared" si="8"/>
        <v>10</v>
      </c>
      <c r="AG63" s="168" t="str">
        <f>IF(AA63="","",'Index Plate Layout'!AA63)</f>
        <v/>
      </c>
      <c r="AH63" s="56"/>
      <c r="AK63" s="54" t="s">
        <v>250</v>
      </c>
      <c r="AL63" s="95" t="str">
        <f>IF(AM63="","",'Sample Names and Concentrations'!A63)</f>
        <v/>
      </c>
      <c r="AM63" s="155" t="str">
        <f>IF('Plate Map'!I45="","",'Plate Map'!I45)</f>
        <v/>
      </c>
      <c r="AN63" s="55" t="e">
        <f>VLOOKUP(AM63,'Sample Names and Concentrations'!A$2:'Sample Names and Concentrations'!B$105,3,FALSE)</f>
        <v>#N/A</v>
      </c>
      <c r="AO63" s="55">
        <v>10</v>
      </c>
      <c r="AP63" s="55" t="e">
        <f t="shared" si="9"/>
        <v>#N/A</v>
      </c>
      <c r="AQ63" s="55">
        <f t="shared" si="10"/>
        <v>0</v>
      </c>
      <c r="AR63" s="55">
        <f t="shared" si="11"/>
        <v>10</v>
      </c>
      <c r="AS63" s="168" t="str">
        <f>IF(AM63="","",'Index Plate Layout'!AF63)</f>
        <v/>
      </c>
      <c r="AT63" s="56"/>
      <c r="AW63" s="54" t="s">
        <v>250</v>
      </c>
      <c r="AX63" s="95" t="str">
        <f>IF(AY63="","",'Sample Names and Concentrations'!A63)</f>
        <v/>
      </c>
      <c r="AY63" s="165" t="str">
        <f>IF('Plate Map'!I57="","",'Plate Map'!I57)</f>
        <v/>
      </c>
      <c r="AZ63" s="95" t="e">
        <f>VLOOKUP(AY63,'Sample Names and Concentrations'!A$2:'Sample Names and Concentrations'!B$105,3,FALSE)</f>
        <v>#N/A</v>
      </c>
      <c r="BA63" s="55">
        <v>10</v>
      </c>
      <c r="BB63" s="55" t="e">
        <f t="shared" si="12"/>
        <v>#N/A</v>
      </c>
      <c r="BC63" s="55">
        <f t="shared" si="14"/>
        <v>0</v>
      </c>
      <c r="BD63" s="55">
        <f t="shared" si="13"/>
        <v>10</v>
      </c>
      <c r="BE63" s="159" t="str">
        <f>IF(AY63="","",'Index Plate Layout'!AK63)</f>
        <v/>
      </c>
      <c r="BF63" s="56"/>
    </row>
    <row r="64" spans="1:58" ht="16" thickBot="1" x14ac:dyDescent="0.25">
      <c r="A64" s="93" t="s">
        <v>251</v>
      </c>
      <c r="B64" s="40" t="str">
        <f>IF(C64="","",'Sample Names and Concentrations'!A64)</f>
        <v/>
      </c>
      <c r="C64" s="174" t="str">
        <f>IF('Plate Map'!I10="","",'Plate Map'!I10)</f>
        <v/>
      </c>
      <c r="D64" s="40" t="e">
        <f>VLOOKUP(C64,'Sample Names and Concentrations'!A$2:'Sample Names and Concentrations'!B$105,3,FALSE)</f>
        <v>#N/A</v>
      </c>
      <c r="E64" s="5">
        <v>10</v>
      </c>
      <c r="F64" s="5" t="e">
        <f t="shared" si="0"/>
        <v>#N/A</v>
      </c>
      <c r="G64" s="5">
        <f t="shared" si="1"/>
        <v>0</v>
      </c>
      <c r="H64" s="5">
        <f t="shared" si="2"/>
        <v>10</v>
      </c>
      <c r="I64" s="159" t="str">
        <f>IF(C64="","",'Index Plate Layout'!Q64)</f>
        <v/>
      </c>
      <c r="J64" s="42"/>
      <c r="M64" s="41" t="s">
        <v>251</v>
      </c>
      <c r="N64" s="135" t="str">
        <f>IF(O64="","",'Sample Names and Concentrations'!A64)</f>
        <v/>
      </c>
      <c r="O64" s="176" t="str">
        <f>IF('Plate Map'!I22="","",'Plate Map'!I22)</f>
        <v/>
      </c>
      <c r="P64" s="40" t="e">
        <f>VLOOKUP(O64,'Sample Names and Concentrations'!A$2:'Sample Names and Concentrations'!B$105,3,FALSE)</f>
        <v>#N/A</v>
      </c>
      <c r="Q64" s="5">
        <v>10</v>
      </c>
      <c r="R64" s="40" t="e">
        <f t="shared" si="3"/>
        <v>#N/A</v>
      </c>
      <c r="S64" s="40">
        <f t="shared" si="4"/>
        <v>0</v>
      </c>
      <c r="T64" s="40">
        <f t="shared" si="5"/>
        <v>10</v>
      </c>
      <c r="U64" s="159" t="str">
        <f>IF(O64="","",'Index Plate Layout'!V64)</f>
        <v/>
      </c>
      <c r="V64" s="42"/>
      <c r="Y64" s="54" t="s">
        <v>251</v>
      </c>
      <c r="Z64" s="95"/>
      <c r="AA64" s="164" t="str">
        <f>IF('Plate Map'!I34="","",'Plate Map'!I34)</f>
        <v/>
      </c>
      <c r="AB64" s="55" t="e">
        <f>VLOOKUP(AA64,'Sample Names and Concentrations'!A$2:'Sample Names and Concentrations'!B$105,3,FALSE)</f>
        <v>#N/A</v>
      </c>
      <c r="AC64" s="55">
        <v>10</v>
      </c>
      <c r="AD64" s="55" t="e">
        <f t="shared" si="6"/>
        <v>#N/A</v>
      </c>
      <c r="AE64" s="55">
        <f t="shared" si="7"/>
        <v>0</v>
      </c>
      <c r="AF64" s="55">
        <f t="shared" si="8"/>
        <v>10</v>
      </c>
      <c r="AG64" s="168" t="str">
        <f>IF(AA64="","",'Index Plate Layout'!AA64)</f>
        <v/>
      </c>
      <c r="AH64" s="56"/>
      <c r="AK64" s="54" t="s">
        <v>251</v>
      </c>
      <c r="AL64" s="95" t="str">
        <f>IF(AM64="","",'Sample Names and Concentrations'!A64)</f>
        <v/>
      </c>
      <c r="AM64" s="155" t="str">
        <f>IF('Plate Map'!I46="","",'Plate Map'!I46)</f>
        <v/>
      </c>
      <c r="AN64" s="55" t="e">
        <f>VLOOKUP(AM64,'Sample Names and Concentrations'!A$2:'Sample Names and Concentrations'!B$105,3,FALSE)</f>
        <v>#N/A</v>
      </c>
      <c r="AO64" s="55">
        <v>10</v>
      </c>
      <c r="AP64" s="55" t="e">
        <f t="shared" si="9"/>
        <v>#N/A</v>
      </c>
      <c r="AQ64" s="55">
        <f t="shared" si="10"/>
        <v>0</v>
      </c>
      <c r="AR64" s="55">
        <f t="shared" si="11"/>
        <v>10</v>
      </c>
      <c r="AS64" s="168" t="str">
        <f>IF(AM64="","",'Index Plate Layout'!AF64)</f>
        <v/>
      </c>
      <c r="AT64" s="56"/>
      <c r="AW64" s="54" t="s">
        <v>251</v>
      </c>
      <c r="AX64" s="95" t="str">
        <f>IF(AY64="","",'Sample Names and Concentrations'!A64)</f>
        <v/>
      </c>
      <c r="AY64" s="165" t="str">
        <f>IF('Plate Map'!I58="","",'Plate Map'!I58)</f>
        <v/>
      </c>
      <c r="AZ64" s="95" t="e">
        <f>VLOOKUP(AY64,'Sample Names and Concentrations'!A$2:'Sample Names and Concentrations'!B$105,3,FALSE)</f>
        <v>#N/A</v>
      </c>
      <c r="BA64" s="55">
        <v>10</v>
      </c>
      <c r="BB64" s="55" t="e">
        <f t="shared" si="12"/>
        <v>#N/A</v>
      </c>
      <c r="BC64" s="55">
        <f t="shared" si="14"/>
        <v>0</v>
      </c>
      <c r="BD64" s="55">
        <f t="shared" si="13"/>
        <v>10</v>
      </c>
      <c r="BE64" s="159" t="str">
        <f>IF(AY64="","",'Index Plate Layout'!AK64)</f>
        <v/>
      </c>
      <c r="BF64" s="56"/>
    </row>
    <row r="65" spans="1:58" ht="16" thickBot="1" x14ac:dyDescent="0.25">
      <c r="A65" s="93" t="s">
        <v>252</v>
      </c>
      <c r="B65" s="40" t="str">
        <f>IF(C65="","",'Sample Names and Concentrations'!A65)</f>
        <v/>
      </c>
      <c r="C65" s="174" t="str">
        <f>IF('Plate Map'!I11="","",'Plate Map'!I11)</f>
        <v/>
      </c>
      <c r="D65" s="40" t="e">
        <f>VLOOKUP(C65,'Sample Names and Concentrations'!A$2:'Sample Names and Concentrations'!B$105,3,FALSE)</f>
        <v>#N/A</v>
      </c>
      <c r="E65" s="5">
        <v>10</v>
      </c>
      <c r="F65" s="5" t="e">
        <f t="shared" si="0"/>
        <v>#N/A</v>
      </c>
      <c r="G65" s="5">
        <f t="shared" si="1"/>
        <v>0</v>
      </c>
      <c r="H65" s="5">
        <f t="shared" si="2"/>
        <v>10</v>
      </c>
      <c r="I65" s="159" t="str">
        <f>IF(C65="","",'Index Plate Layout'!Q65)</f>
        <v/>
      </c>
      <c r="J65" s="42"/>
      <c r="M65" s="41" t="s">
        <v>252</v>
      </c>
      <c r="N65" s="135" t="str">
        <f>IF(O65="","",'Sample Names and Concentrations'!A65)</f>
        <v/>
      </c>
      <c r="O65" s="176" t="str">
        <f>IF('Plate Map'!I23="","",'Plate Map'!I23)</f>
        <v/>
      </c>
      <c r="P65" s="40" t="e">
        <f>VLOOKUP(O65,'Sample Names and Concentrations'!A$2:'Sample Names and Concentrations'!B$105,3,FALSE)</f>
        <v>#N/A</v>
      </c>
      <c r="Q65" s="5">
        <v>10</v>
      </c>
      <c r="R65" s="40" t="e">
        <f t="shared" si="3"/>
        <v>#N/A</v>
      </c>
      <c r="S65" s="40">
        <f t="shared" si="4"/>
        <v>0</v>
      </c>
      <c r="T65" s="40">
        <f t="shared" si="5"/>
        <v>10</v>
      </c>
      <c r="U65" s="159" t="str">
        <f>IF(O65="","",'Index Plate Layout'!V65)</f>
        <v/>
      </c>
      <c r="V65" s="42"/>
      <c r="Y65" s="54" t="s">
        <v>252</v>
      </c>
      <c r="Z65" s="95"/>
      <c r="AA65" s="164" t="str">
        <f>IF('Plate Map'!I35="","",'Plate Map'!I35)</f>
        <v/>
      </c>
      <c r="AB65" s="55" t="e">
        <f>VLOOKUP(AA65,'Sample Names and Concentrations'!A$2:'Sample Names and Concentrations'!B$105,3,FALSE)</f>
        <v>#N/A</v>
      </c>
      <c r="AC65" s="55">
        <v>10</v>
      </c>
      <c r="AD65" s="55" t="e">
        <f t="shared" si="6"/>
        <v>#N/A</v>
      </c>
      <c r="AE65" s="55">
        <f t="shared" si="7"/>
        <v>0</v>
      </c>
      <c r="AF65" s="55">
        <f t="shared" si="8"/>
        <v>10</v>
      </c>
      <c r="AG65" s="168" t="str">
        <f>IF(AA65="","",'Index Plate Layout'!AA65)</f>
        <v/>
      </c>
      <c r="AH65" s="56"/>
      <c r="AK65" s="54" t="s">
        <v>252</v>
      </c>
      <c r="AL65" s="95" t="str">
        <f>IF(AM65="","",'Sample Names and Concentrations'!A65)</f>
        <v/>
      </c>
      <c r="AM65" s="155" t="str">
        <f>IF('Plate Map'!I47="","",'Plate Map'!I47)</f>
        <v/>
      </c>
      <c r="AN65" s="55" t="e">
        <f>VLOOKUP(AM65,'Sample Names and Concentrations'!A$2:'Sample Names and Concentrations'!B$105,3,FALSE)</f>
        <v>#N/A</v>
      </c>
      <c r="AO65" s="55">
        <v>10</v>
      </c>
      <c r="AP65" s="55" t="e">
        <f t="shared" si="9"/>
        <v>#N/A</v>
      </c>
      <c r="AQ65" s="55">
        <f t="shared" si="10"/>
        <v>0</v>
      </c>
      <c r="AR65" s="55">
        <f t="shared" si="11"/>
        <v>10</v>
      </c>
      <c r="AS65" s="168" t="str">
        <f>IF(AM65="","",'Index Plate Layout'!AF65)</f>
        <v/>
      </c>
      <c r="AT65" s="56"/>
      <c r="AW65" s="54" t="s">
        <v>252</v>
      </c>
      <c r="AX65" s="95" t="str">
        <f>IF(AY65="","",'Sample Names and Concentrations'!A65)</f>
        <v/>
      </c>
      <c r="AY65" s="165" t="str">
        <f>IF('Plate Map'!I59="","",'Plate Map'!I59)</f>
        <v/>
      </c>
      <c r="AZ65" s="95" t="e">
        <f>VLOOKUP(AY65,'Sample Names and Concentrations'!A$2:'Sample Names and Concentrations'!B$105,3,FALSE)</f>
        <v>#N/A</v>
      </c>
      <c r="BA65" s="55">
        <v>10</v>
      </c>
      <c r="BB65" s="55" t="e">
        <f t="shared" si="12"/>
        <v>#N/A</v>
      </c>
      <c r="BC65" s="55">
        <f t="shared" si="14"/>
        <v>0</v>
      </c>
      <c r="BD65" s="55">
        <f t="shared" si="13"/>
        <v>10</v>
      </c>
      <c r="BE65" s="159" t="str">
        <f>IF(AY65="","",'Index Plate Layout'!AK65)</f>
        <v/>
      </c>
      <c r="BF65" s="56"/>
    </row>
    <row r="66" spans="1:58" ht="16" thickBot="1" x14ac:dyDescent="0.25">
      <c r="A66" s="93" t="s">
        <v>253</v>
      </c>
      <c r="B66" s="40" t="str">
        <f>IF(C66="","",'Sample Names and Concentrations'!A66)</f>
        <v/>
      </c>
      <c r="C66" s="174" t="str">
        <f>IF('Plate Map'!J4="","",'Plate Map'!J4)</f>
        <v/>
      </c>
      <c r="D66" s="40" t="e">
        <f>VLOOKUP(C66,'Sample Names and Concentrations'!A$2:'Sample Names and Concentrations'!B$105,3,FALSE)</f>
        <v>#N/A</v>
      </c>
      <c r="E66" s="5">
        <v>10</v>
      </c>
      <c r="F66" s="5" t="e">
        <f t="shared" si="0"/>
        <v>#N/A</v>
      </c>
      <c r="G66" s="5">
        <f t="shared" si="1"/>
        <v>0</v>
      </c>
      <c r="H66" s="5">
        <f t="shared" si="2"/>
        <v>10</v>
      </c>
      <c r="I66" s="159" t="str">
        <f>IF(C66="","",'Index Plate Layout'!Q66)</f>
        <v/>
      </c>
      <c r="J66" s="42"/>
      <c r="M66" s="41" t="s">
        <v>253</v>
      </c>
      <c r="N66" s="135" t="str">
        <f>IF(O66="","",'Sample Names and Concentrations'!A66)</f>
        <v/>
      </c>
      <c r="O66" s="176" t="str">
        <f>IF('Plate Map'!J16="","",'Plate Map'!J16)</f>
        <v/>
      </c>
      <c r="P66" s="40" t="e">
        <f>VLOOKUP(O66,'Sample Names and Concentrations'!A$2:'Sample Names and Concentrations'!B$105,3,FALSE)</f>
        <v>#N/A</v>
      </c>
      <c r="Q66" s="5">
        <v>10</v>
      </c>
      <c r="R66" s="40" t="e">
        <f t="shared" si="3"/>
        <v>#N/A</v>
      </c>
      <c r="S66" s="40">
        <f t="shared" si="4"/>
        <v>0</v>
      </c>
      <c r="T66" s="40">
        <f t="shared" si="5"/>
        <v>10</v>
      </c>
      <c r="U66" s="159" t="str">
        <f>IF(O66="","",'Index Plate Layout'!V66)</f>
        <v/>
      </c>
      <c r="V66" s="42"/>
      <c r="Y66" s="54" t="s">
        <v>253</v>
      </c>
      <c r="Z66" s="95"/>
      <c r="AA66" s="164" t="str">
        <f>IF('Plate Map'!J28="","",'Plate Map'!J28)</f>
        <v/>
      </c>
      <c r="AB66" s="55" t="e">
        <f>VLOOKUP(AA66,'Sample Names and Concentrations'!A$2:'Sample Names and Concentrations'!B$105,3,FALSE)</f>
        <v>#N/A</v>
      </c>
      <c r="AC66" s="55">
        <v>10</v>
      </c>
      <c r="AD66" s="55" t="e">
        <f t="shared" si="6"/>
        <v>#N/A</v>
      </c>
      <c r="AE66" s="55">
        <f t="shared" si="7"/>
        <v>0</v>
      </c>
      <c r="AF66" s="55">
        <f t="shared" si="8"/>
        <v>10</v>
      </c>
      <c r="AG66" s="168" t="str">
        <f>IF(AA66="","",'Index Plate Layout'!AA66)</f>
        <v/>
      </c>
      <c r="AH66" s="56"/>
      <c r="AK66" s="54" t="s">
        <v>253</v>
      </c>
      <c r="AL66" s="95" t="str">
        <f>IF(AM66="","",'Sample Names and Concentrations'!A66)</f>
        <v/>
      </c>
      <c r="AM66" s="155" t="str">
        <f>IF('Plate Map'!J40="","",'Plate Map'!J40)</f>
        <v/>
      </c>
      <c r="AN66" s="55" t="e">
        <f>VLOOKUP(AM66,'Sample Names and Concentrations'!A$2:'Sample Names and Concentrations'!B$105,3,FALSE)</f>
        <v>#N/A</v>
      </c>
      <c r="AO66" s="55">
        <v>10</v>
      </c>
      <c r="AP66" s="55" t="e">
        <f t="shared" si="9"/>
        <v>#N/A</v>
      </c>
      <c r="AQ66" s="55">
        <f t="shared" si="10"/>
        <v>0</v>
      </c>
      <c r="AR66" s="55">
        <f t="shared" si="11"/>
        <v>10</v>
      </c>
      <c r="AS66" s="168" t="str">
        <f>IF(AM66="","",'Index Plate Layout'!AF66)</f>
        <v/>
      </c>
      <c r="AT66" s="56"/>
      <c r="AW66" s="54" t="s">
        <v>253</v>
      </c>
      <c r="AX66" s="95" t="str">
        <f>IF(AY66="","",'Sample Names and Concentrations'!A66)</f>
        <v/>
      </c>
      <c r="AY66" s="165" t="str">
        <f>IF('Plate Map'!J52="","",'Plate Map'!J52)</f>
        <v/>
      </c>
      <c r="AZ66" s="95" t="e">
        <f>VLOOKUP(AY66,'Sample Names and Concentrations'!A$2:'Sample Names and Concentrations'!B$105,3,FALSE)</f>
        <v>#N/A</v>
      </c>
      <c r="BA66" s="55">
        <v>10</v>
      </c>
      <c r="BB66" s="55" t="e">
        <f t="shared" si="12"/>
        <v>#N/A</v>
      </c>
      <c r="BC66" s="55">
        <f t="shared" si="14"/>
        <v>0</v>
      </c>
      <c r="BD66" s="55">
        <f t="shared" si="13"/>
        <v>10</v>
      </c>
      <c r="BE66" s="159" t="str">
        <f>IF(AY66="","",'Index Plate Layout'!AK66)</f>
        <v/>
      </c>
      <c r="BF66" s="56"/>
    </row>
    <row r="67" spans="1:58" ht="16" thickBot="1" x14ac:dyDescent="0.25">
      <c r="A67" s="93" t="s">
        <v>254</v>
      </c>
      <c r="B67" s="40" t="str">
        <f>IF(C67="","",'Sample Names and Concentrations'!A67)</f>
        <v/>
      </c>
      <c r="C67" s="174" t="str">
        <f>IF('Plate Map'!J5="","",'Plate Map'!J5)</f>
        <v/>
      </c>
      <c r="D67" s="40" t="e">
        <f>VLOOKUP(C67,'Sample Names and Concentrations'!A$2:'Sample Names and Concentrations'!B$105,3,FALSE)</f>
        <v>#N/A</v>
      </c>
      <c r="E67" s="5">
        <v>10</v>
      </c>
      <c r="F67" s="5" t="e">
        <f t="shared" ref="F67:F97" si="15">D67*E67</f>
        <v>#N/A</v>
      </c>
      <c r="G67" s="5">
        <f t="shared" ref="G67:G97" si="16">10-E67</f>
        <v>0</v>
      </c>
      <c r="H67" s="5">
        <f t="shared" ref="H67:H97" si="17">E67+G67</f>
        <v>10</v>
      </c>
      <c r="I67" s="159" t="str">
        <f>IF(C67="","",'Index Plate Layout'!Q67)</f>
        <v/>
      </c>
      <c r="J67" s="42"/>
      <c r="M67" s="41" t="s">
        <v>254</v>
      </c>
      <c r="N67" s="135" t="str">
        <f>IF(O67="","",'Sample Names and Concentrations'!A67)</f>
        <v/>
      </c>
      <c r="O67" s="176" t="str">
        <f>IF('Plate Map'!J17="","",'Plate Map'!J17)</f>
        <v/>
      </c>
      <c r="P67" s="40" t="e">
        <f>VLOOKUP(O67,'Sample Names and Concentrations'!A$2:'Sample Names and Concentrations'!B$105,3,FALSE)</f>
        <v>#N/A</v>
      </c>
      <c r="Q67" s="5">
        <v>10</v>
      </c>
      <c r="R67" s="40" t="e">
        <f t="shared" ref="R67:R97" si="18">P67*Q67</f>
        <v>#N/A</v>
      </c>
      <c r="S67" s="40">
        <f t="shared" ref="S67:S97" si="19">10-Q67</f>
        <v>0</v>
      </c>
      <c r="T67" s="40">
        <f t="shared" ref="T67:T97" si="20">Q67+S67</f>
        <v>10</v>
      </c>
      <c r="U67" s="159" t="str">
        <f>IF(O67="","",'Index Plate Layout'!V67)</f>
        <v/>
      </c>
      <c r="V67" s="42"/>
      <c r="Y67" s="54" t="s">
        <v>254</v>
      </c>
      <c r="Z67" s="95"/>
      <c r="AA67" s="164" t="str">
        <f>IF('Plate Map'!J29="","",'Plate Map'!J29)</f>
        <v/>
      </c>
      <c r="AB67" s="55" t="e">
        <f>VLOOKUP(AA67,'Sample Names and Concentrations'!A$2:'Sample Names and Concentrations'!B$105,3,FALSE)</f>
        <v>#N/A</v>
      </c>
      <c r="AC67" s="55">
        <v>10</v>
      </c>
      <c r="AD67" s="55" t="e">
        <f t="shared" ref="AD67:AD97" si="21">AB67*AC67</f>
        <v>#N/A</v>
      </c>
      <c r="AE67" s="55">
        <f t="shared" ref="AE67:AE97" si="22">10-AC67</f>
        <v>0</v>
      </c>
      <c r="AF67" s="55">
        <f t="shared" ref="AF67:AF97" si="23">AC67+AE67</f>
        <v>10</v>
      </c>
      <c r="AG67" s="168" t="str">
        <f>IF(AA67="","",'Index Plate Layout'!AA67)</f>
        <v/>
      </c>
      <c r="AH67" s="56"/>
      <c r="AK67" s="54" t="s">
        <v>254</v>
      </c>
      <c r="AL67" s="95" t="str">
        <f>IF(AM67="","",'Sample Names and Concentrations'!A67)</f>
        <v/>
      </c>
      <c r="AM67" s="155" t="str">
        <f>IF('Plate Map'!J41="","",'Plate Map'!J41)</f>
        <v/>
      </c>
      <c r="AN67" s="55" t="e">
        <f>VLOOKUP(AM67,'Sample Names and Concentrations'!A$2:'Sample Names and Concentrations'!B$105,3,FALSE)</f>
        <v>#N/A</v>
      </c>
      <c r="AO67" s="55">
        <v>10</v>
      </c>
      <c r="AP67" s="55" t="e">
        <f t="shared" ref="AP67:AP97" si="24">AN67*AO67</f>
        <v>#N/A</v>
      </c>
      <c r="AQ67" s="55">
        <f t="shared" ref="AQ67:AQ97" si="25">10-AO67</f>
        <v>0</v>
      </c>
      <c r="AR67" s="55">
        <f t="shared" ref="AR67:AR97" si="26">AO67+AQ67</f>
        <v>10</v>
      </c>
      <c r="AS67" s="168" t="str">
        <f>IF(AM67="","",'Index Plate Layout'!AF67)</f>
        <v/>
      </c>
      <c r="AT67" s="56"/>
      <c r="AW67" s="54" t="s">
        <v>254</v>
      </c>
      <c r="AX67" s="95" t="str">
        <f>IF(AY67="","",'Sample Names and Concentrations'!A67)</f>
        <v/>
      </c>
      <c r="AY67" s="165" t="str">
        <f>IF('Plate Map'!J53="","",'Plate Map'!J53)</f>
        <v/>
      </c>
      <c r="AZ67" s="95" t="e">
        <f>VLOOKUP(AY67,'Sample Names and Concentrations'!A$2:'Sample Names and Concentrations'!B$105,3,FALSE)</f>
        <v>#N/A</v>
      </c>
      <c r="BA67" s="55">
        <v>10</v>
      </c>
      <c r="BB67" s="55" t="e">
        <f t="shared" ref="BB67:BB97" si="27">AZ67*BA67</f>
        <v>#N/A</v>
      </c>
      <c r="BC67" s="55">
        <f t="shared" ref="BC67:BC97" si="28">10-BA67</f>
        <v>0</v>
      </c>
      <c r="BD67" s="55">
        <f t="shared" ref="BD67:BD97" si="29">BA67+BC67</f>
        <v>10</v>
      </c>
      <c r="BE67" s="159" t="str">
        <f>IF(AY67="","",'Index Plate Layout'!AK67)</f>
        <v/>
      </c>
      <c r="BF67" s="56"/>
    </row>
    <row r="68" spans="1:58" ht="16" thickBot="1" x14ac:dyDescent="0.25">
      <c r="A68" s="93" t="s">
        <v>255</v>
      </c>
      <c r="B68" s="40" t="str">
        <f>IF(C68="","",'Sample Names and Concentrations'!A68)</f>
        <v/>
      </c>
      <c r="C68" s="174" t="str">
        <f>IF('Plate Map'!J6="","",'Plate Map'!J6)</f>
        <v/>
      </c>
      <c r="D68" s="40" t="e">
        <f>VLOOKUP(C68,'Sample Names and Concentrations'!A$2:'Sample Names and Concentrations'!B$105,3,FALSE)</f>
        <v>#N/A</v>
      </c>
      <c r="E68" s="5">
        <v>10</v>
      </c>
      <c r="F68" s="5" t="e">
        <f t="shared" si="15"/>
        <v>#N/A</v>
      </c>
      <c r="G68" s="5">
        <f t="shared" si="16"/>
        <v>0</v>
      </c>
      <c r="H68" s="5">
        <f t="shared" si="17"/>
        <v>10</v>
      </c>
      <c r="I68" s="159" t="str">
        <f>IF(C68="","",'Index Plate Layout'!Q68)</f>
        <v/>
      </c>
      <c r="J68" s="42"/>
      <c r="M68" s="41" t="s">
        <v>255</v>
      </c>
      <c r="N68" s="135" t="str">
        <f>IF(O68="","",'Sample Names and Concentrations'!A68)</f>
        <v/>
      </c>
      <c r="O68" s="176" t="str">
        <f>IF('Plate Map'!J18="","",'Plate Map'!J18)</f>
        <v/>
      </c>
      <c r="P68" s="40" t="e">
        <f>VLOOKUP(O68,'Sample Names and Concentrations'!A$2:'Sample Names and Concentrations'!B$105,3,FALSE)</f>
        <v>#N/A</v>
      </c>
      <c r="Q68" s="5">
        <v>10</v>
      </c>
      <c r="R68" s="40" t="e">
        <f t="shared" si="18"/>
        <v>#N/A</v>
      </c>
      <c r="S68" s="40">
        <f t="shared" si="19"/>
        <v>0</v>
      </c>
      <c r="T68" s="40">
        <f t="shared" si="20"/>
        <v>10</v>
      </c>
      <c r="U68" s="159" t="str">
        <f>IF(O68="","",'Index Plate Layout'!V68)</f>
        <v/>
      </c>
      <c r="V68" s="42"/>
      <c r="Y68" s="54" t="s">
        <v>255</v>
      </c>
      <c r="Z68" s="95"/>
      <c r="AA68" s="164" t="str">
        <f>IF('Plate Map'!J30="","",'Plate Map'!J30)</f>
        <v/>
      </c>
      <c r="AB68" s="55" t="e">
        <f>VLOOKUP(AA68,'Sample Names and Concentrations'!A$2:'Sample Names and Concentrations'!B$105,3,FALSE)</f>
        <v>#N/A</v>
      </c>
      <c r="AC68" s="55">
        <v>10</v>
      </c>
      <c r="AD68" s="55" t="e">
        <f t="shared" si="21"/>
        <v>#N/A</v>
      </c>
      <c r="AE68" s="55">
        <f t="shared" si="22"/>
        <v>0</v>
      </c>
      <c r="AF68" s="55">
        <f t="shared" si="23"/>
        <v>10</v>
      </c>
      <c r="AG68" s="168" t="str">
        <f>IF(AA68="","",'Index Plate Layout'!AA68)</f>
        <v/>
      </c>
      <c r="AH68" s="56"/>
      <c r="AK68" s="54" t="s">
        <v>255</v>
      </c>
      <c r="AL68" s="95" t="str">
        <f>IF(AM68="","",'Sample Names and Concentrations'!A68)</f>
        <v/>
      </c>
      <c r="AM68" s="155" t="str">
        <f>IF('Plate Map'!J42="","",'Plate Map'!J42)</f>
        <v/>
      </c>
      <c r="AN68" s="55" t="e">
        <f>VLOOKUP(AM68,'Sample Names and Concentrations'!A$2:'Sample Names and Concentrations'!B$105,3,FALSE)</f>
        <v>#N/A</v>
      </c>
      <c r="AO68" s="55">
        <v>10</v>
      </c>
      <c r="AP68" s="55" t="e">
        <f t="shared" si="24"/>
        <v>#N/A</v>
      </c>
      <c r="AQ68" s="55">
        <f t="shared" si="25"/>
        <v>0</v>
      </c>
      <c r="AR68" s="55">
        <f t="shared" si="26"/>
        <v>10</v>
      </c>
      <c r="AS68" s="168" t="str">
        <f>IF(AM68="","",'Index Plate Layout'!AF68)</f>
        <v/>
      </c>
      <c r="AT68" s="56"/>
      <c r="AW68" s="54" t="s">
        <v>255</v>
      </c>
      <c r="AX68" s="95" t="str">
        <f>IF(AY68="","",'Sample Names and Concentrations'!A68)</f>
        <v/>
      </c>
      <c r="AY68" s="165" t="str">
        <f>IF('Plate Map'!J54="","",'Plate Map'!J54)</f>
        <v/>
      </c>
      <c r="AZ68" s="95" t="e">
        <f>VLOOKUP(AY68,'Sample Names and Concentrations'!A$2:'Sample Names and Concentrations'!B$105,3,FALSE)</f>
        <v>#N/A</v>
      </c>
      <c r="BA68" s="55">
        <v>10</v>
      </c>
      <c r="BB68" s="55" t="e">
        <f t="shared" si="27"/>
        <v>#N/A</v>
      </c>
      <c r="BC68" s="55">
        <f t="shared" si="28"/>
        <v>0</v>
      </c>
      <c r="BD68" s="55">
        <f t="shared" si="29"/>
        <v>10</v>
      </c>
      <c r="BE68" s="159" t="str">
        <f>IF(AY68="","",'Index Plate Layout'!AK68)</f>
        <v/>
      </c>
      <c r="BF68" s="56"/>
    </row>
    <row r="69" spans="1:58" ht="16" thickBot="1" x14ac:dyDescent="0.25">
      <c r="A69" s="93" t="s">
        <v>256</v>
      </c>
      <c r="B69" s="40" t="str">
        <f>IF(C69="","",'Sample Names and Concentrations'!A69)</f>
        <v/>
      </c>
      <c r="C69" s="174" t="str">
        <f>IF('Plate Map'!J7="","",'Plate Map'!J7)</f>
        <v/>
      </c>
      <c r="D69" s="40" t="e">
        <f>VLOOKUP(C69,'Sample Names and Concentrations'!A$2:'Sample Names and Concentrations'!B$105,3,FALSE)</f>
        <v>#N/A</v>
      </c>
      <c r="E69" s="5">
        <v>10</v>
      </c>
      <c r="F69" s="5" t="e">
        <f t="shared" si="15"/>
        <v>#N/A</v>
      </c>
      <c r="G69" s="5">
        <f t="shared" si="16"/>
        <v>0</v>
      </c>
      <c r="H69" s="5">
        <f t="shared" si="17"/>
        <v>10</v>
      </c>
      <c r="I69" s="159" t="str">
        <f>IF(C69="","",'Index Plate Layout'!Q69)</f>
        <v/>
      </c>
      <c r="J69" s="42"/>
      <c r="M69" s="41" t="s">
        <v>256</v>
      </c>
      <c r="N69" s="135" t="str">
        <f>IF(O69="","",'Sample Names and Concentrations'!A69)</f>
        <v/>
      </c>
      <c r="O69" s="176" t="str">
        <f>IF('Plate Map'!J19="","",'Plate Map'!J19)</f>
        <v/>
      </c>
      <c r="P69" s="40" t="e">
        <f>VLOOKUP(O69,'Sample Names and Concentrations'!A$2:'Sample Names and Concentrations'!B$105,3,FALSE)</f>
        <v>#N/A</v>
      </c>
      <c r="Q69" s="5">
        <v>10</v>
      </c>
      <c r="R69" s="40" t="e">
        <f t="shared" si="18"/>
        <v>#N/A</v>
      </c>
      <c r="S69" s="40">
        <f t="shared" si="19"/>
        <v>0</v>
      </c>
      <c r="T69" s="40">
        <f t="shared" si="20"/>
        <v>10</v>
      </c>
      <c r="U69" s="159" t="str">
        <f>IF(O69="","",'Index Plate Layout'!V69)</f>
        <v/>
      </c>
      <c r="V69" s="42"/>
      <c r="Y69" s="54" t="s">
        <v>256</v>
      </c>
      <c r="Z69" s="95"/>
      <c r="AA69" s="164" t="str">
        <f>IF('Plate Map'!J31="","",'Plate Map'!J31)</f>
        <v/>
      </c>
      <c r="AB69" s="55" t="e">
        <f>VLOOKUP(AA69,'Sample Names and Concentrations'!A$2:'Sample Names and Concentrations'!B$105,3,FALSE)</f>
        <v>#N/A</v>
      </c>
      <c r="AC69" s="55">
        <v>10</v>
      </c>
      <c r="AD69" s="55" t="e">
        <f t="shared" si="21"/>
        <v>#N/A</v>
      </c>
      <c r="AE69" s="55">
        <f t="shared" si="22"/>
        <v>0</v>
      </c>
      <c r="AF69" s="55">
        <f t="shared" si="23"/>
        <v>10</v>
      </c>
      <c r="AG69" s="168" t="str">
        <f>IF(AA69="","",'Index Plate Layout'!AA69)</f>
        <v/>
      </c>
      <c r="AH69" s="56"/>
      <c r="AK69" s="54" t="s">
        <v>256</v>
      </c>
      <c r="AL69" s="95" t="str">
        <f>IF(AM69="","",'Sample Names and Concentrations'!A69)</f>
        <v/>
      </c>
      <c r="AM69" s="155" t="str">
        <f>IF('Plate Map'!J43="","",'Plate Map'!J43)</f>
        <v/>
      </c>
      <c r="AN69" s="55" t="e">
        <f>VLOOKUP(AM69,'Sample Names and Concentrations'!A$2:'Sample Names and Concentrations'!B$105,3,FALSE)</f>
        <v>#N/A</v>
      </c>
      <c r="AO69" s="55">
        <v>10</v>
      </c>
      <c r="AP69" s="55" t="e">
        <f t="shared" si="24"/>
        <v>#N/A</v>
      </c>
      <c r="AQ69" s="55">
        <f t="shared" si="25"/>
        <v>0</v>
      </c>
      <c r="AR69" s="55">
        <f t="shared" si="26"/>
        <v>10</v>
      </c>
      <c r="AS69" s="168" t="str">
        <f>IF(AM69="","",'Index Plate Layout'!AF69)</f>
        <v/>
      </c>
      <c r="AT69" s="56"/>
      <c r="AW69" s="54" t="s">
        <v>256</v>
      </c>
      <c r="AX69" s="95" t="str">
        <f>IF(AY69="","",'Sample Names and Concentrations'!A69)</f>
        <v/>
      </c>
      <c r="AY69" s="165" t="str">
        <f>IF('Plate Map'!J55="","",'Plate Map'!J55)</f>
        <v/>
      </c>
      <c r="AZ69" s="95" t="e">
        <f>VLOOKUP(AY69,'Sample Names and Concentrations'!A$2:'Sample Names and Concentrations'!B$105,3,FALSE)</f>
        <v>#N/A</v>
      </c>
      <c r="BA69" s="55">
        <v>10</v>
      </c>
      <c r="BB69" s="55" t="e">
        <f t="shared" si="27"/>
        <v>#N/A</v>
      </c>
      <c r="BC69" s="55">
        <f t="shared" si="28"/>
        <v>0</v>
      </c>
      <c r="BD69" s="55">
        <f t="shared" si="29"/>
        <v>10</v>
      </c>
      <c r="BE69" s="159" t="str">
        <f>IF(AY69="","",'Index Plate Layout'!AK69)</f>
        <v/>
      </c>
      <c r="BF69" s="56"/>
    </row>
    <row r="70" spans="1:58" ht="16" thickBot="1" x14ac:dyDescent="0.25">
      <c r="A70" s="93" t="s">
        <v>257</v>
      </c>
      <c r="B70" s="40" t="str">
        <f>IF(C70="","",'Sample Names and Concentrations'!A70)</f>
        <v/>
      </c>
      <c r="C70" s="174" t="str">
        <f>IF('Plate Map'!J8="","",'Plate Map'!J8)</f>
        <v/>
      </c>
      <c r="D70" s="40" t="e">
        <f>VLOOKUP(C70,'Sample Names and Concentrations'!A$2:'Sample Names and Concentrations'!B$105,3,FALSE)</f>
        <v>#N/A</v>
      </c>
      <c r="E70" s="5">
        <v>10</v>
      </c>
      <c r="F70" s="5" t="e">
        <f t="shared" si="15"/>
        <v>#N/A</v>
      </c>
      <c r="G70" s="5">
        <f t="shared" si="16"/>
        <v>0</v>
      </c>
      <c r="H70" s="5">
        <f t="shared" si="17"/>
        <v>10</v>
      </c>
      <c r="I70" s="159" t="str">
        <f>IF(C70="","",'Index Plate Layout'!Q70)</f>
        <v/>
      </c>
      <c r="J70" s="42"/>
      <c r="M70" s="41" t="s">
        <v>257</v>
      </c>
      <c r="N70" s="135" t="str">
        <f>IF(O70="","",'Sample Names and Concentrations'!A70)</f>
        <v/>
      </c>
      <c r="O70" s="176" t="str">
        <f>IF('Plate Map'!J20="","",'Plate Map'!J20)</f>
        <v/>
      </c>
      <c r="P70" s="40" t="e">
        <f>VLOOKUP(O70,'Sample Names and Concentrations'!A$2:'Sample Names and Concentrations'!B$105,3,FALSE)</f>
        <v>#N/A</v>
      </c>
      <c r="Q70" s="5">
        <v>10</v>
      </c>
      <c r="R70" s="40" t="e">
        <f t="shared" si="18"/>
        <v>#N/A</v>
      </c>
      <c r="S70" s="40">
        <f t="shared" si="19"/>
        <v>0</v>
      </c>
      <c r="T70" s="40">
        <f t="shared" si="20"/>
        <v>10</v>
      </c>
      <c r="U70" s="159" t="str">
        <f>IF(O70="","",'Index Plate Layout'!V70)</f>
        <v/>
      </c>
      <c r="V70" s="42"/>
      <c r="Y70" s="54" t="s">
        <v>257</v>
      </c>
      <c r="Z70" s="95"/>
      <c r="AA70" s="164" t="str">
        <f>IF('Plate Map'!J32="","",'Plate Map'!J32)</f>
        <v/>
      </c>
      <c r="AB70" s="55" t="e">
        <f>VLOOKUP(AA70,'Sample Names and Concentrations'!A$2:'Sample Names and Concentrations'!B$105,3,FALSE)</f>
        <v>#N/A</v>
      </c>
      <c r="AC70" s="55">
        <v>10</v>
      </c>
      <c r="AD70" s="55" t="e">
        <f t="shared" si="21"/>
        <v>#N/A</v>
      </c>
      <c r="AE70" s="55">
        <f t="shared" si="22"/>
        <v>0</v>
      </c>
      <c r="AF70" s="55">
        <f t="shared" si="23"/>
        <v>10</v>
      </c>
      <c r="AG70" s="168" t="str">
        <f>IF(AA70="","",'Index Plate Layout'!AA70)</f>
        <v/>
      </c>
      <c r="AH70" s="56"/>
      <c r="AK70" s="54" t="s">
        <v>257</v>
      </c>
      <c r="AL70" s="95" t="str">
        <f>IF(AM70="","",'Sample Names and Concentrations'!A70)</f>
        <v/>
      </c>
      <c r="AM70" s="155" t="str">
        <f>IF('Plate Map'!J44="","",'Plate Map'!J44)</f>
        <v/>
      </c>
      <c r="AN70" s="55" t="e">
        <f>VLOOKUP(AM70,'Sample Names and Concentrations'!A$2:'Sample Names and Concentrations'!B$105,3,FALSE)</f>
        <v>#N/A</v>
      </c>
      <c r="AO70" s="55">
        <v>10</v>
      </c>
      <c r="AP70" s="55" t="e">
        <f t="shared" si="24"/>
        <v>#N/A</v>
      </c>
      <c r="AQ70" s="55">
        <f t="shared" si="25"/>
        <v>0</v>
      </c>
      <c r="AR70" s="55">
        <f t="shared" si="26"/>
        <v>10</v>
      </c>
      <c r="AS70" s="168" t="str">
        <f>IF(AM70="","",'Index Plate Layout'!AF70)</f>
        <v/>
      </c>
      <c r="AT70" s="56"/>
      <c r="AW70" s="54" t="s">
        <v>257</v>
      </c>
      <c r="AX70" s="95" t="str">
        <f>IF(AY70="","",'Sample Names and Concentrations'!A70)</f>
        <v/>
      </c>
      <c r="AY70" s="165" t="str">
        <f>IF('Plate Map'!J56="","",'Plate Map'!J56)</f>
        <v/>
      </c>
      <c r="AZ70" s="95" t="e">
        <f>VLOOKUP(AY70,'Sample Names and Concentrations'!A$2:'Sample Names and Concentrations'!B$105,3,FALSE)</f>
        <v>#N/A</v>
      </c>
      <c r="BA70" s="55">
        <v>10</v>
      </c>
      <c r="BB70" s="55" t="e">
        <f t="shared" si="27"/>
        <v>#N/A</v>
      </c>
      <c r="BC70" s="55">
        <f t="shared" si="28"/>
        <v>0</v>
      </c>
      <c r="BD70" s="55">
        <f t="shared" si="29"/>
        <v>10</v>
      </c>
      <c r="BE70" s="159" t="str">
        <f>IF(AY70="","",'Index Plate Layout'!AK70)</f>
        <v/>
      </c>
      <c r="BF70" s="56"/>
    </row>
    <row r="71" spans="1:58" ht="16" thickBot="1" x14ac:dyDescent="0.25">
      <c r="A71" s="93" t="s">
        <v>258</v>
      </c>
      <c r="B71" s="40" t="str">
        <f>IF(C71="","",'Sample Names and Concentrations'!A71)</f>
        <v/>
      </c>
      <c r="C71" s="174" t="str">
        <f>IF('Plate Map'!J9="","",'Plate Map'!J9)</f>
        <v/>
      </c>
      <c r="D71" s="40" t="e">
        <f>VLOOKUP(C71,'Sample Names and Concentrations'!A$2:'Sample Names and Concentrations'!B$105,3,FALSE)</f>
        <v>#N/A</v>
      </c>
      <c r="E71" s="5">
        <v>10</v>
      </c>
      <c r="F71" s="5" t="e">
        <f t="shared" si="15"/>
        <v>#N/A</v>
      </c>
      <c r="G71" s="5">
        <f t="shared" si="16"/>
        <v>0</v>
      </c>
      <c r="H71" s="5">
        <f t="shared" si="17"/>
        <v>10</v>
      </c>
      <c r="I71" s="159" t="str">
        <f>IF(C71="","",'Index Plate Layout'!Q71)</f>
        <v/>
      </c>
      <c r="J71" s="42"/>
      <c r="M71" s="41" t="s">
        <v>258</v>
      </c>
      <c r="N71" s="135" t="str">
        <f>IF(O71="","",'Sample Names and Concentrations'!A71)</f>
        <v/>
      </c>
      <c r="O71" s="176" t="str">
        <f>IF('Plate Map'!J21="","",'Plate Map'!J21)</f>
        <v/>
      </c>
      <c r="P71" s="40" t="e">
        <f>VLOOKUP(O71,'Sample Names and Concentrations'!A$2:'Sample Names and Concentrations'!B$105,3,FALSE)</f>
        <v>#N/A</v>
      </c>
      <c r="Q71" s="5">
        <v>10</v>
      </c>
      <c r="R71" s="40" t="e">
        <f t="shared" si="18"/>
        <v>#N/A</v>
      </c>
      <c r="S71" s="40">
        <f t="shared" si="19"/>
        <v>0</v>
      </c>
      <c r="T71" s="40">
        <f t="shared" si="20"/>
        <v>10</v>
      </c>
      <c r="U71" s="159" t="str">
        <f>IF(O71="","",'Index Plate Layout'!V71)</f>
        <v/>
      </c>
      <c r="V71" s="42"/>
      <c r="Y71" s="54" t="s">
        <v>258</v>
      </c>
      <c r="Z71" s="95"/>
      <c r="AA71" s="164" t="str">
        <f>IF('Plate Map'!J33="","",'Plate Map'!J33)</f>
        <v/>
      </c>
      <c r="AB71" s="55" t="e">
        <f>VLOOKUP(AA71,'Sample Names and Concentrations'!A$2:'Sample Names and Concentrations'!B$105,3,FALSE)</f>
        <v>#N/A</v>
      </c>
      <c r="AC71" s="55">
        <v>10</v>
      </c>
      <c r="AD71" s="55" t="e">
        <f t="shared" si="21"/>
        <v>#N/A</v>
      </c>
      <c r="AE71" s="55">
        <f t="shared" si="22"/>
        <v>0</v>
      </c>
      <c r="AF71" s="55">
        <f t="shared" si="23"/>
        <v>10</v>
      </c>
      <c r="AG71" s="168" t="str">
        <f>IF(AA71="","",'Index Plate Layout'!AA71)</f>
        <v/>
      </c>
      <c r="AH71" s="56"/>
      <c r="AK71" s="54" t="s">
        <v>258</v>
      </c>
      <c r="AL71" s="95" t="str">
        <f>IF(AM71="","",'Sample Names and Concentrations'!A71)</f>
        <v/>
      </c>
      <c r="AM71" s="155" t="str">
        <f>IF('Plate Map'!J45="","",'Plate Map'!J45)</f>
        <v/>
      </c>
      <c r="AN71" s="55" t="e">
        <f>VLOOKUP(AM71,'Sample Names and Concentrations'!A$2:'Sample Names and Concentrations'!B$105,3,FALSE)</f>
        <v>#N/A</v>
      </c>
      <c r="AO71" s="55">
        <v>10</v>
      </c>
      <c r="AP71" s="55" t="e">
        <f t="shared" si="24"/>
        <v>#N/A</v>
      </c>
      <c r="AQ71" s="55">
        <f t="shared" si="25"/>
        <v>0</v>
      </c>
      <c r="AR71" s="55">
        <f t="shared" si="26"/>
        <v>10</v>
      </c>
      <c r="AS71" s="168" t="str">
        <f>IF(AM71="","",'Index Plate Layout'!AF71)</f>
        <v/>
      </c>
      <c r="AT71" s="56"/>
      <c r="AW71" s="54" t="s">
        <v>258</v>
      </c>
      <c r="AX71" s="95" t="str">
        <f>IF(AY71="","",'Sample Names and Concentrations'!A71)</f>
        <v/>
      </c>
      <c r="AY71" s="165" t="str">
        <f>IF('Plate Map'!J57="","",'Plate Map'!J57)</f>
        <v/>
      </c>
      <c r="AZ71" s="95" t="e">
        <f>VLOOKUP(AY71,'Sample Names and Concentrations'!A$2:'Sample Names and Concentrations'!B$105,3,FALSE)</f>
        <v>#N/A</v>
      </c>
      <c r="BA71" s="55">
        <v>10</v>
      </c>
      <c r="BB71" s="55" t="e">
        <f t="shared" si="27"/>
        <v>#N/A</v>
      </c>
      <c r="BC71" s="55">
        <f t="shared" si="28"/>
        <v>0</v>
      </c>
      <c r="BD71" s="55">
        <f t="shared" si="29"/>
        <v>10</v>
      </c>
      <c r="BE71" s="159" t="str">
        <f>IF(AY71="","",'Index Plate Layout'!AK71)</f>
        <v/>
      </c>
      <c r="BF71" s="56"/>
    </row>
    <row r="72" spans="1:58" ht="16" thickBot="1" x14ac:dyDescent="0.25">
      <c r="A72" s="93" t="s">
        <v>259</v>
      </c>
      <c r="B72" s="40" t="str">
        <f>IF(C72="","",'Sample Names and Concentrations'!A72)</f>
        <v/>
      </c>
      <c r="C72" s="174" t="str">
        <f>IF('Plate Map'!J10="","",'Plate Map'!J10)</f>
        <v/>
      </c>
      <c r="D72" s="40" t="e">
        <f>VLOOKUP(C72,'Sample Names and Concentrations'!A$2:'Sample Names and Concentrations'!B$105,3,FALSE)</f>
        <v>#N/A</v>
      </c>
      <c r="E72" s="5">
        <v>10</v>
      </c>
      <c r="F72" s="5" t="e">
        <f t="shared" si="15"/>
        <v>#N/A</v>
      </c>
      <c r="G72" s="5">
        <f t="shared" si="16"/>
        <v>0</v>
      </c>
      <c r="H72" s="5">
        <f t="shared" si="17"/>
        <v>10</v>
      </c>
      <c r="I72" s="159" t="str">
        <f>IF(C72="","",'Index Plate Layout'!Q72)</f>
        <v/>
      </c>
      <c r="J72" s="42"/>
      <c r="M72" s="41" t="s">
        <v>259</v>
      </c>
      <c r="N72" s="135" t="str">
        <f>IF(O72="","",'Sample Names and Concentrations'!A72)</f>
        <v/>
      </c>
      <c r="O72" s="176" t="str">
        <f>IF('Plate Map'!J22="","",'Plate Map'!J22)</f>
        <v/>
      </c>
      <c r="P72" s="40" t="e">
        <f>VLOOKUP(O72,'Sample Names and Concentrations'!A$2:'Sample Names and Concentrations'!B$105,3,FALSE)</f>
        <v>#N/A</v>
      </c>
      <c r="Q72" s="5">
        <v>10</v>
      </c>
      <c r="R72" s="40" t="e">
        <f t="shared" si="18"/>
        <v>#N/A</v>
      </c>
      <c r="S72" s="40">
        <f t="shared" si="19"/>
        <v>0</v>
      </c>
      <c r="T72" s="40">
        <f t="shared" si="20"/>
        <v>10</v>
      </c>
      <c r="U72" s="159" t="str">
        <f>IF(O72="","",'Index Plate Layout'!V72)</f>
        <v/>
      </c>
      <c r="V72" s="42"/>
      <c r="Y72" s="54" t="s">
        <v>259</v>
      </c>
      <c r="Z72" s="95"/>
      <c r="AA72" s="164" t="str">
        <f>IF('Plate Map'!J34="","",'Plate Map'!J34)</f>
        <v/>
      </c>
      <c r="AB72" s="55" t="e">
        <f>VLOOKUP(AA72,'Sample Names and Concentrations'!A$2:'Sample Names and Concentrations'!B$105,3,FALSE)</f>
        <v>#N/A</v>
      </c>
      <c r="AC72" s="55">
        <v>10</v>
      </c>
      <c r="AD72" s="55" t="e">
        <f t="shared" si="21"/>
        <v>#N/A</v>
      </c>
      <c r="AE72" s="55">
        <f t="shared" si="22"/>
        <v>0</v>
      </c>
      <c r="AF72" s="55">
        <f t="shared" si="23"/>
        <v>10</v>
      </c>
      <c r="AG72" s="168" t="str">
        <f>IF(AA72="","",'Index Plate Layout'!AA72)</f>
        <v/>
      </c>
      <c r="AH72" s="56"/>
      <c r="AK72" s="54" t="s">
        <v>259</v>
      </c>
      <c r="AL72" s="95" t="str">
        <f>IF(AM72="","",'Sample Names and Concentrations'!A72)</f>
        <v/>
      </c>
      <c r="AM72" s="155" t="str">
        <f>IF('Plate Map'!J46="","",'Plate Map'!J46)</f>
        <v/>
      </c>
      <c r="AN72" s="55" t="e">
        <f>VLOOKUP(AM72,'Sample Names and Concentrations'!A$2:'Sample Names and Concentrations'!B$105,3,FALSE)</f>
        <v>#N/A</v>
      </c>
      <c r="AO72" s="55">
        <v>10</v>
      </c>
      <c r="AP72" s="55" t="e">
        <f t="shared" si="24"/>
        <v>#N/A</v>
      </c>
      <c r="AQ72" s="55">
        <f t="shared" si="25"/>
        <v>0</v>
      </c>
      <c r="AR72" s="55">
        <f t="shared" si="26"/>
        <v>10</v>
      </c>
      <c r="AS72" s="168" t="str">
        <f>IF(AM72="","",'Index Plate Layout'!AF72)</f>
        <v/>
      </c>
      <c r="AT72" s="56"/>
      <c r="AW72" s="54" t="s">
        <v>259</v>
      </c>
      <c r="AX72" s="95" t="str">
        <f>IF(AY72="","",'Sample Names and Concentrations'!A72)</f>
        <v/>
      </c>
      <c r="AY72" s="165" t="str">
        <f>IF('Plate Map'!J58="","",'Plate Map'!J58)</f>
        <v/>
      </c>
      <c r="AZ72" s="95" t="e">
        <f>VLOOKUP(AY72,'Sample Names and Concentrations'!A$2:'Sample Names and Concentrations'!B$105,3,FALSE)</f>
        <v>#N/A</v>
      </c>
      <c r="BA72" s="55">
        <v>10</v>
      </c>
      <c r="BB72" s="55" t="e">
        <f t="shared" si="27"/>
        <v>#N/A</v>
      </c>
      <c r="BC72" s="55">
        <f t="shared" si="28"/>
        <v>0</v>
      </c>
      <c r="BD72" s="55">
        <f t="shared" si="29"/>
        <v>10</v>
      </c>
      <c r="BE72" s="159" t="str">
        <f>IF(AY72="","",'Index Plate Layout'!AK72)</f>
        <v/>
      </c>
      <c r="BF72" s="56"/>
    </row>
    <row r="73" spans="1:58" ht="16" thickBot="1" x14ac:dyDescent="0.25">
      <c r="A73" s="93" t="s">
        <v>260</v>
      </c>
      <c r="B73" s="40" t="str">
        <f>IF(C73="","",'Sample Names and Concentrations'!A73)</f>
        <v/>
      </c>
      <c r="C73" s="174" t="str">
        <f>IF('Plate Map'!J11="","",'Plate Map'!J11)</f>
        <v/>
      </c>
      <c r="D73" s="40" t="e">
        <f>VLOOKUP(C73,'Sample Names and Concentrations'!A$2:'Sample Names and Concentrations'!B$105,3,FALSE)</f>
        <v>#N/A</v>
      </c>
      <c r="E73" s="5">
        <v>10</v>
      </c>
      <c r="F73" s="5" t="e">
        <f t="shared" si="15"/>
        <v>#N/A</v>
      </c>
      <c r="G73" s="5">
        <f t="shared" si="16"/>
        <v>0</v>
      </c>
      <c r="H73" s="5">
        <f t="shared" si="17"/>
        <v>10</v>
      </c>
      <c r="I73" s="159" t="str">
        <f>IF(C73="","",'Index Plate Layout'!Q73)</f>
        <v/>
      </c>
      <c r="J73" s="42"/>
      <c r="M73" s="41" t="s">
        <v>260</v>
      </c>
      <c r="N73" s="135" t="str">
        <f>IF(O73="","",'Sample Names and Concentrations'!A73)</f>
        <v/>
      </c>
      <c r="O73" s="176" t="str">
        <f>IF('Plate Map'!J23="","",'Plate Map'!J23)</f>
        <v/>
      </c>
      <c r="P73" s="40" t="e">
        <f>VLOOKUP(O73,'Sample Names and Concentrations'!A$2:'Sample Names and Concentrations'!B$105,3,FALSE)</f>
        <v>#N/A</v>
      </c>
      <c r="Q73" s="5">
        <v>10</v>
      </c>
      <c r="R73" s="40" t="e">
        <f t="shared" si="18"/>
        <v>#N/A</v>
      </c>
      <c r="S73" s="40">
        <f t="shared" si="19"/>
        <v>0</v>
      </c>
      <c r="T73" s="40">
        <f t="shared" si="20"/>
        <v>10</v>
      </c>
      <c r="U73" s="159" t="str">
        <f>IF(O73="","",'Index Plate Layout'!V73)</f>
        <v/>
      </c>
      <c r="V73" s="42"/>
      <c r="Y73" s="54" t="s">
        <v>260</v>
      </c>
      <c r="Z73" s="95"/>
      <c r="AA73" s="164" t="str">
        <f>IF('Plate Map'!J35="","",'Plate Map'!J35)</f>
        <v/>
      </c>
      <c r="AB73" s="55" t="e">
        <f>VLOOKUP(AA73,'Sample Names and Concentrations'!A$2:'Sample Names and Concentrations'!B$105,3,FALSE)</f>
        <v>#N/A</v>
      </c>
      <c r="AC73" s="55">
        <v>10</v>
      </c>
      <c r="AD73" s="55" t="e">
        <f t="shared" si="21"/>
        <v>#N/A</v>
      </c>
      <c r="AE73" s="55">
        <f t="shared" si="22"/>
        <v>0</v>
      </c>
      <c r="AF73" s="55">
        <f t="shared" si="23"/>
        <v>10</v>
      </c>
      <c r="AG73" s="168" t="str">
        <f>IF(AA73="","",'Index Plate Layout'!AA73)</f>
        <v/>
      </c>
      <c r="AH73" s="56"/>
      <c r="AK73" s="54" t="s">
        <v>260</v>
      </c>
      <c r="AL73" s="95" t="str">
        <f>IF(AM73="","",'Sample Names and Concentrations'!A73)</f>
        <v/>
      </c>
      <c r="AM73" s="155" t="str">
        <f>IF('Plate Map'!J47="","",'Plate Map'!J47)</f>
        <v/>
      </c>
      <c r="AN73" s="55" t="e">
        <f>VLOOKUP(AM73,'Sample Names and Concentrations'!A$2:'Sample Names and Concentrations'!B$105,3,FALSE)</f>
        <v>#N/A</v>
      </c>
      <c r="AO73" s="55">
        <v>10</v>
      </c>
      <c r="AP73" s="55" t="e">
        <f t="shared" si="24"/>
        <v>#N/A</v>
      </c>
      <c r="AQ73" s="55">
        <f t="shared" si="25"/>
        <v>0</v>
      </c>
      <c r="AR73" s="55">
        <f t="shared" si="26"/>
        <v>10</v>
      </c>
      <c r="AS73" s="168" t="str">
        <f>IF(AM73="","",'Index Plate Layout'!AF73)</f>
        <v/>
      </c>
      <c r="AT73" s="56"/>
      <c r="AW73" s="54" t="s">
        <v>260</v>
      </c>
      <c r="AX73" s="95" t="str">
        <f>IF(AY73="","",'Sample Names and Concentrations'!A73)</f>
        <v/>
      </c>
      <c r="AY73" s="165" t="str">
        <f>IF('Plate Map'!J59="","",'Plate Map'!J59)</f>
        <v/>
      </c>
      <c r="AZ73" s="95" t="e">
        <f>VLOOKUP(AY73,'Sample Names and Concentrations'!A$2:'Sample Names and Concentrations'!B$105,3,FALSE)</f>
        <v>#N/A</v>
      </c>
      <c r="BA73" s="55">
        <v>10</v>
      </c>
      <c r="BB73" s="55" t="e">
        <f t="shared" si="27"/>
        <v>#N/A</v>
      </c>
      <c r="BC73" s="55">
        <f t="shared" si="28"/>
        <v>0</v>
      </c>
      <c r="BD73" s="55">
        <f t="shared" si="29"/>
        <v>10</v>
      </c>
      <c r="BE73" s="159" t="str">
        <f>IF(AY73="","",'Index Plate Layout'!AK73)</f>
        <v/>
      </c>
      <c r="BF73" s="56"/>
    </row>
    <row r="74" spans="1:58" ht="16" thickBot="1" x14ac:dyDescent="0.25">
      <c r="A74" s="93" t="s">
        <v>143</v>
      </c>
      <c r="B74" s="40" t="str">
        <f>IF(C74="","",'Sample Names and Concentrations'!A74)</f>
        <v/>
      </c>
      <c r="C74" s="174" t="str">
        <f>IF('Plate Map'!K4="","",'Plate Map'!K4)</f>
        <v/>
      </c>
      <c r="D74" s="40" t="e">
        <f>VLOOKUP(C74,'Sample Names and Concentrations'!A$2:'Sample Names and Concentrations'!B$105,3,FALSE)</f>
        <v>#N/A</v>
      </c>
      <c r="E74" s="5">
        <v>10</v>
      </c>
      <c r="F74" s="5" t="e">
        <f t="shared" si="15"/>
        <v>#N/A</v>
      </c>
      <c r="G74" s="5">
        <f t="shared" si="16"/>
        <v>0</v>
      </c>
      <c r="H74" s="5">
        <f t="shared" si="17"/>
        <v>10</v>
      </c>
      <c r="I74" s="159" t="str">
        <f>IF(C74="","",'Index Plate Layout'!Q74)</f>
        <v/>
      </c>
      <c r="J74" s="42"/>
      <c r="M74" s="41" t="s">
        <v>143</v>
      </c>
      <c r="N74" s="135" t="str">
        <f>IF(O74="","",'Sample Names and Concentrations'!A74)</f>
        <v/>
      </c>
      <c r="O74" s="176" t="str">
        <f>IF('Plate Map'!K16="","",'Plate Map'!K16)</f>
        <v/>
      </c>
      <c r="P74" s="40" t="e">
        <f>VLOOKUP(O74,'Sample Names and Concentrations'!A$2:'Sample Names and Concentrations'!B$105,3,FALSE)</f>
        <v>#N/A</v>
      </c>
      <c r="Q74" s="5">
        <v>10</v>
      </c>
      <c r="R74" s="40" t="e">
        <f t="shared" si="18"/>
        <v>#N/A</v>
      </c>
      <c r="S74" s="40">
        <f t="shared" si="19"/>
        <v>0</v>
      </c>
      <c r="T74" s="40">
        <f t="shared" si="20"/>
        <v>10</v>
      </c>
      <c r="U74" s="159" t="str">
        <f>IF(O74="","",'Index Plate Layout'!V74)</f>
        <v/>
      </c>
      <c r="V74" s="42"/>
      <c r="Y74" s="54" t="s">
        <v>143</v>
      </c>
      <c r="Z74" s="95"/>
      <c r="AA74" s="164" t="str">
        <f>IF('Plate Map'!K28="","",'Plate Map'!K28)</f>
        <v/>
      </c>
      <c r="AB74" s="55" t="e">
        <f>VLOOKUP(AA74,'Sample Names and Concentrations'!A$2:'Sample Names and Concentrations'!B$105,3,FALSE)</f>
        <v>#N/A</v>
      </c>
      <c r="AC74" s="55">
        <v>10</v>
      </c>
      <c r="AD74" s="55" t="e">
        <f t="shared" si="21"/>
        <v>#N/A</v>
      </c>
      <c r="AE74" s="55">
        <f t="shared" si="22"/>
        <v>0</v>
      </c>
      <c r="AF74" s="55">
        <f t="shared" si="23"/>
        <v>10</v>
      </c>
      <c r="AG74" s="168" t="str">
        <f>IF(AA74="","",'Index Plate Layout'!AA74)</f>
        <v/>
      </c>
      <c r="AH74" s="56"/>
      <c r="AK74" s="54" t="s">
        <v>143</v>
      </c>
      <c r="AL74" s="95" t="str">
        <f>IF(AM74="","",'Sample Names and Concentrations'!A74)</f>
        <v/>
      </c>
      <c r="AM74" s="155" t="str">
        <f>IF('Plate Map'!K40="","",'Plate Map'!K40)</f>
        <v/>
      </c>
      <c r="AN74" s="55" t="e">
        <f>VLOOKUP(AM74,'Sample Names and Concentrations'!A$2:'Sample Names and Concentrations'!B$105,3,FALSE)</f>
        <v>#N/A</v>
      </c>
      <c r="AO74" s="55">
        <v>10</v>
      </c>
      <c r="AP74" s="55" t="e">
        <f t="shared" si="24"/>
        <v>#N/A</v>
      </c>
      <c r="AQ74" s="55">
        <f t="shared" si="25"/>
        <v>0</v>
      </c>
      <c r="AR74" s="55">
        <f t="shared" si="26"/>
        <v>10</v>
      </c>
      <c r="AS74" s="168" t="str">
        <f>IF(AM74="","",'Index Plate Layout'!AF74)</f>
        <v/>
      </c>
      <c r="AT74" s="56"/>
      <c r="AW74" s="54" t="s">
        <v>143</v>
      </c>
      <c r="AX74" s="95" t="str">
        <f>IF(AY74="","",'Sample Names and Concentrations'!A74)</f>
        <v/>
      </c>
      <c r="AY74" s="165" t="str">
        <f>IF('Plate Map'!K52="","",'Plate Map'!K52)</f>
        <v/>
      </c>
      <c r="AZ74" s="95" t="e">
        <f>VLOOKUP(AY74,'Sample Names and Concentrations'!A$2:'Sample Names and Concentrations'!B$105,3,FALSE)</f>
        <v>#N/A</v>
      </c>
      <c r="BA74" s="55">
        <v>10</v>
      </c>
      <c r="BB74" s="55" t="e">
        <f t="shared" si="27"/>
        <v>#N/A</v>
      </c>
      <c r="BC74" s="55">
        <f t="shared" si="28"/>
        <v>0</v>
      </c>
      <c r="BD74" s="55">
        <f t="shared" si="29"/>
        <v>10</v>
      </c>
      <c r="BE74" s="159" t="str">
        <f>IF(AY74="","",'Index Plate Layout'!AK74)</f>
        <v/>
      </c>
      <c r="BF74" s="56"/>
    </row>
    <row r="75" spans="1:58" ht="16" thickBot="1" x14ac:dyDescent="0.25">
      <c r="A75" s="93" t="s">
        <v>144</v>
      </c>
      <c r="B75" s="40" t="str">
        <f>IF(C75="","",'Sample Names and Concentrations'!A75)</f>
        <v/>
      </c>
      <c r="C75" s="174" t="str">
        <f>IF('Plate Map'!K5="","",'Plate Map'!K5)</f>
        <v/>
      </c>
      <c r="D75" s="40" t="e">
        <f>VLOOKUP(C75,'Sample Names and Concentrations'!A$2:'Sample Names and Concentrations'!B$105,3,FALSE)</f>
        <v>#N/A</v>
      </c>
      <c r="E75" s="5">
        <v>10</v>
      </c>
      <c r="F75" s="5" t="e">
        <f t="shared" si="15"/>
        <v>#N/A</v>
      </c>
      <c r="G75" s="5">
        <f t="shared" si="16"/>
        <v>0</v>
      </c>
      <c r="H75" s="5">
        <f t="shared" si="17"/>
        <v>10</v>
      </c>
      <c r="I75" s="159" t="str">
        <f>IF(C75="","",'Index Plate Layout'!Q75)</f>
        <v/>
      </c>
      <c r="J75" s="42"/>
      <c r="M75" s="41" t="s">
        <v>144</v>
      </c>
      <c r="N75" s="135" t="str">
        <f>IF(O75="","",'Sample Names and Concentrations'!A75)</f>
        <v/>
      </c>
      <c r="O75" s="176" t="str">
        <f>IF('Plate Map'!K17="","",'Plate Map'!K17)</f>
        <v/>
      </c>
      <c r="P75" s="40" t="e">
        <f>VLOOKUP(O75,'Sample Names and Concentrations'!A$2:'Sample Names and Concentrations'!B$105,3,FALSE)</f>
        <v>#N/A</v>
      </c>
      <c r="Q75" s="5">
        <v>10</v>
      </c>
      <c r="R75" s="40" t="e">
        <f t="shared" si="18"/>
        <v>#N/A</v>
      </c>
      <c r="S75" s="40">
        <f t="shared" si="19"/>
        <v>0</v>
      </c>
      <c r="T75" s="40">
        <f t="shared" si="20"/>
        <v>10</v>
      </c>
      <c r="U75" s="159" t="str">
        <f>IF(O75="","",'Index Plate Layout'!V75)</f>
        <v/>
      </c>
      <c r="V75" s="42"/>
      <c r="Y75" s="54" t="s">
        <v>144</v>
      </c>
      <c r="Z75" s="95"/>
      <c r="AA75" s="164" t="str">
        <f>IF('Plate Map'!K29="","",'Plate Map'!K29)</f>
        <v/>
      </c>
      <c r="AB75" s="55" t="e">
        <f>VLOOKUP(AA75,'Sample Names and Concentrations'!A$2:'Sample Names and Concentrations'!B$105,3,FALSE)</f>
        <v>#N/A</v>
      </c>
      <c r="AC75" s="55">
        <v>10</v>
      </c>
      <c r="AD75" s="55" t="e">
        <f t="shared" si="21"/>
        <v>#N/A</v>
      </c>
      <c r="AE75" s="55">
        <f t="shared" si="22"/>
        <v>0</v>
      </c>
      <c r="AF75" s="55">
        <f t="shared" si="23"/>
        <v>10</v>
      </c>
      <c r="AG75" s="168" t="str">
        <f>IF(AA75="","",'Index Plate Layout'!AA75)</f>
        <v/>
      </c>
      <c r="AH75" s="56"/>
      <c r="AK75" s="54" t="s">
        <v>144</v>
      </c>
      <c r="AL75" s="95" t="str">
        <f>IF(AM75="","",'Sample Names and Concentrations'!A75)</f>
        <v/>
      </c>
      <c r="AM75" s="155" t="str">
        <f>IF('Plate Map'!K41="","",'Plate Map'!K41)</f>
        <v/>
      </c>
      <c r="AN75" s="55" t="e">
        <f>VLOOKUP(AM75,'Sample Names and Concentrations'!A$2:'Sample Names and Concentrations'!B$105,3,FALSE)</f>
        <v>#N/A</v>
      </c>
      <c r="AO75" s="55">
        <v>10</v>
      </c>
      <c r="AP75" s="55" t="e">
        <f t="shared" si="24"/>
        <v>#N/A</v>
      </c>
      <c r="AQ75" s="55">
        <f t="shared" si="25"/>
        <v>0</v>
      </c>
      <c r="AR75" s="55">
        <f t="shared" si="26"/>
        <v>10</v>
      </c>
      <c r="AS75" s="168" t="str">
        <f>IF(AM75="","",'Index Plate Layout'!AF75)</f>
        <v/>
      </c>
      <c r="AT75" s="56"/>
      <c r="AW75" s="54" t="s">
        <v>144</v>
      </c>
      <c r="AX75" s="95" t="str">
        <f>IF(AY75="","",'Sample Names and Concentrations'!A75)</f>
        <v/>
      </c>
      <c r="AY75" s="165" t="str">
        <f>IF('Plate Map'!K53="","",'Plate Map'!K53)</f>
        <v/>
      </c>
      <c r="AZ75" s="95" t="e">
        <f>VLOOKUP(AY75,'Sample Names and Concentrations'!A$2:'Sample Names and Concentrations'!B$105,3,FALSE)</f>
        <v>#N/A</v>
      </c>
      <c r="BA75" s="55">
        <v>10</v>
      </c>
      <c r="BB75" s="55" t="e">
        <f t="shared" si="27"/>
        <v>#N/A</v>
      </c>
      <c r="BC75" s="55">
        <f t="shared" si="28"/>
        <v>0</v>
      </c>
      <c r="BD75" s="55">
        <f t="shared" si="29"/>
        <v>10</v>
      </c>
      <c r="BE75" s="159" t="str">
        <f>IF(AY75="","",'Index Plate Layout'!AK75)</f>
        <v/>
      </c>
      <c r="BF75" s="56"/>
    </row>
    <row r="76" spans="1:58" ht="16" thickBot="1" x14ac:dyDescent="0.25">
      <c r="A76" s="93" t="s">
        <v>145</v>
      </c>
      <c r="B76" s="40" t="str">
        <f>IF(C76="","",'Sample Names and Concentrations'!A76)</f>
        <v/>
      </c>
      <c r="C76" s="174" t="str">
        <f>IF('Plate Map'!K6="","",'Plate Map'!K6)</f>
        <v/>
      </c>
      <c r="D76" s="40" t="e">
        <f>VLOOKUP(C76,'Sample Names and Concentrations'!A$2:'Sample Names and Concentrations'!B$105,3,FALSE)</f>
        <v>#N/A</v>
      </c>
      <c r="E76" s="5">
        <v>10</v>
      </c>
      <c r="F76" s="5" t="e">
        <f t="shared" si="15"/>
        <v>#N/A</v>
      </c>
      <c r="G76" s="5">
        <f t="shared" si="16"/>
        <v>0</v>
      </c>
      <c r="H76" s="5">
        <f t="shared" si="17"/>
        <v>10</v>
      </c>
      <c r="I76" s="159" t="str">
        <f>IF(C76="","",'Index Plate Layout'!Q76)</f>
        <v/>
      </c>
      <c r="J76" s="42"/>
      <c r="M76" s="41" t="s">
        <v>145</v>
      </c>
      <c r="N76" s="135" t="str">
        <f>IF(O76="","",'Sample Names and Concentrations'!A76)</f>
        <v/>
      </c>
      <c r="O76" s="176" t="str">
        <f>IF('Plate Map'!K18="","",'Plate Map'!K18)</f>
        <v/>
      </c>
      <c r="P76" s="40" t="e">
        <f>VLOOKUP(O76,'Sample Names and Concentrations'!A$2:'Sample Names and Concentrations'!B$105,3,FALSE)</f>
        <v>#N/A</v>
      </c>
      <c r="Q76" s="5">
        <v>10</v>
      </c>
      <c r="R76" s="40" t="e">
        <f t="shared" si="18"/>
        <v>#N/A</v>
      </c>
      <c r="S76" s="40">
        <f t="shared" si="19"/>
        <v>0</v>
      </c>
      <c r="T76" s="40">
        <f t="shared" si="20"/>
        <v>10</v>
      </c>
      <c r="U76" s="159" t="str">
        <f>IF(O76="","",'Index Plate Layout'!V76)</f>
        <v/>
      </c>
      <c r="V76" s="42"/>
      <c r="Y76" s="54" t="s">
        <v>145</v>
      </c>
      <c r="Z76" s="95"/>
      <c r="AA76" s="164" t="str">
        <f>IF('Plate Map'!K30="","",'Plate Map'!K30)</f>
        <v/>
      </c>
      <c r="AB76" s="55" t="e">
        <f>VLOOKUP(AA76,'Sample Names and Concentrations'!A$2:'Sample Names and Concentrations'!B$105,3,FALSE)</f>
        <v>#N/A</v>
      </c>
      <c r="AC76" s="55">
        <v>10</v>
      </c>
      <c r="AD76" s="55" t="e">
        <f t="shared" si="21"/>
        <v>#N/A</v>
      </c>
      <c r="AE76" s="55">
        <f t="shared" si="22"/>
        <v>0</v>
      </c>
      <c r="AF76" s="55">
        <f t="shared" si="23"/>
        <v>10</v>
      </c>
      <c r="AG76" s="168" t="str">
        <f>IF(AA76="","",'Index Plate Layout'!AA76)</f>
        <v/>
      </c>
      <c r="AH76" s="56"/>
      <c r="AK76" s="54" t="s">
        <v>145</v>
      </c>
      <c r="AL76" s="95" t="str">
        <f>IF(AM76="","",'Sample Names and Concentrations'!A76)</f>
        <v/>
      </c>
      <c r="AM76" s="155" t="str">
        <f>IF('Plate Map'!K42="","",'Plate Map'!K42)</f>
        <v/>
      </c>
      <c r="AN76" s="55" t="e">
        <f>VLOOKUP(AM76,'Sample Names and Concentrations'!A$2:'Sample Names and Concentrations'!B$105,3,FALSE)</f>
        <v>#N/A</v>
      </c>
      <c r="AO76" s="55">
        <v>10</v>
      </c>
      <c r="AP76" s="55" t="e">
        <f t="shared" si="24"/>
        <v>#N/A</v>
      </c>
      <c r="AQ76" s="55">
        <f t="shared" si="25"/>
        <v>0</v>
      </c>
      <c r="AR76" s="55">
        <f t="shared" si="26"/>
        <v>10</v>
      </c>
      <c r="AS76" s="168" t="str">
        <f>IF(AM76="","",'Index Plate Layout'!AF76)</f>
        <v/>
      </c>
      <c r="AT76" s="56"/>
      <c r="AW76" s="54" t="s">
        <v>145</v>
      </c>
      <c r="AX76" s="95" t="str">
        <f>IF(AY76="","",'Sample Names and Concentrations'!A76)</f>
        <v/>
      </c>
      <c r="AY76" s="165" t="str">
        <f>IF('Plate Map'!K54="","",'Plate Map'!K54)</f>
        <v/>
      </c>
      <c r="AZ76" s="95" t="e">
        <f>VLOOKUP(AY76,'Sample Names and Concentrations'!A$2:'Sample Names and Concentrations'!B$105,3,FALSE)</f>
        <v>#N/A</v>
      </c>
      <c r="BA76" s="55">
        <v>10</v>
      </c>
      <c r="BB76" s="55" t="e">
        <f t="shared" si="27"/>
        <v>#N/A</v>
      </c>
      <c r="BC76" s="55">
        <f t="shared" si="28"/>
        <v>0</v>
      </c>
      <c r="BD76" s="55">
        <f t="shared" si="29"/>
        <v>10</v>
      </c>
      <c r="BE76" s="159" t="str">
        <f>IF(AY76="","",'Index Plate Layout'!AK76)</f>
        <v/>
      </c>
      <c r="BF76" s="56"/>
    </row>
    <row r="77" spans="1:58" ht="16" thickBot="1" x14ac:dyDescent="0.25">
      <c r="A77" s="93" t="s">
        <v>146</v>
      </c>
      <c r="B77" s="40" t="str">
        <f>IF(C77="","",'Sample Names and Concentrations'!A77)</f>
        <v/>
      </c>
      <c r="C77" s="174" t="str">
        <f>IF('Plate Map'!K7="","",'Plate Map'!K7)</f>
        <v/>
      </c>
      <c r="D77" s="40" t="e">
        <f>VLOOKUP(C77,'Sample Names and Concentrations'!A$2:'Sample Names and Concentrations'!B$105,3,FALSE)</f>
        <v>#N/A</v>
      </c>
      <c r="E77" s="5">
        <v>10</v>
      </c>
      <c r="F77" s="5" t="e">
        <f t="shared" si="15"/>
        <v>#N/A</v>
      </c>
      <c r="G77" s="5">
        <f t="shared" si="16"/>
        <v>0</v>
      </c>
      <c r="H77" s="5">
        <f t="shared" si="17"/>
        <v>10</v>
      </c>
      <c r="I77" s="159" t="str">
        <f>IF(C77="","",'Index Plate Layout'!Q77)</f>
        <v/>
      </c>
      <c r="J77" s="42"/>
      <c r="M77" s="41" t="s">
        <v>146</v>
      </c>
      <c r="N77" s="135" t="str">
        <f>IF(O77="","",'Sample Names and Concentrations'!A77)</f>
        <v/>
      </c>
      <c r="O77" s="176" t="str">
        <f>IF('Plate Map'!K19="","",'Plate Map'!K19)</f>
        <v/>
      </c>
      <c r="P77" s="40" t="e">
        <f>VLOOKUP(O77,'Sample Names and Concentrations'!A$2:'Sample Names and Concentrations'!B$105,3,FALSE)</f>
        <v>#N/A</v>
      </c>
      <c r="Q77" s="5">
        <v>10</v>
      </c>
      <c r="R77" s="40" t="e">
        <f t="shared" si="18"/>
        <v>#N/A</v>
      </c>
      <c r="S77" s="40">
        <f t="shared" si="19"/>
        <v>0</v>
      </c>
      <c r="T77" s="40">
        <f t="shared" si="20"/>
        <v>10</v>
      </c>
      <c r="U77" s="159" t="str">
        <f>IF(O77="","",'Index Plate Layout'!V77)</f>
        <v/>
      </c>
      <c r="V77" s="42"/>
      <c r="Y77" s="54" t="s">
        <v>146</v>
      </c>
      <c r="Z77" s="95"/>
      <c r="AA77" s="164" t="str">
        <f>IF('Plate Map'!K31="","",'Plate Map'!K31)</f>
        <v/>
      </c>
      <c r="AB77" s="55" t="e">
        <f>VLOOKUP(AA77,'Sample Names and Concentrations'!A$2:'Sample Names and Concentrations'!B$105,3,FALSE)</f>
        <v>#N/A</v>
      </c>
      <c r="AC77" s="55">
        <v>10</v>
      </c>
      <c r="AD77" s="55" t="e">
        <f t="shared" si="21"/>
        <v>#N/A</v>
      </c>
      <c r="AE77" s="55">
        <f t="shared" si="22"/>
        <v>0</v>
      </c>
      <c r="AF77" s="55">
        <f t="shared" si="23"/>
        <v>10</v>
      </c>
      <c r="AG77" s="168" t="str">
        <f>IF(AA77="","",'Index Plate Layout'!AA77)</f>
        <v/>
      </c>
      <c r="AH77" s="56"/>
      <c r="AK77" s="54" t="s">
        <v>146</v>
      </c>
      <c r="AL77" s="95" t="str">
        <f>IF(AM77="","",'Sample Names and Concentrations'!A77)</f>
        <v/>
      </c>
      <c r="AM77" s="155" t="str">
        <f>IF('Plate Map'!K43="","",'Plate Map'!K43)</f>
        <v/>
      </c>
      <c r="AN77" s="55" t="e">
        <f>VLOOKUP(AM77,'Sample Names and Concentrations'!A$2:'Sample Names and Concentrations'!B$105,3,FALSE)</f>
        <v>#N/A</v>
      </c>
      <c r="AO77" s="55">
        <v>10</v>
      </c>
      <c r="AP77" s="55" t="e">
        <f t="shared" si="24"/>
        <v>#N/A</v>
      </c>
      <c r="AQ77" s="55">
        <f t="shared" si="25"/>
        <v>0</v>
      </c>
      <c r="AR77" s="55">
        <f t="shared" si="26"/>
        <v>10</v>
      </c>
      <c r="AS77" s="168" t="str">
        <f>IF(AM77="","",'Index Plate Layout'!AF77)</f>
        <v/>
      </c>
      <c r="AT77" s="56"/>
      <c r="AW77" s="54" t="s">
        <v>146</v>
      </c>
      <c r="AX77" s="95" t="str">
        <f>IF(AY77="","",'Sample Names and Concentrations'!A77)</f>
        <v/>
      </c>
      <c r="AY77" s="165" t="str">
        <f>IF('Plate Map'!K55="","",'Plate Map'!K55)</f>
        <v/>
      </c>
      <c r="AZ77" s="95" t="e">
        <f>VLOOKUP(AY77,'Sample Names and Concentrations'!A$2:'Sample Names and Concentrations'!B$105,3,FALSE)</f>
        <v>#N/A</v>
      </c>
      <c r="BA77" s="55">
        <v>10</v>
      </c>
      <c r="BB77" s="55" t="e">
        <f t="shared" si="27"/>
        <v>#N/A</v>
      </c>
      <c r="BC77" s="55">
        <f t="shared" si="28"/>
        <v>0</v>
      </c>
      <c r="BD77" s="55">
        <f t="shared" si="29"/>
        <v>10</v>
      </c>
      <c r="BE77" s="159" t="str">
        <f>IF(AY77="","",'Index Plate Layout'!AK77)</f>
        <v/>
      </c>
      <c r="BF77" s="56"/>
    </row>
    <row r="78" spans="1:58" ht="16" thickBot="1" x14ac:dyDescent="0.25">
      <c r="A78" s="93" t="s">
        <v>147</v>
      </c>
      <c r="B78" s="40" t="str">
        <f>IF(C78="","",'Sample Names and Concentrations'!A78)</f>
        <v/>
      </c>
      <c r="C78" s="174" t="str">
        <f>IF('Plate Map'!K8="","",'Plate Map'!K8)</f>
        <v/>
      </c>
      <c r="D78" s="40" t="e">
        <f>VLOOKUP(C78,'Sample Names and Concentrations'!A$2:'Sample Names and Concentrations'!B$105,3,FALSE)</f>
        <v>#N/A</v>
      </c>
      <c r="E78" s="5">
        <v>10</v>
      </c>
      <c r="F78" s="5" t="e">
        <f t="shared" si="15"/>
        <v>#N/A</v>
      </c>
      <c r="G78" s="5">
        <f t="shared" si="16"/>
        <v>0</v>
      </c>
      <c r="H78" s="5">
        <f t="shared" si="17"/>
        <v>10</v>
      </c>
      <c r="I78" s="159" t="str">
        <f>IF(C78="","",'Index Plate Layout'!Q78)</f>
        <v/>
      </c>
      <c r="J78" s="42"/>
      <c r="M78" s="41" t="s">
        <v>147</v>
      </c>
      <c r="N78" s="135" t="str">
        <f>IF(O78="","",'Sample Names and Concentrations'!A78)</f>
        <v/>
      </c>
      <c r="O78" s="176" t="str">
        <f>IF('Plate Map'!K20="","",'Plate Map'!K20)</f>
        <v/>
      </c>
      <c r="P78" s="40" t="e">
        <f>VLOOKUP(O78,'Sample Names and Concentrations'!A$2:'Sample Names and Concentrations'!B$105,3,FALSE)</f>
        <v>#N/A</v>
      </c>
      <c r="Q78" s="5">
        <v>10</v>
      </c>
      <c r="R78" s="40" t="e">
        <f t="shared" si="18"/>
        <v>#N/A</v>
      </c>
      <c r="S78" s="40">
        <f t="shared" si="19"/>
        <v>0</v>
      </c>
      <c r="T78" s="40">
        <f t="shared" si="20"/>
        <v>10</v>
      </c>
      <c r="U78" s="159" t="str">
        <f>IF(O78="","",'Index Plate Layout'!V78)</f>
        <v/>
      </c>
      <c r="V78" s="42"/>
      <c r="Y78" s="54" t="s">
        <v>147</v>
      </c>
      <c r="Z78" s="95"/>
      <c r="AA78" s="164" t="str">
        <f>IF('Plate Map'!K32="","",'Plate Map'!K32)</f>
        <v/>
      </c>
      <c r="AB78" s="55" t="e">
        <f>VLOOKUP(AA78,'Sample Names and Concentrations'!A$2:'Sample Names and Concentrations'!B$105,3,FALSE)</f>
        <v>#N/A</v>
      </c>
      <c r="AC78" s="55">
        <v>10</v>
      </c>
      <c r="AD78" s="55" t="e">
        <f t="shared" si="21"/>
        <v>#N/A</v>
      </c>
      <c r="AE78" s="55">
        <f t="shared" si="22"/>
        <v>0</v>
      </c>
      <c r="AF78" s="55">
        <f t="shared" si="23"/>
        <v>10</v>
      </c>
      <c r="AG78" s="168" t="str">
        <f>IF(AA78="","",'Index Plate Layout'!AA78)</f>
        <v/>
      </c>
      <c r="AH78" s="56"/>
      <c r="AK78" s="54" t="s">
        <v>147</v>
      </c>
      <c r="AL78" s="95" t="str">
        <f>IF(AM78="","",'Sample Names and Concentrations'!A78)</f>
        <v/>
      </c>
      <c r="AM78" s="155" t="str">
        <f>IF('Plate Map'!K44="","",'Plate Map'!K44)</f>
        <v/>
      </c>
      <c r="AN78" s="55" t="e">
        <f>VLOOKUP(AM78,'Sample Names and Concentrations'!A$2:'Sample Names and Concentrations'!B$105,3,FALSE)</f>
        <v>#N/A</v>
      </c>
      <c r="AO78" s="55">
        <v>10</v>
      </c>
      <c r="AP78" s="55" t="e">
        <f t="shared" si="24"/>
        <v>#N/A</v>
      </c>
      <c r="AQ78" s="55">
        <f t="shared" si="25"/>
        <v>0</v>
      </c>
      <c r="AR78" s="55">
        <f t="shared" si="26"/>
        <v>10</v>
      </c>
      <c r="AS78" s="168" t="str">
        <f>IF(AM78="","",'Index Plate Layout'!AF78)</f>
        <v/>
      </c>
      <c r="AT78" s="56"/>
      <c r="AW78" s="54" t="s">
        <v>147</v>
      </c>
      <c r="AX78" s="95" t="str">
        <f>IF(AY78="","",'Sample Names and Concentrations'!A78)</f>
        <v/>
      </c>
      <c r="AY78" s="165" t="str">
        <f>IF('Plate Map'!K56="","",'Plate Map'!K56)</f>
        <v/>
      </c>
      <c r="AZ78" s="95" t="e">
        <f>VLOOKUP(AY78,'Sample Names and Concentrations'!A$2:'Sample Names and Concentrations'!B$105,3,FALSE)</f>
        <v>#N/A</v>
      </c>
      <c r="BA78" s="55">
        <v>10</v>
      </c>
      <c r="BB78" s="55" t="e">
        <f t="shared" si="27"/>
        <v>#N/A</v>
      </c>
      <c r="BC78" s="55">
        <f t="shared" si="28"/>
        <v>0</v>
      </c>
      <c r="BD78" s="55">
        <f t="shared" si="29"/>
        <v>10</v>
      </c>
      <c r="BE78" s="159" t="str">
        <f>IF(AY78="","",'Index Plate Layout'!AK78)</f>
        <v/>
      </c>
      <c r="BF78" s="56"/>
    </row>
    <row r="79" spans="1:58" ht="16" thickBot="1" x14ac:dyDescent="0.25">
      <c r="A79" s="93" t="s">
        <v>148</v>
      </c>
      <c r="B79" s="40" t="str">
        <f>IF(C79="","",'Sample Names and Concentrations'!A79)</f>
        <v/>
      </c>
      <c r="C79" s="174" t="str">
        <f>IF('Plate Map'!K9="","",'Plate Map'!K9)</f>
        <v/>
      </c>
      <c r="D79" s="40" t="e">
        <f>VLOOKUP(C79,'Sample Names and Concentrations'!A$2:'Sample Names and Concentrations'!B$105,3,FALSE)</f>
        <v>#N/A</v>
      </c>
      <c r="E79" s="5">
        <v>10</v>
      </c>
      <c r="F79" s="5" t="e">
        <f t="shared" si="15"/>
        <v>#N/A</v>
      </c>
      <c r="G79" s="5">
        <f t="shared" si="16"/>
        <v>0</v>
      </c>
      <c r="H79" s="5">
        <f t="shared" si="17"/>
        <v>10</v>
      </c>
      <c r="I79" s="159" t="str">
        <f>IF(C79="","",'Index Plate Layout'!Q79)</f>
        <v/>
      </c>
      <c r="J79" s="42"/>
      <c r="M79" s="41" t="s">
        <v>148</v>
      </c>
      <c r="N79" s="135" t="str">
        <f>IF(O79="","",'Sample Names and Concentrations'!A79)</f>
        <v/>
      </c>
      <c r="O79" s="176" t="str">
        <f>IF('Plate Map'!K21="","",'Plate Map'!K21)</f>
        <v/>
      </c>
      <c r="P79" s="40" t="e">
        <f>VLOOKUP(O79,'Sample Names and Concentrations'!A$2:'Sample Names and Concentrations'!B$105,3,FALSE)</f>
        <v>#N/A</v>
      </c>
      <c r="Q79" s="5">
        <v>10</v>
      </c>
      <c r="R79" s="40" t="e">
        <f t="shared" si="18"/>
        <v>#N/A</v>
      </c>
      <c r="S79" s="40">
        <f t="shared" si="19"/>
        <v>0</v>
      </c>
      <c r="T79" s="40">
        <f t="shared" si="20"/>
        <v>10</v>
      </c>
      <c r="U79" s="159" t="str">
        <f>IF(O79="","",'Index Plate Layout'!V79)</f>
        <v/>
      </c>
      <c r="V79" s="42"/>
      <c r="Y79" s="54" t="s">
        <v>148</v>
      </c>
      <c r="Z79" s="95"/>
      <c r="AA79" s="164" t="str">
        <f>IF('Plate Map'!K33="","",'Plate Map'!K33)</f>
        <v/>
      </c>
      <c r="AB79" s="55" t="e">
        <f>VLOOKUP(AA79,'Sample Names and Concentrations'!A$2:'Sample Names and Concentrations'!B$105,3,FALSE)</f>
        <v>#N/A</v>
      </c>
      <c r="AC79" s="55">
        <v>10</v>
      </c>
      <c r="AD79" s="55" t="e">
        <f t="shared" si="21"/>
        <v>#N/A</v>
      </c>
      <c r="AE79" s="55">
        <f t="shared" si="22"/>
        <v>0</v>
      </c>
      <c r="AF79" s="55">
        <f t="shared" si="23"/>
        <v>10</v>
      </c>
      <c r="AG79" s="168" t="str">
        <f>IF(AA79="","",'Index Plate Layout'!AA79)</f>
        <v/>
      </c>
      <c r="AH79" s="56"/>
      <c r="AK79" s="54" t="s">
        <v>148</v>
      </c>
      <c r="AL79" s="95" t="str">
        <f>IF(AM79="","",'Sample Names and Concentrations'!A79)</f>
        <v/>
      </c>
      <c r="AM79" s="155" t="str">
        <f>IF('Plate Map'!K45="","",'Plate Map'!K45)</f>
        <v/>
      </c>
      <c r="AN79" s="55" t="e">
        <f>VLOOKUP(AM79,'Sample Names and Concentrations'!A$2:'Sample Names and Concentrations'!B$105,3,FALSE)</f>
        <v>#N/A</v>
      </c>
      <c r="AO79" s="55">
        <v>10</v>
      </c>
      <c r="AP79" s="55" t="e">
        <f t="shared" si="24"/>
        <v>#N/A</v>
      </c>
      <c r="AQ79" s="55">
        <f t="shared" si="25"/>
        <v>0</v>
      </c>
      <c r="AR79" s="55">
        <f t="shared" si="26"/>
        <v>10</v>
      </c>
      <c r="AS79" s="168" t="str">
        <f>IF(AM79="","",'Index Plate Layout'!AF79)</f>
        <v/>
      </c>
      <c r="AT79" s="56"/>
      <c r="AW79" s="54" t="s">
        <v>148</v>
      </c>
      <c r="AX79" s="95" t="str">
        <f>IF(AY79="","",'Sample Names and Concentrations'!A79)</f>
        <v/>
      </c>
      <c r="AY79" s="165" t="str">
        <f>IF('Plate Map'!K57="","",'Plate Map'!K57)</f>
        <v/>
      </c>
      <c r="AZ79" s="95" t="e">
        <f>VLOOKUP(AY79,'Sample Names and Concentrations'!A$2:'Sample Names and Concentrations'!B$105,3,FALSE)</f>
        <v>#N/A</v>
      </c>
      <c r="BA79" s="55">
        <v>10</v>
      </c>
      <c r="BB79" s="55" t="e">
        <f t="shared" si="27"/>
        <v>#N/A</v>
      </c>
      <c r="BC79" s="55">
        <f t="shared" si="28"/>
        <v>0</v>
      </c>
      <c r="BD79" s="55">
        <f t="shared" si="29"/>
        <v>10</v>
      </c>
      <c r="BE79" s="159" t="str">
        <f>IF(AY79="","",'Index Plate Layout'!AK79)</f>
        <v/>
      </c>
      <c r="BF79" s="56"/>
    </row>
    <row r="80" spans="1:58" ht="16" thickBot="1" x14ac:dyDescent="0.25">
      <c r="A80" s="93" t="s">
        <v>149</v>
      </c>
      <c r="B80" s="40" t="str">
        <f>IF(C80="","",'Sample Names and Concentrations'!A80)</f>
        <v/>
      </c>
      <c r="C80" s="174" t="str">
        <f>IF('Plate Map'!K10="","",'Plate Map'!K10)</f>
        <v/>
      </c>
      <c r="D80" s="40" t="e">
        <f>VLOOKUP(C80,'Sample Names and Concentrations'!A$2:'Sample Names and Concentrations'!B$105,3,FALSE)</f>
        <v>#N/A</v>
      </c>
      <c r="E80" s="5">
        <v>10</v>
      </c>
      <c r="F80" s="5" t="e">
        <f t="shared" si="15"/>
        <v>#N/A</v>
      </c>
      <c r="G80" s="5">
        <f t="shared" si="16"/>
        <v>0</v>
      </c>
      <c r="H80" s="5">
        <f t="shared" si="17"/>
        <v>10</v>
      </c>
      <c r="I80" s="159" t="str">
        <f>IF(C80="","",'Index Plate Layout'!Q80)</f>
        <v/>
      </c>
      <c r="J80" s="42"/>
      <c r="M80" s="41" t="s">
        <v>149</v>
      </c>
      <c r="N80" s="135" t="str">
        <f>IF(O80="","",'Sample Names and Concentrations'!A80)</f>
        <v/>
      </c>
      <c r="O80" s="176" t="str">
        <f>IF('Plate Map'!K22="","",'Plate Map'!K22)</f>
        <v/>
      </c>
      <c r="P80" s="40" t="e">
        <f>VLOOKUP(O80,'Sample Names and Concentrations'!A$2:'Sample Names and Concentrations'!B$105,3,FALSE)</f>
        <v>#N/A</v>
      </c>
      <c r="Q80" s="5">
        <v>10</v>
      </c>
      <c r="R80" s="40" t="e">
        <f t="shared" si="18"/>
        <v>#N/A</v>
      </c>
      <c r="S80" s="40">
        <f t="shared" si="19"/>
        <v>0</v>
      </c>
      <c r="T80" s="40">
        <f t="shared" si="20"/>
        <v>10</v>
      </c>
      <c r="U80" s="159" t="str">
        <f>IF(O80="","",'Index Plate Layout'!V80)</f>
        <v/>
      </c>
      <c r="V80" s="42"/>
      <c r="Y80" s="54" t="s">
        <v>149</v>
      </c>
      <c r="Z80" s="95"/>
      <c r="AA80" s="164" t="str">
        <f>IF('Plate Map'!K34="","",'Plate Map'!K34)</f>
        <v/>
      </c>
      <c r="AB80" s="55" t="e">
        <f>VLOOKUP(AA80,'Sample Names and Concentrations'!A$2:'Sample Names and Concentrations'!B$105,3,FALSE)</f>
        <v>#N/A</v>
      </c>
      <c r="AC80" s="55">
        <v>10</v>
      </c>
      <c r="AD80" s="55" t="e">
        <f t="shared" si="21"/>
        <v>#N/A</v>
      </c>
      <c r="AE80" s="55">
        <f t="shared" si="22"/>
        <v>0</v>
      </c>
      <c r="AF80" s="55">
        <f t="shared" si="23"/>
        <v>10</v>
      </c>
      <c r="AG80" s="168" t="str">
        <f>IF(AA80="","",'Index Plate Layout'!AA80)</f>
        <v/>
      </c>
      <c r="AH80" s="56"/>
      <c r="AK80" s="54" t="s">
        <v>149</v>
      </c>
      <c r="AL80" s="95" t="str">
        <f>IF(AM80="","",'Sample Names and Concentrations'!A80)</f>
        <v/>
      </c>
      <c r="AM80" s="155" t="str">
        <f>IF('Plate Map'!K46="","",'Plate Map'!K46)</f>
        <v/>
      </c>
      <c r="AN80" s="55" t="e">
        <f>VLOOKUP(AM80,'Sample Names and Concentrations'!A$2:'Sample Names and Concentrations'!B$105,3,FALSE)</f>
        <v>#N/A</v>
      </c>
      <c r="AO80" s="55">
        <v>10</v>
      </c>
      <c r="AP80" s="55" t="e">
        <f t="shared" si="24"/>
        <v>#N/A</v>
      </c>
      <c r="AQ80" s="55">
        <f t="shared" si="25"/>
        <v>0</v>
      </c>
      <c r="AR80" s="55">
        <f t="shared" si="26"/>
        <v>10</v>
      </c>
      <c r="AS80" s="168" t="str">
        <f>IF(AM80="","",'Index Plate Layout'!AF80)</f>
        <v/>
      </c>
      <c r="AT80" s="56"/>
      <c r="AW80" s="54" t="s">
        <v>149</v>
      </c>
      <c r="AX80" s="95" t="str">
        <f>IF(AY80="","",'Sample Names and Concentrations'!A80)</f>
        <v/>
      </c>
      <c r="AY80" s="165" t="str">
        <f>IF('Plate Map'!K58="","",'Plate Map'!K58)</f>
        <v/>
      </c>
      <c r="AZ80" s="95" t="e">
        <f>VLOOKUP(AY80,'Sample Names and Concentrations'!A$2:'Sample Names and Concentrations'!B$105,3,FALSE)</f>
        <v>#N/A</v>
      </c>
      <c r="BA80" s="55">
        <v>10</v>
      </c>
      <c r="BB80" s="55" t="e">
        <f t="shared" si="27"/>
        <v>#N/A</v>
      </c>
      <c r="BC80" s="55">
        <f t="shared" si="28"/>
        <v>0</v>
      </c>
      <c r="BD80" s="55">
        <f t="shared" si="29"/>
        <v>10</v>
      </c>
      <c r="BE80" s="159" t="str">
        <f>IF(AY80="","",'Index Plate Layout'!AK80)</f>
        <v/>
      </c>
      <c r="BF80" s="56"/>
    </row>
    <row r="81" spans="1:58" ht="16" thickBot="1" x14ac:dyDescent="0.25">
      <c r="A81" s="93" t="s">
        <v>150</v>
      </c>
      <c r="B81" s="40" t="str">
        <f>IF(C81="","",'Sample Names and Concentrations'!A81)</f>
        <v/>
      </c>
      <c r="C81" s="174" t="str">
        <f>IF('Plate Map'!K11="","",'Plate Map'!K11)</f>
        <v/>
      </c>
      <c r="D81" s="40" t="e">
        <f>VLOOKUP(C81,'Sample Names and Concentrations'!A$2:'Sample Names and Concentrations'!B$105,3,FALSE)</f>
        <v>#N/A</v>
      </c>
      <c r="E81" s="5">
        <v>10</v>
      </c>
      <c r="F81" s="5" t="e">
        <f t="shared" si="15"/>
        <v>#N/A</v>
      </c>
      <c r="G81" s="5">
        <f t="shared" si="16"/>
        <v>0</v>
      </c>
      <c r="H81" s="5">
        <f t="shared" si="17"/>
        <v>10</v>
      </c>
      <c r="I81" s="159" t="str">
        <f>IF(C81="","",'Index Plate Layout'!Q81)</f>
        <v/>
      </c>
      <c r="J81" s="42"/>
      <c r="M81" s="41" t="s">
        <v>150</v>
      </c>
      <c r="N81" s="135" t="str">
        <f>IF(O81="","",'Sample Names and Concentrations'!A81)</f>
        <v/>
      </c>
      <c r="O81" s="176" t="str">
        <f>IF('Plate Map'!K23="","",'Plate Map'!K23)</f>
        <v/>
      </c>
      <c r="P81" s="40" t="e">
        <f>VLOOKUP(O81,'Sample Names and Concentrations'!A$2:'Sample Names and Concentrations'!B$105,3,FALSE)</f>
        <v>#N/A</v>
      </c>
      <c r="Q81" s="5">
        <v>10</v>
      </c>
      <c r="R81" s="40" t="e">
        <f t="shared" si="18"/>
        <v>#N/A</v>
      </c>
      <c r="S81" s="40">
        <f t="shared" si="19"/>
        <v>0</v>
      </c>
      <c r="T81" s="40">
        <f t="shared" si="20"/>
        <v>10</v>
      </c>
      <c r="U81" s="159" t="str">
        <f>IF(O81="","",'Index Plate Layout'!V81)</f>
        <v/>
      </c>
      <c r="V81" s="42"/>
      <c r="Y81" s="54" t="s">
        <v>150</v>
      </c>
      <c r="Z81" s="95"/>
      <c r="AA81" s="164" t="str">
        <f>IF('Plate Map'!K35="","",'Plate Map'!K35)</f>
        <v/>
      </c>
      <c r="AB81" s="55" t="e">
        <f>VLOOKUP(AA81,'Sample Names and Concentrations'!A$2:'Sample Names and Concentrations'!B$105,3,FALSE)</f>
        <v>#N/A</v>
      </c>
      <c r="AC81" s="55">
        <v>10</v>
      </c>
      <c r="AD81" s="55" t="e">
        <f t="shared" si="21"/>
        <v>#N/A</v>
      </c>
      <c r="AE81" s="55">
        <f t="shared" si="22"/>
        <v>0</v>
      </c>
      <c r="AF81" s="55">
        <f t="shared" si="23"/>
        <v>10</v>
      </c>
      <c r="AG81" s="168" t="str">
        <f>IF(AA81="","",'Index Plate Layout'!AA81)</f>
        <v/>
      </c>
      <c r="AH81" s="56"/>
      <c r="AK81" s="54" t="s">
        <v>150</v>
      </c>
      <c r="AL81" s="95" t="str">
        <f>IF(AM81="","",'Sample Names and Concentrations'!A81)</f>
        <v/>
      </c>
      <c r="AM81" s="155" t="str">
        <f>IF('Plate Map'!K47="","",'Plate Map'!K47)</f>
        <v/>
      </c>
      <c r="AN81" s="55" t="e">
        <f>VLOOKUP(AM81,'Sample Names and Concentrations'!A$2:'Sample Names and Concentrations'!B$105,3,FALSE)</f>
        <v>#N/A</v>
      </c>
      <c r="AO81" s="55">
        <v>10</v>
      </c>
      <c r="AP81" s="55" t="e">
        <f t="shared" si="24"/>
        <v>#N/A</v>
      </c>
      <c r="AQ81" s="55">
        <f t="shared" si="25"/>
        <v>0</v>
      </c>
      <c r="AR81" s="55">
        <f t="shared" si="26"/>
        <v>10</v>
      </c>
      <c r="AS81" s="168" t="str">
        <f>IF(AM81="","",'Index Plate Layout'!AF81)</f>
        <v/>
      </c>
      <c r="AT81" s="56"/>
      <c r="AW81" s="54" t="s">
        <v>150</v>
      </c>
      <c r="AX81" s="95" t="str">
        <f>IF(AY81="","",'Sample Names and Concentrations'!A81)</f>
        <v/>
      </c>
      <c r="AY81" s="165" t="str">
        <f>IF('Plate Map'!K59="","",'Plate Map'!K59)</f>
        <v/>
      </c>
      <c r="AZ81" s="95" t="e">
        <f>VLOOKUP(AY81,'Sample Names and Concentrations'!A$2:'Sample Names and Concentrations'!B$105,3,FALSE)</f>
        <v>#N/A</v>
      </c>
      <c r="BA81" s="55">
        <v>10</v>
      </c>
      <c r="BB81" s="55" t="e">
        <f t="shared" si="27"/>
        <v>#N/A</v>
      </c>
      <c r="BC81" s="55">
        <f t="shared" si="28"/>
        <v>0</v>
      </c>
      <c r="BD81" s="55">
        <f t="shared" si="29"/>
        <v>10</v>
      </c>
      <c r="BE81" s="159" t="str">
        <f>IF(AY81="","",'Index Plate Layout'!AK81)</f>
        <v/>
      </c>
      <c r="BF81" s="56"/>
    </row>
    <row r="82" spans="1:58" ht="16" thickBot="1" x14ac:dyDescent="0.25">
      <c r="A82" s="93" t="s">
        <v>151</v>
      </c>
      <c r="B82" s="40" t="str">
        <f>IF(C82="","",'Sample Names and Concentrations'!A82)</f>
        <v/>
      </c>
      <c r="C82" s="174" t="str">
        <f>IF('Plate Map'!L4="","",'Plate Map'!L4)</f>
        <v/>
      </c>
      <c r="D82" s="40" t="e">
        <f>VLOOKUP(C82,'Sample Names and Concentrations'!A$2:'Sample Names and Concentrations'!B$105,3,FALSE)</f>
        <v>#N/A</v>
      </c>
      <c r="E82" s="5">
        <v>10</v>
      </c>
      <c r="F82" s="5" t="e">
        <f t="shared" si="15"/>
        <v>#N/A</v>
      </c>
      <c r="G82" s="5">
        <f t="shared" si="16"/>
        <v>0</v>
      </c>
      <c r="H82" s="5">
        <f t="shared" si="17"/>
        <v>10</v>
      </c>
      <c r="I82" s="159" t="str">
        <f>IF(C82="","",'Index Plate Layout'!Q82)</f>
        <v/>
      </c>
      <c r="J82" s="42"/>
      <c r="M82" s="41" t="s">
        <v>151</v>
      </c>
      <c r="N82" s="135" t="str">
        <f>IF(O82="","",'Sample Names and Concentrations'!A82)</f>
        <v/>
      </c>
      <c r="O82" s="177" t="str">
        <f>IF('Plate Map'!L16="","",'Plate Map'!L16)</f>
        <v/>
      </c>
      <c r="P82" s="40" t="e">
        <f>VLOOKUP(O82,'Sample Names and Concentrations'!A$2:'Sample Names and Concentrations'!B$105,3,FALSE)</f>
        <v>#N/A</v>
      </c>
      <c r="Q82" s="5">
        <v>10</v>
      </c>
      <c r="R82" s="40" t="e">
        <f t="shared" si="18"/>
        <v>#N/A</v>
      </c>
      <c r="S82" s="40">
        <f t="shared" si="19"/>
        <v>0</v>
      </c>
      <c r="T82" s="40">
        <f t="shared" si="20"/>
        <v>10</v>
      </c>
      <c r="U82" s="159" t="str">
        <f>IF(O82="","",'Index Plate Layout'!V82)</f>
        <v/>
      </c>
      <c r="V82" s="42"/>
      <c r="Y82" s="54" t="s">
        <v>151</v>
      </c>
      <c r="Z82" s="95"/>
      <c r="AA82" s="164" t="str">
        <f>IF('Plate Map'!L28="","",'Plate Map'!L28)</f>
        <v/>
      </c>
      <c r="AB82" s="55" t="e">
        <f>VLOOKUP(AA82,'Sample Names and Concentrations'!A$2:'Sample Names and Concentrations'!B$105,3,FALSE)</f>
        <v>#N/A</v>
      </c>
      <c r="AC82" s="55">
        <v>10</v>
      </c>
      <c r="AD82" s="55" t="e">
        <f t="shared" si="21"/>
        <v>#N/A</v>
      </c>
      <c r="AE82" s="55">
        <f t="shared" si="22"/>
        <v>0</v>
      </c>
      <c r="AF82" s="55">
        <f t="shared" si="23"/>
        <v>10</v>
      </c>
      <c r="AG82" s="168" t="str">
        <f>IF(AA82="","",'Index Plate Layout'!AA82)</f>
        <v/>
      </c>
      <c r="AH82" s="56"/>
      <c r="AK82" s="54" t="s">
        <v>151</v>
      </c>
      <c r="AL82" s="95" t="str">
        <f>IF(AM82="","",'Sample Names and Concentrations'!A82)</f>
        <v/>
      </c>
      <c r="AM82" s="155" t="str">
        <f>IF('Plate Map'!L40="","",'Plate Map'!L40)</f>
        <v/>
      </c>
      <c r="AN82" s="55" t="e">
        <f>VLOOKUP(AM82,'Sample Names and Concentrations'!A$2:'Sample Names and Concentrations'!B$105,3,FALSE)</f>
        <v>#N/A</v>
      </c>
      <c r="AO82" s="55">
        <v>10</v>
      </c>
      <c r="AP82" s="55" t="e">
        <f t="shared" si="24"/>
        <v>#N/A</v>
      </c>
      <c r="AQ82" s="55">
        <f t="shared" si="25"/>
        <v>0</v>
      </c>
      <c r="AR82" s="55">
        <f t="shared" si="26"/>
        <v>10</v>
      </c>
      <c r="AS82" s="168" t="str">
        <f>IF(AM82="","",'Index Plate Layout'!AF82)</f>
        <v/>
      </c>
      <c r="AT82" s="56"/>
      <c r="AW82" s="54" t="s">
        <v>151</v>
      </c>
      <c r="AX82" s="95" t="str">
        <f>IF(AY82="","",'Sample Names and Concentrations'!A82)</f>
        <v/>
      </c>
      <c r="AY82" s="165" t="str">
        <f>IF('Plate Map'!L52="","",'Plate Map'!L52)</f>
        <v/>
      </c>
      <c r="AZ82" s="95" t="e">
        <f>VLOOKUP(AY82,'Sample Names and Concentrations'!A$2:'Sample Names and Concentrations'!B$105,3,FALSE)</f>
        <v>#N/A</v>
      </c>
      <c r="BA82" s="55">
        <v>10</v>
      </c>
      <c r="BB82" s="55" t="e">
        <f t="shared" si="27"/>
        <v>#N/A</v>
      </c>
      <c r="BC82" s="55">
        <f t="shared" si="28"/>
        <v>0</v>
      </c>
      <c r="BD82" s="55">
        <f t="shared" si="29"/>
        <v>10</v>
      </c>
      <c r="BE82" s="159" t="str">
        <f>IF(AY82="","",'Index Plate Layout'!AK82)</f>
        <v/>
      </c>
      <c r="BF82" s="56"/>
    </row>
    <row r="83" spans="1:58" ht="16" thickBot="1" x14ac:dyDescent="0.25">
      <c r="A83" s="93" t="s">
        <v>152</v>
      </c>
      <c r="B83" s="40" t="str">
        <f>IF(C83="","",'Sample Names and Concentrations'!A83)</f>
        <v/>
      </c>
      <c r="C83" s="174" t="str">
        <f>IF('Plate Map'!L5="","",'Plate Map'!L5)</f>
        <v/>
      </c>
      <c r="D83" s="40" t="e">
        <f>VLOOKUP(C83,'Sample Names and Concentrations'!A$2:'Sample Names and Concentrations'!B$105,3,FALSE)</f>
        <v>#N/A</v>
      </c>
      <c r="E83" s="5">
        <v>10</v>
      </c>
      <c r="F83" s="5" t="e">
        <f t="shared" si="15"/>
        <v>#N/A</v>
      </c>
      <c r="G83" s="5">
        <f t="shared" si="16"/>
        <v>0</v>
      </c>
      <c r="H83" s="5">
        <f t="shared" si="17"/>
        <v>10</v>
      </c>
      <c r="I83" s="159" t="str">
        <f>IF(C83="","",'Index Plate Layout'!Q83)</f>
        <v/>
      </c>
      <c r="J83" s="42"/>
      <c r="M83" s="41" t="s">
        <v>152</v>
      </c>
      <c r="N83" s="135" t="str">
        <f>IF(O83="","",'Sample Names and Concentrations'!A83)</f>
        <v/>
      </c>
      <c r="O83" s="177" t="str">
        <f>IF('Plate Map'!L17="","",'Plate Map'!L17)</f>
        <v/>
      </c>
      <c r="P83" s="40" t="e">
        <f>VLOOKUP(O83,'Sample Names and Concentrations'!A$2:'Sample Names and Concentrations'!B$105,3,FALSE)</f>
        <v>#N/A</v>
      </c>
      <c r="Q83" s="5">
        <v>10</v>
      </c>
      <c r="R83" s="40" t="e">
        <f t="shared" si="18"/>
        <v>#N/A</v>
      </c>
      <c r="S83" s="40">
        <f t="shared" si="19"/>
        <v>0</v>
      </c>
      <c r="T83" s="40">
        <f t="shared" si="20"/>
        <v>10</v>
      </c>
      <c r="U83" s="159" t="str">
        <f>IF(O83="","",'Index Plate Layout'!V83)</f>
        <v/>
      </c>
      <c r="V83" s="42"/>
      <c r="Y83" s="54" t="s">
        <v>152</v>
      </c>
      <c r="Z83" s="95"/>
      <c r="AA83" s="164" t="str">
        <f>IF('Plate Map'!L29="","",'Plate Map'!L29)</f>
        <v/>
      </c>
      <c r="AB83" s="55" t="e">
        <f>VLOOKUP(AA83,'Sample Names and Concentrations'!A$2:'Sample Names and Concentrations'!B$105,3,FALSE)</f>
        <v>#N/A</v>
      </c>
      <c r="AC83" s="55">
        <v>10</v>
      </c>
      <c r="AD83" s="55" t="e">
        <f t="shared" si="21"/>
        <v>#N/A</v>
      </c>
      <c r="AE83" s="55">
        <f t="shared" si="22"/>
        <v>0</v>
      </c>
      <c r="AF83" s="55">
        <f t="shared" si="23"/>
        <v>10</v>
      </c>
      <c r="AG83" s="168" t="str">
        <f>IF(AA83="","",'Index Plate Layout'!AA83)</f>
        <v/>
      </c>
      <c r="AH83" s="56"/>
      <c r="AK83" s="54" t="s">
        <v>152</v>
      </c>
      <c r="AL83" s="95" t="str">
        <f>IF(AM83="","",'Sample Names and Concentrations'!A83)</f>
        <v/>
      </c>
      <c r="AM83" s="155" t="str">
        <f>IF('Plate Map'!L41="","",'Plate Map'!L41)</f>
        <v/>
      </c>
      <c r="AN83" s="55" t="e">
        <f>VLOOKUP(AM83,'Sample Names and Concentrations'!A$2:'Sample Names and Concentrations'!B$105,3,FALSE)</f>
        <v>#N/A</v>
      </c>
      <c r="AO83" s="55">
        <v>10</v>
      </c>
      <c r="AP83" s="55" t="e">
        <f t="shared" si="24"/>
        <v>#N/A</v>
      </c>
      <c r="AQ83" s="55">
        <f t="shared" si="25"/>
        <v>0</v>
      </c>
      <c r="AR83" s="55">
        <f t="shared" si="26"/>
        <v>10</v>
      </c>
      <c r="AS83" s="168" t="str">
        <f>IF(AM83="","",'Index Plate Layout'!AF83)</f>
        <v/>
      </c>
      <c r="AT83" s="56"/>
      <c r="AW83" s="54" t="s">
        <v>152</v>
      </c>
      <c r="AX83" s="95" t="str">
        <f>IF(AY83="","",'Sample Names and Concentrations'!A83)</f>
        <v/>
      </c>
      <c r="AY83" s="165" t="str">
        <f>IF('Plate Map'!L53="","",'Plate Map'!L53)</f>
        <v/>
      </c>
      <c r="AZ83" s="95" t="e">
        <f>VLOOKUP(AY83,'Sample Names and Concentrations'!A$2:'Sample Names and Concentrations'!B$105,3,FALSE)</f>
        <v>#N/A</v>
      </c>
      <c r="BA83" s="55">
        <v>10</v>
      </c>
      <c r="BB83" s="55" t="e">
        <f t="shared" si="27"/>
        <v>#N/A</v>
      </c>
      <c r="BC83" s="55">
        <f t="shared" si="28"/>
        <v>0</v>
      </c>
      <c r="BD83" s="55">
        <f t="shared" si="29"/>
        <v>10</v>
      </c>
      <c r="BE83" s="159" t="str">
        <f>IF(AY83="","",'Index Plate Layout'!AK83)</f>
        <v/>
      </c>
      <c r="BF83" s="56"/>
    </row>
    <row r="84" spans="1:58" ht="16" thickBot="1" x14ac:dyDescent="0.25">
      <c r="A84" s="93" t="s">
        <v>153</v>
      </c>
      <c r="B84" s="40" t="str">
        <f>IF(C84="","",'Sample Names and Concentrations'!A84)</f>
        <v/>
      </c>
      <c r="C84" s="174" t="str">
        <f>IF('Plate Map'!L6="","",'Plate Map'!L6)</f>
        <v/>
      </c>
      <c r="D84" s="40" t="e">
        <f>VLOOKUP(C84,'Sample Names and Concentrations'!A$2:'Sample Names and Concentrations'!B$105,3,FALSE)</f>
        <v>#N/A</v>
      </c>
      <c r="E84" s="5">
        <v>10</v>
      </c>
      <c r="F84" s="5" t="e">
        <f t="shared" si="15"/>
        <v>#N/A</v>
      </c>
      <c r="G84" s="5">
        <f t="shared" si="16"/>
        <v>0</v>
      </c>
      <c r="H84" s="5">
        <f t="shared" si="17"/>
        <v>10</v>
      </c>
      <c r="I84" s="159" t="str">
        <f>IF(C84="","",'Index Plate Layout'!Q84)</f>
        <v/>
      </c>
      <c r="J84" s="42"/>
      <c r="M84" s="41" t="s">
        <v>153</v>
      </c>
      <c r="N84" s="135" t="str">
        <f>IF(O84="","",'Sample Names and Concentrations'!A84)</f>
        <v/>
      </c>
      <c r="O84" s="177" t="str">
        <f>IF('Plate Map'!L18="","",'Plate Map'!L18)</f>
        <v/>
      </c>
      <c r="P84" s="40" t="e">
        <f>VLOOKUP(O84,'Sample Names and Concentrations'!A$2:'Sample Names and Concentrations'!B$105,3,FALSE)</f>
        <v>#N/A</v>
      </c>
      <c r="Q84" s="5">
        <v>10</v>
      </c>
      <c r="R84" s="40" t="e">
        <f t="shared" si="18"/>
        <v>#N/A</v>
      </c>
      <c r="S84" s="40">
        <f t="shared" si="19"/>
        <v>0</v>
      </c>
      <c r="T84" s="40">
        <f t="shared" si="20"/>
        <v>10</v>
      </c>
      <c r="U84" s="159" t="str">
        <f>IF(O84="","",'Index Plate Layout'!V84)</f>
        <v/>
      </c>
      <c r="V84" s="42"/>
      <c r="Y84" s="54" t="s">
        <v>153</v>
      </c>
      <c r="Z84" s="95"/>
      <c r="AA84" s="164" t="str">
        <f>IF('Plate Map'!L30="","",'Plate Map'!L30)</f>
        <v/>
      </c>
      <c r="AB84" s="55" t="e">
        <f>VLOOKUP(AA84,'Sample Names and Concentrations'!A$2:'Sample Names and Concentrations'!B$105,3,FALSE)</f>
        <v>#N/A</v>
      </c>
      <c r="AC84" s="55">
        <v>10</v>
      </c>
      <c r="AD84" s="55" t="e">
        <f t="shared" si="21"/>
        <v>#N/A</v>
      </c>
      <c r="AE84" s="55">
        <f t="shared" si="22"/>
        <v>0</v>
      </c>
      <c r="AF84" s="55">
        <f t="shared" si="23"/>
        <v>10</v>
      </c>
      <c r="AG84" s="168" t="str">
        <f>IF(AA84="","",'Index Plate Layout'!AA84)</f>
        <v/>
      </c>
      <c r="AH84" s="56"/>
      <c r="AK84" s="54" t="s">
        <v>153</v>
      </c>
      <c r="AL84" s="95" t="str">
        <f>IF(AM84="","",'Sample Names and Concentrations'!A84)</f>
        <v/>
      </c>
      <c r="AM84" s="155" t="str">
        <f>IF('Plate Map'!L42="","",'Plate Map'!L42)</f>
        <v/>
      </c>
      <c r="AN84" s="55" t="e">
        <f>VLOOKUP(AM84,'Sample Names and Concentrations'!A$2:'Sample Names and Concentrations'!B$105,3,FALSE)</f>
        <v>#N/A</v>
      </c>
      <c r="AO84" s="55">
        <v>10</v>
      </c>
      <c r="AP84" s="55" t="e">
        <f t="shared" si="24"/>
        <v>#N/A</v>
      </c>
      <c r="AQ84" s="55">
        <f t="shared" si="25"/>
        <v>0</v>
      </c>
      <c r="AR84" s="55">
        <f t="shared" si="26"/>
        <v>10</v>
      </c>
      <c r="AS84" s="168" t="str">
        <f>IF(AM84="","",'Index Plate Layout'!AF84)</f>
        <v/>
      </c>
      <c r="AT84" s="56"/>
      <c r="AW84" s="54" t="s">
        <v>153</v>
      </c>
      <c r="AX84" s="95" t="str">
        <f>IF(AY84="","",'Sample Names and Concentrations'!A84)</f>
        <v/>
      </c>
      <c r="AY84" s="165" t="str">
        <f>IF('Plate Map'!L54="","",'Plate Map'!L54)</f>
        <v/>
      </c>
      <c r="AZ84" s="95" t="e">
        <f>VLOOKUP(AY84,'Sample Names and Concentrations'!A$2:'Sample Names and Concentrations'!B$105,3,FALSE)</f>
        <v>#N/A</v>
      </c>
      <c r="BA84" s="55">
        <v>10</v>
      </c>
      <c r="BB84" s="55" t="e">
        <f t="shared" si="27"/>
        <v>#N/A</v>
      </c>
      <c r="BC84" s="55">
        <f t="shared" si="28"/>
        <v>0</v>
      </c>
      <c r="BD84" s="55">
        <f t="shared" si="29"/>
        <v>10</v>
      </c>
      <c r="BE84" s="159" t="str">
        <f>IF(AY84="","",'Index Plate Layout'!AK84)</f>
        <v/>
      </c>
      <c r="BF84" s="56"/>
    </row>
    <row r="85" spans="1:58" ht="16" thickBot="1" x14ac:dyDescent="0.25">
      <c r="A85" s="93" t="s">
        <v>154</v>
      </c>
      <c r="B85" s="40" t="str">
        <f>IF(C85="","",'Sample Names and Concentrations'!A85)</f>
        <v/>
      </c>
      <c r="C85" s="174" t="str">
        <f>IF('Plate Map'!L7="","",'Plate Map'!L7)</f>
        <v/>
      </c>
      <c r="D85" s="40" t="e">
        <f>VLOOKUP(C85,'Sample Names and Concentrations'!A$2:'Sample Names and Concentrations'!B$105,3,FALSE)</f>
        <v>#N/A</v>
      </c>
      <c r="E85" s="5">
        <v>10</v>
      </c>
      <c r="F85" s="5" t="e">
        <f t="shared" si="15"/>
        <v>#N/A</v>
      </c>
      <c r="G85" s="5">
        <f t="shared" si="16"/>
        <v>0</v>
      </c>
      <c r="H85" s="5">
        <f t="shared" si="17"/>
        <v>10</v>
      </c>
      <c r="I85" s="159" t="str">
        <f>IF(C85="","",'Index Plate Layout'!Q85)</f>
        <v/>
      </c>
      <c r="J85" s="42"/>
      <c r="M85" s="41" t="s">
        <v>154</v>
      </c>
      <c r="N85" s="135" t="str">
        <f>IF(O85="","",'Sample Names and Concentrations'!A85)</f>
        <v/>
      </c>
      <c r="O85" s="177" t="str">
        <f>IF('Plate Map'!L19="","",'Plate Map'!L19)</f>
        <v/>
      </c>
      <c r="P85" s="40" t="e">
        <f>VLOOKUP(O85,'Sample Names and Concentrations'!A$2:'Sample Names and Concentrations'!B$105,3,FALSE)</f>
        <v>#N/A</v>
      </c>
      <c r="Q85" s="5">
        <v>10</v>
      </c>
      <c r="R85" s="40" t="e">
        <f t="shared" si="18"/>
        <v>#N/A</v>
      </c>
      <c r="S85" s="40">
        <f t="shared" si="19"/>
        <v>0</v>
      </c>
      <c r="T85" s="40">
        <f t="shared" si="20"/>
        <v>10</v>
      </c>
      <c r="U85" s="159" t="str">
        <f>IF(O85="","",'Index Plate Layout'!V85)</f>
        <v/>
      </c>
      <c r="V85" s="42"/>
      <c r="Y85" s="54" t="s">
        <v>154</v>
      </c>
      <c r="Z85" s="95"/>
      <c r="AA85" s="164" t="str">
        <f>IF('Plate Map'!L31="","",'Plate Map'!L31)</f>
        <v/>
      </c>
      <c r="AB85" s="55" t="e">
        <f>VLOOKUP(AA85,'Sample Names and Concentrations'!A$2:'Sample Names and Concentrations'!B$105,3,FALSE)</f>
        <v>#N/A</v>
      </c>
      <c r="AC85" s="55">
        <v>10</v>
      </c>
      <c r="AD85" s="55" t="e">
        <f t="shared" si="21"/>
        <v>#N/A</v>
      </c>
      <c r="AE85" s="55">
        <f t="shared" si="22"/>
        <v>0</v>
      </c>
      <c r="AF85" s="55">
        <f t="shared" si="23"/>
        <v>10</v>
      </c>
      <c r="AG85" s="168" t="str">
        <f>IF(AA85="","",'Index Plate Layout'!AA85)</f>
        <v/>
      </c>
      <c r="AH85" s="56"/>
      <c r="AK85" s="54" t="s">
        <v>154</v>
      </c>
      <c r="AL85" s="95" t="str">
        <f>IF(AM85="","",'Sample Names and Concentrations'!A85)</f>
        <v/>
      </c>
      <c r="AM85" s="155" t="str">
        <f>IF('Plate Map'!L43="","",'Plate Map'!L43)</f>
        <v/>
      </c>
      <c r="AN85" s="55" t="e">
        <f>VLOOKUP(AM85,'Sample Names and Concentrations'!A$2:'Sample Names and Concentrations'!B$105,3,FALSE)</f>
        <v>#N/A</v>
      </c>
      <c r="AO85" s="55">
        <v>10</v>
      </c>
      <c r="AP85" s="55" t="e">
        <f t="shared" si="24"/>
        <v>#N/A</v>
      </c>
      <c r="AQ85" s="55">
        <f t="shared" si="25"/>
        <v>0</v>
      </c>
      <c r="AR85" s="55">
        <f t="shared" si="26"/>
        <v>10</v>
      </c>
      <c r="AS85" s="168" t="str">
        <f>IF(AM85="","",'Index Plate Layout'!AF85)</f>
        <v/>
      </c>
      <c r="AT85" s="56"/>
      <c r="AW85" s="54" t="s">
        <v>154</v>
      </c>
      <c r="AX85" s="95" t="str">
        <f>IF(AY85="","",'Sample Names and Concentrations'!A85)</f>
        <v/>
      </c>
      <c r="AY85" s="165" t="str">
        <f>IF('Plate Map'!L55="","",'Plate Map'!L55)</f>
        <v/>
      </c>
      <c r="AZ85" s="95" t="e">
        <f>VLOOKUP(AY85,'Sample Names and Concentrations'!A$2:'Sample Names and Concentrations'!B$105,3,FALSE)</f>
        <v>#N/A</v>
      </c>
      <c r="BA85" s="55">
        <v>10</v>
      </c>
      <c r="BB85" s="55" t="e">
        <f t="shared" si="27"/>
        <v>#N/A</v>
      </c>
      <c r="BC85" s="55">
        <f t="shared" si="28"/>
        <v>0</v>
      </c>
      <c r="BD85" s="55">
        <f t="shared" si="29"/>
        <v>10</v>
      </c>
      <c r="BE85" s="159" t="str">
        <f>IF(AY85="","",'Index Plate Layout'!AK85)</f>
        <v/>
      </c>
      <c r="BF85" s="56"/>
    </row>
    <row r="86" spans="1:58" ht="16" thickBot="1" x14ac:dyDescent="0.25">
      <c r="A86" s="93" t="s">
        <v>155</v>
      </c>
      <c r="B86" s="40" t="str">
        <f>IF(C86="","",'Sample Names and Concentrations'!A86)</f>
        <v/>
      </c>
      <c r="C86" s="174" t="str">
        <f>IF('Plate Map'!L8="","",'Plate Map'!L8)</f>
        <v/>
      </c>
      <c r="D86" s="40" t="e">
        <f>VLOOKUP(C86,'Sample Names and Concentrations'!A$2:'Sample Names and Concentrations'!B$105,3,FALSE)</f>
        <v>#N/A</v>
      </c>
      <c r="E86" s="5">
        <v>10</v>
      </c>
      <c r="F86" s="5" t="e">
        <f t="shared" si="15"/>
        <v>#N/A</v>
      </c>
      <c r="G86" s="5">
        <f t="shared" si="16"/>
        <v>0</v>
      </c>
      <c r="H86" s="5">
        <f t="shared" si="17"/>
        <v>10</v>
      </c>
      <c r="I86" s="159" t="str">
        <f>IF(C86="","",'Index Plate Layout'!Q86)</f>
        <v/>
      </c>
      <c r="J86" s="42"/>
      <c r="M86" s="41" t="s">
        <v>155</v>
      </c>
      <c r="N86" s="135" t="str">
        <f>IF(O86="","",'Sample Names and Concentrations'!A86)</f>
        <v/>
      </c>
      <c r="O86" s="177" t="str">
        <f>IF('Plate Map'!L20="","",'Plate Map'!L20)</f>
        <v/>
      </c>
      <c r="P86" s="40" t="e">
        <f>VLOOKUP(O86,'Sample Names and Concentrations'!A$2:'Sample Names and Concentrations'!B$105,3,FALSE)</f>
        <v>#N/A</v>
      </c>
      <c r="Q86" s="5">
        <v>10</v>
      </c>
      <c r="R86" s="40" t="e">
        <f t="shared" si="18"/>
        <v>#N/A</v>
      </c>
      <c r="S86" s="40">
        <f t="shared" si="19"/>
        <v>0</v>
      </c>
      <c r="T86" s="40">
        <f t="shared" si="20"/>
        <v>10</v>
      </c>
      <c r="U86" s="159" t="str">
        <f>IF(O86="","",'Index Plate Layout'!V86)</f>
        <v/>
      </c>
      <c r="V86" s="42"/>
      <c r="Y86" s="54" t="s">
        <v>155</v>
      </c>
      <c r="Z86" s="95"/>
      <c r="AA86" s="164" t="str">
        <f>IF('Plate Map'!L32="","",'Plate Map'!L32)</f>
        <v/>
      </c>
      <c r="AB86" s="55" t="e">
        <f>VLOOKUP(AA86,'Sample Names and Concentrations'!A$2:'Sample Names and Concentrations'!B$105,3,FALSE)</f>
        <v>#N/A</v>
      </c>
      <c r="AC86" s="55">
        <v>10</v>
      </c>
      <c r="AD86" s="55" t="e">
        <f t="shared" si="21"/>
        <v>#N/A</v>
      </c>
      <c r="AE86" s="55">
        <f t="shared" si="22"/>
        <v>0</v>
      </c>
      <c r="AF86" s="55">
        <f t="shared" si="23"/>
        <v>10</v>
      </c>
      <c r="AG86" s="168" t="str">
        <f>IF(AA86="","",'Index Plate Layout'!AA86)</f>
        <v/>
      </c>
      <c r="AH86" s="56"/>
      <c r="AK86" s="54" t="s">
        <v>155</v>
      </c>
      <c r="AL86" s="95" t="str">
        <f>IF(AM86="","",'Sample Names and Concentrations'!A86)</f>
        <v/>
      </c>
      <c r="AM86" s="155" t="str">
        <f>IF('Plate Map'!L44="","",'Plate Map'!L44)</f>
        <v/>
      </c>
      <c r="AN86" s="55" t="e">
        <f>VLOOKUP(AM86,'Sample Names and Concentrations'!A$2:'Sample Names and Concentrations'!B$105,3,FALSE)</f>
        <v>#N/A</v>
      </c>
      <c r="AO86" s="55">
        <v>10</v>
      </c>
      <c r="AP86" s="55" t="e">
        <f t="shared" si="24"/>
        <v>#N/A</v>
      </c>
      <c r="AQ86" s="55">
        <f t="shared" si="25"/>
        <v>0</v>
      </c>
      <c r="AR86" s="55">
        <f t="shared" si="26"/>
        <v>10</v>
      </c>
      <c r="AS86" s="168" t="str">
        <f>IF(AM86="","",'Index Plate Layout'!AF86)</f>
        <v/>
      </c>
      <c r="AT86" s="56"/>
      <c r="AW86" s="54" t="s">
        <v>155</v>
      </c>
      <c r="AX86" s="95" t="str">
        <f>IF(AY86="","",'Sample Names and Concentrations'!A86)</f>
        <v/>
      </c>
      <c r="AY86" s="165" t="str">
        <f>IF('Plate Map'!L56="","",'Plate Map'!L56)</f>
        <v/>
      </c>
      <c r="AZ86" s="95" t="e">
        <f>VLOOKUP(AY86,'Sample Names and Concentrations'!A$2:'Sample Names and Concentrations'!B$105,3,FALSE)</f>
        <v>#N/A</v>
      </c>
      <c r="BA86" s="55">
        <v>10</v>
      </c>
      <c r="BB86" s="55" t="e">
        <f t="shared" si="27"/>
        <v>#N/A</v>
      </c>
      <c r="BC86" s="55">
        <f t="shared" si="28"/>
        <v>0</v>
      </c>
      <c r="BD86" s="55">
        <f t="shared" si="29"/>
        <v>10</v>
      </c>
      <c r="BE86" s="159" t="str">
        <f>IF(AY86="","",'Index Plate Layout'!AK86)</f>
        <v/>
      </c>
      <c r="BF86" s="56"/>
    </row>
    <row r="87" spans="1:58" ht="16" thickBot="1" x14ac:dyDescent="0.25">
      <c r="A87" s="93" t="s">
        <v>156</v>
      </c>
      <c r="B87" s="40" t="str">
        <f>IF(C87="","",'Sample Names and Concentrations'!A87)</f>
        <v/>
      </c>
      <c r="C87" s="174" t="str">
        <f>IF('Plate Map'!L9="","",'Plate Map'!L9)</f>
        <v/>
      </c>
      <c r="D87" s="40" t="e">
        <f>VLOOKUP(C87,'Sample Names and Concentrations'!A$2:'Sample Names and Concentrations'!B$105,3,FALSE)</f>
        <v>#N/A</v>
      </c>
      <c r="E87" s="5">
        <v>10</v>
      </c>
      <c r="F87" s="5" t="e">
        <f t="shared" si="15"/>
        <v>#N/A</v>
      </c>
      <c r="G87" s="5">
        <f t="shared" si="16"/>
        <v>0</v>
      </c>
      <c r="H87" s="5">
        <f t="shared" si="17"/>
        <v>10</v>
      </c>
      <c r="I87" s="159" t="str">
        <f>IF(C87="","",'Index Plate Layout'!Q87)</f>
        <v/>
      </c>
      <c r="J87" s="42"/>
      <c r="M87" s="41" t="s">
        <v>156</v>
      </c>
      <c r="N87" s="135" t="str">
        <f>IF(O87="","",'Sample Names and Concentrations'!A87)</f>
        <v/>
      </c>
      <c r="O87" s="177" t="str">
        <f>IF('Plate Map'!L21="","",'Plate Map'!L21)</f>
        <v/>
      </c>
      <c r="P87" s="40" t="e">
        <f>VLOOKUP(O87,'Sample Names and Concentrations'!A$2:'Sample Names and Concentrations'!B$105,3,FALSE)</f>
        <v>#N/A</v>
      </c>
      <c r="Q87" s="5">
        <v>10</v>
      </c>
      <c r="R87" s="40" t="e">
        <f t="shared" si="18"/>
        <v>#N/A</v>
      </c>
      <c r="S87" s="40">
        <f t="shared" si="19"/>
        <v>0</v>
      </c>
      <c r="T87" s="40">
        <f t="shared" si="20"/>
        <v>10</v>
      </c>
      <c r="U87" s="159" t="str">
        <f>IF(O87="","",'Index Plate Layout'!V87)</f>
        <v/>
      </c>
      <c r="V87" s="42"/>
      <c r="Y87" s="54" t="s">
        <v>156</v>
      </c>
      <c r="Z87" s="95"/>
      <c r="AA87" s="164" t="str">
        <f>IF('Plate Map'!L33="","",'Plate Map'!L33)</f>
        <v/>
      </c>
      <c r="AB87" s="55" t="e">
        <f>VLOOKUP(AA87,'Sample Names and Concentrations'!A$2:'Sample Names and Concentrations'!B$105,3,FALSE)</f>
        <v>#N/A</v>
      </c>
      <c r="AC87" s="55">
        <v>10</v>
      </c>
      <c r="AD87" s="55" t="e">
        <f t="shared" si="21"/>
        <v>#N/A</v>
      </c>
      <c r="AE87" s="55">
        <f t="shared" si="22"/>
        <v>0</v>
      </c>
      <c r="AF87" s="55">
        <f t="shared" si="23"/>
        <v>10</v>
      </c>
      <c r="AG87" s="168" t="str">
        <f>IF(AA87="","",'Index Plate Layout'!AA87)</f>
        <v/>
      </c>
      <c r="AH87" s="56"/>
      <c r="AK87" s="54" t="s">
        <v>156</v>
      </c>
      <c r="AL87" s="95" t="str">
        <f>IF(AM87="","",'Sample Names and Concentrations'!A87)</f>
        <v/>
      </c>
      <c r="AM87" s="155" t="str">
        <f>IF('Plate Map'!L45="","",'Plate Map'!L45)</f>
        <v/>
      </c>
      <c r="AN87" s="55" t="e">
        <f>VLOOKUP(AM87,'Sample Names and Concentrations'!A$2:'Sample Names and Concentrations'!B$105,3,FALSE)</f>
        <v>#N/A</v>
      </c>
      <c r="AO87" s="55">
        <v>10</v>
      </c>
      <c r="AP87" s="55" t="e">
        <f t="shared" si="24"/>
        <v>#N/A</v>
      </c>
      <c r="AQ87" s="55">
        <f t="shared" si="25"/>
        <v>0</v>
      </c>
      <c r="AR87" s="55">
        <f t="shared" si="26"/>
        <v>10</v>
      </c>
      <c r="AS87" s="168" t="str">
        <f>IF(AM87="","",'Index Plate Layout'!AF87)</f>
        <v/>
      </c>
      <c r="AT87" s="56"/>
      <c r="AW87" s="54" t="s">
        <v>156</v>
      </c>
      <c r="AX87" s="95" t="str">
        <f>IF(AY87="","",'Sample Names and Concentrations'!A87)</f>
        <v/>
      </c>
      <c r="AY87" s="165" t="str">
        <f>IF('Plate Map'!L57="","",'Plate Map'!L57)</f>
        <v/>
      </c>
      <c r="AZ87" s="95" t="e">
        <f>VLOOKUP(AY87,'Sample Names and Concentrations'!A$2:'Sample Names and Concentrations'!B$105,3,FALSE)</f>
        <v>#N/A</v>
      </c>
      <c r="BA87" s="55">
        <v>10</v>
      </c>
      <c r="BB87" s="55" t="e">
        <f t="shared" si="27"/>
        <v>#N/A</v>
      </c>
      <c r="BC87" s="55">
        <f t="shared" si="28"/>
        <v>0</v>
      </c>
      <c r="BD87" s="55">
        <f t="shared" si="29"/>
        <v>10</v>
      </c>
      <c r="BE87" s="159" t="str">
        <f>IF(AY87="","",'Index Plate Layout'!AK87)</f>
        <v/>
      </c>
      <c r="BF87" s="56"/>
    </row>
    <row r="88" spans="1:58" ht="16" thickBot="1" x14ac:dyDescent="0.25">
      <c r="A88" s="93" t="s">
        <v>157</v>
      </c>
      <c r="B88" s="40" t="str">
        <f>IF(C88="","",'Sample Names and Concentrations'!A88)</f>
        <v/>
      </c>
      <c r="C88" s="174" t="str">
        <f>IF('Plate Map'!L10="","",'Plate Map'!L10)</f>
        <v/>
      </c>
      <c r="D88" s="40" t="e">
        <f>VLOOKUP(C88,'Sample Names and Concentrations'!A$2:'Sample Names and Concentrations'!B$105,3,FALSE)</f>
        <v>#N/A</v>
      </c>
      <c r="E88" s="5">
        <v>10</v>
      </c>
      <c r="F88" s="5" t="e">
        <f t="shared" si="15"/>
        <v>#N/A</v>
      </c>
      <c r="G88" s="5">
        <f t="shared" si="16"/>
        <v>0</v>
      </c>
      <c r="H88" s="5">
        <f t="shared" si="17"/>
        <v>10</v>
      </c>
      <c r="I88" s="159" t="str">
        <f>IF(C88="","",'Index Plate Layout'!Q88)</f>
        <v/>
      </c>
      <c r="J88" s="42"/>
      <c r="M88" s="41" t="s">
        <v>157</v>
      </c>
      <c r="N88" s="135" t="str">
        <f>IF(O88="","",'Sample Names and Concentrations'!A88)</f>
        <v/>
      </c>
      <c r="O88" s="177" t="str">
        <f>IF('Plate Map'!L22="","",'Plate Map'!L22)</f>
        <v/>
      </c>
      <c r="P88" s="40" t="e">
        <f>VLOOKUP(O88,'Sample Names and Concentrations'!A$2:'Sample Names and Concentrations'!B$105,3,FALSE)</f>
        <v>#N/A</v>
      </c>
      <c r="Q88" s="5">
        <v>10</v>
      </c>
      <c r="R88" s="40" t="e">
        <f t="shared" si="18"/>
        <v>#N/A</v>
      </c>
      <c r="S88" s="40">
        <f t="shared" si="19"/>
        <v>0</v>
      </c>
      <c r="T88" s="40">
        <f t="shared" si="20"/>
        <v>10</v>
      </c>
      <c r="U88" s="159" t="str">
        <f>IF(O88="","",'Index Plate Layout'!V88)</f>
        <v/>
      </c>
      <c r="V88" s="42"/>
      <c r="Y88" s="54" t="s">
        <v>157</v>
      </c>
      <c r="Z88" s="95"/>
      <c r="AA88" s="164" t="str">
        <f>IF('Plate Map'!L34="","",'Plate Map'!L34)</f>
        <v/>
      </c>
      <c r="AB88" s="55" t="e">
        <f>VLOOKUP(AA88,'Sample Names and Concentrations'!A$2:'Sample Names and Concentrations'!B$105,3,FALSE)</f>
        <v>#N/A</v>
      </c>
      <c r="AC88" s="55">
        <v>10</v>
      </c>
      <c r="AD88" s="55" t="e">
        <f t="shared" si="21"/>
        <v>#N/A</v>
      </c>
      <c r="AE88" s="55">
        <f t="shared" si="22"/>
        <v>0</v>
      </c>
      <c r="AF88" s="55">
        <f t="shared" si="23"/>
        <v>10</v>
      </c>
      <c r="AG88" s="168" t="str">
        <f>IF(AA88="","",'Index Plate Layout'!AA88)</f>
        <v/>
      </c>
      <c r="AH88" s="56"/>
      <c r="AK88" s="54" t="s">
        <v>157</v>
      </c>
      <c r="AL88" s="95" t="str">
        <f>IF(AM88="","",'Sample Names and Concentrations'!A88)</f>
        <v/>
      </c>
      <c r="AM88" s="155" t="str">
        <f>IF('Plate Map'!L46="","",'Plate Map'!L46)</f>
        <v/>
      </c>
      <c r="AN88" s="55" t="e">
        <f>VLOOKUP(AM88,'Sample Names and Concentrations'!A$2:'Sample Names and Concentrations'!B$105,3,FALSE)</f>
        <v>#N/A</v>
      </c>
      <c r="AO88" s="55">
        <v>10</v>
      </c>
      <c r="AP88" s="55" t="e">
        <f t="shared" si="24"/>
        <v>#N/A</v>
      </c>
      <c r="AQ88" s="55">
        <f t="shared" si="25"/>
        <v>0</v>
      </c>
      <c r="AR88" s="55">
        <f t="shared" si="26"/>
        <v>10</v>
      </c>
      <c r="AS88" s="168" t="str">
        <f>IF(AM88="","",'Index Plate Layout'!AF88)</f>
        <v/>
      </c>
      <c r="AT88" s="56"/>
      <c r="AW88" s="54" t="s">
        <v>157</v>
      </c>
      <c r="AX88" s="95" t="str">
        <f>IF(AY88="","",'Sample Names and Concentrations'!A88)</f>
        <v/>
      </c>
      <c r="AY88" s="165" t="str">
        <f>IF('Plate Map'!L58="","",'Plate Map'!L58)</f>
        <v/>
      </c>
      <c r="AZ88" s="95" t="e">
        <f>VLOOKUP(AY88,'Sample Names and Concentrations'!A$2:'Sample Names and Concentrations'!B$105,3,FALSE)</f>
        <v>#N/A</v>
      </c>
      <c r="BA88" s="55">
        <v>10</v>
      </c>
      <c r="BB88" s="55" t="e">
        <f t="shared" si="27"/>
        <v>#N/A</v>
      </c>
      <c r="BC88" s="55">
        <f t="shared" si="28"/>
        <v>0</v>
      </c>
      <c r="BD88" s="55">
        <f t="shared" si="29"/>
        <v>10</v>
      </c>
      <c r="BE88" s="159" t="str">
        <f>IF(AY88="","",'Index Plate Layout'!AK88)</f>
        <v/>
      </c>
      <c r="BF88" s="56"/>
    </row>
    <row r="89" spans="1:58" ht="16" thickBot="1" x14ac:dyDescent="0.25">
      <c r="A89" s="93" t="s">
        <v>158</v>
      </c>
      <c r="B89" s="40" t="str">
        <f>IF(C89="","",'Sample Names and Concentrations'!A89)</f>
        <v/>
      </c>
      <c r="C89" s="174" t="str">
        <f>IF('Plate Map'!L11="","",'Plate Map'!L11)</f>
        <v/>
      </c>
      <c r="D89" s="40" t="e">
        <f>VLOOKUP(C89,'Sample Names and Concentrations'!A$2:'Sample Names and Concentrations'!B$105,3,FALSE)</f>
        <v>#N/A</v>
      </c>
      <c r="E89" s="5">
        <v>10</v>
      </c>
      <c r="F89" s="5" t="e">
        <f t="shared" si="15"/>
        <v>#N/A</v>
      </c>
      <c r="G89" s="5">
        <f t="shared" si="16"/>
        <v>0</v>
      </c>
      <c r="H89" s="5">
        <f t="shared" si="17"/>
        <v>10</v>
      </c>
      <c r="I89" s="159" t="str">
        <f>IF(C89="","",'Index Plate Layout'!Q89)</f>
        <v/>
      </c>
      <c r="J89" s="42"/>
      <c r="M89" s="41" t="s">
        <v>158</v>
      </c>
      <c r="N89" s="135" t="str">
        <f>IF(O89="","",'Sample Names and Concentrations'!A89)</f>
        <v/>
      </c>
      <c r="O89" s="178" t="str">
        <f>IF('Plate Map'!L23="","",'Plate Map'!L23)</f>
        <v/>
      </c>
      <c r="P89" s="40" t="e">
        <f>VLOOKUP(O89,'Sample Names and Concentrations'!A$2:'Sample Names and Concentrations'!B$105,3,FALSE)</f>
        <v>#N/A</v>
      </c>
      <c r="Q89" s="5">
        <v>10</v>
      </c>
      <c r="R89" s="40" t="e">
        <f t="shared" si="18"/>
        <v>#N/A</v>
      </c>
      <c r="S89" s="40">
        <f t="shared" si="19"/>
        <v>0</v>
      </c>
      <c r="T89" s="40">
        <f t="shared" si="20"/>
        <v>10</v>
      </c>
      <c r="U89" s="159" t="str">
        <f>IF(O89="","",'Index Plate Layout'!V89)</f>
        <v/>
      </c>
      <c r="V89" s="42"/>
      <c r="Y89" s="54" t="s">
        <v>158</v>
      </c>
      <c r="Z89" s="95"/>
      <c r="AA89" s="164" t="str">
        <f>IF('Plate Map'!L35="","",'Plate Map'!L35)</f>
        <v/>
      </c>
      <c r="AB89" s="55" t="e">
        <f>VLOOKUP(AA89,'Sample Names and Concentrations'!A$2:'Sample Names and Concentrations'!B$105,3,FALSE)</f>
        <v>#N/A</v>
      </c>
      <c r="AC89" s="55">
        <v>10</v>
      </c>
      <c r="AD89" s="55" t="e">
        <f t="shared" si="21"/>
        <v>#N/A</v>
      </c>
      <c r="AE89" s="55">
        <f t="shared" si="22"/>
        <v>0</v>
      </c>
      <c r="AF89" s="55">
        <f t="shared" si="23"/>
        <v>10</v>
      </c>
      <c r="AG89" s="168" t="str">
        <f>IF(AA89="","",'Index Plate Layout'!AA89)</f>
        <v/>
      </c>
      <c r="AH89" s="56"/>
      <c r="AK89" s="54" t="s">
        <v>158</v>
      </c>
      <c r="AL89" s="95" t="str">
        <f>IF(AM89="","",'Sample Names and Concentrations'!A89)</f>
        <v/>
      </c>
      <c r="AM89" s="155" t="str">
        <f>IF('Plate Map'!L47="","",'Plate Map'!L47)</f>
        <v/>
      </c>
      <c r="AN89" s="55" t="e">
        <f>VLOOKUP(AM89,'Sample Names and Concentrations'!A$2:'Sample Names and Concentrations'!B$105,3,FALSE)</f>
        <v>#N/A</v>
      </c>
      <c r="AO89" s="55">
        <v>10</v>
      </c>
      <c r="AP89" s="55" t="e">
        <f t="shared" si="24"/>
        <v>#N/A</v>
      </c>
      <c r="AQ89" s="55">
        <f t="shared" si="25"/>
        <v>0</v>
      </c>
      <c r="AR89" s="55">
        <f t="shared" si="26"/>
        <v>10</v>
      </c>
      <c r="AS89" s="168" t="str">
        <f>IF(AM89="","",'Index Plate Layout'!AF89)</f>
        <v/>
      </c>
      <c r="AT89" s="56"/>
      <c r="AW89" s="54" t="s">
        <v>158</v>
      </c>
      <c r="AX89" s="95" t="str">
        <f>IF(AY89="","",'Sample Names and Concentrations'!A89)</f>
        <v/>
      </c>
      <c r="AY89" s="165" t="str">
        <f>IF('Plate Map'!L59="","",'Plate Map'!L59)</f>
        <v/>
      </c>
      <c r="AZ89" s="95" t="e">
        <f>VLOOKUP(AY89,'Sample Names and Concentrations'!A$2:'Sample Names and Concentrations'!B$105,3,FALSE)</f>
        <v>#N/A</v>
      </c>
      <c r="BA89" s="55">
        <v>10</v>
      </c>
      <c r="BB89" s="55" t="e">
        <f t="shared" si="27"/>
        <v>#N/A</v>
      </c>
      <c r="BC89" s="55">
        <f t="shared" si="28"/>
        <v>0</v>
      </c>
      <c r="BD89" s="55">
        <f t="shared" si="29"/>
        <v>10</v>
      </c>
      <c r="BE89" s="159" t="str">
        <f>IF(AY89="","",'Index Plate Layout'!AK89)</f>
        <v/>
      </c>
      <c r="BF89" s="56"/>
    </row>
    <row r="90" spans="1:58" ht="16" thickBot="1" x14ac:dyDescent="0.25">
      <c r="A90" s="93" t="s">
        <v>159</v>
      </c>
      <c r="B90" s="40" t="str">
        <f>IF(C90="","",'Sample Names and Concentrations'!A90)</f>
        <v/>
      </c>
      <c r="C90" s="174" t="str">
        <f>IF('Plate Map'!M4="","",'Plate Map'!M4)</f>
        <v/>
      </c>
      <c r="D90" s="40" t="e">
        <f>VLOOKUP(C90,'Sample Names and Concentrations'!A$2:'Sample Names and Concentrations'!B$105,3,FALSE)</f>
        <v>#N/A</v>
      </c>
      <c r="E90" s="5">
        <v>10</v>
      </c>
      <c r="F90" s="5" t="e">
        <f t="shared" si="15"/>
        <v>#N/A</v>
      </c>
      <c r="G90" s="5">
        <f t="shared" si="16"/>
        <v>0</v>
      </c>
      <c r="H90" s="5">
        <f t="shared" si="17"/>
        <v>10</v>
      </c>
      <c r="I90" s="159" t="str">
        <f>IF(C90="","",'Index Plate Layout'!Q90)</f>
        <v/>
      </c>
      <c r="J90" s="42"/>
      <c r="M90" s="41" t="s">
        <v>159</v>
      </c>
      <c r="N90" s="135" t="str">
        <f>IF(O90="","",'Sample Names and Concentrations'!A90)</f>
        <v/>
      </c>
      <c r="O90" s="179" t="str">
        <f>IF('Plate Map'!M16="","",'Plate Map'!M16)</f>
        <v/>
      </c>
      <c r="P90" s="40" t="e">
        <f>VLOOKUP(O90,'Sample Names and Concentrations'!A$2:'Sample Names and Concentrations'!B$105,3,FALSE)</f>
        <v>#N/A</v>
      </c>
      <c r="Q90" s="5">
        <v>10</v>
      </c>
      <c r="R90" s="40" t="e">
        <f t="shared" si="18"/>
        <v>#N/A</v>
      </c>
      <c r="S90" s="40">
        <f t="shared" si="19"/>
        <v>0</v>
      </c>
      <c r="T90" s="40">
        <f t="shared" si="20"/>
        <v>10</v>
      </c>
      <c r="U90" s="159" t="str">
        <f>IF(O90="","",'Index Plate Layout'!V90)</f>
        <v/>
      </c>
      <c r="V90" s="42"/>
      <c r="Y90" s="54" t="s">
        <v>159</v>
      </c>
      <c r="Z90" s="95"/>
      <c r="AA90" s="164" t="str">
        <f>IF('Plate Map'!M28="","",'Plate Map'!M28)</f>
        <v/>
      </c>
      <c r="AB90" s="55" t="e">
        <f>VLOOKUP(AA90,'Sample Names and Concentrations'!A$2:'Sample Names and Concentrations'!B$105,3,FALSE)</f>
        <v>#N/A</v>
      </c>
      <c r="AC90" s="55">
        <v>10</v>
      </c>
      <c r="AD90" s="55" t="e">
        <f t="shared" si="21"/>
        <v>#N/A</v>
      </c>
      <c r="AE90" s="55">
        <f t="shared" si="22"/>
        <v>0</v>
      </c>
      <c r="AF90" s="55">
        <f t="shared" si="23"/>
        <v>10</v>
      </c>
      <c r="AG90" s="168" t="str">
        <f>IF(AA90="","",'Index Plate Layout'!AA90)</f>
        <v/>
      </c>
      <c r="AH90" s="56"/>
      <c r="AK90" s="54" t="s">
        <v>159</v>
      </c>
      <c r="AL90" s="95" t="str">
        <f>IF(AM90="","",'Sample Names and Concentrations'!A90)</f>
        <v/>
      </c>
      <c r="AM90" s="155" t="str">
        <f>IF('Plate Map'!M40="","",'Plate Map'!M40)</f>
        <v/>
      </c>
      <c r="AN90" s="55" t="e">
        <f>VLOOKUP(AM90,'Sample Names and Concentrations'!A$2:'Sample Names and Concentrations'!B$105,3,FALSE)</f>
        <v>#N/A</v>
      </c>
      <c r="AO90" s="55">
        <v>10</v>
      </c>
      <c r="AP90" s="55" t="e">
        <f t="shared" si="24"/>
        <v>#N/A</v>
      </c>
      <c r="AQ90" s="55">
        <f t="shared" si="25"/>
        <v>0</v>
      </c>
      <c r="AR90" s="55">
        <f t="shared" si="26"/>
        <v>10</v>
      </c>
      <c r="AS90" s="168" t="str">
        <f>IF(AM90="","",'Index Plate Layout'!AF90)</f>
        <v/>
      </c>
      <c r="AT90" s="56"/>
      <c r="AW90" s="54" t="s">
        <v>159</v>
      </c>
      <c r="AX90" s="95" t="str">
        <f>IF(AY90="","",'Sample Names and Concentrations'!A90)</f>
        <v/>
      </c>
      <c r="AY90" s="165" t="str">
        <f>IF('Plate Map'!M52="","",'Plate Map'!M52)</f>
        <v/>
      </c>
      <c r="AZ90" s="95" t="e">
        <f>VLOOKUP(AY90,'Sample Names and Concentrations'!A$2:'Sample Names and Concentrations'!B$105,3,FALSE)</f>
        <v>#N/A</v>
      </c>
      <c r="BA90" s="55">
        <v>10</v>
      </c>
      <c r="BB90" s="55" t="e">
        <f t="shared" si="27"/>
        <v>#N/A</v>
      </c>
      <c r="BC90" s="55">
        <f t="shared" si="28"/>
        <v>0</v>
      </c>
      <c r="BD90" s="55">
        <f t="shared" si="29"/>
        <v>10</v>
      </c>
      <c r="BE90" s="159" t="str">
        <f>IF(AY90="","",'Index Plate Layout'!AK90)</f>
        <v/>
      </c>
      <c r="BF90" s="56"/>
    </row>
    <row r="91" spans="1:58" ht="16" thickBot="1" x14ac:dyDescent="0.25">
      <c r="A91" s="93" t="s">
        <v>160</v>
      </c>
      <c r="B91" s="40" t="str">
        <f>IF(C91="","",'Sample Names and Concentrations'!A91)</f>
        <v/>
      </c>
      <c r="C91" s="174" t="str">
        <f>IF('Plate Map'!M5="","",'Plate Map'!M5)</f>
        <v/>
      </c>
      <c r="D91" s="40" t="e">
        <f>VLOOKUP(C91,'Sample Names and Concentrations'!A$2:'Sample Names and Concentrations'!B$105,3,FALSE)</f>
        <v>#N/A</v>
      </c>
      <c r="E91" s="5">
        <v>10</v>
      </c>
      <c r="F91" s="5" t="e">
        <f t="shared" si="15"/>
        <v>#N/A</v>
      </c>
      <c r="G91" s="5">
        <f t="shared" si="16"/>
        <v>0</v>
      </c>
      <c r="H91" s="5">
        <f t="shared" si="17"/>
        <v>10</v>
      </c>
      <c r="I91" s="159" t="str">
        <f>IF(C91="","",'Index Plate Layout'!Q91)</f>
        <v/>
      </c>
      <c r="J91" s="42"/>
      <c r="M91" s="41" t="s">
        <v>160</v>
      </c>
      <c r="N91" s="135" t="str">
        <f>IF(O91="","",'Sample Names and Concentrations'!A91)</f>
        <v/>
      </c>
      <c r="O91" s="179" t="str">
        <f>IF('Plate Map'!M17="","",'Plate Map'!M17)</f>
        <v/>
      </c>
      <c r="P91" s="40" t="e">
        <f>VLOOKUP(O91,'Sample Names and Concentrations'!A$2:'Sample Names and Concentrations'!B$105,3,FALSE)</f>
        <v>#N/A</v>
      </c>
      <c r="Q91" s="5">
        <v>10</v>
      </c>
      <c r="R91" s="40" t="e">
        <f t="shared" si="18"/>
        <v>#N/A</v>
      </c>
      <c r="S91" s="40">
        <f t="shared" si="19"/>
        <v>0</v>
      </c>
      <c r="T91" s="40">
        <f t="shared" si="20"/>
        <v>10</v>
      </c>
      <c r="U91" s="159" t="str">
        <f>IF(O91="","",'Index Plate Layout'!V91)</f>
        <v/>
      </c>
      <c r="V91" s="42"/>
      <c r="Y91" s="54" t="s">
        <v>160</v>
      </c>
      <c r="Z91" s="95"/>
      <c r="AA91" s="164" t="str">
        <f>IF('Plate Map'!M29="","",'Plate Map'!M29)</f>
        <v/>
      </c>
      <c r="AB91" s="55" t="e">
        <f>VLOOKUP(AA91,'Sample Names and Concentrations'!A$2:'Sample Names and Concentrations'!B$105,3,FALSE)</f>
        <v>#N/A</v>
      </c>
      <c r="AC91" s="55">
        <v>10</v>
      </c>
      <c r="AD91" s="55" t="e">
        <f t="shared" si="21"/>
        <v>#N/A</v>
      </c>
      <c r="AE91" s="55">
        <f t="shared" si="22"/>
        <v>0</v>
      </c>
      <c r="AF91" s="55">
        <f t="shared" si="23"/>
        <v>10</v>
      </c>
      <c r="AG91" s="168" t="str">
        <f>IF(AA91="","",'Index Plate Layout'!AA91)</f>
        <v/>
      </c>
      <c r="AH91" s="56"/>
      <c r="AK91" s="54" t="s">
        <v>160</v>
      </c>
      <c r="AL91" s="95" t="str">
        <f>IF(AM91="","",'Sample Names and Concentrations'!A91)</f>
        <v/>
      </c>
      <c r="AM91" s="155" t="str">
        <f>IF('Plate Map'!M41="","",'Plate Map'!M41)</f>
        <v/>
      </c>
      <c r="AN91" s="55" t="e">
        <f>VLOOKUP(AM91,'Sample Names and Concentrations'!A$2:'Sample Names and Concentrations'!B$105,3,FALSE)</f>
        <v>#N/A</v>
      </c>
      <c r="AO91" s="55">
        <v>10</v>
      </c>
      <c r="AP91" s="55" t="e">
        <f t="shared" si="24"/>
        <v>#N/A</v>
      </c>
      <c r="AQ91" s="55">
        <f t="shared" si="25"/>
        <v>0</v>
      </c>
      <c r="AR91" s="55">
        <f t="shared" si="26"/>
        <v>10</v>
      </c>
      <c r="AS91" s="168" t="str">
        <f>IF(AM91="","",'Index Plate Layout'!AF91)</f>
        <v/>
      </c>
      <c r="AT91" s="56"/>
      <c r="AW91" s="54" t="s">
        <v>160</v>
      </c>
      <c r="AX91" s="95" t="str">
        <f>IF(AY91="","",'Sample Names and Concentrations'!A91)</f>
        <v/>
      </c>
      <c r="AY91" s="165" t="str">
        <f>IF('Plate Map'!M53="","",'Plate Map'!M53)</f>
        <v/>
      </c>
      <c r="AZ91" s="95" t="e">
        <f>VLOOKUP(AY91,'Sample Names and Concentrations'!A$2:'Sample Names and Concentrations'!B$105,3,FALSE)</f>
        <v>#N/A</v>
      </c>
      <c r="BA91" s="55">
        <v>10</v>
      </c>
      <c r="BB91" s="55" t="e">
        <f t="shared" si="27"/>
        <v>#N/A</v>
      </c>
      <c r="BC91" s="55">
        <f t="shared" si="28"/>
        <v>0</v>
      </c>
      <c r="BD91" s="55">
        <f t="shared" si="29"/>
        <v>10</v>
      </c>
      <c r="BE91" s="159" t="str">
        <f>IF(AY91="","",'Index Plate Layout'!AK91)</f>
        <v/>
      </c>
      <c r="BF91" s="56"/>
    </row>
    <row r="92" spans="1:58" ht="16" thickBot="1" x14ac:dyDescent="0.25">
      <c r="A92" s="93" t="s">
        <v>161</v>
      </c>
      <c r="B92" s="40" t="str">
        <f>IF(C92="","",'Sample Names and Concentrations'!A92)</f>
        <v/>
      </c>
      <c r="C92" s="174" t="str">
        <f>IF('Plate Map'!M6="","",'Plate Map'!M6)</f>
        <v/>
      </c>
      <c r="D92" s="40" t="e">
        <f>VLOOKUP(C92,'Sample Names and Concentrations'!A$2:'Sample Names and Concentrations'!B$105,3,FALSE)</f>
        <v>#N/A</v>
      </c>
      <c r="E92" s="5">
        <v>10</v>
      </c>
      <c r="F92" s="5" t="e">
        <f t="shared" si="15"/>
        <v>#N/A</v>
      </c>
      <c r="G92" s="5">
        <f t="shared" si="16"/>
        <v>0</v>
      </c>
      <c r="H92" s="5">
        <f t="shared" si="17"/>
        <v>10</v>
      </c>
      <c r="I92" s="159" t="str">
        <f>IF(C92="","",'Index Plate Layout'!Q92)</f>
        <v/>
      </c>
      <c r="J92" s="42"/>
      <c r="M92" s="41" t="s">
        <v>161</v>
      </c>
      <c r="N92" s="135" t="str">
        <f>IF(O92="","",'Sample Names and Concentrations'!A92)</f>
        <v/>
      </c>
      <c r="O92" s="179" t="str">
        <f>IF('Plate Map'!M18="","",'Plate Map'!M18)</f>
        <v/>
      </c>
      <c r="P92" s="40" t="e">
        <f>VLOOKUP(O92,'Sample Names and Concentrations'!A$2:'Sample Names and Concentrations'!B$105,3,FALSE)</f>
        <v>#N/A</v>
      </c>
      <c r="Q92" s="5">
        <v>10</v>
      </c>
      <c r="R92" s="40" t="e">
        <f t="shared" si="18"/>
        <v>#N/A</v>
      </c>
      <c r="S92" s="40">
        <f t="shared" si="19"/>
        <v>0</v>
      </c>
      <c r="T92" s="40">
        <f t="shared" si="20"/>
        <v>10</v>
      </c>
      <c r="U92" s="159" t="str">
        <f>IF(O92="","",'Index Plate Layout'!V92)</f>
        <v/>
      </c>
      <c r="V92" s="42"/>
      <c r="Y92" s="54" t="s">
        <v>161</v>
      </c>
      <c r="Z92" s="95"/>
      <c r="AA92" s="164" t="str">
        <f>IF('Plate Map'!M30="","",'Plate Map'!M30)</f>
        <v/>
      </c>
      <c r="AB92" s="55" t="e">
        <f>VLOOKUP(AA92,'Sample Names and Concentrations'!A$2:'Sample Names and Concentrations'!B$105,3,FALSE)</f>
        <v>#N/A</v>
      </c>
      <c r="AC92" s="55">
        <v>10</v>
      </c>
      <c r="AD92" s="55" t="e">
        <f t="shared" si="21"/>
        <v>#N/A</v>
      </c>
      <c r="AE92" s="55">
        <f t="shared" si="22"/>
        <v>0</v>
      </c>
      <c r="AF92" s="55">
        <f t="shared" si="23"/>
        <v>10</v>
      </c>
      <c r="AG92" s="168" t="str">
        <f>IF(AA92="","",'Index Plate Layout'!AA92)</f>
        <v/>
      </c>
      <c r="AH92" s="56"/>
      <c r="AK92" s="54" t="s">
        <v>161</v>
      </c>
      <c r="AL92" s="95" t="str">
        <f>IF(AM92="","",'Sample Names and Concentrations'!A92)</f>
        <v/>
      </c>
      <c r="AM92" s="155" t="str">
        <f>IF('Plate Map'!M42="","",'Plate Map'!M42)</f>
        <v/>
      </c>
      <c r="AN92" s="55" t="e">
        <f>VLOOKUP(AM92,'Sample Names and Concentrations'!A$2:'Sample Names and Concentrations'!B$105,3,FALSE)</f>
        <v>#N/A</v>
      </c>
      <c r="AO92" s="55">
        <v>10</v>
      </c>
      <c r="AP92" s="55" t="e">
        <f t="shared" si="24"/>
        <v>#N/A</v>
      </c>
      <c r="AQ92" s="55">
        <f t="shared" si="25"/>
        <v>0</v>
      </c>
      <c r="AR92" s="55">
        <f t="shared" si="26"/>
        <v>10</v>
      </c>
      <c r="AS92" s="168" t="str">
        <f>IF(AM92="","",'Index Plate Layout'!AF92)</f>
        <v/>
      </c>
      <c r="AT92" s="56"/>
      <c r="AW92" s="54" t="s">
        <v>161</v>
      </c>
      <c r="AX92" s="95" t="str">
        <f>IF(AY92="","",'Sample Names and Concentrations'!A92)</f>
        <v/>
      </c>
      <c r="AY92" s="165" t="str">
        <f>IF('Plate Map'!M54="","",'Plate Map'!M54)</f>
        <v/>
      </c>
      <c r="AZ92" s="95" t="e">
        <f>VLOOKUP(AY92,'Sample Names and Concentrations'!A$2:'Sample Names and Concentrations'!B$105,3,FALSE)</f>
        <v>#N/A</v>
      </c>
      <c r="BA92" s="55">
        <v>10</v>
      </c>
      <c r="BB92" s="55" t="e">
        <f t="shared" si="27"/>
        <v>#N/A</v>
      </c>
      <c r="BC92" s="55">
        <f t="shared" si="28"/>
        <v>0</v>
      </c>
      <c r="BD92" s="55">
        <f t="shared" si="29"/>
        <v>10</v>
      </c>
      <c r="BE92" s="159" t="str">
        <f>IF(AY92="","",'Index Plate Layout'!AK92)</f>
        <v/>
      </c>
      <c r="BF92" s="56"/>
    </row>
    <row r="93" spans="1:58" ht="16" thickBot="1" x14ac:dyDescent="0.25">
      <c r="A93" s="93" t="s">
        <v>162</v>
      </c>
      <c r="B93" s="40" t="str">
        <f>IF(C93="","",'Sample Names and Concentrations'!A93)</f>
        <v/>
      </c>
      <c r="C93" s="174" t="str">
        <f>IF('Plate Map'!M7="","",'Plate Map'!M7)</f>
        <v/>
      </c>
      <c r="D93" s="40" t="e">
        <f>VLOOKUP(C93,'Sample Names and Concentrations'!A$2:'Sample Names and Concentrations'!B$105,3,FALSE)</f>
        <v>#N/A</v>
      </c>
      <c r="E93" s="5">
        <v>10</v>
      </c>
      <c r="F93" s="5" t="e">
        <f t="shared" si="15"/>
        <v>#N/A</v>
      </c>
      <c r="G93" s="5">
        <f t="shared" si="16"/>
        <v>0</v>
      </c>
      <c r="H93" s="5">
        <f t="shared" si="17"/>
        <v>10</v>
      </c>
      <c r="I93" s="159" t="str">
        <f>IF(C93="","",'Index Plate Layout'!Q93)</f>
        <v/>
      </c>
      <c r="J93" s="42"/>
      <c r="M93" s="41" t="s">
        <v>162</v>
      </c>
      <c r="N93" s="135" t="str">
        <f>IF(O93="","",'Sample Names and Concentrations'!A93)</f>
        <v/>
      </c>
      <c r="O93" s="179" t="str">
        <f>IF('Plate Map'!M19="","",'Plate Map'!M19)</f>
        <v/>
      </c>
      <c r="P93" s="40" t="e">
        <f>VLOOKUP(O93,'Sample Names and Concentrations'!A$2:'Sample Names and Concentrations'!B$105,3,FALSE)</f>
        <v>#N/A</v>
      </c>
      <c r="Q93" s="5">
        <v>10</v>
      </c>
      <c r="R93" s="40" t="e">
        <f t="shared" si="18"/>
        <v>#N/A</v>
      </c>
      <c r="S93" s="40">
        <f t="shared" si="19"/>
        <v>0</v>
      </c>
      <c r="T93" s="40">
        <f t="shared" si="20"/>
        <v>10</v>
      </c>
      <c r="U93" s="159" t="str">
        <f>IF(O93="","",'Index Plate Layout'!V93)</f>
        <v/>
      </c>
      <c r="V93" s="42"/>
      <c r="Y93" s="54" t="s">
        <v>162</v>
      </c>
      <c r="Z93" s="95"/>
      <c r="AA93" s="164" t="str">
        <f>IF('Plate Map'!M31="","",'Plate Map'!M31)</f>
        <v/>
      </c>
      <c r="AB93" s="55" t="e">
        <f>VLOOKUP(AA93,'Sample Names and Concentrations'!A$2:'Sample Names and Concentrations'!B$105,3,FALSE)</f>
        <v>#N/A</v>
      </c>
      <c r="AC93" s="55">
        <v>10</v>
      </c>
      <c r="AD93" s="55" t="e">
        <f t="shared" si="21"/>
        <v>#N/A</v>
      </c>
      <c r="AE93" s="55">
        <f t="shared" si="22"/>
        <v>0</v>
      </c>
      <c r="AF93" s="55">
        <f t="shared" si="23"/>
        <v>10</v>
      </c>
      <c r="AG93" s="168" t="str">
        <f>IF(AA93="","",'Index Plate Layout'!AA93)</f>
        <v/>
      </c>
      <c r="AH93" s="56"/>
      <c r="AK93" s="54" t="s">
        <v>162</v>
      </c>
      <c r="AL93" s="95" t="str">
        <f>IF(AM93="","",'Sample Names and Concentrations'!A93)</f>
        <v/>
      </c>
      <c r="AM93" s="155" t="str">
        <f>IF('Plate Map'!M43="","",'Plate Map'!M43)</f>
        <v/>
      </c>
      <c r="AN93" s="55" t="e">
        <f>VLOOKUP(AM93,'Sample Names and Concentrations'!A$2:'Sample Names and Concentrations'!B$105,3,FALSE)</f>
        <v>#N/A</v>
      </c>
      <c r="AO93" s="55">
        <v>10</v>
      </c>
      <c r="AP93" s="55" t="e">
        <f t="shared" si="24"/>
        <v>#N/A</v>
      </c>
      <c r="AQ93" s="55">
        <f t="shared" si="25"/>
        <v>0</v>
      </c>
      <c r="AR93" s="55">
        <f t="shared" si="26"/>
        <v>10</v>
      </c>
      <c r="AS93" s="168" t="str">
        <f>IF(AM93="","",'Index Plate Layout'!AF93)</f>
        <v/>
      </c>
      <c r="AT93" s="56"/>
      <c r="AW93" s="54" t="s">
        <v>162</v>
      </c>
      <c r="AX93" s="95" t="str">
        <f>IF(AY93="","",'Sample Names and Concentrations'!A93)</f>
        <v/>
      </c>
      <c r="AY93" s="165" t="str">
        <f>IF('Plate Map'!M55="","",'Plate Map'!M55)</f>
        <v/>
      </c>
      <c r="AZ93" s="95" t="e">
        <f>VLOOKUP(AY93,'Sample Names and Concentrations'!A$2:'Sample Names and Concentrations'!B$105,3,FALSE)</f>
        <v>#N/A</v>
      </c>
      <c r="BA93" s="55">
        <v>10</v>
      </c>
      <c r="BB93" s="55" t="e">
        <f t="shared" si="27"/>
        <v>#N/A</v>
      </c>
      <c r="BC93" s="55">
        <f t="shared" si="28"/>
        <v>0</v>
      </c>
      <c r="BD93" s="55">
        <f t="shared" si="29"/>
        <v>10</v>
      </c>
      <c r="BE93" s="159" t="str">
        <f>IF(AY93="","",'Index Plate Layout'!AK93)</f>
        <v/>
      </c>
      <c r="BF93" s="56"/>
    </row>
    <row r="94" spans="1:58" ht="16" thickBot="1" x14ac:dyDescent="0.25">
      <c r="A94" s="93" t="s">
        <v>163</v>
      </c>
      <c r="B94" s="40" t="str">
        <f>IF(C94="","",'Sample Names and Concentrations'!A94)</f>
        <v/>
      </c>
      <c r="C94" s="174" t="str">
        <f>IF('Plate Map'!M8="","",'Plate Map'!M8)</f>
        <v/>
      </c>
      <c r="D94" s="40" t="e">
        <f>VLOOKUP(C94,'Sample Names and Concentrations'!A$2:'Sample Names and Concentrations'!B$105,3,FALSE)</f>
        <v>#N/A</v>
      </c>
      <c r="E94" s="5">
        <v>10</v>
      </c>
      <c r="F94" s="5" t="e">
        <f t="shared" si="15"/>
        <v>#N/A</v>
      </c>
      <c r="G94" s="5">
        <f t="shared" si="16"/>
        <v>0</v>
      </c>
      <c r="H94" s="5">
        <f t="shared" si="17"/>
        <v>10</v>
      </c>
      <c r="I94" s="159" t="str">
        <f>IF(C94="","",'Index Plate Layout'!Q94)</f>
        <v/>
      </c>
      <c r="J94" s="42"/>
      <c r="M94" s="41" t="s">
        <v>163</v>
      </c>
      <c r="N94" s="135" t="str">
        <f>IF(O94="","",'Sample Names and Concentrations'!A94)</f>
        <v/>
      </c>
      <c r="O94" s="179" t="str">
        <f>IF('Plate Map'!M20="","",'Plate Map'!M20)</f>
        <v/>
      </c>
      <c r="P94" s="40" t="e">
        <f>VLOOKUP(O94,'Sample Names and Concentrations'!A$2:'Sample Names and Concentrations'!B$105,3,FALSE)</f>
        <v>#N/A</v>
      </c>
      <c r="Q94" s="5">
        <v>10</v>
      </c>
      <c r="R94" s="40" t="e">
        <f t="shared" si="18"/>
        <v>#N/A</v>
      </c>
      <c r="S94" s="40">
        <f t="shared" si="19"/>
        <v>0</v>
      </c>
      <c r="T94" s="40">
        <f t="shared" si="20"/>
        <v>10</v>
      </c>
      <c r="U94" s="159" t="str">
        <f>IF(O94="","",'Index Plate Layout'!V94)</f>
        <v/>
      </c>
      <c r="V94" s="42"/>
      <c r="Y94" s="54" t="s">
        <v>163</v>
      </c>
      <c r="Z94" s="95"/>
      <c r="AA94" s="164" t="str">
        <f>IF('Plate Map'!M32="","",'Plate Map'!M32)</f>
        <v/>
      </c>
      <c r="AB94" s="55" t="e">
        <f>VLOOKUP(AA94,'Sample Names and Concentrations'!A$2:'Sample Names and Concentrations'!B$105,3,FALSE)</f>
        <v>#N/A</v>
      </c>
      <c r="AC94" s="55">
        <v>10</v>
      </c>
      <c r="AD94" s="55" t="e">
        <f t="shared" si="21"/>
        <v>#N/A</v>
      </c>
      <c r="AE94" s="55">
        <f t="shared" si="22"/>
        <v>0</v>
      </c>
      <c r="AF94" s="55">
        <f t="shared" si="23"/>
        <v>10</v>
      </c>
      <c r="AG94" s="168" t="str">
        <f>IF(AA94="","",'Index Plate Layout'!AA94)</f>
        <v/>
      </c>
      <c r="AH94" s="56"/>
      <c r="AK94" s="54" t="s">
        <v>163</v>
      </c>
      <c r="AL94" s="95" t="str">
        <f>IF(AM94="","",'Sample Names and Concentrations'!A94)</f>
        <v/>
      </c>
      <c r="AM94" s="155" t="str">
        <f>IF('Plate Map'!M44="","",'Plate Map'!M44)</f>
        <v/>
      </c>
      <c r="AN94" s="55" t="e">
        <f>VLOOKUP(AM94,'Sample Names and Concentrations'!A$2:'Sample Names and Concentrations'!B$105,3,FALSE)</f>
        <v>#N/A</v>
      </c>
      <c r="AO94" s="55">
        <v>10</v>
      </c>
      <c r="AP94" s="55" t="e">
        <f t="shared" si="24"/>
        <v>#N/A</v>
      </c>
      <c r="AQ94" s="55">
        <f t="shared" si="25"/>
        <v>0</v>
      </c>
      <c r="AR94" s="55">
        <f t="shared" si="26"/>
        <v>10</v>
      </c>
      <c r="AS94" s="168" t="str">
        <f>IF(AM94="","",'Index Plate Layout'!AF94)</f>
        <v/>
      </c>
      <c r="AT94" s="56"/>
      <c r="AW94" s="54" t="s">
        <v>163</v>
      </c>
      <c r="AX94" s="95" t="str">
        <f>IF(AY94="","",'Sample Names and Concentrations'!A94)</f>
        <v/>
      </c>
      <c r="AY94" s="165" t="str">
        <f>IF('Plate Map'!M56="","",'Plate Map'!M56)</f>
        <v/>
      </c>
      <c r="AZ94" s="95" t="e">
        <f>VLOOKUP(AY94,'Sample Names and Concentrations'!A$2:'Sample Names and Concentrations'!B$105,3,FALSE)</f>
        <v>#N/A</v>
      </c>
      <c r="BA94" s="55">
        <v>10</v>
      </c>
      <c r="BB94" s="55" t="e">
        <f t="shared" si="27"/>
        <v>#N/A</v>
      </c>
      <c r="BC94" s="55">
        <f t="shared" si="28"/>
        <v>0</v>
      </c>
      <c r="BD94" s="55">
        <f t="shared" si="29"/>
        <v>10</v>
      </c>
      <c r="BE94" s="159" t="str">
        <f>IF(AY94="","",'Index Plate Layout'!AK94)</f>
        <v/>
      </c>
      <c r="BF94" s="56"/>
    </row>
    <row r="95" spans="1:58" ht="16" thickBot="1" x14ac:dyDescent="0.25">
      <c r="A95" s="93" t="s">
        <v>164</v>
      </c>
      <c r="B95" s="40" t="str">
        <f>IF(C95="","",'Sample Names and Concentrations'!A95)</f>
        <v/>
      </c>
      <c r="C95" s="174" t="str">
        <f>IF('Plate Map'!M9="","",'Plate Map'!M9)</f>
        <v/>
      </c>
      <c r="D95" s="40" t="e">
        <f>VLOOKUP(C95,'Sample Names and Concentrations'!A$2:'Sample Names and Concentrations'!B$105,3,FALSE)</f>
        <v>#N/A</v>
      </c>
      <c r="E95" s="5">
        <v>10</v>
      </c>
      <c r="F95" s="5" t="e">
        <f t="shared" si="15"/>
        <v>#N/A</v>
      </c>
      <c r="G95" s="5">
        <f t="shared" si="16"/>
        <v>0</v>
      </c>
      <c r="H95" s="5">
        <f t="shared" si="17"/>
        <v>10</v>
      </c>
      <c r="I95" s="159" t="str">
        <f>IF(C95="","",'Index Plate Layout'!Q95)</f>
        <v/>
      </c>
      <c r="J95" s="42"/>
      <c r="M95" s="41" t="s">
        <v>164</v>
      </c>
      <c r="N95" s="135" t="str">
        <f>IF(O95="","",'Sample Names and Concentrations'!A95)</f>
        <v/>
      </c>
      <c r="O95" s="179" t="str">
        <f>IF('Plate Map'!M21="","",'Plate Map'!M21)</f>
        <v/>
      </c>
      <c r="P95" s="40" t="e">
        <f>VLOOKUP(O95,'Sample Names and Concentrations'!A$2:'Sample Names and Concentrations'!B$105,3,FALSE)</f>
        <v>#N/A</v>
      </c>
      <c r="Q95" s="5">
        <v>10</v>
      </c>
      <c r="R95" s="40" t="e">
        <f t="shared" si="18"/>
        <v>#N/A</v>
      </c>
      <c r="S95" s="40">
        <f t="shared" si="19"/>
        <v>0</v>
      </c>
      <c r="T95" s="40">
        <f t="shared" si="20"/>
        <v>10</v>
      </c>
      <c r="U95" s="159" t="str">
        <f>IF(O95="","",'Index Plate Layout'!V95)</f>
        <v/>
      </c>
      <c r="V95" s="42"/>
      <c r="Y95" s="54" t="s">
        <v>164</v>
      </c>
      <c r="Z95" s="95"/>
      <c r="AA95" s="164" t="str">
        <f>IF('Plate Map'!M33="","",'Plate Map'!M33)</f>
        <v/>
      </c>
      <c r="AB95" s="55" t="e">
        <f>VLOOKUP(AA95,'Sample Names and Concentrations'!A$2:'Sample Names and Concentrations'!B$105,3,FALSE)</f>
        <v>#N/A</v>
      </c>
      <c r="AC95" s="55">
        <v>10</v>
      </c>
      <c r="AD95" s="55" t="e">
        <f t="shared" si="21"/>
        <v>#N/A</v>
      </c>
      <c r="AE95" s="55">
        <f t="shared" si="22"/>
        <v>0</v>
      </c>
      <c r="AF95" s="55">
        <f t="shared" si="23"/>
        <v>10</v>
      </c>
      <c r="AG95" s="168" t="str">
        <f>IF(AA95="","",'Index Plate Layout'!AA95)</f>
        <v/>
      </c>
      <c r="AH95" s="56"/>
      <c r="AK95" s="54" t="s">
        <v>164</v>
      </c>
      <c r="AL95" s="95" t="str">
        <f>IF(AM95="","",'Sample Names and Concentrations'!A95)</f>
        <v/>
      </c>
      <c r="AM95" s="155" t="str">
        <f>IF('Plate Map'!M45="","",'Plate Map'!M45)</f>
        <v/>
      </c>
      <c r="AN95" s="55" t="e">
        <f>VLOOKUP(AM95,'Sample Names and Concentrations'!A$2:'Sample Names and Concentrations'!B$105,3,FALSE)</f>
        <v>#N/A</v>
      </c>
      <c r="AO95" s="55">
        <v>10</v>
      </c>
      <c r="AP95" s="55" t="e">
        <f t="shared" si="24"/>
        <v>#N/A</v>
      </c>
      <c r="AQ95" s="55">
        <f t="shared" si="25"/>
        <v>0</v>
      </c>
      <c r="AR95" s="55">
        <f t="shared" si="26"/>
        <v>10</v>
      </c>
      <c r="AS95" s="168" t="str">
        <f>IF(AM95="","",'Index Plate Layout'!AF95)</f>
        <v/>
      </c>
      <c r="AT95" s="56"/>
      <c r="AW95" s="54" t="s">
        <v>164</v>
      </c>
      <c r="AX95" s="95" t="str">
        <f>IF(AY95="","",'Sample Names and Concentrations'!A95)</f>
        <v/>
      </c>
      <c r="AY95" s="165" t="str">
        <f>IF('Plate Map'!M57="","",'Plate Map'!M57)</f>
        <v/>
      </c>
      <c r="AZ95" s="95" t="e">
        <f>VLOOKUP(AY95,'Sample Names and Concentrations'!A$2:'Sample Names and Concentrations'!B$105,3,FALSE)</f>
        <v>#N/A</v>
      </c>
      <c r="BA95" s="55">
        <v>10</v>
      </c>
      <c r="BB95" s="55" t="e">
        <f t="shared" si="27"/>
        <v>#N/A</v>
      </c>
      <c r="BC95" s="55">
        <f t="shared" si="28"/>
        <v>0</v>
      </c>
      <c r="BD95" s="55">
        <f t="shared" si="29"/>
        <v>10</v>
      </c>
      <c r="BE95" s="159" t="str">
        <f>IF(AY95="","",'Index Plate Layout'!AK95)</f>
        <v/>
      </c>
      <c r="BF95" s="56"/>
    </row>
    <row r="96" spans="1:58" ht="16" thickBot="1" x14ac:dyDescent="0.25">
      <c r="A96" s="93" t="s">
        <v>165</v>
      </c>
      <c r="B96" s="40" t="str">
        <f>IF(C96="","",'Sample Names and Concentrations'!A96)</f>
        <v/>
      </c>
      <c r="C96" s="174" t="str">
        <f>IF('Plate Map'!M10="","",'Plate Map'!M10)</f>
        <v/>
      </c>
      <c r="D96" s="40" t="e">
        <f>VLOOKUP(C96,'Sample Names and Concentrations'!A$2:'Sample Names and Concentrations'!B$105,3,FALSE)</f>
        <v>#N/A</v>
      </c>
      <c r="E96" s="5">
        <v>10</v>
      </c>
      <c r="F96" s="5" t="e">
        <f t="shared" si="15"/>
        <v>#N/A</v>
      </c>
      <c r="G96" s="5">
        <f t="shared" si="16"/>
        <v>0</v>
      </c>
      <c r="H96" s="5">
        <f t="shared" si="17"/>
        <v>10</v>
      </c>
      <c r="I96" s="159" t="str">
        <f>IF(C96="","",'Index Plate Layout'!Q96)</f>
        <v/>
      </c>
      <c r="J96" s="42"/>
      <c r="M96" s="41" t="s">
        <v>165</v>
      </c>
      <c r="N96" s="135" t="str">
        <f>IF(O96="","",'Sample Names and Concentrations'!A96)</f>
        <v/>
      </c>
      <c r="O96" s="179" t="str">
        <f>IF('Plate Map'!M22="","",'Plate Map'!M22)</f>
        <v/>
      </c>
      <c r="P96" s="40" t="e">
        <f>VLOOKUP(O96,'Sample Names and Concentrations'!A$2:'Sample Names and Concentrations'!B$105,3,FALSE)</f>
        <v>#N/A</v>
      </c>
      <c r="Q96" s="5">
        <v>10</v>
      </c>
      <c r="R96" s="40" t="e">
        <f t="shared" si="18"/>
        <v>#N/A</v>
      </c>
      <c r="S96" s="40">
        <f t="shared" si="19"/>
        <v>0</v>
      </c>
      <c r="T96" s="40">
        <f t="shared" si="20"/>
        <v>10</v>
      </c>
      <c r="U96" s="159" t="str">
        <f>IF(O96="","",'Index Plate Layout'!V96)</f>
        <v/>
      </c>
      <c r="V96" s="42"/>
      <c r="Y96" s="54" t="s">
        <v>165</v>
      </c>
      <c r="Z96" s="95"/>
      <c r="AA96" s="164" t="str">
        <f>IF('Plate Map'!M34="","",'Plate Map'!M34)</f>
        <v/>
      </c>
      <c r="AB96" s="55" t="e">
        <f>VLOOKUP(AA96,'Sample Names and Concentrations'!A$2:'Sample Names and Concentrations'!B$105,3,FALSE)</f>
        <v>#N/A</v>
      </c>
      <c r="AC96" s="55">
        <v>10</v>
      </c>
      <c r="AD96" s="55" t="e">
        <f t="shared" si="21"/>
        <v>#N/A</v>
      </c>
      <c r="AE96" s="55">
        <f t="shared" si="22"/>
        <v>0</v>
      </c>
      <c r="AF96" s="55">
        <f t="shared" si="23"/>
        <v>10</v>
      </c>
      <c r="AG96" s="168" t="str">
        <f>IF(AA96="","",'Index Plate Layout'!AA96)</f>
        <v/>
      </c>
      <c r="AH96" s="56"/>
      <c r="AK96" s="54" t="s">
        <v>165</v>
      </c>
      <c r="AL96" s="95" t="str">
        <f>IF(AM96="","",'Sample Names and Concentrations'!A96)</f>
        <v/>
      </c>
      <c r="AM96" s="155" t="str">
        <f>IF('Plate Map'!M46="","",'Plate Map'!M46)</f>
        <v/>
      </c>
      <c r="AN96" s="55" t="e">
        <f>VLOOKUP(AM96,'Sample Names and Concentrations'!A$2:'Sample Names and Concentrations'!B$105,3,FALSE)</f>
        <v>#N/A</v>
      </c>
      <c r="AO96" s="55">
        <v>10</v>
      </c>
      <c r="AP96" s="55" t="e">
        <f t="shared" si="24"/>
        <v>#N/A</v>
      </c>
      <c r="AQ96" s="55">
        <f t="shared" si="25"/>
        <v>0</v>
      </c>
      <c r="AR96" s="55">
        <f t="shared" si="26"/>
        <v>10</v>
      </c>
      <c r="AS96" s="168" t="str">
        <f>IF(AM96="","",'Index Plate Layout'!AF96)</f>
        <v/>
      </c>
      <c r="AT96" s="56"/>
      <c r="AW96" s="54" t="s">
        <v>165</v>
      </c>
      <c r="AX96" s="95" t="str">
        <f>IF(AY96="","",'Sample Names and Concentrations'!A96)</f>
        <v/>
      </c>
      <c r="AY96" s="165" t="str">
        <f>IF('Plate Map'!M58="","",'Plate Map'!M58)</f>
        <v/>
      </c>
      <c r="AZ96" s="95" t="e">
        <f>VLOOKUP(AY96,'Sample Names and Concentrations'!A$2:'Sample Names and Concentrations'!B$105,3,FALSE)</f>
        <v>#N/A</v>
      </c>
      <c r="BA96" s="55">
        <v>10</v>
      </c>
      <c r="BB96" s="55" t="e">
        <f t="shared" si="27"/>
        <v>#N/A</v>
      </c>
      <c r="BC96" s="55">
        <f t="shared" si="28"/>
        <v>0</v>
      </c>
      <c r="BD96" s="55">
        <f t="shared" si="29"/>
        <v>10</v>
      </c>
      <c r="BE96" s="159" t="str">
        <f>IF(AY96="","",'Index Plate Layout'!AK96)</f>
        <v/>
      </c>
      <c r="BF96" s="56"/>
    </row>
    <row r="97" spans="1:58" ht="16" thickBot="1" x14ac:dyDescent="0.25">
      <c r="A97" s="94" t="s">
        <v>166</v>
      </c>
      <c r="B97" s="40" t="str">
        <f>IF(C97="","",'Sample Names and Concentrations'!A97)</f>
        <v/>
      </c>
      <c r="C97" s="174" t="str">
        <f>IF('Plate Map'!M11="","",'Plate Map'!M11)</f>
        <v/>
      </c>
      <c r="D97" s="40" t="e">
        <f>VLOOKUP(C97,'Sample Names and Concentrations'!A$2:'Sample Names and Concentrations'!B$105,3,FALSE)</f>
        <v>#N/A</v>
      </c>
      <c r="E97" s="44">
        <v>10</v>
      </c>
      <c r="F97" s="44" t="e">
        <f t="shared" si="15"/>
        <v>#N/A</v>
      </c>
      <c r="G97" s="44">
        <f t="shared" si="16"/>
        <v>0</v>
      </c>
      <c r="H97" s="44">
        <f t="shared" si="17"/>
        <v>10</v>
      </c>
      <c r="I97" s="159" t="str">
        <f>IF(C97="","",'Index Plate Layout'!Q97)</f>
        <v/>
      </c>
      <c r="J97" s="45"/>
      <c r="M97" s="43" t="s">
        <v>166</v>
      </c>
      <c r="N97" s="135" t="str">
        <f>IF(O97="","",'Sample Names and Concentrations'!A97)</f>
        <v/>
      </c>
      <c r="O97" s="180" t="str">
        <f>IF('Plate Map'!M23="","",'Plate Map'!M23)</f>
        <v/>
      </c>
      <c r="P97" s="40" t="e">
        <f>VLOOKUP(O97,'Sample Names and Concentrations'!A$2:'Sample Names and Concentrations'!B$105,3,FALSE)</f>
        <v>#N/A</v>
      </c>
      <c r="Q97" s="44">
        <v>10</v>
      </c>
      <c r="R97" s="86" t="e">
        <f t="shared" si="18"/>
        <v>#N/A</v>
      </c>
      <c r="S97" s="86">
        <f t="shared" si="19"/>
        <v>0</v>
      </c>
      <c r="T97" s="86">
        <f t="shared" si="20"/>
        <v>10</v>
      </c>
      <c r="U97" s="159" t="str">
        <f>IF(O97="","",'Index Plate Layout'!V97)</f>
        <v/>
      </c>
      <c r="V97" s="45"/>
      <c r="Y97" s="57" t="s">
        <v>166</v>
      </c>
      <c r="Z97" s="95"/>
      <c r="AA97" s="164" t="str">
        <f>IF('Plate Map'!M35="","",'Plate Map'!M35)</f>
        <v/>
      </c>
      <c r="AB97" s="55" t="e">
        <f>VLOOKUP(AA97,'Sample Names and Concentrations'!A$2:'Sample Names and Concentrations'!B$105,3,FALSE)</f>
        <v>#N/A</v>
      </c>
      <c r="AC97" s="58">
        <v>10</v>
      </c>
      <c r="AD97" s="58" t="e">
        <f t="shared" si="21"/>
        <v>#N/A</v>
      </c>
      <c r="AE97" s="58">
        <f t="shared" si="22"/>
        <v>0</v>
      </c>
      <c r="AF97" s="58">
        <f t="shared" si="23"/>
        <v>10</v>
      </c>
      <c r="AG97" s="168" t="str">
        <f>IF(AA97="","",'Index Plate Layout'!AA97)</f>
        <v/>
      </c>
      <c r="AH97" s="59"/>
      <c r="AK97" s="57" t="s">
        <v>166</v>
      </c>
      <c r="AL97" s="95" t="str">
        <f>IF(AM97="","",'Sample Names and Concentrations'!A97)</f>
        <v/>
      </c>
      <c r="AM97" s="156" t="str">
        <f>IF('Plate Map'!M47="","",'Plate Map'!M47)</f>
        <v/>
      </c>
      <c r="AN97" s="55" t="e">
        <f>VLOOKUP(AM97,'Sample Names and Concentrations'!A$2:'Sample Names and Concentrations'!B$105,3,FALSE)</f>
        <v>#N/A</v>
      </c>
      <c r="AO97" s="58">
        <v>10</v>
      </c>
      <c r="AP97" s="58" t="e">
        <f t="shared" si="24"/>
        <v>#N/A</v>
      </c>
      <c r="AQ97" s="58">
        <f t="shared" si="25"/>
        <v>0</v>
      </c>
      <c r="AR97" s="58">
        <f t="shared" si="26"/>
        <v>10</v>
      </c>
      <c r="AS97" s="168" t="str">
        <f>IF(AM97="","",'Index Plate Layout'!AF97)</f>
        <v/>
      </c>
      <c r="AT97" s="59"/>
      <c r="AW97" s="57" t="s">
        <v>166</v>
      </c>
      <c r="AX97" s="95" t="str">
        <f>IF(AY97="","",'Sample Names and Concentrations'!A97)</f>
        <v/>
      </c>
      <c r="AY97" s="166" t="str">
        <f>IF('Plate Map'!M59="","",'Plate Map'!M59)</f>
        <v/>
      </c>
      <c r="AZ97" s="95" t="e">
        <f>VLOOKUP(AY97,'Sample Names and Concentrations'!A$2:'Sample Names and Concentrations'!B$105,3,FALSE)</f>
        <v>#N/A</v>
      </c>
      <c r="BA97" s="58">
        <v>10</v>
      </c>
      <c r="BB97" s="58" t="e">
        <f t="shared" si="27"/>
        <v>#N/A</v>
      </c>
      <c r="BC97" s="58">
        <f t="shared" si="28"/>
        <v>0</v>
      </c>
      <c r="BD97" s="58">
        <f t="shared" si="29"/>
        <v>10</v>
      </c>
      <c r="BE97" s="159" t="str">
        <f>IF(AY97="","",'Index Plate Layout'!AK97)</f>
        <v/>
      </c>
      <c r="BF97" s="59"/>
    </row>
  </sheetData>
  <pageMargins left="0.7" right="0.7" top="0.75" bottom="0.75" header="0.3" footer="0.3"/>
  <pageSetup scale="18"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364A-2C64-A941-AF90-7CBB7A7BAD45}">
  <sheetPr codeName="Sheet2"/>
  <dimension ref="A1:C1"/>
  <sheetViews>
    <sheetView workbookViewId="0">
      <selection activeCell="E8" sqref="E8"/>
    </sheetView>
  </sheetViews>
  <sheetFormatPr baseColWidth="10" defaultColWidth="11.5" defaultRowHeight="15" x14ac:dyDescent="0.2"/>
  <cols>
    <col min="1" max="1" width="10.33203125" bestFit="1" customWidth="1"/>
    <col min="2" max="2" width="12" bestFit="1" customWidth="1"/>
    <col min="3" max="3" width="18" bestFit="1" customWidth="1"/>
  </cols>
  <sheetData>
    <row r="1" spans="1:3" x14ac:dyDescent="0.2">
      <c r="A1" t="s">
        <v>169</v>
      </c>
      <c r="B1" t="s">
        <v>640</v>
      </c>
      <c r="C1" t="s">
        <v>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142"/>
  <sheetViews>
    <sheetView topLeftCell="A83" workbookViewId="0">
      <selection activeCell="B90" sqref="B90"/>
    </sheetView>
  </sheetViews>
  <sheetFormatPr baseColWidth="10" defaultColWidth="8.83203125" defaultRowHeight="15" x14ac:dyDescent="0.2"/>
  <cols>
    <col min="2" max="13" width="12.6640625" customWidth="1"/>
  </cols>
  <sheetData>
    <row r="1" spans="1:16" ht="16" thickBot="1" x14ac:dyDescent="0.25">
      <c r="B1" s="46" t="s">
        <v>636</v>
      </c>
      <c r="C1" s="183" t="s">
        <v>168</v>
      </c>
      <c r="D1" s="183"/>
      <c r="E1" s="183"/>
      <c r="F1" s="46" t="s">
        <v>637</v>
      </c>
      <c r="G1" s="53">
        <f ca="1">TODAY()</f>
        <v>44327</v>
      </c>
      <c r="I1" t="s">
        <v>638</v>
      </c>
      <c r="K1" s="14" t="s">
        <v>639</v>
      </c>
      <c r="L1" s="14"/>
    </row>
    <row r="2" spans="1:16" ht="16" thickBot="1" x14ac:dyDescent="0.25">
      <c r="A2" s="47" t="s">
        <v>264</v>
      </c>
      <c r="B2" s="48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  <c r="J2" s="49">
        <v>9</v>
      </c>
      <c r="K2" s="49">
        <v>10</v>
      </c>
      <c r="L2" s="49">
        <v>11</v>
      </c>
      <c r="M2" s="50">
        <v>12</v>
      </c>
    </row>
    <row r="3" spans="1:16" ht="16" thickBot="1" x14ac:dyDescent="0.25">
      <c r="A3" s="181" t="s">
        <v>0</v>
      </c>
      <c r="B3" s="52" t="str">
        <f>IF('Enter Samples Here'!B2="","",'Enter Samples Here'!B2)</f>
        <v/>
      </c>
      <c r="C3" s="52" t="str">
        <f>IF('Enter Samples Here'!B10="","",'Enter Samples Here'!B10)</f>
        <v/>
      </c>
      <c r="D3" s="52" t="str">
        <f>IF('Enter Samples Here'!B18="","",'Enter Samples Here'!B18)</f>
        <v/>
      </c>
      <c r="E3" s="52" t="str">
        <f>IF('Enter Samples Here'!B26="","",'Enter Samples Here'!B26)</f>
        <v/>
      </c>
      <c r="F3" s="52" t="str">
        <f>IF('Enter Samples Here'!B34="","",'Enter Samples Here'!B34)</f>
        <v/>
      </c>
      <c r="G3" s="52" t="str">
        <f>IF('Enter Samples Here'!B42="","",'Enter Samples Here'!B42)</f>
        <v/>
      </c>
      <c r="H3" s="52" t="str">
        <f>IF('Enter Samples Here'!B50="","",'Enter Samples Here'!B50)</f>
        <v/>
      </c>
      <c r="I3" s="52" t="str">
        <f>IF('Enter Samples Here'!B58="","",'Enter Samples Here'!B58)</f>
        <v/>
      </c>
      <c r="J3" s="52" t="str">
        <f>IF('Enter Samples Here'!B66="","",'Enter Samples Here'!B66)</f>
        <v/>
      </c>
      <c r="K3" s="52" t="str">
        <f>IF('Enter Samples Here'!B74="","",'Enter Samples Here'!B74)</f>
        <v/>
      </c>
      <c r="L3" s="52" t="str">
        <f>IF('Enter Samples Here'!B82="","",'Enter Samples Here'!B82)</f>
        <v/>
      </c>
      <c r="M3" s="52" t="str">
        <f>IF('Enter Samples Here'!B90="","",'Enter Samples Here'!B90)</f>
        <v/>
      </c>
      <c r="O3" s="51"/>
      <c r="P3" t="s">
        <v>269</v>
      </c>
    </row>
    <row r="4" spans="1:16" ht="16" thickBot="1" x14ac:dyDescent="0.25">
      <c r="A4" s="181"/>
      <c r="B4" s="84" t="str">
        <f>IF('Plate Map'!B28="","",'Plate Map'!B28)</f>
        <v/>
      </c>
      <c r="C4" s="84" t="str">
        <f>IF('Plate Map'!C28="","",'Plate Map'!C28)</f>
        <v/>
      </c>
      <c r="D4" s="84" t="str">
        <f>IF('Plate Map'!D28="","",'Plate Map'!D28)</f>
        <v/>
      </c>
      <c r="E4" s="84" t="str">
        <f>IF('Plate Map'!E28="","",'Plate Map'!E28)</f>
        <v/>
      </c>
      <c r="F4" s="84" t="str">
        <f>IF('Plate Map'!F28="","",'Plate Map'!F28)</f>
        <v/>
      </c>
      <c r="G4" s="84" t="str">
        <f>IF('Plate Map'!G28="","",'Plate Map'!G28)</f>
        <v/>
      </c>
      <c r="H4" s="84" t="str">
        <f>IF('Plate Map'!H28="","",'Plate Map'!H28)</f>
        <v/>
      </c>
      <c r="I4" s="84" t="str">
        <f>IF('Plate Map'!I28="","",'Plate Map'!I28)</f>
        <v/>
      </c>
      <c r="J4" s="84" t="str">
        <f>IF('Plate Map'!J28="","",'Plate Map'!J28)</f>
        <v/>
      </c>
      <c r="K4" s="84" t="str">
        <f>IF('Plate Map'!K28="","",'Plate Map'!K28)</f>
        <v/>
      </c>
      <c r="L4" s="84" t="str">
        <f>IF('Plate Map'!L28="","",'Plate Map'!L28)</f>
        <v/>
      </c>
      <c r="M4" s="84" t="str">
        <f>IF('Plate Map'!M28="","",'Plate Map'!M28)</f>
        <v/>
      </c>
      <c r="O4" s="32"/>
      <c r="P4" t="s">
        <v>267</v>
      </c>
    </row>
    <row r="5" spans="1:16" ht="16" thickBot="1" x14ac:dyDescent="0.25">
      <c r="A5" s="181"/>
      <c r="B5" s="144" t="str">
        <f>IF('Enter Samples Here'!I2="","",'Enter Samples Here'!I2)</f>
        <v/>
      </c>
      <c r="C5" s="144" t="str">
        <f>IF('Enter Samples Here'!I10="","",'Enter Samples Here'!I10)</f>
        <v/>
      </c>
      <c r="D5" s="144" t="str">
        <f>IF('Enter Samples Here'!I18="","",'Enter Samples Here'!I18)</f>
        <v/>
      </c>
      <c r="E5" s="144" t="str">
        <f>IF('Enter Samples Here'!I26="","",'Enter Samples Here'!I26)</f>
        <v/>
      </c>
      <c r="F5" s="144" t="str">
        <f>IF('Enter Samples Here'!I34="","",'Enter Samples Here'!I34)</f>
        <v/>
      </c>
      <c r="G5" s="144" t="str">
        <f>IF('Enter Samples Here'!I42="","",'Enter Samples Here'!I42)</f>
        <v/>
      </c>
      <c r="H5" s="144" t="str">
        <f>IF('Enter Samples Here'!I50="","",'Enter Samples Here'!I50)</f>
        <v/>
      </c>
      <c r="I5" s="85" t="str">
        <f>IF('Enter Samples Here'!I58="","",'Enter Samples Here'!I58)</f>
        <v/>
      </c>
      <c r="J5" s="85" t="str">
        <f>IF('Enter Samples Here'!I66="","",'Enter Samples Here'!I66)</f>
        <v/>
      </c>
      <c r="K5" s="85" t="str">
        <f>IF('Enter Samples Here'!I74="","",'Enter Samples Here'!I74)</f>
        <v/>
      </c>
      <c r="L5" s="85" t="str">
        <f>IF('Enter Samples Here'!I82="","",'Enter Samples Here'!I82)</f>
        <v/>
      </c>
      <c r="M5" s="85" t="str">
        <f>IF('Enter Samples Here'!I90="","",'Enter Samples Here'!I90)</f>
        <v/>
      </c>
      <c r="O5" s="20"/>
      <c r="P5" t="s">
        <v>268</v>
      </c>
    </row>
    <row r="6" spans="1:16" ht="16" thickBot="1" x14ac:dyDescent="0.25">
      <c r="A6" s="181" t="s">
        <v>1</v>
      </c>
      <c r="B6" s="52" t="str">
        <f>IF('Enter Samples Here'!B3="","",'Enter Samples Here'!B3)</f>
        <v/>
      </c>
      <c r="C6" s="52" t="str">
        <f>IF('Enter Samples Here'!B11="","",'Enter Samples Here'!B11)</f>
        <v/>
      </c>
      <c r="D6" s="52" t="str">
        <f>IF('Enter Samples Here'!B19="","",'Enter Samples Here'!B19)</f>
        <v/>
      </c>
      <c r="E6" s="52" t="str">
        <f>IF('Enter Samples Here'!B27="","",'Enter Samples Here'!B27)</f>
        <v/>
      </c>
      <c r="F6" s="52" t="str">
        <f>IF('Enter Samples Here'!B35="","",'Enter Samples Here'!B35)</f>
        <v/>
      </c>
      <c r="G6" s="52" t="str">
        <f>IF('Enter Samples Here'!B43="","",'Enter Samples Here'!B43)</f>
        <v/>
      </c>
      <c r="H6" s="52" t="str">
        <f>IF('Enter Samples Here'!B51="","",'Enter Samples Here'!B51)</f>
        <v/>
      </c>
      <c r="I6" s="52" t="str">
        <f>IF('Enter Samples Here'!B59="","",'Enter Samples Here'!B59)</f>
        <v/>
      </c>
      <c r="J6" s="52" t="str">
        <f>IF('Enter Samples Here'!B67="","",'Enter Samples Here'!B67)</f>
        <v/>
      </c>
      <c r="K6" s="52" t="str">
        <f>IF('Enter Samples Here'!B75="","",'Enter Samples Here'!B75)</f>
        <v/>
      </c>
      <c r="L6" s="52" t="str">
        <f>IF('Enter Samples Here'!B83="","",'Enter Samples Here'!B83)</f>
        <v/>
      </c>
      <c r="M6" s="52" t="str">
        <f>IF('Enter Samples Here'!B91="","",'Enter Samples Here'!B91)</f>
        <v/>
      </c>
    </row>
    <row r="7" spans="1:16" ht="16" thickBot="1" x14ac:dyDescent="0.25">
      <c r="A7" s="181"/>
      <c r="B7" s="84" t="str">
        <f>IF('Plate Map'!B29="","",'Plate Map'!B29)</f>
        <v/>
      </c>
      <c r="C7" s="84" t="str">
        <f>IF('Plate Map'!C29="","",'Plate Map'!C29)</f>
        <v/>
      </c>
      <c r="D7" s="84" t="str">
        <f>IF('Plate Map'!D29="","",'Plate Map'!D29)</f>
        <v/>
      </c>
      <c r="E7" s="84" t="str">
        <f>IF('Plate Map'!E29="","",'Plate Map'!E29)</f>
        <v/>
      </c>
      <c r="F7" s="84" t="str">
        <f>IF('Plate Map'!F29="","",'Plate Map'!F29)</f>
        <v/>
      </c>
      <c r="G7" s="84" t="str">
        <f>IF('Plate Map'!G29="","",'Plate Map'!G29)</f>
        <v/>
      </c>
      <c r="H7" s="84" t="str">
        <f>IF('Plate Map'!H29="","",'Plate Map'!H29)</f>
        <v/>
      </c>
      <c r="I7" s="84" t="str">
        <f>IF('Plate Map'!I29="","",'Plate Map'!I29)</f>
        <v/>
      </c>
      <c r="J7" s="84" t="str">
        <f>IF('Plate Map'!J29="","",'Plate Map'!J29)</f>
        <v/>
      </c>
      <c r="K7" s="84" t="str">
        <f>IF('Plate Map'!K29="","",'Plate Map'!K29)</f>
        <v/>
      </c>
      <c r="L7" s="84" t="str">
        <f>IF('Plate Map'!L29="","",'Plate Map'!L29)</f>
        <v/>
      </c>
      <c r="M7" s="84" t="str">
        <f>IF('Plate Map'!M29="","",'Plate Map'!M29)</f>
        <v/>
      </c>
    </row>
    <row r="8" spans="1:16" ht="16" thickBot="1" x14ac:dyDescent="0.25">
      <c r="A8" s="181"/>
      <c r="B8" s="144" t="str">
        <f>IF('Enter Samples Here'!I3="","",'Enter Samples Here'!I3)</f>
        <v/>
      </c>
      <c r="C8" s="144" t="str">
        <f>IF('Enter Samples Here'!I11="","",'Enter Samples Here'!I11)</f>
        <v/>
      </c>
      <c r="D8" s="144" t="str">
        <f>IF('Enter Samples Here'!I19="","",'Enter Samples Here'!I19)</f>
        <v/>
      </c>
      <c r="E8" s="144" t="str">
        <f>IF('Enter Samples Here'!I27="","",'Enter Samples Here'!I27)</f>
        <v/>
      </c>
      <c r="F8" s="144" t="str">
        <f>IF('Enter Samples Here'!I35="","",'Enter Samples Here'!I35)</f>
        <v/>
      </c>
      <c r="G8" s="144" t="str">
        <f>IF('Enter Samples Here'!I43="","",'Enter Samples Here'!I43)</f>
        <v/>
      </c>
      <c r="H8" s="144" t="str">
        <f>IF('Enter Samples Here'!I51="","",'Enter Samples Here'!I51)</f>
        <v/>
      </c>
      <c r="I8" s="85" t="str">
        <f>IF('Enter Samples Here'!I59="","",'Enter Samples Here'!I59)</f>
        <v/>
      </c>
      <c r="J8" s="85" t="str">
        <f>IF('Enter Samples Here'!I67="","",'Enter Samples Here'!I67)</f>
        <v/>
      </c>
      <c r="K8" s="85" t="str">
        <f>IF('Enter Samples Here'!I75="","",'Enter Samples Here'!I75)</f>
        <v/>
      </c>
      <c r="L8" s="85" t="str">
        <f>IF('Enter Samples Here'!I83="","",'Enter Samples Here'!I83)</f>
        <v/>
      </c>
      <c r="M8" s="85" t="str">
        <f>IF('Enter Samples Here'!I91="","",'Enter Samples Here'!I91)</f>
        <v/>
      </c>
    </row>
    <row r="9" spans="1:16" ht="16" thickBot="1" x14ac:dyDescent="0.25">
      <c r="A9" s="181" t="s">
        <v>2</v>
      </c>
      <c r="B9" s="52" t="str">
        <f>IF('Enter Samples Here'!B4="","",'Enter Samples Here'!B4)</f>
        <v/>
      </c>
      <c r="C9" s="52" t="str">
        <f>IF('Enter Samples Here'!B12="","",'Enter Samples Here'!B12)</f>
        <v/>
      </c>
      <c r="D9" s="52" t="str">
        <f>IF('Enter Samples Here'!B20="","",'Enter Samples Here'!B20)</f>
        <v/>
      </c>
      <c r="E9" s="52" t="str">
        <f>IF('Enter Samples Here'!B28="","",'Enter Samples Here'!B28)</f>
        <v/>
      </c>
      <c r="F9" s="52" t="str">
        <f>IF('Enter Samples Here'!B36="","",'Enter Samples Here'!B36)</f>
        <v/>
      </c>
      <c r="G9" s="52" t="str">
        <f>IF('Enter Samples Here'!B44="","",'Enter Samples Here'!B44)</f>
        <v/>
      </c>
      <c r="H9" s="52" t="str">
        <f>IF('Enter Samples Here'!B52="","",'Enter Samples Here'!B52)</f>
        <v/>
      </c>
      <c r="I9" s="52" t="str">
        <f>IF('Enter Samples Here'!B60="","",'Enter Samples Here'!B60)</f>
        <v/>
      </c>
      <c r="J9" s="52" t="str">
        <f>IF('Enter Samples Here'!B68="","",'Enter Samples Here'!B68)</f>
        <v/>
      </c>
      <c r="K9" s="52" t="str">
        <f>IF('Enter Samples Here'!B76="","",'Enter Samples Here'!B76)</f>
        <v/>
      </c>
      <c r="L9" s="52" t="str">
        <f>IF('Enter Samples Here'!B84="","",'Enter Samples Here'!B84)</f>
        <v/>
      </c>
      <c r="M9" s="52" t="str">
        <f>IF('Enter Samples Here'!B92="","",'Enter Samples Here'!B92)</f>
        <v/>
      </c>
    </row>
    <row r="10" spans="1:16" ht="16" thickBot="1" x14ac:dyDescent="0.25">
      <c r="A10" s="181"/>
      <c r="B10" s="84" t="str">
        <f>IF('Plate Map'!B30="","",'Plate Map'!B30)</f>
        <v/>
      </c>
      <c r="C10" s="84" t="str">
        <f>IF('Plate Map'!C30="","",'Plate Map'!C30)</f>
        <v/>
      </c>
      <c r="D10" s="84" t="str">
        <f>IF('Plate Map'!D30="","",'Plate Map'!D30)</f>
        <v/>
      </c>
      <c r="E10" s="84" t="str">
        <f>IF('Plate Map'!E30="","",'Plate Map'!E30)</f>
        <v/>
      </c>
      <c r="F10" s="84" t="str">
        <f>IF('Plate Map'!F30="","",'Plate Map'!F30)</f>
        <v/>
      </c>
      <c r="G10" s="84" t="str">
        <f>IF('Plate Map'!G30="","",'Plate Map'!G30)</f>
        <v/>
      </c>
      <c r="H10" s="84" t="str">
        <f>IF('Plate Map'!H30="","",'Plate Map'!H30)</f>
        <v/>
      </c>
      <c r="I10" s="84" t="str">
        <f>IF('Plate Map'!I30="","",'Plate Map'!I30)</f>
        <v/>
      </c>
      <c r="J10" s="84" t="str">
        <f>IF('Plate Map'!J30="","",'Plate Map'!J30)</f>
        <v/>
      </c>
      <c r="K10" s="84" t="str">
        <f>IF('Plate Map'!K30="","",'Plate Map'!K30)</f>
        <v/>
      </c>
      <c r="L10" s="84" t="str">
        <f>IF('Plate Map'!L30="","",'Plate Map'!L30)</f>
        <v/>
      </c>
      <c r="M10" s="84" t="str">
        <f>IF('Plate Map'!M30="","",'Plate Map'!M30)</f>
        <v/>
      </c>
    </row>
    <row r="11" spans="1:16" ht="16" thickBot="1" x14ac:dyDescent="0.25">
      <c r="A11" s="181"/>
      <c r="B11" s="144" t="str">
        <f>IF('Enter Samples Here'!I4="","",'Enter Samples Here'!I4)</f>
        <v/>
      </c>
      <c r="C11" s="144" t="str">
        <f>IF('Enter Samples Here'!I12="","",'Enter Samples Here'!I12)</f>
        <v/>
      </c>
      <c r="D11" s="144" t="str">
        <f>IF('Enter Samples Here'!I20="","",'Enter Samples Here'!I20)</f>
        <v/>
      </c>
      <c r="E11" s="144" t="str">
        <f>IF('Enter Samples Here'!I28="","",'Enter Samples Here'!I28)</f>
        <v/>
      </c>
      <c r="F11" s="144" t="str">
        <f>IF('Enter Samples Here'!I36="","",'Enter Samples Here'!I36)</f>
        <v/>
      </c>
      <c r="G11" s="144" t="str">
        <f>IF('Enter Samples Here'!I44="","",'Enter Samples Here'!I44)</f>
        <v/>
      </c>
      <c r="H11" s="85" t="str">
        <f>IF('Enter Samples Here'!I52="","",'Enter Samples Here'!I52)</f>
        <v/>
      </c>
      <c r="I11" s="85" t="str">
        <f>IF('Enter Samples Here'!I60="","",'Enter Samples Here'!I60)</f>
        <v/>
      </c>
      <c r="J11" s="85" t="str">
        <f>IF('Enter Samples Here'!I68="","",'Enter Samples Here'!I68)</f>
        <v/>
      </c>
      <c r="K11" s="85" t="str">
        <f>IF('Enter Samples Here'!I76="","",'Enter Samples Here'!I76)</f>
        <v/>
      </c>
      <c r="L11" s="85" t="str">
        <f>IF('Enter Samples Here'!I84="","",'Enter Samples Here'!I84)</f>
        <v/>
      </c>
      <c r="M11" s="85" t="str">
        <f>IF('Enter Samples Here'!I92="","",'Enter Samples Here'!I92)</f>
        <v/>
      </c>
    </row>
    <row r="12" spans="1:16" ht="16" thickBot="1" x14ac:dyDescent="0.25">
      <c r="A12" s="181" t="s">
        <v>3</v>
      </c>
      <c r="B12" s="52" t="str">
        <f>IF('Enter Samples Here'!B5="","",'Enter Samples Here'!B5)</f>
        <v/>
      </c>
      <c r="C12" s="52" t="str">
        <f>IF('Enter Samples Here'!B13="","",'Enter Samples Here'!B13)</f>
        <v/>
      </c>
      <c r="D12" s="52" t="str">
        <f>IF('Enter Samples Here'!B21="","",'Enter Samples Here'!B21)</f>
        <v/>
      </c>
      <c r="E12" s="52" t="str">
        <f>IF('Enter Samples Here'!B29="","",'Enter Samples Here'!B29)</f>
        <v/>
      </c>
      <c r="F12" s="52" t="str">
        <f>IF('Enter Samples Here'!B37="","",'Enter Samples Here'!B37)</f>
        <v/>
      </c>
      <c r="G12" s="52" t="str">
        <f>IF('Enter Samples Here'!B45="","",'Enter Samples Here'!B45)</f>
        <v/>
      </c>
      <c r="H12" s="52" t="str">
        <f>IF('Enter Samples Here'!B53="","",'Enter Samples Here'!B53)</f>
        <v/>
      </c>
      <c r="I12" s="52" t="str">
        <f>IF('Enter Samples Here'!B61="","",'Enter Samples Here'!B61)</f>
        <v/>
      </c>
      <c r="J12" s="52" t="str">
        <f>IF('Enter Samples Here'!B69="","",'Enter Samples Here'!B69)</f>
        <v/>
      </c>
      <c r="K12" s="52" t="str">
        <f>IF('Enter Samples Here'!B77="","",'Enter Samples Here'!B77)</f>
        <v/>
      </c>
      <c r="L12" s="52" t="str">
        <f>IF('Enter Samples Here'!B85="","",'Enter Samples Here'!B85)</f>
        <v/>
      </c>
      <c r="M12" s="52" t="str">
        <f>IF('Enter Samples Here'!B93="","",'Enter Samples Here'!B93)</f>
        <v/>
      </c>
    </row>
    <row r="13" spans="1:16" ht="16" thickBot="1" x14ac:dyDescent="0.25">
      <c r="A13" s="181"/>
      <c r="B13" s="84" t="str">
        <f>IF('Plate Map'!B31="","",'Plate Map'!B31)</f>
        <v/>
      </c>
      <c r="C13" s="84" t="str">
        <f>IF('Plate Map'!C31="","",'Plate Map'!C31)</f>
        <v/>
      </c>
      <c r="D13" s="84" t="str">
        <f>IF('Plate Map'!D31="","",'Plate Map'!D31)</f>
        <v/>
      </c>
      <c r="E13" s="84" t="str">
        <f>IF('Plate Map'!E31="","",'Plate Map'!E31)</f>
        <v/>
      </c>
      <c r="F13" s="84" t="str">
        <f>IF('Plate Map'!F31="","",'Plate Map'!F31)</f>
        <v/>
      </c>
      <c r="G13" s="84" t="str">
        <f>IF('Plate Map'!G31="","",'Plate Map'!G31)</f>
        <v/>
      </c>
      <c r="H13" s="84" t="str">
        <f>IF('Plate Map'!H31="","",'Plate Map'!H31)</f>
        <v/>
      </c>
      <c r="I13" s="84" t="str">
        <f>IF('Plate Map'!I31="","",'Plate Map'!I31)</f>
        <v/>
      </c>
      <c r="J13" s="84" t="str">
        <f>IF('Plate Map'!J31="","",'Plate Map'!J31)</f>
        <v/>
      </c>
      <c r="K13" s="84" t="str">
        <f>IF('Plate Map'!K31="","",'Plate Map'!K31)</f>
        <v/>
      </c>
      <c r="L13" s="84" t="str">
        <f>IF('Plate Map'!L31="","",'Plate Map'!L31)</f>
        <v/>
      </c>
      <c r="M13" s="84" t="str">
        <f>IF('Plate Map'!M31="","",'Plate Map'!M31)</f>
        <v/>
      </c>
    </row>
    <row r="14" spans="1:16" ht="16" thickBot="1" x14ac:dyDescent="0.25">
      <c r="A14" s="181"/>
      <c r="B14" s="144" t="str">
        <f>IF('Enter Samples Here'!I5="","",'Enter Samples Here'!I5)</f>
        <v/>
      </c>
      <c r="C14" s="144" t="str">
        <f>IF('Enter Samples Here'!I13="","",'Enter Samples Here'!I13)</f>
        <v/>
      </c>
      <c r="D14" s="144" t="str">
        <f>IF('Enter Samples Here'!I21="","",'Enter Samples Here'!I21)</f>
        <v/>
      </c>
      <c r="E14" s="144" t="str">
        <f>IF('Enter Samples Here'!I29="","",'Enter Samples Here'!I29)</f>
        <v/>
      </c>
      <c r="F14" s="144" t="str">
        <f>IF('Enter Samples Here'!I37="","",'Enter Samples Here'!I37)</f>
        <v/>
      </c>
      <c r="G14" s="144" t="str">
        <f>IF('Enter Samples Here'!I45="","",'Enter Samples Here'!I45)</f>
        <v/>
      </c>
      <c r="H14" s="85" t="str">
        <f>IF('Enter Samples Here'!I53="","",'Enter Samples Here'!I53)</f>
        <v/>
      </c>
      <c r="I14" s="85" t="str">
        <f>IF('Enter Samples Here'!I61="","",'Enter Samples Here'!I61)</f>
        <v/>
      </c>
      <c r="J14" s="85" t="str">
        <f>IF('Enter Samples Here'!I69="","",'Enter Samples Here'!I69)</f>
        <v/>
      </c>
      <c r="K14" s="85" t="str">
        <f>IF('Enter Samples Here'!I77="","",'Enter Samples Here'!I77)</f>
        <v/>
      </c>
      <c r="L14" s="85" t="str">
        <f>IF('Enter Samples Here'!I85="","",'Enter Samples Here'!I85)</f>
        <v/>
      </c>
      <c r="M14" s="85" t="str">
        <f>IF('Enter Samples Here'!I93="","",'Enter Samples Here'!I93)</f>
        <v/>
      </c>
    </row>
    <row r="15" spans="1:16" ht="16" thickBot="1" x14ac:dyDescent="0.25">
      <c r="A15" s="181" t="s">
        <v>4</v>
      </c>
      <c r="B15" s="52" t="str">
        <f>IF('Enter Samples Here'!B6="","",'Enter Samples Here'!B6)</f>
        <v/>
      </c>
      <c r="C15" s="52" t="str">
        <f>IF('Enter Samples Here'!B14="","",'Enter Samples Here'!B14)</f>
        <v/>
      </c>
      <c r="D15" s="52" t="str">
        <f>IF('Enter Samples Here'!B22="","",'Enter Samples Here'!B22)</f>
        <v/>
      </c>
      <c r="E15" s="52" t="str">
        <f>IF('Enter Samples Here'!B30="","",'Enter Samples Here'!B30)</f>
        <v/>
      </c>
      <c r="F15" s="52" t="str">
        <f>IF('Enter Samples Here'!B38="","",'Enter Samples Here'!B38)</f>
        <v/>
      </c>
      <c r="G15" s="52" t="str">
        <f>IF('Enter Samples Here'!B46="","",'Enter Samples Here'!B46)</f>
        <v/>
      </c>
      <c r="H15" s="52" t="str">
        <f>IF('Enter Samples Here'!B54="","",'Enter Samples Here'!B54)</f>
        <v/>
      </c>
      <c r="I15" s="52" t="str">
        <f>IF('Enter Samples Here'!B62="","",'Enter Samples Here'!B62)</f>
        <v/>
      </c>
      <c r="J15" s="52" t="str">
        <f>IF('Enter Samples Here'!B70="","",'Enter Samples Here'!B70)</f>
        <v/>
      </c>
      <c r="K15" s="52" t="str">
        <f>IF('Enter Samples Here'!B78="","",'Enter Samples Here'!B78)</f>
        <v/>
      </c>
      <c r="L15" s="52" t="str">
        <f>IF('Enter Samples Here'!B86="","",'Enter Samples Here'!B86)</f>
        <v/>
      </c>
      <c r="M15" s="52" t="str">
        <f>IF('Enter Samples Here'!B94="","",'Enter Samples Here'!B94)</f>
        <v/>
      </c>
    </row>
    <row r="16" spans="1:16" ht="16" thickBot="1" x14ac:dyDescent="0.25">
      <c r="A16" s="181"/>
      <c r="B16" s="84" t="str">
        <f>IF('Plate Map'!B32="","",'Plate Map'!B32)</f>
        <v/>
      </c>
      <c r="C16" s="84" t="str">
        <f>IF('Plate Map'!C32="","",'Plate Map'!C32)</f>
        <v/>
      </c>
      <c r="D16" s="84" t="str">
        <f>IF('Plate Map'!D32="","",'Plate Map'!D32)</f>
        <v/>
      </c>
      <c r="E16" s="84" t="str">
        <f>IF('Plate Map'!E32="","",'Plate Map'!E32)</f>
        <v/>
      </c>
      <c r="F16" s="84" t="str">
        <f>IF('Plate Map'!F32="","",'Plate Map'!F32)</f>
        <v/>
      </c>
      <c r="G16" s="84" t="str">
        <f>IF('Plate Map'!G32="","",'Plate Map'!G32)</f>
        <v/>
      </c>
      <c r="H16" s="84" t="str">
        <f>IF('Plate Map'!H32="","",'Plate Map'!H32)</f>
        <v/>
      </c>
      <c r="I16" s="84" t="str">
        <f>IF('Plate Map'!I32="","",'Plate Map'!I32)</f>
        <v/>
      </c>
      <c r="J16" s="84" t="str">
        <f>IF('Plate Map'!J32="","",'Plate Map'!J32)</f>
        <v/>
      </c>
      <c r="K16" s="84" t="str">
        <f>IF('Plate Map'!K32="","",'Plate Map'!K32)</f>
        <v/>
      </c>
      <c r="L16" s="84" t="str">
        <f>IF('Plate Map'!L32="","",'Plate Map'!L32)</f>
        <v/>
      </c>
      <c r="M16" s="84" t="str">
        <f>IF('Plate Map'!M32="","",'Plate Map'!M32)</f>
        <v/>
      </c>
    </row>
    <row r="17" spans="1:16" ht="16" thickBot="1" x14ac:dyDescent="0.25">
      <c r="A17" s="181"/>
      <c r="B17" s="144" t="str">
        <f>IF('Enter Samples Here'!I6="","",'Enter Samples Here'!I6)</f>
        <v/>
      </c>
      <c r="C17" s="144" t="str">
        <f>IF('Enter Samples Here'!I14="","",'Enter Samples Here'!I14)</f>
        <v/>
      </c>
      <c r="D17" s="144" t="str">
        <f>IF('Enter Samples Here'!I22="","",'Enter Samples Here'!I22)</f>
        <v/>
      </c>
      <c r="E17" s="144" t="str">
        <f>IF('Enter Samples Here'!I30="","",'Enter Samples Here'!I30)</f>
        <v/>
      </c>
      <c r="F17" s="144" t="str">
        <f>IF('Enter Samples Here'!I38="","",'Enter Samples Here'!I38)</f>
        <v/>
      </c>
      <c r="G17" s="144" t="str">
        <f>IF('Enter Samples Here'!I46="","",'Enter Samples Here'!I46)</f>
        <v/>
      </c>
      <c r="H17" s="85" t="str">
        <f>IF('Enter Samples Here'!I54="","",'Enter Samples Here'!I54)</f>
        <v/>
      </c>
      <c r="I17" s="85" t="str">
        <f>IF('Enter Samples Here'!I62="","",'Enter Samples Here'!I62)</f>
        <v/>
      </c>
      <c r="J17" s="85" t="str">
        <f>IF('Enter Samples Here'!I70="","",'Enter Samples Here'!I70)</f>
        <v/>
      </c>
      <c r="K17" s="85" t="str">
        <f>IF('Enter Samples Here'!I78="","",'Enter Samples Here'!I78)</f>
        <v/>
      </c>
      <c r="L17" s="85" t="str">
        <f>IF('Enter Samples Here'!I86="","",'Enter Samples Here'!I86)</f>
        <v/>
      </c>
      <c r="M17" s="85" t="str">
        <f>IF('Enter Samples Here'!I94="","",'Enter Samples Here'!I94)</f>
        <v/>
      </c>
    </row>
    <row r="18" spans="1:16" ht="16" thickBot="1" x14ac:dyDescent="0.25">
      <c r="A18" s="181" t="s">
        <v>5</v>
      </c>
      <c r="B18" s="52" t="str">
        <f>IF('Enter Samples Here'!B7="","",'Enter Samples Here'!B7)</f>
        <v/>
      </c>
      <c r="C18" s="52" t="str">
        <f>IF('Enter Samples Here'!B15="","",'Enter Samples Here'!B15)</f>
        <v/>
      </c>
      <c r="D18" s="52" t="str">
        <f>IF('Enter Samples Here'!B23="","",'Enter Samples Here'!B23)</f>
        <v/>
      </c>
      <c r="E18" s="52" t="str">
        <f>IF('Enter Samples Here'!B31="","",'Enter Samples Here'!B31)</f>
        <v/>
      </c>
      <c r="F18" s="52" t="str">
        <f>IF('Enter Samples Here'!B39="","",'Enter Samples Here'!B39)</f>
        <v/>
      </c>
      <c r="G18" s="52" t="str">
        <f>IF('Enter Samples Here'!B47="","",'Enter Samples Here'!B47)</f>
        <v/>
      </c>
      <c r="H18" s="52" t="str">
        <f>IF('Enter Samples Here'!B55="","",'Enter Samples Here'!B55)</f>
        <v/>
      </c>
      <c r="I18" s="52" t="str">
        <f>IF('Enter Samples Here'!B63="","",'Enter Samples Here'!B63)</f>
        <v/>
      </c>
      <c r="J18" s="52" t="str">
        <f>IF('Enter Samples Here'!B71="","",'Enter Samples Here'!B71)</f>
        <v/>
      </c>
      <c r="K18" s="52" t="str">
        <f>IF('Enter Samples Here'!B79="","",'Enter Samples Here'!B79)</f>
        <v/>
      </c>
      <c r="L18" s="52" t="str">
        <f>IF('Enter Samples Here'!B87="","",'Enter Samples Here'!B87)</f>
        <v/>
      </c>
      <c r="M18" s="52" t="str">
        <f>IF('Enter Samples Here'!B95="","",'Enter Samples Here'!B95)</f>
        <v/>
      </c>
    </row>
    <row r="19" spans="1:16" ht="16" thickBot="1" x14ac:dyDescent="0.25">
      <c r="A19" s="181"/>
      <c r="B19" s="84" t="str">
        <f>IF('Plate Map'!B33="","",'Plate Map'!B33)</f>
        <v/>
      </c>
      <c r="C19" s="84" t="str">
        <f>IF('Plate Map'!C33="","",'Plate Map'!C33)</f>
        <v/>
      </c>
      <c r="D19" s="84" t="str">
        <f>IF('Plate Map'!D33="","",'Plate Map'!D33)</f>
        <v/>
      </c>
      <c r="E19" s="84" t="str">
        <f>IF('Plate Map'!E33="","",'Plate Map'!E33)</f>
        <v/>
      </c>
      <c r="F19" s="84" t="str">
        <f>IF('Plate Map'!F33="","",'Plate Map'!F33)</f>
        <v/>
      </c>
      <c r="G19" s="84" t="str">
        <f>IF('Plate Map'!G33="","",'Plate Map'!G33)</f>
        <v/>
      </c>
      <c r="H19" s="84" t="str">
        <f>IF('Plate Map'!H33="","",'Plate Map'!H33)</f>
        <v/>
      </c>
      <c r="I19" s="84" t="str">
        <f>IF('Plate Map'!I33="","",'Plate Map'!I33)</f>
        <v/>
      </c>
      <c r="J19" s="84" t="str">
        <f>IF('Plate Map'!J33="","",'Plate Map'!J33)</f>
        <v/>
      </c>
      <c r="K19" s="84" t="str">
        <f>IF('Plate Map'!K33="","",'Plate Map'!K33)</f>
        <v/>
      </c>
      <c r="L19" s="84" t="str">
        <f>IF('Plate Map'!L33="","",'Plate Map'!L33)</f>
        <v/>
      </c>
      <c r="M19" s="84" t="str">
        <f>IF('Plate Map'!M33="","",'Plate Map'!M33)</f>
        <v/>
      </c>
    </row>
    <row r="20" spans="1:16" ht="16" thickBot="1" x14ac:dyDescent="0.25">
      <c r="A20" s="181"/>
      <c r="B20" s="144" t="str">
        <f>IF('Enter Samples Here'!I7="","",'Enter Samples Here'!I7)</f>
        <v/>
      </c>
      <c r="C20" s="144" t="str">
        <f>IF('Enter Samples Here'!I15="","",'Enter Samples Here'!I15)</f>
        <v/>
      </c>
      <c r="D20" s="144" t="str">
        <f>IF('Enter Samples Here'!I23="","",'Enter Samples Here'!I23)</f>
        <v/>
      </c>
      <c r="E20" s="144" t="str">
        <f>IF('Enter Samples Here'!I31="","",'Enter Samples Here'!I31)</f>
        <v/>
      </c>
      <c r="F20" s="144" t="str">
        <f>IF('Enter Samples Here'!I39="","",'Enter Samples Here'!I39)</f>
        <v/>
      </c>
      <c r="G20" s="144" t="str">
        <f>IF('Enter Samples Here'!I47="","",'Enter Samples Here'!I47)</f>
        <v/>
      </c>
      <c r="H20" s="85" t="str">
        <f>IF('Enter Samples Here'!I55="","",'Enter Samples Here'!I55)</f>
        <v/>
      </c>
      <c r="I20" s="85" t="str">
        <f>IF('Enter Samples Here'!I63="","",'Enter Samples Here'!I63)</f>
        <v/>
      </c>
      <c r="J20" s="85" t="str">
        <f>IF('Enter Samples Here'!I71="","",'Enter Samples Here'!I71)</f>
        <v/>
      </c>
      <c r="K20" s="85" t="str">
        <f>IF('Enter Samples Here'!I79="","",'Enter Samples Here'!I79)</f>
        <v/>
      </c>
      <c r="L20" s="85" t="str">
        <f>IF('Enter Samples Here'!I87="","",'Enter Samples Here'!I87)</f>
        <v/>
      </c>
      <c r="M20" s="85" t="str">
        <f>IF('Enter Samples Here'!I95="","",'Enter Samples Here'!I95)</f>
        <v/>
      </c>
    </row>
    <row r="21" spans="1:16" ht="16" thickBot="1" x14ac:dyDescent="0.25">
      <c r="A21" s="181" t="s">
        <v>6</v>
      </c>
      <c r="B21" s="52" t="str">
        <f>IF('Enter Samples Here'!B8="","",'Enter Samples Here'!B8)</f>
        <v/>
      </c>
      <c r="C21" s="52" t="str">
        <f>IF('Enter Samples Here'!B16="","",'Enter Samples Here'!B16)</f>
        <v/>
      </c>
      <c r="D21" s="52" t="str">
        <f>IF('Enter Samples Here'!B24="","",'Enter Samples Here'!B24)</f>
        <v/>
      </c>
      <c r="E21" s="52" t="str">
        <f>IF('Enter Samples Here'!B32="","",'Enter Samples Here'!B32)</f>
        <v/>
      </c>
      <c r="F21" s="52" t="str">
        <f>IF('Enter Samples Here'!B40="","",'Enter Samples Here'!B40)</f>
        <v/>
      </c>
      <c r="G21" s="52" t="str">
        <f>IF('Enter Samples Here'!B48="","",'Enter Samples Here'!B48)</f>
        <v/>
      </c>
      <c r="H21" s="52" t="str">
        <f>IF('Enter Samples Here'!B56="","",'Enter Samples Here'!B56)</f>
        <v/>
      </c>
      <c r="I21" s="52" t="str">
        <f>IF('Enter Samples Here'!B64="","",'Enter Samples Here'!B64)</f>
        <v/>
      </c>
      <c r="J21" s="52" t="str">
        <f>IF('Enter Samples Here'!B72="","",'Enter Samples Here'!B72)</f>
        <v/>
      </c>
      <c r="K21" s="52" t="str">
        <f>IF('Enter Samples Here'!B80="","",'Enter Samples Here'!B80)</f>
        <v/>
      </c>
      <c r="L21" s="52" t="str">
        <f>IF('Enter Samples Here'!B88="","",'Enter Samples Here'!B88)</f>
        <v/>
      </c>
      <c r="M21" s="52" t="str">
        <f>IF('Enter Samples Here'!B96="","",'Enter Samples Here'!B96)</f>
        <v/>
      </c>
    </row>
    <row r="22" spans="1:16" ht="16" thickBot="1" x14ac:dyDescent="0.25">
      <c r="A22" s="181"/>
      <c r="B22" s="84" t="str">
        <f>IF('Plate Map'!B34="","",'Plate Map'!B34)</f>
        <v/>
      </c>
      <c r="C22" s="84" t="str">
        <f>IF('Plate Map'!C34="","",'Plate Map'!C34)</f>
        <v/>
      </c>
      <c r="D22" s="84" t="str">
        <f>IF('Plate Map'!D34="","",'Plate Map'!D34)</f>
        <v/>
      </c>
      <c r="E22" s="84" t="str">
        <f>IF('Plate Map'!E34="","",'Plate Map'!E34)</f>
        <v/>
      </c>
      <c r="F22" s="84" t="str">
        <f>IF('Plate Map'!F34="","",'Plate Map'!F34)</f>
        <v/>
      </c>
      <c r="G22" s="84" t="str">
        <f>IF('Plate Map'!G34="","",'Plate Map'!G34)</f>
        <v/>
      </c>
      <c r="H22" s="84" t="str">
        <f>IF('Plate Map'!H34="","",'Plate Map'!H34)</f>
        <v/>
      </c>
      <c r="I22" s="84" t="str">
        <f>IF('Plate Map'!I34="","",'Plate Map'!I34)</f>
        <v/>
      </c>
      <c r="J22" s="84" t="str">
        <f>IF('Plate Map'!J34="","",'Plate Map'!J34)</f>
        <v/>
      </c>
      <c r="K22" s="84" t="str">
        <f>IF('Plate Map'!K34="","",'Plate Map'!K34)</f>
        <v/>
      </c>
      <c r="L22" s="84" t="str">
        <f>IF('Plate Map'!L34="","",'Plate Map'!L34)</f>
        <v/>
      </c>
      <c r="M22" s="84" t="str">
        <f>IF('Plate Map'!M34="","",'Plate Map'!M34)</f>
        <v/>
      </c>
    </row>
    <row r="23" spans="1:16" ht="16" thickBot="1" x14ac:dyDescent="0.25">
      <c r="A23" s="181"/>
      <c r="B23" s="144" t="str">
        <f>IF('Enter Samples Here'!I8="","",'Enter Samples Here'!I8)</f>
        <v/>
      </c>
      <c r="C23" s="144" t="str">
        <f>IF('Enter Samples Here'!I16="","",'Enter Samples Here'!I16)</f>
        <v/>
      </c>
      <c r="D23" s="144" t="str">
        <f>IF('Enter Samples Here'!I24="","",'Enter Samples Here'!I24)</f>
        <v/>
      </c>
      <c r="E23" s="144" t="str">
        <f>IF('Enter Samples Here'!I32="","",'Enter Samples Here'!I32)</f>
        <v/>
      </c>
      <c r="F23" s="144" t="str">
        <f>IF('Enter Samples Here'!I40="","",'Enter Samples Here'!I40)</f>
        <v/>
      </c>
      <c r="G23" s="144" t="str">
        <f>IF('Enter Samples Here'!I48="","",'Enter Samples Here'!I48)</f>
        <v/>
      </c>
      <c r="H23" s="85" t="str">
        <f>IF('Enter Samples Here'!I56="","",'Enter Samples Here'!I56)</f>
        <v/>
      </c>
      <c r="I23" s="85" t="str">
        <f>IF('Enter Samples Here'!I64="","",'Enter Samples Here'!I64)</f>
        <v/>
      </c>
      <c r="J23" s="85" t="str">
        <f>IF('Enter Samples Here'!I72="","",'Enter Samples Here'!I72)</f>
        <v/>
      </c>
      <c r="K23" s="85" t="str">
        <f>IF('Enter Samples Here'!I80="","",'Enter Samples Here'!I80)</f>
        <v/>
      </c>
      <c r="L23" s="85" t="str">
        <f>IF('Enter Samples Here'!I88="","",'Enter Samples Here'!I88)</f>
        <v/>
      </c>
      <c r="M23" s="85" t="str">
        <f>IF('Enter Samples Here'!I96="","",'Enter Samples Here'!I96)</f>
        <v/>
      </c>
    </row>
    <row r="24" spans="1:16" ht="16" thickBot="1" x14ac:dyDescent="0.25">
      <c r="A24" s="181" t="s">
        <v>7</v>
      </c>
      <c r="B24" s="52" t="str">
        <f>IF('Enter Samples Here'!B9="","",'Enter Samples Here'!B9)</f>
        <v/>
      </c>
      <c r="C24" s="52" t="str">
        <f>IF('Enter Samples Here'!B17="","",'Enter Samples Here'!B17)</f>
        <v/>
      </c>
      <c r="D24" s="52" t="str">
        <f>IF('Enter Samples Here'!B25="","",'Enter Samples Here'!B25)</f>
        <v/>
      </c>
      <c r="E24" s="52" t="str">
        <f>IF('Enter Samples Here'!B33="","",'Enter Samples Here'!B33)</f>
        <v/>
      </c>
      <c r="F24" s="52" t="str">
        <f>IF('Enter Samples Here'!B41="","",'Enter Samples Here'!B41)</f>
        <v/>
      </c>
      <c r="G24" s="52" t="str">
        <f>IF('Enter Samples Here'!B49="","",'Enter Samples Here'!B49)</f>
        <v/>
      </c>
      <c r="H24" s="52" t="str">
        <f>IF('Enter Samples Here'!B57="","",'Enter Samples Here'!B57)</f>
        <v/>
      </c>
      <c r="I24" s="52" t="str">
        <f>IF('Enter Samples Here'!B65="","",'Enter Samples Here'!B65)</f>
        <v/>
      </c>
      <c r="J24" s="52" t="str">
        <f>IF('Enter Samples Here'!B73="","",'Enter Samples Here'!B73)</f>
        <v/>
      </c>
      <c r="K24" s="52" t="str">
        <f>IF('Enter Samples Here'!B81="","",'Enter Samples Here'!B81)</f>
        <v/>
      </c>
      <c r="L24" s="52" t="str">
        <f>IF('Enter Samples Here'!B89="","",'Enter Samples Here'!B89)</f>
        <v/>
      </c>
      <c r="M24" s="52" t="str">
        <f>IF('Enter Samples Here'!B97="","",'Enter Samples Here'!B97)</f>
        <v/>
      </c>
    </row>
    <row r="25" spans="1:16" ht="16" thickBot="1" x14ac:dyDescent="0.25">
      <c r="A25" s="181"/>
      <c r="B25" s="84" t="str">
        <f>IF('Plate Map'!B35="","",'Plate Map'!B35)</f>
        <v/>
      </c>
      <c r="C25" s="84" t="str">
        <f>IF('Plate Map'!C35="","",'Plate Map'!C35)</f>
        <v/>
      </c>
      <c r="D25" s="84" t="str">
        <f>IF('Plate Map'!D35="","",'Plate Map'!D35)</f>
        <v/>
      </c>
      <c r="E25" s="84" t="str">
        <f>IF('Plate Map'!E35="","",'Plate Map'!E35)</f>
        <v/>
      </c>
      <c r="F25" s="84" t="str">
        <f>IF('Plate Map'!F35="","",'Plate Map'!F35)</f>
        <v/>
      </c>
      <c r="G25" s="84" t="str">
        <f>IF('Plate Map'!G35="","",'Plate Map'!G35)</f>
        <v/>
      </c>
      <c r="H25" s="84" t="str">
        <f>IF('Plate Map'!H35="","",'Plate Map'!H35)</f>
        <v/>
      </c>
      <c r="I25" s="84" t="str">
        <f>IF('Plate Map'!I35="","",'Plate Map'!I35)</f>
        <v/>
      </c>
      <c r="J25" s="84" t="str">
        <f>IF('Plate Map'!J35="","",'Plate Map'!J35)</f>
        <v/>
      </c>
      <c r="K25" s="84" t="str">
        <f>IF('Plate Map'!K35="","",'Plate Map'!K35)</f>
        <v/>
      </c>
      <c r="L25" s="84" t="str">
        <f>IF('Plate Map'!L35="","",'Plate Map'!L35)</f>
        <v/>
      </c>
      <c r="M25" s="84" t="str">
        <f>IF('Plate Map'!M35="","",'Plate Map'!M35)</f>
        <v/>
      </c>
    </row>
    <row r="26" spans="1:16" ht="16" thickBot="1" x14ac:dyDescent="0.25">
      <c r="A26" s="182"/>
      <c r="B26" s="144" t="str">
        <f>IF('Enter Samples Here'!I9="","",'Enter Samples Here'!I9)</f>
        <v/>
      </c>
      <c r="C26" s="144" t="str">
        <f>IF('Enter Samples Here'!I17="","",'Enter Samples Here'!I17)</f>
        <v/>
      </c>
      <c r="D26" s="144" t="str">
        <f>IF('Enter Samples Here'!I25="","",'Enter Samples Here'!I25)</f>
        <v/>
      </c>
      <c r="E26" s="144" t="str">
        <f>IF('Enter Samples Here'!I33="","",'Enter Samples Here'!I33)</f>
        <v/>
      </c>
      <c r="F26" s="144" t="str">
        <f>IF('Enter Samples Here'!I41="","",'Enter Samples Here'!I41)</f>
        <v/>
      </c>
      <c r="G26" s="144" t="str">
        <f>IF('Enter Samples Here'!I49="","",'Enter Samples Here'!I49)</f>
        <v/>
      </c>
      <c r="H26" s="85" t="str">
        <f>IF('Enter Samples Here'!I57="","",'Enter Samples Here'!I57)</f>
        <v/>
      </c>
      <c r="I26" s="85" t="str">
        <f>IF('Enter Samples Here'!I65="","",'Enter Samples Here'!I65)</f>
        <v/>
      </c>
      <c r="J26" s="85" t="str">
        <f>IF('Enter Samples Here'!I73="","",'Enter Samples Here'!I73)</f>
        <v/>
      </c>
      <c r="K26" s="85" t="str">
        <f>IF('Enter Samples Here'!I81="","",'Enter Samples Here'!I81)</f>
        <v/>
      </c>
      <c r="L26" s="85" t="str">
        <f>IF('Enter Samples Here'!I89="","",'Enter Samples Here'!I89)</f>
        <v/>
      </c>
      <c r="M26" s="85" t="str">
        <f>IF('Enter Samples Here'!I97="","",'Enter Samples Here'!I97)</f>
        <v/>
      </c>
    </row>
    <row r="30" spans="1:16" ht="16" thickBot="1" x14ac:dyDescent="0.25">
      <c r="B30" s="46" t="s">
        <v>261</v>
      </c>
      <c r="C30" s="183" t="s">
        <v>168</v>
      </c>
      <c r="D30" s="183"/>
      <c r="E30" s="183"/>
      <c r="F30" s="46" t="s">
        <v>262</v>
      </c>
      <c r="G30" s="53">
        <f ca="1">TODAY()</f>
        <v>44327</v>
      </c>
      <c r="I30" t="s">
        <v>263</v>
      </c>
      <c r="K30" s="14" t="s">
        <v>265</v>
      </c>
      <c r="L30" s="14"/>
      <c r="P30" t="s">
        <v>266</v>
      </c>
    </row>
    <row r="31" spans="1:16" ht="16" thickBot="1" x14ac:dyDescent="0.25">
      <c r="A31" s="47" t="s">
        <v>264</v>
      </c>
      <c r="B31" s="48">
        <v>1</v>
      </c>
      <c r="C31" s="49">
        <v>2</v>
      </c>
      <c r="D31" s="49">
        <v>3</v>
      </c>
      <c r="E31" s="49">
        <v>4</v>
      </c>
      <c r="F31" s="49">
        <v>5</v>
      </c>
      <c r="G31" s="49">
        <v>6</v>
      </c>
      <c r="H31" s="49">
        <v>7</v>
      </c>
      <c r="I31" s="49">
        <v>8</v>
      </c>
      <c r="J31" s="49">
        <v>9</v>
      </c>
      <c r="K31" s="49">
        <v>10</v>
      </c>
      <c r="L31" s="49">
        <v>11</v>
      </c>
      <c r="M31" s="50">
        <v>12</v>
      </c>
    </row>
    <row r="32" spans="1:16" ht="16" thickBot="1" x14ac:dyDescent="0.25">
      <c r="A32" s="181" t="s">
        <v>0</v>
      </c>
      <c r="B32" s="52" t="str">
        <f>IF('Enter Samples Here'!N2="","",'Enter Samples Here'!N2)</f>
        <v/>
      </c>
      <c r="C32" s="52" t="str">
        <f>IF('Enter Samples Here'!N10="","",'Enter Samples Here'!N10)</f>
        <v/>
      </c>
      <c r="D32" s="52" t="str">
        <f>IF('Enter Samples Here'!N18="","",'Enter Samples Here'!N18)</f>
        <v/>
      </c>
      <c r="E32" s="52" t="str">
        <f>IF('Enter Samples Here'!N26="","",'Enter Samples Here'!N26)</f>
        <v/>
      </c>
      <c r="F32" s="52" t="str">
        <f>IF('Enter Samples Here'!N34="","",'Enter Samples Here'!N34)</f>
        <v/>
      </c>
      <c r="G32" s="52" t="str">
        <f>IF('Enter Samples Here'!N42="","",'Enter Samples Here'!N42)</f>
        <v/>
      </c>
      <c r="H32" s="52" t="str">
        <f>IF('Enter Samples Here'!N50="","",'Enter Samples Here'!N50)</f>
        <v/>
      </c>
      <c r="I32" s="52" t="str">
        <f>IF('Enter Samples Here'!N58="","",'Enter Samples Here'!N58)</f>
        <v/>
      </c>
      <c r="J32" s="52" t="str">
        <f>IF('Enter Samples Here'!N66="","",'Enter Samples Here'!N66)</f>
        <v/>
      </c>
      <c r="K32" s="52" t="str">
        <f>IF('Enter Samples Here'!N74="","",'Enter Samples Here'!N74)</f>
        <v/>
      </c>
      <c r="L32" s="52" t="str">
        <f>IF('Enter Samples Here'!N82="","",'Enter Samples Here'!N82)</f>
        <v/>
      </c>
      <c r="M32" s="52" t="str">
        <f>IF('Enter Samples Here'!N90="","",'Enter Samples Here'!N90)</f>
        <v/>
      </c>
      <c r="O32" s="51"/>
      <c r="P32" t="s">
        <v>269</v>
      </c>
    </row>
    <row r="33" spans="1:16" ht="16" thickBot="1" x14ac:dyDescent="0.25">
      <c r="A33" s="181"/>
      <c r="B33" s="84" t="str">
        <f>IF('Plate Map'!B28="","",'Plate Map'!B28)</f>
        <v/>
      </c>
      <c r="C33" s="84" t="str">
        <f>IF('Plate Map'!C28="","",'Plate Map'!C28)</f>
        <v/>
      </c>
      <c r="D33" s="84" t="str">
        <f>IF('Plate Map'!D28="","",'Plate Map'!D28)</f>
        <v/>
      </c>
      <c r="E33" s="84" t="str">
        <f>IF('Plate Map'!E28="","",'Plate Map'!E28)</f>
        <v/>
      </c>
      <c r="F33" s="84" t="str">
        <f>IF('Plate Map'!F28="","",'Plate Map'!F28)</f>
        <v/>
      </c>
      <c r="G33" s="84" t="str">
        <f>IF('Plate Map'!G28="","",'Plate Map'!G28)</f>
        <v/>
      </c>
      <c r="H33" s="84" t="str">
        <f>IF('Plate Map'!H28="","",'Plate Map'!H28)</f>
        <v/>
      </c>
      <c r="I33" s="84" t="str">
        <f>IF('Plate Map'!I28="","",'Plate Map'!I28)</f>
        <v/>
      </c>
      <c r="J33" s="84" t="str">
        <f>IF('Plate Map'!J28="","",'Plate Map'!J28)</f>
        <v/>
      </c>
      <c r="K33" s="84" t="str">
        <f>IF('Plate Map'!K28="","",'Plate Map'!K28)</f>
        <v/>
      </c>
      <c r="L33" s="84" t="str">
        <f>IF('Plate Map'!L28="","",'Plate Map'!L28)</f>
        <v/>
      </c>
      <c r="M33" s="84" t="str">
        <f>IF('Plate Map'!M28="","",'Plate Map'!M28)</f>
        <v/>
      </c>
      <c r="O33" s="32"/>
      <c r="P33" t="s">
        <v>267</v>
      </c>
    </row>
    <row r="34" spans="1:16" ht="16" thickBot="1" x14ac:dyDescent="0.25">
      <c r="A34" s="181"/>
      <c r="B34" s="85" t="str">
        <f>IF('Enter Samples Here'!U2="","",'Enter Samples Here'!U2)</f>
        <v/>
      </c>
      <c r="C34" s="85" t="str">
        <f>IF('Enter Samples Here'!U10="","",'Enter Samples Here'!U10)</f>
        <v/>
      </c>
      <c r="D34" s="85" t="str">
        <f>IF('Enter Samples Here'!U18="","",'Enter Samples Here'!U18)</f>
        <v/>
      </c>
      <c r="E34" s="85" t="str">
        <f>IF('Enter Samples Here'!U26="","",'Enter Samples Here'!U26)</f>
        <v/>
      </c>
      <c r="F34" s="85" t="str">
        <f>IF('Enter Samples Here'!U34="","",'Enter Samples Here'!U34)</f>
        <v/>
      </c>
      <c r="G34" s="85" t="str">
        <f>IF('Enter Samples Here'!U42="","",'Enter Samples Here'!U42)</f>
        <v/>
      </c>
      <c r="H34" s="85" t="str">
        <f>IF('Enter Samples Here'!U50="","",'Enter Samples Here'!U50)</f>
        <v/>
      </c>
      <c r="I34" s="85" t="str">
        <f>IF('Enter Samples Here'!U58="","",'Enter Samples Here'!U58)</f>
        <v/>
      </c>
      <c r="J34" s="85" t="str">
        <f>IF('Enter Samples Here'!U66="","",'Enter Samples Here'!U66)</f>
        <v/>
      </c>
      <c r="K34" s="85" t="str">
        <f>IF('Enter Samples Here'!U74="","",'Enter Samples Here'!U74)</f>
        <v/>
      </c>
      <c r="L34" s="85" t="str">
        <f>IF('Enter Samples Here'!U82="","",'Enter Samples Here'!U82)</f>
        <v/>
      </c>
      <c r="M34" s="85" t="str">
        <f>IF('Enter Samples Here'!U90="","",'Enter Samples Here'!U90)</f>
        <v/>
      </c>
      <c r="O34" s="20"/>
      <c r="P34" t="s">
        <v>268</v>
      </c>
    </row>
    <row r="35" spans="1:16" ht="16" thickBot="1" x14ac:dyDescent="0.25">
      <c r="A35" s="181" t="s">
        <v>1</v>
      </c>
      <c r="B35" s="52" t="str">
        <f>IF('Enter Samples Here'!N3="","",'Enter Samples Here'!N3)</f>
        <v/>
      </c>
      <c r="C35" s="52" t="str">
        <f>IF('Enter Samples Here'!N11="","",'Enter Samples Here'!N11)</f>
        <v/>
      </c>
      <c r="D35" s="52" t="str">
        <f>IF('Enter Samples Here'!N19="","",'Enter Samples Here'!N19)</f>
        <v/>
      </c>
      <c r="E35" s="52" t="str">
        <f>IF('Enter Samples Here'!N27="","",'Enter Samples Here'!N27)</f>
        <v/>
      </c>
      <c r="F35" s="52" t="str">
        <f>IF('Enter Samples Here'!N35="","",'Enter Samples Here'!N35)</f>
        <v/>
      </c>
      <c r="G35" s="52" t="str">
        <f>IF('Enter Samples Here'!N43="","",'Enter Samples Here'!N43)</f>
        <v/>
      </c>
      <c r="H35" s="52" t="str">
        <f>IF('Enter Samples Here'!N51="","",'Enter Samples Here'!N51)</f>
        <v/>
      </c>
      <c r="I35" s="52" t="str">
        <f>IF('Enter Samples Here'!N59="","",'Enter Samples Here'!N59)</f>
        <v/>
      </c>
      <c r="J35" s="52" t="str">
        <f>IF('Enter Samples Here'!N67="","",'Enter Samples Here'!N67)</f>
        <v/>
      </c>
      <c r="K35" s="52" t="str">
        <f>IF('Enter Samples Here'!N75="","",'Enter Samples Here'!N75)</f>
        <v/>
      </c>
      <c r="L35" s="52" t="str">
        <f>IF('Enter Samples Here'!N83="","",'Enter Samples Here'!N83)</f>
        <v/>
      </c>
      <c r="M35" s="52" t="str">
        <f>IF('Enter Samples Here'!N91="","",'Enter Samples Here'!N91)</f>
        <v/>
      </c>
    </row>
    <row r="36" spans="1:16" ht="16" thickBot="1" x14ac:dyDescent="0.25">
      <c r="A36" s="181"/>
      <c r="B36" s="84" t="str">
        <f>IF('Plate Map'!B29="","",'Plate Map'!B29)</f>
        <v/>
      </c>
      <c r="C36" s="84" t="str">
        <f>IF('Plate Map'!C29="","",'Plate Map'!C29)</f>
        <v/>
      </c>
      <c r="D36" s="84" t="str">
        <f>IF('Plate Map'!D29="","",'Plate Map'!D29)</f>
        <v/>
      </c>
      <c r="E36" s="84" t="str">
        <f>IF('Plate Map'!E29="","",'Plate Map'!E29)</f>
        <v/>
      </c>
      <c r="F36" s="84" t="str">
        <f>IF('Plate Map'!F29="","",'Plate Map'!F29)</f>
        <v/>
      </c>
      <c r="G36" s="84" t="str">
        <f>IF('Plate Map'!G29="","",'Plate Map'!G29)</f>
        <v/>
      </c>
      <c r="H36" s="84" t="str">
        <f>IF('Plate Map'!H29="","",'Plate Map'!H29)</f>
        <v/>
      </c>
      <c r="I36" s="84" t="str">
        <f>IF('Plate Map'!I29="","",'Plate Map'!I29)</f>
        <v/>
      </c>
      <c r="J36" s="84" t="str">
        <f>IF('Plate Map'!J29="","",'Plate Map'!J29)</f>
        <v/>
      </c>
      <c r="K36" s="84" t="str">
        <f>IF('Plate Map'!K29="","",'Plate Map'!K29)</f>
        <v/>
      </c>
      <c r="L36" s="84" t="str">
        <f>IF('Plate Map'!L29="","",'Plate Map'!L29)</f>
        <v/>
      </c>
      <c r="M36" s="84" t="str">
        <f>IF('Plate Map'!M29="","",'Plate Map'!M29)</f>
        <v/>
      </c>
    </row>
    <row r="37" spans="1:16" ht="16" thickBot="1" x14ac:dyDescent="0.25">
      <c r="A37" s="181"/>
      <c r="B37" s="85" t="str">
        <f>IF('Enter Samples Here'!U3="","",'Enter Samples Here'!U3)</f>
        <v/>
      </c>
      <c r="C37" s="85" t="str">
        <f>IF('Enter Samples Here'!U11="","",'Enter Samples Here'!U11)</f>
        <v/>
      </c>
      <c r="D37" s="85" t="str">
        <f>IF('Enter Samples Here'!U19="","",'Enter Samples Here'!U19)</f>
        <v/>
      </c>
      <c r="E37" s="85" t="str">
        <f>IF('Enter Samples Here'!U27="","",'Enter Samples Here'!U27)</f>
        <v/>
      </c>
      <c r="F37" s="85" t="str">
        <f>IF('Enter Samples Here'!U35="","",'Enter Samples Here'!U35)</f>
        <v/>
      </c>
      <c r="G37" s="85" t="str">
        <f>IF('Enter Samples Here'!U43="","",'Enter Samples Here'!U43)</f>
        <v/>
      </c>
      <c r="H37" s="85" t="str">
        <f>IF('Enter Samples Here'!U51="","",'Enter Samples Here'!U51)</f>
        <v/>
      </c>
      <c r="I37" s="85" t="str">
        <f>IF('Enter Samples Here'!U59="","",'Enter Samples Here'!U59)</f>
        <v/>
      </c>
      <c r="J37" s="85" t="str">
        <f>IF('Enter Samples Here'!U67="","",'Enter Samples Here'!U67)</f>
        <v/>
      </c>
      <c r="K37" s="85" t="str">
        <f>IF('Enter Samples Here'!U75="","",'Enter Samples Here'!U75)</f>
        <v/>
      </c>
      <c r="L37" s="85" t="str">
        <f>IF('Enter Samples Here'!U83="","",'Enter Samples Here'!U83)</f>
        <v/>
      </c>
      <c r="M37" s="85" t="str">
        <f>IF('Enter Samples Here'!U91="","",'Enter Samples Here'!U91)</f>
        <v/>
      </c>
    </row>
    <row r="38" spans="1:16" ht="16" thickBot="1" x14ac:dyDescent="0.25">
      <c r="A38" s="181" t="s">
        <v>2</v>
      </c>
      <c r="B38" s="52" t="str">
        <f>IF('Enter Samples Here'!N4="","",'Enter Samples Here'!N4)</f>
        <v/>
      </c>
      <c r="C38" s="52" t="str">
        <f>IF('Enter Samples Here'!N12="","",'Enter Samples Here'!N12)</f>
        <v/>
      </c>
      <c r="D38" s="52" t="str">
        <f>IF('Enter Samples Here'!N20="","",'Enter Samples Here'!N20)</f>
        <v/>
      </c>
      <c r="E38" s="52" t="str">
        <f>IF('Enter Samples Here'!N28="","",'Enter Samples Here'!N28)</f>
        <v/>
      </c>
      <c r="F38" s="52" t="str">
        <f>IF('Enter Samples Here'!N36="","",'Enter Samples Here'!N36)</f>
        <v/>
      </c>
      <c r="G38" s="52" t="str">
        <f>IF('Enter Samples Here'!N44="","",'Enter Samples Here'!N44)</f>
        <v/>
      </c>
      <c r="H38" s="52" t="str">
        <f>IF('Enter Samples Here'!N52="","",'Enter Samples Here'!N52)</f>
        <v/>
      </c>
      <c r="I38" s="52" t="str">
        <f>IF('Enter Samples Here'!N60="","",'Enter Samples Here'!N60)</f>
        <v/>
      </c>
      <c r="J38" s="52" t="str">
        <f>IF('Enter Samples Here'!N68="","",'Enter Samples Here'!N68)</f>
        <v/>
      </c>
      <c r="K38" s="52" t="str">
        <f>IF('Enter Samples Here'!N76="","",'Enter Samples Here'!N76)</f>
        <v/>
      </c>
      <c r="L38" s="52" t="str">
        <f>IF('Enter Samples Here'!N84="","",'Enter Samples Here'!N84)</f>
        <v/>
      </c>
      <c r="M38" s="52" t="str">
        <f>IF('Enter Samples Here'!N92="","",'Enter Samples Here'!N92)</f>
        <v/>
      </c>
    </row>
    <row r="39" spans="1:16" ht="16" thickBot="1" x14ac:dyDescent="0.25">
      <c r="A39" s="181"/>
      <c r="B39" s="84" t="str">
        <f>IF('Plate Map'!B30="","",'Plate Map'!B30)</f>
        <v/>
      </c>
      <c r="C39" s="84" t="str">
        <f>IF('Plate Map'!C30="","",'Plate Map'!C30)</f>
        <v/>
      </c>
      <c r="D39" s="84" t="str">
        <f>IF('Plate Map'!D30="","",'Plate Map'!D30)</f>
        <v/>
      </c>
      <c r="E39" s="84" t="str">
        <f>IF('Plate Map'!E30="","",'Plate Map'!E30)</f>
        <v/>
      </c>
      <c r="F39" s="84" t="str">
        <f>IF('Plate Map'!F30="","",'Plate Map'!F30)</f>
        <v/>
      </c>
      <c r="G39" s="84" t="str">
        <f>IF('Plate Map'!G30="","",'Plate Map'!G30)</f>
        <v/>
      </c>
      <c r="H39" s="84" t="str">
        <f>IF('Plate Map'!H30="","",'Plate Map'!H30)</f>
        <v/>
      </c>
      <c r="I39" s="84" t="str">
        <f>IF('Plate Map'!I30="","",'Plate Map'!I30)</f>
        <v/>
      </c>
      <c r="J39" s="84" t="str">
        <f>IF('Plate Map'!J30="","",'Plate Map'!J30)</f>
        <v/>
      </c>
      <c r="K39" s="84" t="str">
        <f>IF('Plate Map'!K30="","",'Plate Map'!K30)</f>
        <v/>
      </c>
      <c r="L39" s="84" t="str">
        <f>IF('Plate Map'!L30="","",'Plate Map'!L30)</f>
        <v/>
      </c>
      <c r="M39" s="84" t="str">
        <f>IF('Plate Map'!M30="","",'Plate Map'!M30)</f>
        <v/>
      </c>
    </row>
    <row r="40" spans="1:16" ht="16" thickBot="1" x14ac:dyDescent="0.25">
      <c r="A40" s="181"/>
      <c r="B40" s="85" t="str">
        <f>IF('Enter Samples Here'!U4="","",'Enter Samples Here'!U4)</f>
        <v/>
      </c>
      <c r="C40" s="85" t="str">
        <f>IF('Enter Samples Here'!U12="","",'Enter Samples Here'!U12)</f>
        <v/>
      </c>
      <c r="D40" s="85" t="str">
        <f>IF('Enter Samples Here'!U20="","",'Enter Samples Here'!U20)</f>
        <v/>
      </c>
      <c r="E40" s="85" t="str">
        <f>IF('Enter Samples Here'!U28="","",'Enter Samples Here'!U28)</f>
        <v/>
      </c>
      <c r="F40" s="85" t="str">
        <f>IF('Enter Samples Here'!U36="","",'Enter Samples Here'!U36)</f>
        <v/>
      </c>
      <c r="G40" s="85" t="str">
        <f>IF('Enter Samples Here'!U44="","",'Enter Samples Here'!U44)</f>
        <v/>
      </c>
      <c r="H40" s="85" t="str">
        <f>IF('Enter Samples Here'!U52="","",'Enter Samples Here'!U52)</f>
        <v/>
      </c>
      <c r="I40" s="85" t="str">
        <f>IF('Enter Samples Here'!U60="","",'Enter Samples Here'!U60)</f>
        <v/>
      </c>
      <c r="J40" s="85" t="str">
        <f>IF('Enter Samples Here'!U68="","",'Enter Samples Here'!U68)</f>
        <v/>
      </c>
      <c r="K40" s="85" t="str">
        <f>IF('Enter Samples Here'!U76="","",'Enter Samples Here'!U76)</f>
        <v/>
      </c>
      <c r="L40" s="85" t="str">
        <f>IF('Enter Samples Here'!U84="","",'Enter Samples Here'!U84)</f>
        <v/>
      </c>
      <c r="M40" s="85" t="str">
        <f>IF('Enter Samples Here'!U92="","",'Enter Samples Here'!U92)</f>
        <v/>
      </c>
    </row>
    <row r="41" spans="1:16" ht="16" thickBot="1" x14ac:dyDescent="0.25">
      <c r="A41" s="181" t="s">
        <v>3</v>
      </c>
      <c r="B41" s="52" t="str">
        <f>IF('Enter Samples Here'!N5="","",'Enter Samples Here'!N5)</f>
        <v/>
      </c>
      <c r="C41" s="52" t="str">
        <f>IF('Enter Samples Here'!N13="","",'Enter Samples Here'!N13)</f>
        <v/>
      </c>
      <c r="D41" s="52" t="str">
        <f>IF('Enter Samples Here'!N21="","",'Enter Samples Here'!N21)</f>
        <v/>
      </c>
      <c r="E41" s="52" t="str">
        <f>IF('Enter Samples Here'!N29="","",'Enter Samples Here'!N29)</f>
        <v/>
      </c>
      <c r="F41" s="52" t="str">
        <f>IF('Enter Samples Here'!N37="","",'Enter Samples Here'!N37)</f>
        <v/>
      </c>
      <c r="G41" s="52" t="str">
        <f>IF('Enter Samples Here'!N45="","",'Enter Samples Here'!N45)</f>
        <v/>
      </c>
      <c r="H41" s="52" t="str">
        <f>IF('Enter Samples Here'!N53="","",'Enter Samples Here'!N53)</f>
        <v/>
      </c>
      <c r="I41" s="52" t="str">
        <f>IF('Enter Samples Here'!N61="","",'Enter Samples Here'!N61)</f>
        <v/>
      </c>
      <c r="J41" s="52" t="str">
        <f>IF('Enter Samples Here'!N69="","",'Enter Samples Here'!N69)</f>
        <v/>
      </c>
      <c r="K41" s="52" t="str">
        <f>IF('Enter Samples Here'!N77="","",'Enter Samples Here'!N77)</f>
        <v/>
      </c>
      <c r="L41" s="52" t="str">
        <f>IF('Enter Samples Here'!N85="","",'Enter Samples Here'!N85)</f>
        <v/>
      </c>
      <c r="M41" s="52" t="str">
        <f>IF('Enter Samples Here'!N93="","",'Enter Samples Here'!N93)</f>
        <v/>
      </c>
    </row>
    <row r="42" spans="1:16" ht="16" thickBot="1" x14ac:dyDescent="0.25">
      <c r="A42" s="181"/>
      <c r="B42" s="84" t="str">
        <f>IF('Plate Map'!B31="","",'Plate Map'!B31)</f>
        <v/>
      </c>
      <c r="C42" s="84" t="str">
        <f>IF('Plate Map'!C31="","",'Plate Map'!C31)</f>
        <v/>
      </c>
      <c r="D42" s="84" t="str">
        <f>IF('Plate Map'!D31="","",'Plate Map'!D31)</f>
        <v/>
      </c>
      <c r="E42" s="84" t="str">
        <f>IF('Plate Map'!E31="","",'Plate Map'!E31)</f>
        <v/>
      </c>
      <c r="F42" s="84" t="str">
        <f>IF('Plate Map'!F31="","",'Plate Map'!F31)</f>
        <v/>
      </c>
      <c r="G42" s="84" t="str">
        <f>IF('Plate Map'!G31="","",'Plate Map'!G31)</f>
        <v/>
      </c>
      <c r="H42" s="84" t="str">
        <f>IF('Plate Map'!H31="","",'Plate Map'!H31)</f>
        <v/>
      </c>
      <c r="I42" s="84" t="str">
        <f>IF('Plate Map'!I31="","",'Plate Map'!I31)</f>
        <v/>
      </c>
      <c r="J42" s="84" t="str">
        <f>IF('Plate Map'!J31="","",'Plate Map'!J31)</f>
        <v/>
      </c>
      <c r="K42" s="84" t="str">
        <f>IF('Plate Map'!K31="","",'Plate Map'!K31)</f>
        <v/>
      </c>
      <c r="L42" s="84" t="str">
        <f>IF('Plate Map'!L31="","",'Plate Map'!L31)</f>
        <v/>
      </c>
      <c r="M42" s="84" t="str">
        <f>IF('Plate Map'!M31="","",'Plate Map'!M31)</f>
        <v/>
      </c>
    </row>
    <row r="43" spans="1:16" ht="16" thickBot="1" x14ac:dyDescent="0.25">
      <c r="A43" s="181"/>
      <c r="B43" s="85" t="str">
        <f>IF('Enter Samples Here'!U5="","",'Enter Samples Here'!U5)</f>
        <v/>
      </c>
      <c r="C43" s="85" t="str">
        <f>IF('Enter Samples Here'!U13="","",'Enter Samples Here'!U13)</f>
        <v/>
      </c>
      <c r="D43" s="85" t="str">
        <f>IF('Enter Samples Here'!U21="","",'Enter Samples Here'!U21)</f>
        <v/>
      </c>
      <c r="E43" s="85" t="str">
        <f>IF('Enter Samples Here'!U29="","",'Enter Samples Here'!U29)</f>
        <v/>
      </c>
      <c r="F43" s="85" t="str">
        <f>IF('Enter Samples Here'!U37="","",'Enter Samples Here'!U37)</f>
        <v/>
      </c>
      <c r="G43" s="85" t="str">
        <f>IF('Enter Samples Here'!U45="","",'Enter Samples Here'!U45)</f>
        <v/>
      </c>
      <c r="H43" s="85" t="str">
        <f>IF('Enter Samples Here'!U53="","",'Enter Samples Here'!U53)</f>
        <v/>
      </c>
      <c r="I43" s="85" t="str">
        <f>IF('Enter Samples Here'!U61="","",'Enter Samples Here'!U61)</f>
        <v/>
      </c>
      <c r="J43" s="85" t="str">
        <f>IF('Enter Samples Here'!U69="","",'Enter Samples Here'!U69)</f>
        <v/>
      </c>
      <c r="K43" s="85" t="str">
        <f>IF('Enter Samples Here'!U77="","",'Enter Samples Here'!U77)</f>
        <v/>
      </c>
      <c r="L43" s="85" t="str">
        <f>IF('Enter Samples Here'!U85="","",'Enter Samples Here'!U85)</f>
        <v/>
      </c>
      <c r="M43" s="85" t="str">
        <f>IF('Enter Samples Here'!U93="","",'Enter Samples Here'!U93)</f>
        <v/>
      </c>
    </row>
    <row r="44" spans="1:16" ht="16" thickBot="1" x14ac:dyDescent="0.25">
      <c r="A44" s="181" t="s">
        <v>4</v>
      </c>
      <c r="B44" s="52" t="str">
        <f>IF('Enter Samples Here'!N6="","",'Enter Samples Here'!N6)</f>
        <v/>
      </c>
      <c r="C44" s="52" t="str">
        <f>IF('Enter Samples Here'!N14="","",'Enter Samples Here'!N14)</f>
        <v/>
      </c>
      <c r="D44" s="52" t="str">
        <f>IF('Enter Samples Here'!N22="","",'Enter Samples Here'!N22)</f>
        <v/>
      </c>
      <c r="E44" s="52" t="str">
        <f>IF('Enter Samples Here'!N30="","",'Enter Samples Here'!N30)</f>
        <v/>
      </c>
      <c r="F44" s="52" t="str">
        <f>IF('Enter Samples Here'!N38="","",'Enter Samples Here'!N38)</f>
        <v/>
      </c>
      <c r="G44" s="52" t="str">
        <f>IF('Enter Samples Here'!N46="","",'Enter Samples Here'!N46)</f>
        <v/>
      </c>
      <c r="H44" s="52" t="str">
        <f>IF('Enter Samples Here'!N54="","",'Enter Samples Here'!N54)</f>
        <v/>
      </c>
      <c r="I44" s="52" t="str">
        <f>IF('Enter Samples Here'!N62="","",'Enter Samples Here'!N62)</f>
        <v/>
      </c>
      <c r="J44" s="52" t="str">
        <f>IF('Enter Samples Here'!N70="","",'Enter Samples Here'!N70)</f>
        <v/>
      </c>
      <c r="K44" s="52" t="str">
        <f>IF('Enter Samples Here'!N78="","",'Enter Samples Here'!N78)</f>
        <v/>
      </c>
      <c r="L44" s="52" t="str">
        <f>IF('Enter Samples Here'!N86="","",'Enter Samples Here'!N86)</f>
        <v/>
      </c>
      <c r="M44" s="52" t="str">
        <f>IF('Enter Samples Here'!N94="","",'Enter Samples Here'!N94)</f>
        <v/>
      </c>
    </row>
    <row r="45" spans="1:16" ht="16" thickBot="1" x14ac:dyDescent="0.25">
      <c r="A45" s="181"/>
      <c r="B45" s="84" t="str">
        <f>IF('Plate Map'!B32="","",'Plate Map'!B32)</f>
        <v/>
      </c>
      <c r="C45" s="84" t="str">
        <f>IF('Plate Map'!C32="","",'Plate Map'!C32)</f>
        <v/>
      </c>
      <c r="D45" s="84" t="str">
        <f>IF('Plate Map'!D32="","",'Plate Map'!D32)</f>
        <v/>
      </c>
      <c r="E45" s="84" t="str">
        <f>IF('Plate Map'!E32="","",'Plate Map'!E32)</f>
        <v/>
      </c>
      <c r="F45" s="84" t="str">
        <f>IF('Plate Map'!F32="","",'Plate Map'!F32)</f>
        <v/>
      </c>
      <c r="G45" s="84" t="str">
        <f>IF('Plate Map'!G32="","",'Plate Map'!G32)</f>
        <v/>
      </c>
      <c r="H45" s="84" t="str">
        <f>IF('Plate Map'!H32="","",'Plate Map'!H32)</f>
        <v/>
      </c>
      <c r="I45" s="84" t="str">
        <f>IF('Plate Map'!I32="","",'Plate Map'!I32)</f>
        <v/>
      </c>
      <c r="J45" s="84" t="str">
        <f>IF('Plate Map'!J32="","",'Plate Map'!J32)</f>
        <v/>
      </c>
      <c r="K45" s="84" t="str">
        <f>IF('Plate Map'!K32="","",'Plate Map'!K32)</f>
        <v/>
      </c>
      <c r="L45" s="84" t="str">
        <f>IF('Plate Map'!L32="","",'Plate Map'!L32)</f>
        <v/>
      </c>
      <c r="M45" s="84" t="str">
        <f>IF('Plate Map'!M32="","",'Plate Map'!M32)</f>
        <v/>
      </c>
    </row>
    <row r="46" spans="1:16" ht="16" thickBot="1" x14ac:dyDescent="0.25">
      <c r="A46" s="181"/>
      <c r="B46" s="85" t="str">
        <f>IF('Enter Samples Here'!U6="","",'Enter Samples Here'!U6)</f>
        <v/>
      </c>
      <c r="C46" s="85" t="str">
        <f>IF('Enter Samples Here'!U14="","",'Enter Samples Here'!U14)</f>
        <v/>
      </c>
      <c r="D46" s="85" t="str">
        <f>IF('Enter Samples Here'!U22="","",'Enter Samples Here'!U22)</f>
        <v/>
      </c>
      <c r="E46" s="85" t="str">
        <f>IF('Enter Samples Here'!U30="","",'Enter Samples Here'!U30)</f>
        <v/>
      </c>
      <c r="F46" s="85" t="str">
        <f>IF('Enter Samples Here'!U38="","",'Enter Samples Here'!U38)</f>
        <v/>
      </c>
      <c r="G46" s="85" t="str">
        <f>IF('Enter Samples Here'!U46="","",'Enter Samples Here'!U46)</f>
        <v/>
      </c>
      <c r="H46" s="85" t="str">
        <f>IF('Enter Samples Here'!U54="","",'Enter Samples Here'!U54)</f>
        <v/>
      </c>
      <c r="I46" s="85" t="str">
        <f>IF('Enter Samples Here'!U62="","",'Enter Samples Here'!U62)</f>
        <v/>
      </c>
      <c r="J46" s="85" t="str">
        <f>IF('Enter Samples Here'!U70="","",'Enter Samples Here'!U70)</f>
        <v/>
      </c>
      <c r="K46" s="85" t="str">
        <f>IF('Enter Samples Here'!U78="","",'Enter Samples Here'!U78)</f>
        <v/>
      </c>
      <c r="L46" s="85" t="str">
        <f>IF('Enter Samples Here'!U86="","",'Enter Samples Here'!U86)</f>
        <v/>
      </c>
      <c r="M46" s="85" t="str">
        <f>IF('Enter Samples Here'!U94="","",'Enter Samples Here'!U94)</f>
        <v/>
      </c>
    </row>
    <row r="47" spans="1:16" ht="16" thickBot="1" x14ac:dyDescent="0.25">
      <c r="A47" s="181" t="s">
        <v>5</v>
      </c>
      <c r="B47" s="52" t="str">
        <f>IF('Enter Samples Here'!N7="","",'Enter Samples Here'!N7)</f>
        <v/>
      </c>
      <c r="C47" s="52" t="str">
        <f>IF('Enter Samples Here'!N15="","",'Enter Samples Here'!N15)</f>
        <v/>
      </c>
      <c r="D47" s="52" t="str">
        <f>IF('Enter Samples Here'!N23="","",'Enter Samples Here'!N23)</f>
        <v/>
      </c>
      <c r="E47" s="52" t="str">
        <f>IF('Enter Samples Here'!N31="","",'Enter Samples Here'!N31)</f>
        <v/>
      </c>
      <c r="F47" s="52" t="str">
        <f>IF('Enter Samples Here'!N39="","",'Enter Samples Here'!N39)</f>
        <v/>
      </c>
      <c r="G47" s="52" t="str">
        <f>IF('Enter Samples Here'!N47="","",'Enter Samples Here'!N47)</f>
        <v/>
      </c>
      <c r="H47" s="52" t="str">
        <f>IF('Enter Samples Here'!N55="","",'Enter Samples Here'!N55)</f>
        <v/>
      </c>
      <c r="I47" s="52" t="str">
        <f>IF('Enter Samples Here'!N63="","",'Enter Samples Here'!N63)</f>
        <v/>
      </c>
      <c r="J47" s="52" t="str">
        <f>IF('Enter Samples Here'!N71="","",'Enter Samples Here'!N71)</f>
        <v/>
      </c>
      <c r="K47" s="52" t="str">
        <f>IF('Enter Samples Here'!N79="","",'Enter Samples Here'!N79)</f>
        <v/>
      </c>
      <c r="L47" s="52" t="str">
        <f>IF('Enter Samples Here'!N87="","",'Enter Samples Here'!N87)</f>
        <v/>
      </c>
      <c r="M47" s="52" t="str">
        <f>IF('Enter Samples Here'!N95="","",'Enter Samples Here'!N95)</f>
        <v/>
      </c>
    </row>
    <row r="48" spans="1:16" ht="16" thickBot="1" x14ac:dyDescent="0.25">
      <c r="A48" s="181"/>
      <c r="B48" s="84" t="str">
        <f>IF('Plate Map'!B33="","",'Plate Map'!B33)</f>
        <v/>
      </c>
      <c r="C48" s="84" t="str">
        <f>IF('Plate Map'!C33="","",'Plate Map'!C33)</f>
        <v/>
      </c>
      <c r="D48" s="84" t="str">
        <f>IF('Plate Map'!D33="","",'Plate Map'!D33)</f>
        <v/>
      </c>
      <c r="E48" s="84" t="str">
        <f>IF('Plate Map'!E33="","",'Plate Map'!E33)</f>
        <v/>
      </c>
      <c r="F48" s="84" t="str">
        <f>IF('Plate Map'!F33="","",'Plate Map'!F33)</f>
        <v/>
      </c>
      <c r="G48" s="84" t="str">
        <f>IF('Plate Map'!G33="","",'Plate Map'!G33)</f>
        <v/>
      </c>
      <c r="H48" s="84" t="str">
        <f>IF('Plate Map'!H33="","",'Plate Map'!H33)</f>
        <v/>
      </c>
      <c r="I48" s="84" t="str">
        <f>IF('Plate Map'!I33="","",'Plate Map'!I33)</f>
        <v/>
      </c>
      <c r="J48" s="84" t="str">
        <f>IF('Plate Map'!J33="","",'Plate Map'!J33)</f>
        <v/>
      </c>
      <c r="K48" s="84" t="str">
        <f>IF('Plate Map'!K33="","",'Plate Map'!K33)</f>
        <v/>
      </c>
      <c r="L48" s="84" t="str">
        <f>IF('Plate Map'!L33="","",'Plate Map'!L33)</f>
        <v/>
      </c>
      <c r="M48" s="84" t="str">
        <f>IF('Plate Map'!M33="","",'Plate Map'!M33)</f>
        <v/>
      </c>
    </row>
    <row r="49" spans="1:16" ht="16" thickBot="1" x14ac:dyDescent="0.25">
      <c r="A49" s="181"/>
      <c r="B49" s="85" t="str">
        <f>IF('Enter Samples Here'!U7="","",'Enter Samples Here'!U7)</f>
        <v/>
      </c>
      <c r="C49" s="85" t="str">
        <f>IF('Enter Samples Here'!U15="","",'Enter Samples Here'!U15)</f>
        <v/>
      </c>
      <c r="D49" s="85" t="str">
        <f>IF('Enter Samples Here'!U23="","",'Enter Samples Here'!U23)</f>
        <v/>
      </c>
      <c r="E49" s="85" t="str">
        <f>IF('Enter Samples Here'!U31="","",'Enter Samples Here'!U31)</f>
        <v/>
      </c>
      <c r="F49" s="85" t="str">
        <f>IF('Enter Samples Here'!U39="","",'Enter Samples Here'!U39)</f>
        <v/>
      </c>
      <c r="G49" s="85" t="str">
        <f>IF('Enter Samples Here'!U47="","",'Enter Samples Here'!U47)</f>
        <v/>
      </c>
      <c r="H49" s="85" t="str">
        <f>IF('Enter Samples Here'!U55="","",'Enter Samples Here'!U55)</f>
        <v/>
      </c>
      <c r="I49" s="85" t="str">
        <f>IF('Enter Samples Here'!U63="","",'Enter Samples Here'!U63)</f>
        <v/>
      </c>
      <c r="J49" s="85" t="str">
        <f>IF('Enter Samples Here'!U71="","",'Enter Samples Here'!U71)</f>
        <v/>
      </c>
      <c r="K49" s="85" t="str">
        <f>IF('Enter Samples Here'!U79="","",'Enter Samples Here'!U79)</f>
        <v/>
      </c>
      <c r="L49" s="85" t="str">
        <f>IF('Enter Samples Here'!U87="","",'Enter Samples Here'!U87)</f>
        <v/>
      </c>
      <c r="M49" s="85" t="str">
        <f>IF('Enter Samples Here'!U95="","",'Enter Samples Here'!U95)</f>
        <v/>
      </c>
    </row>
    <row r="50" spans="1:16" ht="16" thickBot="1" x14ac:dyDescent="0.25">
      <c r="A50" s="181" t="s">
        <v>6</v>
      </c>
      <c r="B50" s="52" t="str">
        <f>IF('Enter Samples Here'!N8="","",'Enter Samples Here'!N8)</f>
        <v/>
      </c>
      <c r="C50" s="52" t="str">
        <f>IF('Enter Samples Here'!N16="","",'Enter Samples Here'!N16)</f>
        <v/>
      </c>
      <c r="D50" s="52" t="str">
        <f>IF('Enter Samples Here'!N24="","",'Enter Samples Here'!N24)</f>
        <v/>
      </c>
      <c r="E50" s="52" t="str">
        <f>IF('Enter Samples Here'!N32="","",'Enter Samples Here'!N32)</f>
        <v/>
      </c>
      <c r="F50" s="52" t="str">
        <f>IF('Enter Samples Here'!N40="","",'Enter Samples Here'!N40)</f>
        <v/>
      </c>
      <c r="G50" s="52" t="str">
        <f>IF('Enter Samples Here'!N48="","",'Enter Samples Here'!N48)</f>
        <v/>
      </c>
      <c r="H50" s="52" t="str">
        <f>IF('Enter Samples Here'!N56="","",'Enter Samples Here'!N56)</f>
        <v/>
      </c>
      <c r="I50" s="52" t="str">
        <f>IF('Enter Samples Here'!N64="","",'Enter Samples Here'!N64)</f>
        <v/>
      </c>
      <c r="J50" s="52" t="str">
        <f>IF('Enter Samples Here'!N72="","",'Enter Samples Here'!N72)</f>
        <v/>
      </c>
      <c r="K50" s="52" t="str">
        <f>IF('Enter Samples Here'!N80="","",'Enter Samples Here'!N80)</f>
        <v/>
      </c>
      <c r="L50" s="52" t="str">
        <f>IF('Enter Samples Here'!N88="","",'Enter Samples Here'!N88)</f>
        <v/>
      </c>
      <c r="M50" s="52" t="str">
        <f>IF('Enter Samples Here'!N96="","",'Enter Samples Here'!N96)</f>
        <v/>
      </c>
    </row>
    <row r="51" spans="1:16" ht="16" thickBot="1" x14ac:dyDescent="0.25">
      <c r="A51" s="181"/>
      <c r="B51" s="84" t="str">
        <f>IF('Plate Map'!B34="","",'Plate Map'!B34)</f>
        <v/>
      </c>
      <c r="C51" s="84" t="str">
        <f>IF('Plate Map'!C34="","",'Plate Map'!C34)</f>
        <v/>
      </c>
      <c r="D51" s="84" t="str">
        <f>IF('Plate Map'!D34="","",'Plate Map'!D34)</f>
        <v/>
      </c>
      <c r="E51" s="84" t="str">
        <f>IF('Plate Map'!E34="","",'Plate Map'!E34)</f>
        <v/>
      </c>
      <c r="F51" s="84" t="str">
        <f>IF('Plate Map'!F34="","",'Plate Map'!F34)</f>
        <v/>
      </c>
      <c r="G51" s="84" t="str">
        <f>IF('Plate Map'!G34="","",'Plate Map'!G34)</f>
        <v/>
      </c>
      <c r="H51" s="84" t="str">
        <f>IF('Plate Map'!H34="","",'Plate Map'!H34)</f>
        <v/>
      </c>
      <c r="I51" s="84" t="str">
        <f>IF('Plate Map'!I34="","",'Plate Map'!I34)</f>
        <v/>
      </c>
      <c r="J51" s="84" t="str">
        <f>IF('Plate Map'!J34="","",'Plate Map'!J34)</f>
        <v/>
      </c>
      <c r="K51" s="84" t="str">
        <f>IF('Plate Map'!K34="","",'Plate Map'!K34)</f>
        <v/>
      </c>
      <c r="L51" s="84" t="str">
        <f>IF('Plate Map'!L34="","",'Plate Map'!L34)</f>
        <v/>
      </c>
      <c r="M51" s="84" t="str">
        <f>IF('Plate Map'!M34="","",'Plate Map'!M34)</f>
        <v/>
      </c>
    </row>
    <row r="52" spans="1:16" ht="16" thickBot="1" x14ac:dyDescent="0.25">
      <c r="A52" s="181"/>
      <c r="B52" s="85" t="str">
        <f>IF('Enter Samples Here'!U8="","",'Enter Samples Here'!U8)</f>
        <v/>
      </c>
      <c r="C52" s="85" t="str">
        <f>IF('Enter Samples Here'!U16="","",'Enter Samples Here'!U16)</f>
        <v/>
      </c>
      <c r="D52" s="85" t="str">
        <f>IF('Enter Samples Here'!U24="","",'Enter Samples Here'!U24)</f>
        <v/>
      </c>
      <c r="E52" s="85" t="str">
        <f>IF('Enter Samples Here'!U32="","",'Enter Samples Here'!U32)</f>
        <v/>
      </c>
      <c r="F52" s="85" t="str">
        <f>IF('Enter Samples Here'!U40="","",'Enter Samples Here'!U40)</f>
        <v/>
      </c>
      <c r="G52" s="85" t="str">
        <f>IF('Enter Samples Here'!U48="","",'Enter Samples Here'!U48)</f>
        <v/>
      </c>
      <c r="H52" s="85" t="str">
        <f>IF('Enter Samples Here'!U56="","",'Enter Samples Here'!U56)</f>
        <v/>
      </c>
      <c r="I52" s="85" t="str">
        <f>IF('Enter Samples Here'!U64="","",'Enter Samples Here'!U64)</f>
        <v/>
      </c>
      <c r="J52" s="85" t="str">
        <f>IF('Enter Samples Here'!U72="","",'Enter Samples Here'!U72)</f>
        <v/>
      </c>
      <c r="K52" s="85" t="str">
        <f>IF('Enter Samples Here'!U80="","",'Enter Samples Here'!U80)</f>
        <v/>
      </c>
      <c r="L52" s="85" t="str">
        <f>IF('Enter Samples Here'!U88="","",'Enter Samples Here'!U88)</f>
        <v/>
      </c>
      <c r="M52" s="85" t="str">
        <f>IF('Enter Samples Here'!U96="","",'Enter Samples Here'!U96)</f>
        <v/>
      </c>
    </row>
    <row r="53" spans="1:16" ht="16" thickBot="1" x14ac:dyDescent="0.25">
      <c r="A53" s="181" t="s">
        <v>7</v>
      </c>
      <c r="B53" s="52" t="str">
        <f>IF('Enter Samples Here'!N9="","",'Enter Samples Here'!N9)</f>
        <v/>
      </c>
      <c r="C53" s="52" t="str">
        <f>IF('Enter Samples Here'!N17="","",'Enter Samples Here'!N17)</f>
        <v/>
      </c>
      <c r="D53" s="52" t="str">
        <f>IF('Enter Samples Here'!N25="","",'Enter Samples Here'!N25)</f>
        <v/>
      </c>
      <c r="E53" s="52" t="str">
        <f>IF('Enter Samples Here'!N33="","",'Enter Samples Here'!N33)</f>
        <v/>
      </c>
      <c r="F53" s="52" t="str">
        <f>IF('Enter Samples Here'!N41="","",'Enter Samples Here'!N41)</f>
        <v/>
      </c>
      <c r="G53" s="52" t="str">
        <f>IF('Enter Samples Here'!N49="","",'Enter Samples Here'!N49)</f>
        <v/>
      </c>
      <c r="H53" s="52" t="str">
        <f>IF('Enter Samples Here'!N57="","",'Enter Samples Here'!N57)</f>
        <v/>
      </c>
      <c r="I53" s="52" t="str">
        <f>IF('Enter Samples Here'!N65="","",'Enter Samples Here'!N65)</f>
        <v/>
      </c>
      <c r="J53" s="52" t="str">
        <f>IF('Enter Samples Here'!N73="","",'Enter Samples Here'!N73)</f>
        <v/>
      </c>
      <c r="K53" s="52" t="str">
        <f>IF('Enter Samples Here'!N81="","",'Enter Samples Here'!N81)</f>
        <v/>
      </c>
      <c r="L53" s="52" t="str">
        <f>IF('Enter Samples Here'!N89="","",'Enter Samples Here'!N89)</f>
        <v/>
      </c>
      <c r="M53" s="52" t="str">
        <f>IF('Enter Samples Here'!N97="","",'Enter Samples Here'!N97)</f>
        <v/>
      </c>
    </row>
    <row r="54" spans="1:16" ht="16" thickBot="1" x14ac:dyDescent="0.25">
      <c r="A54" s="181"/>
      <c r="B54" s="84" t="str">
        <f>IF('Plate Map'!B35="","",'Plate Map'!B35)</f>
        <v/>
      </c>
      <c r="C54" s="84" t="str">
        <f>IF('Plate Map'!C35="","",'Plate Map'!C35)</f>
        <v/>
      </c>
      <c r="D54" s="84" t="str">
        <f>IF('Plate Map'!D35="","",'Plate Map'!D35)</f>
        <v/>
      </c>
      <c r="E54" s="84" t="str">
        <f>IF('Plate Map'!E35="","",'Plate Map'!E35)</f>
        <v/>
      </c>
      <c r="F54" s="84" t="str">
        <f>IF('Plate Map'!F35="","",'Plate Map'!F35)</f>
        <v/>
      </c>
      <c r="G54" s="84" t="str">
        <f>IF('Plate Map'!G35="","",'Plate Map'!G35)</f>
        <v/>
      </c>
      <c r="H54" s="84" t="str">
        <f>IF('Plate Map'!H35="","",'Plate Map'!H35)</f>
        <v/>
      </c>
      <c r="I54" s="84" t="str">
        <f>IF('Plate Map'!I35="","",'Plate Map'!I35)</f>
        <v/>
      </c>
      <c r="J54" s="84" t="str">
        <f>IF('Plate Map'!J35="","",'Plate Map'!J35)</f>
        <v/>
      </c>
      <c r="K54" s="84" t="str">
        <f>IF('Plate Map'!K35="","",'Plate Map'!K35)</f>
        <v/>
      </c>
      <c r="L54" s="84" t="str">
        <f>IF('Plate Map'!L35="","",'Plate Map'!L35)</f>
        <v/>
      </c>
      <c r="M54" s="84" t="str">
        <f>IF('Plate Map'!M35="","",'Plate Map'!M35)</f>
        <v/>
      </c>
    </row>
    <row r="55" spans="1:16" ht="16" thickBot="1" x14ac:dyDescent="0.25">
      <c r="A55" s="182"/>
      <c r="B55" s="85" t="str">
        <f>IF('Enter Samples Here'!U9="","",'Enter Samples Here'!U9)</f>
        <v/>
      </c>
      <c r="C55" s="85" t="str">
        <f>IF('Enter Samples Here'!U17="","",'Enter Samples Here'!U17)</f>
        <v/>
      </c>
      <c r="D55" s="85" t="str">
        <f>IF('Enter Samples Here'!U25="","",'Enter Samples Here'!U25)</f>
        <v/>
      </c>
      <c r="E55" s="85" t="str">
        <f>IF('Enter Samples Here'!U33="","",'Enter Samples Here'!U33)</f>
        <v/>
      </c>
      <c r="F55" s="85" t="str">
        <f>IF('Enter Samples Here'!U41="","",'Enter Samples Here'!U41)</f>
        <v/>
      </c>
      <c r="G55" s="85" t="str">
        <f>IF('Enter Samples Here'!U49="","",'Enter Samples Here'!U49)</f>
        <v/>
      </c>
      <c r="H55" s="85" t="str">
        <f>IF('Enter Samples Here'!U57="","",'Enter Samples Here'!U57)</f>
        <v/>
      </c>
      <c r="I55" s="85" t="str">
        <f>IF('Enter Samples Here'!U65="","",'Enter Samples Here'!U65)</f>
        <v/>
      </c>
      <c r="J55" s="85" t="str">
        <f>IF('Enter Samples Here'!U73="","",'Enter Samples Here'!U73)</f>
        <v/>
      </c>
      <c r="K55" s="85" t="str">
        <f>IF('Enter Samples Here'!U81="","",'Enter Samples Here'!U81)</f>
        <v/>
      </c>
      <c r="L55" s="85" t="str">
        <f>IF('Enter Samples Here'!U89="","",'Enter Samples Here'!U89)</f>
        <v/>
      </c>
      <c r="M55" s="85" t="str">
        <f>IF('Enter Samples Here'!U97="","",'Enter Samples Here'!U97)</f>
        <v/>
      </c>
    </row>
    <row r="59" spans="1:16" ht="16" thickBot="1" x14ac:dyDescent="0.25">
      <c r="B59" s="46" t="s">
        <v>261</v>
      </c>
      <c r="C59" s="183" t="s">
        <v>168</v>
      </c>
      <c r="D59" s="183"/>
      <c r="E59" s="183"/>
      <c r="F59" s="46" t="s">
        <v>262</v>
      </c>
      <c r="G59" s="53">
        <f ca="1">TODAY()</f>
        <v>44327</v>
      </c>
      <c r="I59" t="s">
        <v>263</v>
      </c>
      <c r="K59" s="14" t="s">
        <v>273</v>
      </c>
      <c r="L59" s="14"/>
      <c r="P59" t="s">
        <v>266</v>
      </c>
    </row>
    <row r="60" spans="1:16" ht="16" thickBot="1" x14ac:dyDescent="0.25">
      <c r="A60" s="47" t="s">
        <v>264</v>
      </c>
      <c r="B60" s="48">
        <v>1</v>
      </c>
      <c r="C60" s="49">
        <v>2</v>
      </c>
      <c r="D60" s="49">
        <v>3</v>
      </c>
      <c r="E60" s="49">
        <v>4</v>
      </c>
      <c r="F60" s="49">
        <v>5</v>
      </c>
      <c r="G60" s="49">
        <v>6</v>
      </c>
      <c r="H60" s="49">
        <v>7</v>
      </c>
      <c r="I60" s="49">
        <v>8</v>
      </c>
      <c r="J60" s="49">
        <v>9</v>
      </c>
      <c r="K60" s="49">
        <v>10</v>
      </c>
      <c r="L60" s="49">
        <v>11</v>
      </c>
      <c r="M60" s="50">
        <v>12</v>
      </c>
    </row>
    <row r="61" spans="1:16" ht="16" thickBot="1" x14ac:dyDescent="0.25">
      <c r="A61" s="181" t="s">
        <v>0</v>
      </c>
      <c r="B61" s="151" t="str">
        <f>IF('Enter Samples Here'!Z2="","",'Enter Samples Here'!Z2)</f>
        <v/>
      </c>
      <c r="C61" s="151" t="str">
        <f>IF('Enter Samples Here'!Z10="","",'Enter Samples Here'!Z10)</f>
        <v/>
      </c>
      <c r="D61" s="151" t="str">
        <f>IF('Enter Samples Here'!Z18="","",'Enter Samples Here'!Z18)</f>
        <v/>
      </c>
      <c r="E61" s="151" t="str">
        <f>IF('Enter Samples Here'!Z26="","",'Enter Samples Here'!Z26)</f>
        <v/>
      </c>
      <c r="F61" s="151" t="str">
        <f>IF('Enter Samples Here'!Z34="","",'Enter Samples Here'!Z34)</f>
        <v/>
      </c>
      <c r="G61" s="151" t="str">
        <f>IF('Enter Samples Here'!Z42="","",'Enter Samples Here'!Z42)</f>
        <v/>
      </c>
      <c r="H61" s="151" t="str">
        <f>IF('Enter Samples Here'!Z50="","",'Enter Samples Here'!Z50)</f>
        <v/>
      </c>
      <c r="I61" s="151" t="str">
        <f>IF('Enter Samples Here'!Z58="","",'Enter Samples Here'!Z58)</f>
        <v/>
      </c>
      <c r="J61" s="151" t="str">
        <f>IF('Enter Samples Here'!Z66="","",'Enter Samples Here'!Z66)</f>
        <v/>
      </c>
      <c r="K61" s="151" t="str">
        <f>IF('Enter Samples Here'!Z74="","",'Enter Samples Here'!Z74)</f>
        <v/>
      </c>
      <c r="L61" s="151" t="str">
        <f>IF('Enter Samples Here'!Z82="","",'Enter Samples Here'!Z82)</f>
        <v/>
      </c>
      <c r="M61" s="151" t="str">
        <f>IF('Enter Samples Here'!Z90="","",'Enter Samples Here'!Z90)</f>
        <v/>
      </c>
      <c r="O61" s="51"/>
      <c r="P61" t="s">
        <v>269</v>
      </c>
    </row>
    <row r="62" spans="1:16" ht="16" thickBot="1" x14ac:dyDescent="0.25">
      <c r="A62" s="181"/>
      <c r="B62" s="152" t="str">
        <f>IF('Plate Map'!B28="","",'Plate Map'!B28)</f>
        <v/>
      </c>
      <c r="C62" s="152" t="str">
        <f>IF('Plate Map'!C28="","",'Plate Map'!C28)</f>
        <v/>
      </c>
      <c r="D62" s="152" t="str">
        <f>IF('Plate Map'!D28="","",'Plate Map'!D28)</f>
        <v/>
      </c>
      <c r="E62" s="152" t="str">
        <f>IF('Plate Map'!E28="","",'Plate Map'!E28)</f>
        <v/>
      </c>
      <c r="F62" s="152" t="str">
        <f>IF('Plate Map'!F28="","",'Plate Map'!F28)</f>
        <v/>
      </c>
      <c r="G62" s="152" t="str">
        <f>IF('Plate Map'!G28="","",'Plate Map'!G28)</f>
        <v/>
      </c>
      <c r="H62" s="152" t="str">
        <f>IF('Plate Map'!H28="","",'Plate Map'!H28)</f>
        <v/>
      </c>
      <c r="I62" s="152" t="str">
        <f>IF('Plate Map'!I28="","",'Plate Map'!I28)</f>
        <v/>
      </c>
      <c r="J62" s="152" t="str">
        <f>IF('Plate Map'!J28="","",'Plate Map'!J28)</f>
        <v/>
      </c>
      <c r="K62" s="152" t="str">
        <f>IF('Plate Map'!K28="","",'Plate Map'!K28)</f>
        <v/>
      </c>
      <c r="L62" s="152" t="str">
        <f>IF('Plate Map'!L28="","",'Plate Map'!L28)</f>
        <v/>
      </c>
      <c r="M62" s="152" t="str">
        <f>IF('Plate Map'!M28="","",'Plate Map'!M28)</f>
        <v/>
      </c>
      <c r="O62" s="32"/>
      <c r="P62" t="s">
        <v>267</v>
      </c>
    </row>
    <row r="63" spans="1:16" ht="16" thickBot="1" x14ac:dyDescent="0.25">
      <c r="A63" s="181"/>
      <c r="B63" s="153" t="str">
        <f>IF('Enter Samples Here'!AG2="","",'Enter Samples Here'!AG2)</f>
        <v/>
      </c>
      <c r="C63" s="153" t="str">
        <f>IF('Enter Samples Here'!AG10="","",'Enter Samples Here'!AG10)</f>
        <v/>
      </c>
      <c r="D63" s="153" t="str">
        <f>IF('Enter Samples Here'!AG18="","",'Enter Samples Here'!AG18)</f>
        <v/>
      </c>
      <c r="E63" s="153" t="str">
        <f>IF('Enter Samples Here'!AG26="","",'Enter Samples Here'!AG26)</f>
        <v/>
      </c>
      <c r="F63" s="153" t="str">
        <f>IF('Enter Samples Here'!AG34="","",'Enter Samples Here'!AG34)</f>
        <v/>
      </c>
      <c r="G63" s="153" t="str">
        <f>IF('Enter Samples Here'!AG42="","",'Enter Samples Here'!AG42)</f>
        <v/>
      </c>
      <c r="H63" s="153" t="str">
        <f>IF('Enter Samples Here'!AG50="","",'Enter Samples Here'!AG50)</f>
        <v/>
      </c>
      <c r="I63" s="153" t="str">
        <f>IF('Enter Samples Here'!AG58="","",'Enter Samples Here'!AG58)</f>
        <v/>
      </c>
      <c r="J63" s="153" t="str">
        <f>IF('Enter Samples Here'!AG66="","",'Enter Samples Here'!AG66)</f>
        <v/>
      </c>
      <c r="K63" s="153" t="str">
        <f>IF('Enter Samples Here'!AG74="","",'Enter Samples Here'!AG74)</f>
        <v/>
      </c>
      <c r="L63" s="153" t="str">
        <f>IF('Enter Samples Here'!AG82="","",'Enter Samples Here'!AG82)</f>
        <v/>
      </c>
      <c r="M63" s="153" t="str">
        <f>IF('Enter Samples Here'!AG90="","",'Enter Samples Here'!AG90)</f>
        <v/>
      </c>
      <c r="O63" s="20"/>
      <c r="P63" t="s">
        <v>268</v>
      </c>
    </row>
    <row r="64" spans="1:16" ht="16" thickBot="1" x14ac:dyDescent="0.25">
      <c r="A64" s="181" t="s">
        <v>1</v>
      </c>
      <c r="B64" s="151" t="str">
        <f>IF('Enter Samples Here'!Z3="","",'Enter Samples Here'!Z3)</f>
        <v/>
      </c>
      <c r="C64" s="151" t="str">
        <f>IF('Enter Samples Here'!Z11="","",'Enter Samples Here'!Z11)</f>
        <v/>
      </c>
      <c r="D64" s="151" t="str">
        <f>IF('Enter Samples Here'!Z19="","",'Enter Samples Here'!Z19)</f>
        <v/>
      </c>
      <c r="E64" s="151" t="str">
        <f>IF('Enter Samples Here'!Z27="","",'Enter Samples Here'!Z27)</f>
        <v/>
      </c>
      <c r="F64" s="151" t="str">
        <f>IF('Enter Samples Here'!Z35="","",'Enter Samples Here'!Z35)</f>
        <v/>
      </c>
      <c r="G64" s="151" t="str">
        <f>IF('Enter Samples Here'!Z43="","",'Enter Samples Here'!Z43)</f>
        <v/>
      </c>
      <c r="H64" s="151" t="str">
        <f>IF('Enter Samples Here'!Z51="","",'Enter Samples Here'!Z51)</f>
        <v/>
      </c>
      <c r="I64" s="151" t="str">
        <f>IF('Enter Samples Here'!Z59="","",'Enter Samples Here'!Z59)</f>
        <v/>
      </c>
      <c r="J64" s="151" t="str">
        <f>IF('Enter Samples Here'!Z67="","",'Enter Samples Here'!Z67)</f>
        <v/>
      </c>
      <c r="K64" s="151" t="str">
        <f>IF('Enter Samples Here'!Z75="","",'Enter Samples Here'!Z75)</f>
        <v/>
      </c>
      <c r="L64" s="151" t="str">
        <f>IF('Enter Samples Here'!Z83="","",'Enter Samples Here'!Z83)</f>
        <v/>
      </c>
      <c r="M64" s="151" t="str">
        <f>IF('Enter Samples Here'!Z91="","",'Enter Samples Here'!Z91)</f>
        <v/>
      </c>
    </row>
    <row r="65" spans="1:13" ht="16" thickBot="1" x14ac:dyDescent="0.25">
      <c r="A65" s="181"/>
      <c r="B65" s="152" t="str">
        <f>IF('Plate Map'!B29="","",'Plate Map'!B29)</f>
        <v/>
      </c>
      <c r="C65" s="152" t="str">
        <f>IF('Plate Map'!C29="","",'Plate Map'!C29)</f>
        <v/>
      </c>
      <c r="D65" s="152" t="str">
        <f>IF('Plate Map'!D29="","",'Plate Map'!D29)</f>
        <v/>
      </c>
      <c r="E65" s="152" t="str">
        <f>IF('Plate Map'!E29="","",'Plate Map'!E29)</f>
        <v/>
      </c>
      <c r="F65" s="152" t="str">
        <f>IF('Plate Map'!F29="","",'Plate Map'!F29)</f>
        <v/>
      </c>
      <c r="G65" s="152" t="str">
        <f>IF('Plate Map'!G29="","",'Plate Map'!G29)</f>
        <v/>
      </c>
      <c r="H65" s="152" t="str">
        <f>IF('Plate Map'!H29="","",'Plate Map'!H29)</f>
        <v/>
      </c>
      <c r="I65" s="152" t="str">
        <f>IF('Plate Map'!I29="","",'Plate Map'!I29)</f>
        <v/>
      </c>
      <c r="J65" s="152" t="str">
        <f>IF('Plate Map'!J29="","",'Plate Map'!J29)</f>
        <v/>
      </c>
      <c r="K65" s="152" t="str">
        <f>IF('Plate Map'!K29="","",'Plate Map'!K29)</f>
        <v/>
      </c>
      <c r="L65" s="152" t="str">
        <f>IF('Plate Map'!L29="","",'Plate Map'!L29)</f>
        <v/>
      </c>
      <c r="M65" s="152" t="str">
        <f>IF('Plate Map'!M29="","",'Plate Map'!M29)</f>
        <v/>
      </c>
    </row>
    <row r="66" spans="1:13" ht="16" thickBot="1" x14ac:dyDescent="0.25">
      <c r="A66" s="181"/>
      <c r="B66" s="153" t="str">
        <f>IF('Enter Samples Here'!AG3="","",'Enter Samples Here'!AG3)</f>
        <v/>
      </c>
      <c r="C66" s="153" t="str">
        <f>IF('Enter Samples Here'!AG11="","",'Enter Samples Here'!AG11)</f>
        <v/>
      </c>
      <c r="D66" s="153" t="str">
        <f>IF('Enter Samples Here'!AG19="","",'Enter Samples Here'!AG19)</f>
        <v/>
      </c>
      <c r="E66" s="153" t="str">
        <f>IF('Enter Samples Here'!AG27="","",'Enter Samples Here'!AG27)</f>
        <v/>
      </c>
      <c r="F66" s="153" t="str">
        <f>IF('Enter Samples Here'!AG35="","",'Enter Samples Here'!AG35)</f>
        <v/>
      </c>
      <c r="G66" s="153" t="str">
        <f>IF('Enter Samples Here'!AG43="","",'Enter Samples Here'!AG43)</f>
        <v/>
      </c>
      <c r="H66" s="153" t="str">
        <f>IF('Enter Samples Here'!AG51="","",'Enter Samples Here'!AG51)</f>
        <v/>
      </c>
      <c r="I66" s="153" t="str">
        <f>IF('Enter Samples Here'!AG59="","",'Enter Samples Here'!AG59)</f>
        <v/>
      </c>
      <c r="J66" s="153" t="str">
        <f>IF('Enter Samples Here'!AG67="","",'Enter Samples Here'!AG67)</f>
        <v/>
      </c>
      <c r="K66" s="153" t="str">
        <f>IF('Enter Samples Here'!AG75="","",'Enter Samples Here'!AG75)</f>
        <v/>
      </c>
      <c r="L66" s="153" t="str">
        <f>IF('Enter Samples Here'!AG83="","",'Enter Samples Here'!AG83)</f>
        <v/>
      </c>
      <c r="M66" s="153" t="str">
        <f>IF('Enter Samples Here'!AG91="","",'Enter Samples Here'!AG91)</f>
        <v/>
      </c>
    </row>
    <row r="67" spans="1:13" ht="16" thickBot="1" x14ac:dyDescent="0.25">
      <c r="A67" s="181" t="s">
        <v>2</v>
      </c>
      <c r="B67" s="151" t="str">
        <f>IF('Enter Samples Here'!Z4="","",'Enter Samples Here'!Z4)</f>
        <v/>
      </c>
      <c r="C67" s="151" t="str">
        <f>IF('Enter Samples Here'!Z12="","",'Enter Samples Here'!Z12)</f>
        <v/>
      </c>
      <c r="D67" s="151" t="str">
        <f>IF('Enter Samples Here'!Z20="","",'Enter Samples Here'!Z20)</f>
        <v/>
      </c>
      <c r="E67" s="151" t="str">
        <f>IF('Enter Samples Here'!Z28="","",'Enter Samples Here'!Z28)</f>
        <v/>
      </c>
      <c r="F67" s="151" t="str">
        <f>IF('Enter Samples Here'!Z36="","",'Enter Samples Here'!Z36)</f>
        <v/>
      </c>
      <c r="G67" s="151" t="str">
        <f>IF('Enter Samples Here'!Z44="","",'Enter Samples Here'!Z44)</f>
        <v/>
      </c>
      <c r="H67" s="151" t="str">
        <f>IF('Enter Samples Here'!Z52="","",'Enter Samples Here'!Z52)</f>
        <v/>
      </c>
      <c r="I67" s="151" t="str">
        <f>IF('Enter Samples Here'!Z60="","",'Enter Samples Here'!Z60)</f>
        <v/>
      </c>
      <c r="J67" s="151" t="str">
        <f>IF('Enter Samples Here'!Z68="","",'Enter Samples Here'!Z68)</f>
        <v/>
      </c>
      <c r="K67" s="151" t="str">
        <f>IF('Enter Samples Here'!Z76="","",'Enter Samples Here'!Z76)</f>
        <v/>
      </c>
      <c r="L67" s="151" t="str">
        <f>IF('Enter Samples Here'!Z84="","",'Enter Samples Here'!Z84)</f>
        <v/>
      </c>
      <c r="M67" s="151" t="str">
        <f>IF('Enter Samples Here'!Z92="","",'Enter Samples Here'!Z92)</f>
        <v/>
      </c>
    </row>
    <row r="68" spans="1:13" ht="16" thickBot="1" x14ac:dyDescent="0.25">
      <c r="A68" s="181"/>
      <c r="B68" s="152" t="str">
        <f>IF('Plate Map'!B30="","",'Plate Map'!B30)</f>
        <v/>
      </c>
      <c r="C68" s="152" t="str">
        <f>IF('Plate Map'!C30="","",'Plate Map'!C30)</f>
        <v/>
      </c>
      <c r="D68" s="152" t="str">
        <f>IF('Plate Map'!D30="","",'Plate Map'!D30)</f>
        <v/>
      </c>
      <c r="E68" s="152" t="str">
        <f>IF('Plate Map'!E30="","",'Plate Map'!E30)</f>
        <v/>
      </c>
      <c r="F68" s="152" t="str">
        <f>IF('Plate Map'!F30="","",'Plate Map'!F30)</f>
        <v/>
      </c>
      <c r="G68" s="152" t="str">
        <f>IF('Plate Map'!G30="","",'Plate Map'!G30)</f>
        <v/>
      </c>
      <c r="H68" s="152" t="str">
        <f>IF('Plate Map'!H30="","",'Plate Map'!H30)</f>
        <v/>
      </c>
      <c r="I68" s="152" t="str">
        <f>IF('Plate Map'!I30="","",'Plate Map'!I30)</f>
        <v/>
      </c>
      <c r="J68" s="152" t="str">
        <f>IF('Plate Map'!J30="","",'Plate Map'!J30)</f>
        <v/>
      </c>
      <c r="K68" s="152" t="str">
        <f>IF('Plate Map'!K30="","",'Plate Map'!K30)</f>
        <v/>
      </c>
      <c r="L68" s="152" t="str">
        <f>IF('Plate Map'!L30="","",'Plate Map'!L30)</f>
        <v/>
      </c>
      <c r="M68" s="152" t="str">
        <f>IF('Plate Map'!M30="","",'Plate Map'!M30)</f>
        <v/>
      </c>
    </row>
    <row r="69" spans="1:13" ht="16" thickBot="1" x14ac:dyDescent="0.25">
      <c r="A69" s="181"/>
      <c r="B69" s="153" t="str">
        <f>IF('Enter Samples Here'!AG4="","",'Enter Samples Here'!AG4)</f>
        <v/>
      </c>
      <c r="C69" s="153" t="str">
        <f>IF('Enter Samples Here'!AG12="","",'Enter Samples Here'!AG12)</f>
        <v/>
      </c>
      <c r="D69" s="153" t="str">
        <f>IF('Enter Samples Here'!AG20="","",'Enter Samples Here'!AG20)</f>
        <v/>
      </c>
      <c r="E69" s="153" t="str">
        <f>IF('Enter Samples Here'!AG28="","",'Enter Samples Here'!AG28)</f>
        <v/>
      </c>
      <c r="F69" s="153" t="str">
        <f>IF('Enter Samples Here'!AG36="","",'Enter Samples Here'!AG36)</f>
        <v/>
      </c>
      <c r="G69" s="153" t="str">
        <f>IF('Enter Samples Here'!AG44="","",'Enter Samples Here'!AG44)</f>
        <v/>
      </c>
      <c r="H69" s="153" t="str">
        <f>IF('Enter Samples Here'!AG52="","",'Enter Samples Here'!AG52)</f>
        <v/>
      </c>
      <c r="I69" s="153" t="str">
        <f>IF('Enter Samples Here'!AG60="","",'Enter Samples Here'!AG60)</f>
        <v/>
      </c>
      <c r="J69" s="153" t="str">
        <f>IF('Enter Samples Here'!AG68="","",'Enter Samples Here'!AG68)</f>
        <v/>
      </c>
      <c r="K69" s="153" t="str">
        <f>IF('Enter Samples Here'!AG76="","",'Enter Samples Here'!AG76)</f>
        <v/>
      </c>
      <c r="L69" s="153" t="str">
        <f>IF('Enter Samples Here'!AG84="","",'Enter Samples Here'!AG84)</f>
        <v/>
      </c>
      <c r="M69" s="153" t="str">
        <f>IF('Enter Samples Here'!AG92="","",'Enter Samples Here'!AG92)</f>
        <v/>
      </c>
    </row>
    <row r="70" spans="1:13" ht="16" thickBot="1" x14ac:dyDescent="0.25">
      <c r="A70" s="181" t="s">
        <v>3</v>
      </c>
      <c r="B70" s="151" t="str">
        <f>IF('Enter Samples Here'!Z5="","",'Enter Samples Here'!Z5)</f>
        <v/>
      </c>
      <c r="C70" s="151" t="str">
        <f>IF('Enter Samples Here'!Z13="","",'Enter Samples Here'!Z13)</f>
        <v/>
      </c>
      <c r="D70" s="151" t="str">
        <f>IF('Enter Samples Here'!Z21="","",'Enter Samples Here'!Z21)</f>
        <v/>
      </c>
      <c r="E70" s="151" t="str">
        <f>IF('Enter Samples Here'!Z29="","",'Enter Samples Here'!Z29)</f>
        <v/>
      </c>
      <c r="F70" s="151" t="str">
        <f>IF('Enter Samples Here'!Z37="","",'Enter Samples Here'!Z37)</f>
        <v/>
      </c>
      <c r="G70" s="151" t="str">
        <f>IF('Enter Samples Here'!Z45="","",'Enter Samples Here'!Z45)</f>
        <v/>
      </c>
      <c r="H70" s="151" t="str">
        <f>IF('Enter Samples Here'!Z53="","",'Enter Samples Here'!Z53)</f>
        <v/>
      </c>
      <c r="I70" s="151" t="str">
        <f>IF('Enter Samples Here'!Z61="","",'Enter Samples Here'!Z61)</f>
        <v/>
      </c>
      <c r="J70" s="151" t="str">
        <f>IF('Enter Samples Here'!Z69="","",'Enter Samples Here'!Z69)</f>
        <v/>
      </c>
      <c r="K70" s="151" t="str">
        <f>IF('Enter Samples Here'!Z77="","",'Enter Samples Here'!Z77)</f>
        <v/>
      </c>
      <c r="L70" s="151" t="str">
        <f>IF('Enter Samples Here'!Z85="","",'Enter Samples Here'!Z85)</f>
        <v/>
      </c>
      <c r="M70" s="151" t="str">
        <f>IF('Enter Samples Here'!Z93="","",'Enter Samples Here'!Z93)</f>
        <v/>
      </c>
    </row>
    <row r="71" spans="1:13" ht="16" thickBot="1" x14ac:dyDescent="0.25">
      <c r="A71" s="181"/>
      <c r="B71" s="152" t="str">
        <f>IF('Plate Map'!B31="","",'Plate Map'!B31)</f>
        <v/>
      </c>
      <c r="C71" s="152" t="str">
        <f>IF('Plate Map'!C31="","",'Plate Map'!C31)</f>
        <v/>
      </c>
      <c r="D71" s="152" t="str">
        <f>IF('Plate Map'!D31="","",'Plate Map'!D31)</f>
        <v/>
      </c>
      <c r="E71" s="152" t="str">
        <f>IF('Plate Map'!E31="","",'Plate Map'!E31)</f>
        <v/>
      </c>
      <c r="F71" s="152" t="str">
        <f>IF('Plate Map'!F31="","",'Plate Map'!F31)</f>
        <v/>
      </c>
      <c r="G71" s="152" t="str">
        <f>IF('Plate Map'!G31="","",'Plate Map'!G31)</f>
        <v/>
      </c>
      <c r="H71" s="152" t="str">
        <f>IF('Plate Map'!H31="","",'Plate Map'!H31)</f>
        <v/>
      </c>
      <c r="I71" s="152" t="str">
        <f>IF('Plate Map'!I31="","",'Plate Map'!I31)</f>
        <v/>
      </c>
      <c r="J71" s="152" t="str">
        <f>IF('Plate Map'!J31="","",'Plate Map'!J31)</f>
        <v/>
      </c>
      <c r="K71" s="152" t="str">
        <f>IF('Plate Map'!K31="","",'Plate Map'!K31)</f>
        <v/>
      </c>
      <c r="L71" s="152" t="str">
        <f>IF('Plate Map'!L31="","",'Plate Map'!L31)</f>
        <v/>
      </c>
      <c r="M71" s="152" t="str">
        <f>IF('Plate Map'!M31="","",'Plate Map'!M31)</f>
        <v/>
      </c>
    </row>
    <row r="72" spans="1:13" ht="16" thickBot="1" x14ac:dyDescent="0.25">
      <c r="A72" s="181"/>
      <c r="B72" s="153" t="str">
        <f>IF('Enter Samples Here'!AG5="","",'Enter Samples Here'!AG5)</f>
        <v/>
      </c>
      <c r="C72" s="153" t="str">
        <f>IF('Enter Samples Here'!AG13="","",'Enter Samples Here'!AG13)</f>
        <v/>
      </c>
      <c r="D72" s="153" t="str">
        <f>IF('Enter Samples Here'!AG21="","",'Enter Samples Here'!AG21)</f>
        <v/>
      </c>
      <c r="E72" s="153" t="str">
        <f>IF('Enter Samples Here'!AG29="","",'Enter Samples Here'!AG29)</f>
        <v/>
      </c>
      <c r="F72" s="153" t="str">
        <f>IF('Enter Samples Here'!AG37="","",'Enter Samples Here'!AG37)</f>
        <v/>
      </c>
      <c r="G72" s="153" t="str">
        <f>IF('Enter Samples Here'!AG45="","",'Enter Samples Here'!AG45)</f>
        <v/>
      </c>
      <c r="H72" s="153" t="str">
        <f>IF('Enter Samples Here'!AG53="","",'Enter Samples Here'!AG53)</f>
        <v/>
      </c>
      <c r="I72" s="153" t="str">
        <f>IF('Enter Samples Here'!AG61="","",'Enter Samples Here'!AG61)</f>
        <v/>
      </c>
      <c r="J72" s="153" t="str">
        <f>IF('Enter Samples Here'!AG69="","",'Enter Samples Here'!AG69)</f>
        <v/>
      </c>
      <c r="K72" s="153" t="str">
        <f>IF('Enter Samples Here'!AG77="","",'Enter Samples Here'!AG77)</f>
        <v/>
      </c>
      <c r="L72" s="153" t="str">
        <f>IF('Enter Samples Here'!AG85="","",'Enter Samples Here'!AG85)</f>
        <v/>
      </c>
      <c r="M72" s="153" t="str">
        <f>IF('Enter Samples Here'!AG93="","",'Enter Samples Here'!AG93)</f>
        <v/>
      </c>
    </row>
    <row r="73" spans="1:13" ht="16" thickBot="1" x14ac:dyDescent="0.25">
      <c r="A73" s="181" t="s">
        <v>4</v>
      </c>
      <c r="B73" s="151" t="str">
        <f>IF('Enter Samples Here'!Z6="","",'Enter Samples Here'!Z6)</f>
        <v/>
      </c>
      <c r="C73" s="151" t="str">
        <f>IF('Enter Samples Here'!Z14="","",'Enter Samples Here'!Z14)</f>
        <v/>
      </c>
      <c r="D73" s="151" t="str">
        <f>IF('Enter Samples Here'!Z22="","",'Enter Samples Here'!Z22)</f>
        <v/>
      </c>
      <c r="E73" s="151" t="str">
        <f>IF('Enter Samples Here'!Z30="","",'Enter Samples Here'!Z30)</f>
        <v/>
      </c>
      <c r="F73" s="151" t="str">
        <f>IF('Enter Samples Here'!Z38="","",'Enter Samples Here'!Z38)</f>
        <v/>
      </c>
      <c r="G73" s="151" t="str">
        <f>IF('Enter Samples Here'!Z46="","",'Enter Samples Here'!Z46)</f>
        <v/>
      </c>
      <c r="H73" s="151" t="str">
        <f>IF('Enter Samples Here'!Z54="","",'Enter Samples Here'!Z54)</f>
        <v/>
      </c>
      <c r="I73" s="151" t="str">
        <f>IF('Enter Samples Here'!Z62="","",'Enter Samples Here'!Z62)</f>
        <v/>
      </c>
      <c r="J73" s="151" t="str">
        <f>IF('Enter Samples Here'!Z70="","",'Enter Samples Here'!Z70)</f>
        <v/>
      </c>
      <c r="K73" s="151" t="str">
        <f>IF('Enter Samples Here'!Z78="","",'Enter Samples Here'!Z78)</f>
        <v/>
      </c>
      <c r="L73" s="151" t="str">
        <f>IF('Enter Samples Here'!Z86="","",'Enter Samples Here'!Z86)</f>
        <v/>
      </c>
      <c r="M73" s="151" t="str">
        <f>IF('Enter Samples Here'!Z94="","",'Enter Samples Here'!Z94)</f>
        <v/>
      </c>
    </row>
    <row r="74" spans="1:13" ht="16" thickBot="1" x14ac:dyDescent="0.25">
      <c r="A74" s="181"/>
      <c r="B74" s="152" t="str">
        <f>IF('Plate Map'!B32="","",'Plate Map'!B32)</f>
        <v/>
      </c>
      <c r="C74" s="152" t="str">
        <f>IF('Plate Map'!C32="","",'Plate Map'!C32)</f>
        <v/>
      </c>
      <c r="D74" s="152" t="str">
        <f>IF('Plate Map'!D32="","",'Plate Map'!D32)</f>
        <v/>
      </c>
      <c r="E74" s="152" t="str">
        <f>IF('Plate Map'!E32="","",'Plate Map'!E32)</f>
        <v/>
      </c>
      <c r="F74" s="152" t="str">
        <f>IF('Plate Map'!F32="","",'Plate Map'!F32)</f>
        <v/>
      </c>
      <c r="G74" s="152" t="str">
        <f>IF('Plate Map'!G32="","",'Plate Map'!G32)</f>
        <v/>
      </c>
      <c r="H74" s="152" t="str">
        <f>IF('Plate Map'!H32="","",'Plate Map'!H32)</f>
        <v/>
      </c>
      <c r="I74" s="152" t="str">
        <f>IF('Plate Map'!I32="","",'Plate Map'!I32)</f>
        <v/>
      </c>
      <c r="J74" s="152" t="str">
        <f>IF('Plate Map'!J32="","",'Plate Map'!J32)</f>
        <v/>
      </c>
      <c r="K74" s="152" t="str">
        <f>IF('Plate Map'!K32="","",'Plate Map'!K32)</f>
        <v/>
      </c>
      <c r="L74" s="152" t="str">
        <f>IF('Plate Map'!L32="","",'Plate Map'!L32)</f>
        <v/>
      </c>
      <c r="M74" s="152" t="str">
        <f>IF('Plate Map'!M32="","",'Plate Map'!M32)</f>
        <v/>
      </c>
    </row>
    <row r="75" spans="1:13" ht="16" thickBot="1" x14ac:dyDescent="0.25">
      <c r="A75" s="181"/>
      <c r="B75" s="153" t="str">
        <f>IF('Enter Samples Here'!AG6="","",'Enter Samples Here'!AG6)</f>
        <v/>
      </c>
      <c r="C75" s="153" t="str">
        <f>IF('Enter Samples Here'!AG14="","",'Enter Samples Here'!AG14)</f>
        <v/>
      </c>
      <c r="D75" s="153" t="str">
        <f>IF('Enter Samples Here'!AG22="","",'Enter Samples Here'!AG22)</f>
        <v/>
      </c>
      <c r="E75" s="153" t="str">
        <f>IF('Enter Samples Here'!AG30="","",'Enter Samples Here'!AG30)</f>
        <v/>
      </c>
      <c r="F75" s="153" t="str">
        <f>IF('Enter Samples Here'!AG38="","",'Enter Samples Here'!AG38)</f>
        <v/>
      </c>
      <c r="G75" s="153" t="str">
        <f>IF('Enter Samples Here'!AG46="","",'Enter Samples Here'!AG46)</f>
        <v/>
      </c>
      <c r="H75" s="153" t="str">
        <f>IF('Enter Samples Here'!AG54="","",'Enter Samples Here'!AG54)</f>
        <v/>
      </c>
      <c r="I75" s="153" t="str">
        <f>IF('Enter Samples Here'!AG62="","",'Enter Samples Here'!AG62)</f>
        <v/>
      </c>
      <c r="J75" s="153" t="str">
        <f>IF('Enter Samples Here'!AG70="","",'Enter Samples Here'!AG70)</f>
        <v/>
      </c>
      <c r="K75" s="153" t="str">
        <f>IF('Enter Samples Here'!AG78="","",'Enter Samples Here'!AG78)</f>
        <v/>
      </c>
      <c r="L75" s="153" t="str">
        <f>IF('Enter Samples Here'!AG86="","",'Enter Samples Here'!AG86)</f>
        <v/>
      </c>
      <c r="M75" s="153" t="str">
        <f>IF('Enter Samples Here'!AG94="","",'Enter Samples Here'!AG94)</f>
        <v/>
      </c>
    </row>
    <row r="76" spans="1:13" ht="16" thickBot="1" x14ac:dyDescent="0.25">
      <c r="A76" s="181" t="s">
        <v>5</v>
      </c>
      <c r="B76" s="151" t="str">
        <f>IF('Enter Samples Here'!Z7="","",'Enter Samples Here'!Z7)</f>
        <v/>
      </c>
      <c r="C76" s="151" t="str">
        <f>IF('Enter Samples Here'!Z15="","",'Enter Samples Here'!Z15)</f>
        <v/>
      </c>
      <c r="D76" s="151" t="str">
        <f>IF('Enter Samples Here'!Z23="","",'Enter Samples Here'!Z23)</f>
        <v/>
      </c>
      <c r="E76" s="151" t="str">
        <f>IF('Enter Samples Here'!Z31="","",'Enter Samples Here'!Z31)</f>
        <v/>
      </c>
      <c r="F76" s="151" t="str">
        <f>IF('Enter Samples Here'!Z39="","",'Enter Samples Here'!Z39)</f>
        <v/>
      </c>
      <c r="G76" s="151" t="str">
        <f>IF('Enter Samples Here'!Z47="","",'Enter Samples Here'!Z47)</f>
        <v/>
      </c>
      <c r="H76" s="151" t="str">
        <f>IF('Enter Samples Here'!Z55="","",'Enter Samples Here'!Z55)</f>
        <v/>
      </c>
      <c r="I76" s="151" t="str">
        <f>IF('Enter Samples Here'!Z63="","",'Enter Samples Here'!Z63)</f>
        <v/>
      </c>
      <c r="J76" s="151" t="str">
        <f>IF('Enter Samples Here'!Z71="","",'Enter Samples Here'!Z71)</f>
        <v/>
      </c>
      <c r="K76" s="151" t="str">
        <f>IF('Enter Samples Here'!Z79="","",'Enter Samples Here'!Z79)</f>
        <v/>
      </c>
      <c r="L76" s="151" t="str">
        <f>IF('Enter Samples Here'!Z87="","",'Enter Samples Here'!Z87)</f>
        <v/>
      </c>
      <c r="M76" s="151" t="str">
        <f>IF('Enter Samples Here'!Z95="","",'Enter Samples Here'!Z95)</f>
        <v/>
      </c>
    </row>
    <row r="77" spans="1:13" ht="16" thickBot="1" x14ac:dyDescent="0.25">
      <c r="A77" s="181"/>
      <c r="B77" s="152" t="str">
        <f>IF('Plate Map'!B33="","",'Plate Map'!B33)</f>
        <v/>
      </c>
      <c r="C77" s="152" t="str">
        <f>IF('Plate Map'!C33="","",'Plate Map'!C33)</f>
        <v/>
      </c>
      <c r="D77" s="152" t="str">
        <f>IF('Plate Map'!D33="","",'Plate Map'!D33)</f>
        <v/>
      </c>
      <c r="E77" s="152" t="str">
        <f>IF('Plate Map'!E33="","",'Plate Map'!E33)</f>
        <v/>
      </c>
      <c r="F77" s="152" t="str">
        <f>IF('Plate Map'!F33="","",'Plate Map'!F33)</f>
        <v/>
      </c>
      <c r="G77" s="152" t="str">
        <f>IF('Plate Map'!G33="","",'Plate Map'!G33)</f>
        <v/>
      </c>
      <c r="H77" s="152" t="str">
        <f>IF('Plate Map'!H33="","",'Plate Map'!H33)</f>
        <v/>
      </c>
      <c r="I77" s="152" t="str">
        <f>IF('Plate Map'!I33="","",'Plate Map'!I33)</f>
        <v/>
      </c>
      <c r="J77" s="152" t="str">
        <f>IF('Plate Map'!J33="","",'Plate Map'!J33)</f>
        <v/>
      </c>
      <c r="K77" s="152" t="str">
        <f>IF('Plate Map'!K33="","",'Plate Map'!K33)</f>
        <v/>
      </c>
      <c r="L77" s="152" t="str">
        <f>IF('Plate Map'!L33="","",'Plate Map'!L33)</f>
        <v/>
      </c>
      <c r="M77" s="152" t="str">
        <f>IF('Plate Map'!M33="","",'Plate Map'!M33)</f>
        <v/>
      </c>
    </row>
    <row r="78" spans="1:13" ht="16" thickBot="1" x14ac:dyDescent="0.25">
      <c r="A78" s="181"/>
      <c r="B78" s="153" t="str">
        <f>IF('Enter Samples Here'!AG7="","",'Enter Samples Here'!AG7)</f>
        <v/>
      </c>
      <c r="C78" s="153" t="str">
        <f>IF('Enter Samples Here'!AG15="","",'Enter Samples Here'!AG15)</f>
        <v/>
      </c>
      <c r="D78" s="153" t="str">
        <f>IF('Enter Samples Here'!AG23="","",'Enter Samples Here'!AG23)</f>
        <v/>
      </c>
      <c r="E78" s="153" t="str">
        <f>IF('Enter Samples Here'!AG31="","",'Enter Samples Here'!AG31)</f>
        <v/>
      </c>
      <c r="F78" s="153" t="str">
        <f>IF('Enter Samples Here'!AG39="","",'Enter Samples Here'!AG39)</f>
        <v/>
      </c>
      <c r="G78" s="153" t="str">
        <f>IF('Enter Samples Here'!AG47="","",'Enter Samples Here'!AG47)</f>
        <v/>
      </c>
      <c r="H78" s="153" t="str">
        <f>IF('Enter Samples Here'!AG55="","",'Enter Samples Here'!AG55)</f>
        <v/>
      </c>
      <c r="I78" s="153" t="str">
        <f>IF('Enter Samples Here'!AG63="","",'Enter Samples Here'!AG63)</f>
        <v/>
      </c>
      <c r="J78" s="153" t="str">
        <f>IF('Enter Samples Here'!AG71="","",'Enter Samples Here'!AG71)</f>
        <v/>
      </c>
      <c r="K78" s="153" t="str">
        <f>IF('Enter Samples Here'!AG79="","",'Enter Samples Here'!AG79)</f>
        <v/>
      </c>
      <c r="L78" s="153" t="str">
        <f>IF('Enter Samples Here'!AG87="","",'Enter Samples Here'!AG87)</f>
        <v/>
      </c>
      <c r="M78" s="153" t="str">
        <f>IF('Enter Samples Here'!AG95="","",'Enter Samples Here'!AG95)</f>
        <v/>
      </c>
    </row>
    <row r="79" spans="1:13" ht="16" thickBot="1" x14ac:dyDescent="0.25">
      <c r="A79" s="181" t="s">
        <v>6</v>
      </c>
      <c r="B79" s="151" t="str">
        <f>IF('Enter Samples Here'!Z8="","",'Enter Samples Here'!Z8)</f>
        <v/>
      </c>
      <c r="C79" s="151" t="str">
        <f>IF('Enter Samples Here'!Z16="","",'Enter Samples Here'!Z16)</f>
        <v/>
      </c>
      <c r="D79" s="151" t="str">
        <f>IF('Enter Samples Here'!Z24="","",'Enter Samples Here'!Z24)</f>
        <v/>
      </c>
      <c r="E79" s="151" t="str">
        <f>IF('Enter Samples Here'!Z32="","",'Enter Samples Here'!Z32)</f>
        <v/>
      </c>
      <c r="F79" s="151" t="str">
        <f>IF('Enter Samples Here'!Z40="","",'Enter Samples Here'!Z40)</f>
        <v/>
      </c>
      <c r="G79" s="151" t="str">
        <f>IF('Enter Samples Here'!Z48="","",'Enter Samples Here'!Z48)</f>
        <v/>
      </c>
      <c r="H79" s="151" t="str">
        <f>IF('Enter Samples Here'!Z56="","",'Enter Samples Here'!Z56)</f>
        <v/>
      </c>
      <c r="I79" s="151" t="str">
        <f>IF('Enter Samples Here'!Z64="","",'Enter Samples Here'!Z64)</f>
        <v/>
      </c>
      <c r="J79" s="151" t="str">
        <f>IF('Enter Samples Here'!Z72="","",'Enter Samples Here'!Z72)</f>
        <v/>
      </c>
      <c r="K79" s="151" t="str">
        <f>IF('Enter Samples Here'!Z80="","",'Enter Samples Here'!Z80)</f>
        <v/>
      </c>
      <c r="L79" s="151" t="str">
        <f>IF('Enter Samples Here'!Z88="","",'Enter Samples Here'!Z88)</f>
        <v/>
      </c>
      <c r="M79" s="151" t="str">
        <f>IF('Enter Samples Here'!Z96="","",'Enter Samples Here'!Z96)</f>
        <v/>
      </c>
    </row>
    <row r="80" spans="1:13" ht="16" thickBot="1" x14ac:dyDescent="0.25">
      <c r="A80" s="181"/>
      <c r="B80" s="152" t="str">
        <f>IF('Plate Map'!B34="","",'Plate Map'!B34)</f>
        <v/>
      </c>
      <c r="C80" s="152" t="str">
        <f>IF('Plate Map'!C34="","",'Plate Map'!C34)</f>
        <v/>
      </c>
      <c r="D80" s="152" t="str">
        <f>IF('Plate Map'!D34="","",'Plate Map'!D34)</f>
        <v/>
      </c>
      <c r="E80" s="152" t="str">
        <f>IF('Plate Map'!E34="","",'Plate Map'!E34)</f>
        <v/>
      </c>
      <c r="F80" s="152" t="str">
        <f>IF('Plate Map'!F34="","",'Plate Map'!F34)</f>
        <v/>
      </c>
      <c r="G80" s="152" t="str">
        <f>IF('Plate Map'!G34="","",'Plate Map'!G34)</f>
        <v/>
      </c>
      <c r="H80" s="152" t="str">
        <f>IF('Plate Map'!H34="","",'Plate Map'!H34)</f>
        <v/>
      </c>
      <c r="I80" s="152" t="str">
        <f>IF('Plate Map'!I34="","",'Plate Map'!I34)</f>
        <v/>
      </c>
      <c r="J80" s="152" t="str">
        <f>IF('Plate Map'!J34="","",'Plate Map'!J34)</f>
        <v/>
      </c>
      <c r="K80" s="152" t="str">
        <f>IF('Plate Map'!K34="","",'Plate Map'!K34)</f>
        <v/>
      </c>
      <c r="L80" s="152" t="str">
        <f>IF('Plate Map'!L34="","",'Plate Map'!L34)</f>
        <v/>
      </c>
      <c r="M80" s="152" t="str">
        <f>IF('Plate Map'!M34="","",'Plate Map'!M34)</f>
        <v/>
      </c>
    </row>
    <row r="81" spans="1:16" ht="16" thickBot="1" x14ac:dyDescent="0.25">
      <c r="A81" s="181"/>
      <c r="B81" s="153" t="str">
        <f>IF('Enter Samples Here'!AG8="","",'Enter Samples Here'!AG8)</f>
        <v/>
      </c>
      <c r="C81" s="153" t="str">
        <f>IF('Enter Samples Here'!AG16="","",'Enter Samples Here'!AG16)</f>
        <v/>
      </c>
      <c r="D81" s="153" t="str">
        <f>IF('Enter Samples Here'!AG24="","",'Enter Samples Here'!AG24)</f>
        <v/>
      </c>
      <c r="E81" s="153" t="str">
        <f>IF('Enter Samples Here'!AG32="","",'Enter Samples Here'!AG32)</f>
        <v/>
      </c>
      <c r="F81" s="153" t="str">
        <f>IF('Enter Samples Here'!AG40="","",'Enter Samples Here'!AG40)</f>
        <v/>
      </c>
      <c r="G81" s="153" t="str">
        <f>IF('Enter Samples Here'!AG48="","",'Enter Samples Here'!AG48)</f>
        <v/>
      </c>
      <c r="H81" s="153" t="str">
        <f>IF('Enter Samples Here'!AG56="","",'Enter Samples Here'!AG56)</f>
        <v/>
      </c>
      <c r="I81" s="153" t="str">
        <f>IF('Enter Samples Here'!AG64="","",'Enter Samples Here'!AG64)</f>
        <v/>
      </c>
      <c r="J81" s="153" t="str">
        <f>IF('Enter Samples Here'!AG72="","",'Enter Samples Here'!AG72)</f>
        <v/>
      </c>
      <c r="K81" s="153" t="str">
        <f>IF('Enter Samples Here'!AG80="","",'Enter Samples Here'!AG80)</f>
        <v/>
      </c>
      <c r="L81" s="153" t="str">
        <f>IF('Enter Samples Here'!AG88="","",'Enter Samples Here'!AG88)</f>
        <v/>
      </c>
      <c r="M81" s="153" t="str">
        <f>IF('Enter Samples Here'!AG96="","",'Enter Samples Here'!AG96)</f>
        <v/>
      </c>
    </row>
    <row r="82" spans="1:16" ht="16" thickBot="1" x14ac:dyDescent="0.25">
      <c r="A82" s="181" t="s">
        <v>7</v>
      </c>
      <c r="B82" s="151" t="str">
        <f>IF('Enter Samples Here'!Z9="","",'Enter Samples Here'!Z9)</f>
        <v/>
      </c>
      <c r="C82" s="151" t="str">
        <f>IF('Enter Samples Here'!Z17="","",'Enter Samples Here'!Z17)</f>
        <v/>
      </c>
      <c r="D82" s="151" t="str">
        <f>IF('Enter Samples Here'!Z25="","",'Enter Samples Here'!Z25)</f>
        <v/>
      </c>
      <c r="E82" s="151" t="str">
        <f>IF('Enter Samples Here'!Z33="","",'Enter Samples Here'!Z33)</f>
        <v/>
      </c>
      <c r="F82" s="151" t="str">
        <f>IF('Enter Samples Here'!Z41="","",'Enter Samples Here'!Z41)</f>
        <v/>
      </c>
      <c r="G82" s="151" t="str">
        <f>IF('Enter Samples Here'!Z49="","",'Enter Samples Here'!Z49)</f>
        <v/>
      </c>
      <c r="H82" s="151" t="str">
        <f>IF('Enter Samples Here'!Z57="","",'Enter Samples Here'!Z57)</f>
        <v/>
      </c>
      <c r="I82" s="151" t="str">
        <f>IF('Enter Samples Here'!Z65="","",'Enter Samples Here'!Z65)</f>
        <v/>
      </c>
      <c r="J82" s="151" t="str">
        <f>IF('Enter Samples Here'!Z73="","",'Enter Samples Here'!Z73)</f>
        <v/>
      </c>
      <c r="K82" s="151" t="str">
        <f>IF('Enter Samples Here'!Z81="","",'Enter Samples Here'!Z81)</f>
        <v/>
      </c>
      <c r="L82" s="151" t="str">
        <f>IF('Enter Samples Here'!Z89="","",'Enter Samples Here'!Z89)</f>
        <v/>
      </c>
      <c r="M82" s="151" t="str">
        <f>IF('Enter Samples Here'!Z97="","",'Enter Samples Here'!Z97)</f>
        <v/>
      </c>
    </row>
    <row r="83" spans="1:16" ht="16" thickBot="1" x14ac:dyDescent="0.25">
      <c r="A83" s="181"/>
      <c r="B83" s="152" t="str">
        <f>IF('Plate Map'!B35="","",'Plate Map'!B35)</f>
        <v/>
      </c>
      <c r="C83" s="152" t="str">
        <f>IF('Plate Map'!C35="","",'Plate Map'!C35)</f>
        <v/>
      </c>
      <c r="D83" s="152" t="str">
        <f>IF('Plate Map'!D35="","",'Plate Map'!D35)</f>
        <v/>
      </c>
      <c r="E83" s="152" t="str">
        <f>IF('Plate Map'!E35="","",'Plate Map'!E35)</f>
        <v/>
      </c>
      <c r="F83" s="152" t="str">
        <f>IF('Plate Map'!F35="","",'Plate Map'!F35)</f>
        <v/>
      </c>
      <c r="G83" s="152" t="str">
        <f>IF('Plate Map'!G35="","",'Plate Map'!G35)</f>
        <v/>
      </c>
      <c r="H83" s="152" t="str">
        <f>IF('Plate Map'!H35="","",'Plate Map'!H35)</f>
        <v/>
      </c>
      <c r="I83" s="152" t="str">
        <f>IF('Plate Map'!I35="","",'Plate Map'!I35)</f>
        <v/>
      </c>
      <c r="J83" s="152" t="str">
        <f>IF('Plate Map'!J35="","",'Plate Map'!J35)</f>
        <v/>
      </c>
      <c r="K83" s="152" t="str">
        <f>IF('Plate Map'!K35="","",'Plate Map'!K35)</f>
        <v/>
      </c>
      <c r="L83" s="152" t="str">
        <f>IF('Plate Map'!L35="","",'Plate Map'!L35)</f>
        <v/>
      </c>
      <c r="M83" s="152" t="str">
        <f>IF('Plate Map'!M35="","",'Plate Map'!M35)</f>
        <v/>
      </c>
    </row>
    <row r="84" spans="1:16" ht="16" thickBot="1" x14ac:dyDescent="0.25">
      <c r="A84" s="182"/>
      <c r="B84" s="153" t="str">
        <f>IF('Enter Samples Here'!AG9="","",'Enter Samples Here'!AG9)</f>
        <v/>
      </c>
      <c r="C84" s="153" t="str">
        <f>IF('Enter Samples Here'!AG17="","",'Enter Samples Here'!AG17)</f>
        <v/>
      </c>
      <c r="D84" s="153" t="str">
        <f>IF('Enter Samples Here'!AG25="","",'Enter Samples Here'!AG25)</f>
        <v/>
      </c>
      <c r="E84" s="153" t="str">
        <f>IF('Enter Samples Here'!AG33="","",'Enter Samples Here'!AG33)</f>
        <v/>
      </c>
      <c r="F84" s="153" t="str">
        <f>IF('Enter Samples Here'!AG41="","",'Enter Samples Here'!AG41)</f>
        <v/>
      </c>
      <c r="G84" s="153" t="str">
        <f>IF('Enter Samples Here'!AG49="","",'Enter Samples Here'!AG49)</f>
        <v/>
      </c>
      <c r="H84" s="153" t="str">
        <f>IF('Enter Samples Here'!AG57="","",'Enter Samples Here'!AG57)</f>
        <v/>
      </c>
      <c r="I84" s="153" t="str">
        <f>IF('Enter Samples Here'!AG65="","",'Enter Samples Here'!AG65)</f>
        <v/>
      </c>
      <c r="J84" s="153" t="str">
        <f>IF('Enter Samples Here'!AG73="","",'Enter Samples Here'!AG73)</f>
        <v/>
      </c>
      <c r="K84" s="153" t="str">
        <f>IF('Enter Samples Here'!AG81="","",'Enter Samples Here'!AG81)</f>
        <v/>
      </c>
      <c r="L84" s="153" t="str">
        <f>IF('Enter Samples Here'!AG89="","",'Enter Samples Here'!AG89)</f>
        <v/>
      </c>
      <c r="M84" s="153" t="str">
        <f>IF('Enter Samples Here'!AG97="","",'Enter Samples Here'!AG97)</f>
        <v/>
      </c>
    </row>
    <row r="88" spans="1:16" ht="16" thickBot="1" x14ac:dyDescent="0.25">
      <c r="B88" s="46" t="s">
        <v>261</v>
      </c>
      <c r="C88" s="183" t="s">
        <v>168</v>
      </c>
      <c r="D88" s="183"/>
      <c r="E88" s="183"/>
      <c r="F88" s="46" t="s">
        <v>262</v>
      </c>
      <c r="G88" s="53">
        <f ca="1">TODAY()</f>
        <v>44327</v>
      </c>
      <c r="I88" t="s">
        <v>263</v>
      </c>
      <c r="K88" s="14" t="s">
        <v>437</v>
      </c>
      <c r="L88" s="14"/>
      <c r="P88" t="s">
        <v>266</v>
      </c>
    </row>
    <row r="89" spans="1:16" ht="16" thickBot="1" x14ac:dyDescent="0.25">
      <c r="A89" s="47" t="s">
        <v>264</v>
      </c>
      <c r="B89" s="48">
        <v>1</v>
      </c>
      <c r="C89" s="49">
        <v>2</v>
      </c>
      <c r="D89" s="49">
        <v>3</v>
      </c>
      <c r="E89" s="49">
        <v>4</v>
      </c>
      <c r="F89" s="49">
        <v>5</v>
      </c>
      <c r="G89" s="49">
        <v>6</v>
      </c>
      <c r="H89" s="49">
        <v>7</v>
      </c>
      <c r="I89" s="49">
        <v>8</v>
      </c>
      <c r="J89" s="49">
        <v>9</v>
      </c>
      <c r="K89" s="49">
        <v>10</v>
      </c>
      <c r="L89" s="49">
        <v>11</v>
      </c>
      <c r="M89" s="50">
        <v>12</v>
      </c>
    </row>
    <row r="90" spans="1:16" ht="16" thickBot="1" x14ac:dyDescent="0.25">
      <c r="A90" s="181" t="s">
        <v>0</v>
      </c>
      <c r="B90" s="52" t="str">
        <f>IF('Enter Samples Here'!AL2="","",'Enter Samples Here'!AL2)</f>
        <v/>
      </c>
      <c r="C90" s="52" t="str">
        <f>IF('Enter Samples Here'!AL10="","",'Enter Samples Here'!AL10)</f>
        <v/>
      </c>
      <c r="D90" s="52" t="str">
        <f>IF('Enter Samples Here'!AL18="","",'Enter Samples Here'!AL18)</f>
        <v/>
      </c>
      <c r="E90" s="52" t="str">
        <f>IF('Enter Samples Here'!AL26="","",'Enter Samples Here'!AL26)</f>
        <v/>
      </c>
      <c r="F90" s="52" t="str">
        <f>IF('Enter Samples Here'!AL34="","",'Enter Samples Here'!AL34)</f>
        <v/>
      </c>
      <c r="G90" s="52" t="str">
        <f>IF('Enter Samples Here'!AL42="","",'Enter Samples Here'!AL42)</f>
        <v/>
      </c>
      <c r="H90" s="52" t="str">
        <f>IF('Enter Samples Here'!AL50="","",'Enter Samples Here'!AL50)</f>
        <v/>
      </c>
      <c r="I90" s="52" t="str">
        <f>IF('Enter Samples Here'!AL58="","",'Enter Samples Here'!AL58)</f>
        <v/>
      </c>
      <c r="J90" s="52" t="str">
        <f>IF('Enter Samples Here'!AL66="","",'Enter Samples Here'!AL66)</f>
        <v/>
      </c>
      <c r="K90" s="52" t="str">
        <f>IF('Enter Samples Here'!AL74="","",'Enter Samples Here'!AL74)</f>
        <v/>
      </c>
      <c r="L90" s="52" t="str">
        <f>IF('Enter Samples Here'!AL82="","",'Enter Samples Here'!AL82)</f>
        <v/>
      </c>
      <c r="M90" s="52" t="str">
        <f>IF('Enter Samples Here'!AL90="","",'Enter Samples Here'!AL90)</f>
        <v/>
      </c>
      <c r="O90" s="51"/>
      <c r="P90" t="s">
        <v>269</v>
      </c>
    </row>
    <row r="91" spans="1:16" ht="16" thickBot="1" x14ac:dyDescent="0.25">
      <c r="A91" s="181"/>
      <c r="B91" s="84" t="str">
        <f>IF('Plate Map'!B40="","",'Plate Map'!B40)</f>
        <v/>
      </c>
      <c r="C91" s="84" t="str">
        <f>IF('Plate Map'!C40="","",'Plate Map'!C40)</f>
        <v/>
      </c>
      <c r="D91" s="84" t="str">
        <f>IF('Plate Map'!D40="","",'Plate Map'!D40)</f>
        <v/>
      </c>
      <c r="E91" s="84" t="str">
        <f>IF('Plate Map'!E40="","",'Plate Map'!E40)</f>
        <v/>
      </c>
      <c r="F91" s="84" t="str">
        <f>IF('Plate Map'!F40="","",'Plate Map'!F40)</f>
        <v/>
      </c>
      <c r="G91" s="84" t="str">
        <f>IF('Plate Map'!G40="","",'Plate Map'!G40)</f>
        <v/>
      </c>
      <c r="H91" s="84" t="str">
        <f>IF('Plate Map'!H40="","",'Plate Map'!H40)</f>
        <v/>
      </c>
      <c r="I91" s="84" t="str">
        <f>IF('Plate Map'!I40="","",'Plate Map'!I40)</f>
        <v/>
      </c>
      <c r="J91" s="84" t="str">
        <f>IF('Plate Map'!J40="","",'Plate Map'!J40)</f>
        <v/>
      </c>
      <c r="K91" s="84" t="str">
        <f>IF('Plate Map'!K40="","",'Plate Map'!K40)</f>
        <v/>
      </c>
      <c r="L91" s="84" t="str">
        <f>IF('Plate Map'!L40="","",'Plate Map'!L40)</f>
        <v/>
      </c>
      <c r="M91" s="84" t="str">
        <f>IF('Plate Map'!M40="","",'Plate Map'!M40)</f>
        <v/>
      </c>
      <c r="O91" s="32"/>
      <c r="P91" t="s">
        <v>267</v>
      </c>
    </row>
    <row r="92" spans="1:16" ht="16" thickBot="1" x14ac:dyDescent="0.25">
      <c r="A92" s="181"/>
      <c r="B92" s="85" t="str">
        <f>IF('Enter Samples Here'!AS2="","",'Enter Samples Here'!AS2)</f>
        <v/>
      </c>
      <c r="C92" s="85" t="str">
        <f>IF('Enter Samples Here'!AS10="","",'Enter Samples Here'!AS10)</f>
        <v/>
      </c>
      <c r="D92" s="85" t="str">
        <f>IF('Enter Samples Here'!AS18="","",'Enter Samples Here'!AS18)</f>
        <v/>
      </c>
      <c r="E92" s="85" t="str">
        <f>IF('Enter Samples Here'!AS26="","",'Enter Samples Here'!AS26)</f>
        <v/>
      </c>
      <c r="F92" s="85" t="str">
        <f>IF('Enter Samples Here'!AS34="","",'Enter Samples Here'!AS34)</f>
        <v/>
      </c>
      <c r="G92" s="85" t="str">
        <f>IF('Enter Samples Here'!AS42="","",'Enter Samples Here'!AS42)</f>
        <v/>
      </c>
      <c r="H92" s="85" t="str">
        <f>IF('Enter Samples Here'!AS50="","",'Enter Samples Here'!AS50)</f>
        <v/>
      </c>
      <c r="I92" s="85" t="str">
        <f>IF('Enter Samples Here'!AS58="","",'Enter Samples Here'!AS58)</f>
        <v/>
      </c>
      <c r="J92" s="85" t="str">
        <f>IF('Enter Samples Here'!AS66="","",'Enter Samples Here'!AS66)</f>
        <v/>
      </c>
      <c r="K92" s="85" t="str">
        <f>IF('Enter Samples Here'!AS74="","",'Enter Samples Here'!AS74)</f>
        <v/>
      </c>
      <c r="L92" s="85" t="str">
        <f>IF('Enter Samples Here'!AS82="","",'Enter Samples Here'!AS82)</f>
        <v/>
      </c>
      <c r="M92" s="85" t="str">
        <f>IF('Enter Samples Here'!AS90="","",'Enter Samples Here'!AS90)</f>
        <v/>
      </c>
      <c r="O92" s="20"/>
      <c r="P92" t="s">
        <v>268</v>
      </c>
    </row>
    <row r="93" spans="1:16" ht="16" thickBot="1" x14ac:dyDescent="0.25">
      <c r="A93" s="181" t="s">
        <v>1</v>
      </c>
      <c r="B93" s="52" t="str">
        <f>IF('Enter Samples Here'!AL3="","",'Enter Samples Here'!AL3)</f>
        <v/>
      </c>
      <c r="C93" s="52" t="str">
        <f>IF('Enter Samples Here'!AL11="","",'Enter Samples Here'!AL11)</f>
        <v/>
      </c>
      <c r="D93" s="52" t="str">
        <f>IF('Enter Samples Here'!AL19="","",'Enter Samples Here'!AL19)</f>
        <v/>
      </c>
      <c r="E93" s="52" t="str">
        <f>IF('Enter Samples Here'!AL27="","",'Enter Samples Here'!AL27)</f>
        <v/>
      </c>
      <c r="F93" s="52" t="str">
        <f>IF('Enter Samples Here'!AL35="","",'Enter Samples Here'!AL35)</f>
        <v/>
      </c>
      <c r="G93" s="52" t="str">
        <f>IF('Enter Samples Here'!AL43="","",'Enter Samples Here'!AL43)</f>
        <v/>
      </c>
      <c r="H93" s="52" t="str">
        <f>IF('Enter Samples Here'!AL51="","",'Enter Samples Here'!AL51)</f>
        <v/>
      </c>
      <c r="I93" s="52" t="str">
        <f>IF('Enter Samples Here'!AL59="","",'Enter Samples Here'!AL59)</f>
        <v/>
      </c>
      <c r="J93" s="52" t="str">
        <f>IF('Enter Samples Here'!AL67="","",'Enter Samples Here'!AL67)</f>
        <v/>
      </c>
      <c r="K93" s="52" t="str">
        <f>IF('Enter Samples Here'!AL75="","",'Enter Samples Here'!AL75)</f>
        <v/>
      </c>
      <c r="L93" s="52" t="str">
        <f>IF('Enter Samples Here'!AL83="","",'Enter Samples Here'!AL83)</f>
        <v/>
      </c>
      <c r="M93" s="52" t="str">
        <f>IF('Enter Samples Here'!AL91="","",'Enter Samples Here'!AL91)</f>
        <v/>
      </c>
    </row>
    <row r="94" spans="1:16" ht="16" thickBot="1" x14ac:dyDescent="0.25">
      <c r="A94" s="181"/>
      <c r="B94" s="84" t="str">
        <f>IF('Plate Map'!B41="","",'Plate Map'!B41)</f>
        <v/>
      </c>
      <c r="C94" s="84" t="str">
        <f>IF('Plate Map'!C41="","",'Plate Map'!C41)</f>
        <v/>
      </c>
      <c r="D94" s="84" t="str">
        <f>IF('Plate Map'!D41="","",'Plate Map'!D41)</f>
        <v/>
      </c>
      <c r="E94" s="84" t="str">
        <f>IF('Plate Map'!E41="","",'Plate Map'!E41)</f>
        <v/>
      </c>
      <c r="F94" s="84" t="str">
        <f>IF('Plate Map'!F41="","",'Plate Map'!F41)</f>
        <v/>
      </c>
      <c r="G94" s="84" t="str">
        <f>IF('Plate Map'!G41="","",'Plate Map'!G41)</f>
        <v/>
      </c>
      <c r="H94" s="84" t="str">
        <f>IF('Plate Map'!H41="","",'Plate Map'!H41)</f>
        <v/>
      </c>
      <c r="I94" s="84" t="str">
        <f>IF('Plate Map'!I41="","",'Plate Map'!I41)</f>
        <v/>
      </c>
      <c r="J94" s="84" t="str">
        <f>IF('Plate Map'!J41="","",'Plate Map'!J41)</f>
        <v/>
      </c>
      <c r="K94" s="84" t="str">
        <f>IF('Plate Map'!K41="","",'Plate Map'!K41)</f>
        <v/>
      </c>
      <c r="L94" s="84" t="str">
        <f>IF('Plate Map'!L41="","",'Plate Map'!L41)</f>
        <v/>
      </c>
      <c r="M94" s="84" t="str">
        <f>IF('Plate Map'!M41="","",'Plate Map'!M41)</f>
        <v/>
      </c>
    </row>
    <row r="95" spans="1:16" ht="16" thickBot="1" x14ac:dyDescent="0.25">
      <c r="A95" s="181"/>
      <c r="B95" s="85" t="str">
        <f>IF('Enter Samples Here'!AS3="","",'Enter Samples Here'!AS3)</f>
        <v/>
      </c>
      <c r="C95" s="85" t="str">
        <f>IF('Enter Samples Here'!AS11="","",'Enter Samples Here'!AS11)</f>
        <v/>
      </c>
      <c r="D95" s="85" t="str">
        <f>IF('Enter Samples Here'!AS19="","",'Enter Samples Here'!AS19)</f>
        <v/>
      </c>
      <c r="E95" s="85" t="str">
        <f>IF('Enter Samples Here'!AS27="","",'Enter Samples Here'!AS27)</f>
        <v/>
      </c>
      <c r="F95" s="85" t="str">
        <f>IF('Enter Samples Here'!AS35="","",'Enter Samples Here'!AS35)</f>
        <v/>
      </c>
      <c r="G95" s="85" t="str">
        <f>IF('Enter Samples Here'!AS43="","",'Enter Samples Here'!AS43)</f>
        <v/>
      </c>
      <c r="H95" s="85" t="str">
        <f>IF('Enter Samples Here'!AS51="","",'Enter Samples Here'!AS51)</f>
        <v/>
      </c>
      <c r="I95" s="85" t="str">
        <f>IF('Enter Samples Here'!AS59="","",'Enter Samples Here'!AS59)</f>
        <v/>
      </c>
      <c r="J95" s="85" t="str">
        <f>IF('Enter Samples Here'!AS67="","",'Enter Samples Here'!AS67)</f>
        <v/>
      </c>
      <c r="K95" s="85" t="str">
        <f>IF('Enter Samples Here'!AS75="","",'Enter Samples Here'!AS75)</f>
        <v/>
      </c>
      <c r="L95" s="85" t="str">
        <f>IF('Enter Samples Here'!AS83="","",'Enter Samples Here'!AS83)</f>
        <v/>
      </c>
      <c r="M95" s="85" t="str">
        <f>IF('Enter Samples Here'!AS91="","",'Enter Samples Here'!AS91)</f>
        <v/>
      </c>
    </row>
    <row r="96" spans="1:16" ht="16" thickBot="1" x14ac:dyDescent="0.25">
      <c r="A96" s="181" t="s">
        <v>2</v>
      </c>
      <c r="B96" s="52" t="str">
        <f>IF('Enter Samples Here'!AL4="","",'Enter Samples Here'!AL4)</f>
        <v/>
      </c>
      <c r="C96" s="52" t="str">
        <f>IF('Enter Samples Here'!AL12="","",'Enter Samples Here'!AL12)</f>
        <v/>
      </c>
      <c r="D96" s="52" t="str">
        <f>IF('Enter Samples Here'!AL20="","",'Enter Samples Here'!AL20)</f>
        <v/>
      </c>
      <c r="E96" s="52" t="str">
        <f>IF('Enter Samples Here'!AL28="","",'Enter Samples Here'!AL28)</f>
        <v/>
      </c>
      <c r="F96" s="52" t="str">
        <f>IF('Enter Samples Here'!AL36="","",'Enter Samples Here'!AL36)</f>
        <v/>
      </c>
      <c r="G96" s="52" t="str">
        <f>IF('Enter Samples Here'!AL44="","",'Enter Samples Here'!AL44)</f>
        <v/>
      </c>
      <c r="H96" s="52" t="str">
        <f>IF('Enter Samples Here'!AL52="","",'Enter Samples Here'!AL52)</f>
        <v/>
      </c>
      <c r="I96" s="52" t="str">
        <f>IF('Enter Samples Here'!AL60="","",'Enter Samples Here'!AL60)</f>
        <v/>
      </c>
      <c r="J96" s="52" t="str">
        <f>IF('Enter Samples Here'!AL68="","",'Enter Samples Here'!AL68)</f>
        <v/>
      </c>
      <c r="K96" s="52" t="str">
        <f>IF('Enter Samples Here'!AL76="","",'Enter Samples Here'!AL76)</f>
        <v/>
      </c>
      <c r="L96" s="52" t="str">
        <f>IF('Enter Samples Here'!AL84="","",'Enter Samples Here'!AL84)</f>
        <v/>
      </c>
      <c r="M96" s="52" t="str">
        <f>IF('Enter Samples Here'!AL92="","",'Enter Samples Here'!AL92)</f>
        <v/>
      </c>
    </row>
    <row r="97" spans="1:13" ht="16" thickBot="1" x14ac:dyDescent="0.25">
      <c r="A97" s="181"/>
      <c r="B97" s="84" t="str">
        <f>IF('Plate Map'!B42="","",'Plate Map'!B42)</f>
        <v/>
      </c>
      <c r="C97" s="84" t="str">
        <f>IF('Plate Map'!C42="","",'Plate Map'!C42)</f>
        <v/>
      </c>
      <c r="D97" s="84" t="str">
        <f>IF('Plate Map'!D42="","",'Plate Map'!D42)</f>
        <v/>
      </c>
      <c r="E97" s="84" t="str">
        <f>IF('Plate Map'!E42="","",'Plate Map'!E42)</f>
        <v/>
      </c>
      <c r="F97" s="84" t="str">
        <f>IF('Plate Map'!F42="","",'Plate Map'!F42)</f>
        <v/>
      </c>
      <c r="G97" s="84" t="str">
        <f>IF('Plate Map'!G42="","",'Plate Map'!G42)</f>
        <v/>
      </c>
      <c r="H97" s="84" t="str">
        <f>IF('Plate Map'!H42="","",'Plate Map'!H42)</f>
        <v/>
      </c>
      <c r="I97" s="84" t="str">
        <f>IF('Plate Map'!I42="","",'Plate Map'!I42)</f>
        <v/>
      </c>
      <c r="J97" s="84" t="str">
        <f>IF('Plate Map'!J42="","",'Plate Map'!J42)</f>
        <v/>
      </c>
      <c r="K97" s="84" t="str">
        <f>IF('Plate Map'!K42="","",'Plate Map'!K42)</f>
        <v/>
      </c>
      <c r="L97" s="84" t="str">
        <f>IF('Plate Map'!L42="","",'Plate Map'!L42)</f>
        <v/>
      </c>
      <c r="M97" s="84" t="str">
        <f>IF('Plate Map'!M42="","",'Plate Map'!M42)</f>
        <v/>
      </c>
    </row>
    <row r="98" spans="1:13" ht="16" thickBot="1" x14ac:dyDescent="0.25">
      <c r="A98" s="181"/>
      <c r="B98" s="85" t="str">
        <f>IF('Enter Samples Here'!AS4="","",'Enter Samples Here'!AS4)</f>
        <v/>
      </c>
      <c r="C98" s="85" t="str">
        <f>IF('Enter Samples Here'!AS12="","",'Enter Samples Here'!AS12)</f>
        <v/>
      </c>
      <c r="D98" s="85" t="str">
        <f>IF('Enter Samples Here'!AS20="","",'Enter Samples Here'!AS20)</f>
        <v/>
      </c>
      <c r="E98" s="85" t="str">
        <f>IF('Enter Samples Here'!AS28="","",'Enter Samples Here'!AS28)</f>
        <v/>
      </c>
      <c r="F98" s="85" t="str">
        <f>IF('Enter Samples Here'!AS36="","",'Enter Samples Here'!AS36)</f>
        <v/>
      </c>
      <c r="G98" s="85" t="str">
        <f>IF('Enter Samples Here'!AS44="","",'Enter Samples Here'!AS44)</f>
        <v/>
      </c>
      <c r="H98" s="85" t="str">
        <f>IF('Enter Samples Here'!AS52="","",'Enter Samples Here'!AS52)</f>
        <v/>
      </c>
      <c r="I98" s="85" t="str">
        <f>IF('Enter Samples Here'!AS60="","",'Enter Samples Here'!AS60)</f>
        <v/>
      </c>
      <c r="J98" s="85" t="str">
        <f>IF('Enter Samples Here'!AS68="","",'Enter Samples Here'!AS68)</f>
        <v/>
      </c>
      <c r="K98" s="85" t="str">
        <f>IF('Enter Samples Here'!AS76="","",'Enter Samples Here'!AS76)</f>
        <v/>
      </c>
      <c r="L98" s="85" t="str">
        <f>IF('Enter Samples Here'!AS84="","",'Enter Samples Here'!AS84)</f>
        <v/>
      </c>
      <c r="M98" s="85" t="str">
        <f>IF('Enter Samples Here'!AS92="","",'Enter Samples Here'!AS92)</f>
        <v/>
      </c>
    </row>
    <row r="99" spans="1:13" ht="16" thickBot="1" x14ac:dyDescent="0.25">
      <c r="A99" s="181" t="s">
        <v>3</v>
      </c>
      <c r="B99" s="52" t="str">
        <f>IF('Enter Samples Here'!AL5="","",'Enter Samples Here'!AL5)</f>
        <v/>
      </c>
      <c r="C99" s="52" t="str">
        <f>IF('Enter Samples Here'!AL13="","",'Enter Samples Here'!AL13)</f>
        <v/>
      </c>
      <c r="D99" s="52" t="str">
        <f>IF('Enter Samples Here'!AL21="","",'Enter Samples Here'!AL21)</f>
        <v/>
      </c>
      <c r="E99" s="52" t="str">
        <f>IF('Enter Samples Here'!AL29="","",'Enter Samples Here'!AL29)</f>
        <v/>
      </c>
      <c r="F99" s="52" t="str">
        <f>IF('Enter Samples Here'!AL37="","",'Enter Samples Here'!AL37)</f>
        <v/>
      </c>
      <c r="G99" s="52" t="str">
        <f>IF('Enter Samples Here'!AL45="","",'Enter Samples Here'!AL45)</f>
        <v/>
      </c>
      <c r="H99" s="52" t="str">
        <f>IF('Enter Samples Here'!AL53="","",'Enter Samples Here'!AL53)</f>
        <v/>
      </c>
      <c r="I99" s="52" t="str">
        <f>IF('Enter Samples Here'!AL61="","",'Enter Samples Here'!AL61)</f>
        <v/>
      </c>
      <c r="J99" s="52" t="str">
        <f>IF('Enter Samples Here'!AL69="","",'Enter Samples Here'!AL69)</f>
        <v/>
      </c>
      <c r="K99" s="52" t="str">
        <f>IF('Enter Samples Here'!AL77="","",'Enter Samples Here'!AL77)</f>
        <v/>
      </c>
      <c r="L99" s="52" t="str">
        <f>IF('Enter Samples Here'!AL85="","",'Enter Samples Here'!AL85)</f>
        <v/>
      </c>
      <c r="M99" s="52" t="str">
        <f>IF('Enter Samples Here'!AL93="","",'Enter Samples Here'!AL93)</f>
        <v/>
      </c>
    </row>
    <row r="100" spans="1:13" ht="16" thickBot="1" x14ac:dyDescent="0.25">
      <c r="A100" s="181"/>
      <c r="B100" s="84" t="str">
        <f>IF('Plate Map'!B43="","",'Plate Map'!B43)</f>
        <v/>
      </c>
      <c r="C100" s="84" t="str">
        <f>IF('Plate Map'!C43="","",'Plate Map'!C43)</f>
        <v/>
      </c>
      <c r="D100" s="84" t="str">
        <f>IF('Plate Map'!D43="","",'Plate Map'!D43)</f>
        <v/>
      </c>
      <c r="E100" s="84" t="str">
        <f>IF('Plate Map'!E43="","",'Plate Map'!E43)</f>
        <v/>
      </c>
      <c r="F100" s="84" t="str">
        <f>IF('Plate Map'!F43="","",'Plate Map'!F43)</f>
        <v/>
      </c>
      <c r="G100" s="84" t="str">
        <f>IF('Plate Map'!G43="","",'Plate Map'!G43)</f>
        <v/>
      </c>
      <c r="H100" s="84" t="str">
        <f>IF('Plate Map'!H43="","",'Plate Map'!H43)</f>
        <v/>
      </c>
      <c r="I100" s="84" t="str">
        <f>IF('Plate Map'!I43="","",'Plate Map'!I43)</f>
        <v/>
      </c>
      <c r="J100" s="84" t="str">
        <f>IF('Plate Map'!J43="","",'Plate Map'!J43)</f>
        <v/>
      </c>
      <c r="K100" s="84" t="str">
        <f>IF('Plate Map'!K43="","",'Plate Map'!K43)</f>
        <v/>
      </c>
      <c r="L100" s="84" t="str">
        <f>IF('Plate Map'!L43="","",'Plate Map'!L43)</f>
        <v/>
      </c>
      <c r="M100" s="84" t="str">
        <f>IF('Plate Map'!M43="","",'Plate Map'!M43)</f>
        <v/>
      </c>
    </row>
    <row r="101" spans="1:13" ht="16" thickBot="1" x14ac:dyDescent="0.25">
      <c r="A101" s="181"/>
      <c r="B101" s="85" t="str">
        <f>IF('Enter Samples Here'!AS5="","",'Enter Samples Here'!AS5)</f>
        <v/>
      </c>
      <c r="C101" s="85" t="str">
        <f>IF('Enter Samples Here'!AS13="","",'Enter Samples Here'!AS13)</f>
        <v/>
      </c>
      <c r="D101" s="85" t="str">
        <f>IF('Enter Samples Here'!AS21="","",'Enter Samples Here'!AS21)</f>
        <v/>
      </c>
      <c r="E101" s="85" t="str">
        <f>IF('Enter Samples Here'!AS29="","",'Enter Samples Here'!AS29)</f>
        <v/>
      </c>
      <c r="F101" s="85" t="str">
        <f>IF('Enter Samples Here'!AS37="","",'Enter Samples Here'!AS37)</f>
        <v/>
      </c>
      <c r="G101" s="85" t="str">
        <f>IF('Enter Samples Here'!AS45="","",'Enter Samples Here'!AS45)</f>
        <v/>
      </c>
      <c r="H101" s="85" t="str">
        <f>IF('Enter Samples Here'!AS53="","",'Enter Samples Here'!AS53)</f>
        <v/>
      </c>
      <c r="I101" s="85" t="str">
        <f>IF('Enter Samples Here'!AS61="","",'Enter Samples Here'!AS61)</f>
        <v/>
      </c>
      <c r="J101" s="85" t="str">
        <f>IF('Enter Samples Here'!AS69="","",'Enter Samples Here'!AS69)</f>
        <v/>
      </c>
      <c r="K101" s="85" t="str">
        <f>IF('Enter Samples Here'!AS77="","",'Enter Samples Here'!AS77)</f>
        <v/>
      </c>
      <c r="L101" s="85" t="str">
        <f>IF('Enter Samples Here'!AS85="","",'Enter Samples Here'!AS85)</f>
        <v/>
      </c>
      <c r="M101" s="85" t="str">
        <f>IF('Enter Samples Here'!AS93="","",'Enter Samples Here'!AS93)</f>
        <v/>
      </c>
    </row>
    <row r="102" spans="1:13" ht="16" thickBot="1" x14ac:dyDescent="0.25">
      <c r="A102" s="181" t="s">
        <v>4</v>
      </c>
      <c r="B102" s="52" t="str">
        <f>IF('Enter Samples Here'!AL6="","",'Enter Samples Here'!AL6)</f>
        <v/>
      </c>
      <c r="C102" s="52" t="str">
        <f>IF('Enter Samples Here'!AL14="","",'Enter Samples Here'!AL14)</f>
        <v/>
      </c>
      <c r="D102" s="52" t="str">
        <f>IF('Enter Samples Here'!AL22="","",'Enter Samples Here'!AL22)</f>
        <v/>
      </c>
      <c r="E102" s="52" t="str">
        <f>IF('Enter Samples Here'!AL30="","",'Enter Samples Here'!AL30)</f>
        <v/>
      </c>
      <c r="F102" s="52" t="str">
        <f>IF('Enter Samples Here'!AL38="","",'Enter Samples Here'!AL38)</f>
        <v/>
      </c>
      <c r="G102" s="52" t="str">
        <f>IF('Enter Samples Here'!AL46="","",'Enter Samples Here'!AL46)</f>
        <v/>
      </c>
      <c r="H102" s="52" t="str">
        <f>IF('Enter Samples Here'!AL54="","",'Enter Samples Here'!AL54)</f>
        <v/>
      </c>
      <c r="I102" s="52" t="str">
        <f>IF('Enter Samples Here'!AL62="","",'Enter Samples Here'!AL62)</f>
        <v/>
      </c>
      <c r="J102" s="52" t="str">
        <f>IF('Enter Samples Here'!AL70="","",'Enter Samples Here'!AL70)</f>
        <v/>
      </c>
      <c r="K102" s="52" t="str">
        <f>IF('Enter Samples Here'!AL78="","",'Enter Samples Here'!AL78)</f>
        <v/>
      </c>
      <c r="L102" s="52" t="str">
        <f>IF('Enter Samples Here'!AL86="","",'Enter Samples Here'!AL86)</f>
        <v/>
      </c>
      <c r="M102" s="52" t="str">
        <f>IF('Enter Samples Here'!AL94="","",'Enter Samples Here'!AL94)</f>
        <v/>
      </c>
    </row>
    <row r="103" spans="1:13" ht="16" thickBot="1" x14ac:dyDescent="0.25">
      <c r="A103" s="181"/>
      <c r="B103" s="84" t="str">
        <f>IF('Plate Map'!B44="","",'Plate Map'!B44)</f>
        <v/>
      </c>
      <c r="C103" s="84" t="str">
        <f>IF('Plate Map'!C44="","",'Plate Map'!C44)</f>
        <v/>
      </c>
      <c r="D103" s="84" t="str">
        <f>IF('Plate Map'!D44="","",'Plate Map'!D44)</f>
        <v/>
      </c>
      <c r="E103" s="84" t="str">
        <f>IF('Plate Map'!E44="","",'Plate Map'!E44)</f>
        <v/>
      </c>
      <c r="F103" s="84" t="str">
        <f>IF('Plate Map'!F44="","",'Plate Map'!F44)</f>
        <v/>
      </c>
      <c r="G103" s="84" t="str">
        <f>IF('Plate Map'!G44="","",'Plate Map'!G44)</f>
        <v/>
      </c>
      <c r="H103" s="84" t="str">
        <f>IF('Plate Map'!H44="","",'Plate Map'!H44)</f>
        <v/>
      </c>
      <c r="I103" s="84" t="str">
        <f>IF('Plate Map'!I44="","",'Plate Map'!I44)</f>
        <v/>
      </c>
      <c r="J103" s="84" t="str">
        <f>IF('Plate Map'!J44="","",'Plate Map'!J44)</f>
        <v/>
      </c>
      <c r="K103" s="84" t="str">
        <f>IF('Plate Map'!K44="","",'Plate Map'!K44)</f>
        <v/>
      </c>
      <c r="L103" s="84" t="str">
        <f>IF('Plate Map'!L44="","",'Plate Map'!L44)</f>
        <v/>
      </c>
      <c r="M103" s="84" t="str">
        <f>IF('Plate Map'!M44="","",'Plate Map'!M44)</f>
        <v/>
      </c>
    </row>
    <row r="104" spans="1:13" ht="16" thickBot="1" x14ac:dyDescent="0.25">
      <c r="A104" s="181"/>
      <c r="B104" s="85" t="str">
        <f>IF('Enter Samples Here'!AS6="","",'Enter Samples Here'!AS6)</f>
        <v/>
      </c>
      <c r="C104" s="85" t="str">
        <f>IF('Enter Samples Here'!AS14="","",'Enter Samples Here'!AS14)</f>
        <v/>
      </c>
      <c r="D104" s="85" t="str">
        <f>IF('Enter Samples Here'!AS22="","",'Enter Samples Here'!AS22)</f>
        <v/>
      </c>
      <c r="E104" s="85" t="str">
        <f>IF('Enter Samples Here'!AS30="","",'Enter Samples Here'!AS30)</f>
        <v/>
      </c>
      <c r="F104" s="85" t="str">
        <f>IF('Enter Samples Here'!AS38="","",'Enter Samples Here'!AS38)</f>
        <v/>
      </c>
      <c r="G104" s="85" t="str">
        <f>IF('Enter Samples Here'!AS46="","",'Enter Samples Here'!AS46)</f>
        <v/>
      </c>
      <c r="H104" s="85" t="str">
        <f>IF('Enter Samples Here'!AS54="","",'Enter Samples Here'!AS54)</f>
        <v/>
      </c>
      <c r="I104" s="85" t="str">
        <f>IF('Enter Samples Here'!AS62="","",'Enter Samples Here'!AS62)</f>
        <v/>
      </c>
      <c r="J104" s="85" t="str">
        <f>IF('Enter Samples Here'!AS70="","",'Enter Samples Here'!AS70)</f>
        <v/>
      </c>
      <c r="K104" s="85" t="str">
        <f>IF('Enter Samples Here'!AS78="","",'Enter Samples Here'!AS78)</f>
        <v/>
      </c>
      <c r="L104" s="85" t="str">
        <f>IF('Enter Samples Here'!AS86="","",'Enter Samples Here'!AS86)</f>
        <v/>
      </c>
      <c r="M104" s="85" t="str">
        <f>IF('Enter Samples Here'!AS94="","",'Enter Samples Here'!AS94)</f>
        <v/>
      </c>
    </row>
    <row r="105" spans="1:13" ht="16" thickBot="1" x14ac:dyDescent="0.25">
      <c r="A105" s="181" t="s">
        <v>5</v>
      </c>
      <c r="B105" s="52" t="str">
        <f>IF('Enter Samples Here'!AL7="","",'Enter Samples Here'!AL7)</f>
        <v/>
      </c>
      <c r="C105" s="52" t="str">
        <f>IF('Enter Samples Here'!AL15="","",'Enter Samples Here'!AL15)</f>
        <v/>
      </c>
      <c r="D105" s="52" t="str">
        <f>IF('Enter Samples Here'!AL23="","",'Enter Samples Here'!AL23)</f>
        <v/>
      </c>
      <c r="E105" s="52" t="str">
        <f>IF('Enter Samples Here'!AL31="","",'Enter Samples Here'!AL31)</f>
        <v/>
      </c>
      <c r="F105" s="52" t="str">
        <f>IF('Enter Samples Here'!AL39="","",'Enter Samples Here'!AL39)</f>
        <v/>
      </c>
      <c r="G105" s="52" t="str">
        <f>IF('Enter Samples Here'!AL47="","",'Enter Samples Here'!AL47)</f>
        <v/>
      </c>
      <c r="H105" s="52" t="str">
        <f>IF('Enter Samples Here'!AL55="","",'Enter Samples Here'!AL55)</f>
        <v/>
      </c>
      <c r="I105" s="52" t="str">
        <f>IF('Enter Samples Here'!AL63="","",'Enter Samples Here'!AL63)</f>
        <v/>
      </c>
      <c r="J105" s="52" t="str">
        <f>IF('Enter Samples Here'!AL71="","",'Enter Samples Here'!AL71)</f>
        <v/>
      </c>
      <c r="K105" s="52" t="str">
        <f>IF('Enter Samples Here'!AL79="","",'Enter Samples Here'!AL79)</f>
        <v/>
      </c>
      <c r="L105" s="52" t="str">
        <f>IF('Enter Samples Here'!AL87="","",'Enter Samples Here'!AL87)</f>
        <v/>
      </c>
      <c r="M105" s="52" t="str">
        <f>IF('Enter Samples Here'!AL95="","",'Enter Samples Here'!AL95)</f>
        <v/>
      </c>
    </row>
    <row r="106" spans="1:13" ht="16" thickBot="1" x14ac:dyDescent="0.25">
      <c r="A106" s="181"/>
      <c r="B106" s="84" t="str">
        <f>IF('Plate Map'!B45="","",'Plate Map'!B45)</f>
        <v/>
      </c>
      <c r="C106" s="84" t="str">
        <f>IF('Plate Map'!C45="","",'Plate Map'!C45)</f>
        <v/>
      </c>
      <c r="D106" s="84" t="str">
        <f>IF('Plate Map'!D45="","",'Plate Map'!D45)</f>
        <v/>
      </c>
      <c r="E106" s="84" t="str">
        <f>IF('Plate Map'!E45="","",'Plate Map'!E45)</f>
        <v/>
      </c>
      <c r="F106" s="84" t="str">
        <f>IF('Plate Map'!F45="","",'Plate Map'!F45)</f>
        <v/>
      </c>
      <c r="G106" s="84" t="str">
        <f>IF('Plate Map'!G45="","",'Plate Map'!G45)</f>
        <v/>
      </c>
      <c r="H106" s="84" t="str">
        <f>IF('Plate Map'!H45="","",'Plate Map'!H45)</f>
        <v/>
      </c>
      <c r="I106" s="84" t="str">
        <f>IF('Plate Map'!I45="","",'Plate Map'!I45)</f>
        <v/>
      </c>
      <c r="J106" s="84" t="str">
        <f>IF('Plate Map'!J45="","",'Plate Map'!J45)</f>
        <v/>
      </c>
      <c r="K106" s="84" t="str">
        <f>IF('Plate Map'!K45="","",'Plate Map'!K45)</f>
        <v/>
      </c>
      <c r="L106" s="84" t="str">
        <f>IF('Plate Map'!L45="","",'Plate Map'!L45)</f>
        <v/>
      </c>
      <c r="M106" s="84" t="str">
        <f>IF('Plate Map'!M45="","",'Plate Map'!M45)</f>
        <v/>
      </c>
    </row>
    <row r="107" spans="1:13" ht="16" thickBot="1" x14ac:dyDescent="0.25">
      <c r="A107" s="181"/>
      <c r="B107" s="85" t="str">
        <f>IF('Enter Samples Here'!AS7="","",'Enter Samples Here'!AS7)</f>
        <v/>
      </c>
      <c r="C107" s="85" t="str">
        <f>IF('Enter Samples Here'!AS15="","",'Enter Samples Here'!AS15)</f>
        <v/>
      </c>
      <c r="D107" s="85" t="str">
        <f>IF('Enter Samples Here'!AS23="","",'Enter Samples Here'!AS23)</f>
        <v/>
      </c>
      <c r="E107" s="85" t="str">
        <f>IF('Enter Samples Here'!AS31="","",'Enter Samples Here'!AS31)</f>
        <v/>
      </c>
      <c r="F107" s="85" t="str">
        <f>IF('Enter Samples Here'!AS39="","",'Enter Samples Here'!AS39)</f>
        <v/>
      </c>
      <c r="G107" s="85" t="str">
        <f>IF('Enter Samples Here'!AS47="","",'Enter Samples Here'!AS47)</f>
        <v/>
      </c>
      <c r="H107" s="85" t="str">
        <f>IF('Enter Samples Here'!AS55="","",'Enter Samples Here'!AS55)</f>
        <v/>
      </c>
      <c r="I107" s="85" t="str">
        <f>IF('Enter Samples Here'!AS63="","",'Enter Samples Here'!AS63)</f>
        <v/>
      </c>
      <c r="J107" s="85" t="str">
        <f>IF('Enter Samples Here'!AS71="","",'Enter Samples Here'!AS71)</f>
        <v/>
      </c>
      <c r="K107" s="85" t="str">
        <f>IF('Enter Samples Here'!AS79="","",'Enter Samples Here'!AS79)</f>
        <v/>
      </c>
      <c r="L107" s="85" t="str">
        <f>IF('Enter Samples Here'!AS87="","",'Enter Samples Here'!AS87)</f>
        <v/>
      </c>
      <c r="M107" s="85" t="str">
        <f>IF('Enter Samples Here'!AS95="","",'Enter Samples Here'!AS95)</f>
        <v/>
      </c>
    </row>
    <row r="108" spans="1:13" ht="16" thickBot="1" x14ac:dyDescent="0.25">
      <c r="A108" s="181" t="s">
        <v>6</v>
      </c>
      <c r="B108" s="52" t="str">
        <f>IF('Enter Samples Here'!AL8="","",'Enter Samples Here'!AL8)</f>
        <v/>
      </c>
      <c r="C108" s="52" t="str">
        <f>IF('Enter Samples Here'!AL16="","",'Enter Samples Here'!AL16)</f>
        <v/>
      </c>
      <c r="D108" s="52" t="str">
        <f>IF('Enter Samples Here'!AL24="","",'Enter Samples Here'!AL24)</f>
        <v/>
      </c>
      <c r="E108" s="52" t="str">
        <f>IF('Enter Samples Here'!AL32="","",'Enter Samples Here'!AL32)</f>
        <v/>
      </c>
      <c r="F108" s="52" t="str">
        <f>IF('Enter Samples Here'!AL40="","",'Enter Samples Here'!AL40)</f>
        <v/>
      </c>
      <c r="G108" s="52" t="str">
        <f>IF('Enter Samples Here'!AL48="","",'Enter Samples Here'!AL48)</f>
        <v/>
      </c>
      <c r="H108" s="52" t="str">
        <f>IF('Enter Samples Here'!AL56="","",'Enter Samples Here'!AL56)</f>
        <v/>
      </c>
      <c r="I108" s="52" t="str">
        <f>IF('Enter Samples Here'!AL64="","",'Enter Samples Here'!AL64)</f>
        <v/>
      </c>
      <c r="J108" s="52" t="str">
        <f>IF('Enter Samples Here'!AL72="","",'Enter Samples Here'!AL72)</f>
        <v/>
      </c>
      <c r="K108" s="52" t="str">
        <f>IF('Enter Samples Here'!AL80="","",'Enter Samples Here'!AL80)</f>
        <v/>
      </c>
      <c r="L108" s="52" t="str">
        <f>IF('Enter Samples Here'!AL88="","",'Enter Samples Here'!AL88)</f>
        <v/>
      </c>
      <c r="M108" s="52" t="str">
        <f>IF('Enter Samples Here'!AL96="","",'Enter Samples Here'!AL96)</f>
        <v/>
      </c>
    </row>
    <row r="109" spans="1:13" ht="16" thickBot="1" x14ac:dyDescent="0.25">
      <c r="A109" s="181"/>
      <c r="B109" s="84" t="str">
        <f>IF('Plate Map'!B46="","",'Plate Map'!B46)</f>
        <v/>
      </c>
      <c r="C109" s="84" t="str">
        <f>IF('Plate Map'!C46="","",'Plate Map'!C46)</f>
        <v/>
      </c>
      <c r="D109" s="84" t="str">
        <f>IF('Plate Map'!D46="","",'Plate Map'!D46)</f>
        <v/>
      </c>
      <c r="E109" s="84" t="str">
        <f>IF('Plate Map'!E46="","",'Plate Map'!E46)</f>
        <v/>
      </c>
      <c r="F109" s="84" t="str">
        <f>IF('Plate Map'!F46="","",'Plate Map'!F46)</f>
        <v/>
      </c>
      <c r="G109" s="84" t="str">
        <f>IF('Plate Map'!G46="","",'Plate Map'!G46)</f>
        <v/>
      </c>
      <c r="H109" s="84" t="str">
        <f>IF('Plate Map'!H46="","",'Plate Map'!H46)</f>
        <v/>
      </c>
      <c r="I109" s="84" t="str">
        <f>IF('Plate Map'!I46="","",'Plate Map'!I46)</f>
        <v/>
      </c>
      <c r="J109" s="84" t="str">
        <f>IF('Plate Map'!J46="","",'Plate Map'!J46)</f>
        <v/>
      </c>
      <c r="K109" s="84" t="str">
        <f>IF('Plate Map'!K46="","",'Plate Map'!K46)</f>
        <v/>
      </c>
      <c r="L109" s="84" t="str">
        <f>IF('Plate Map'!L46="","",'Plate Map'!L46)</f>
        <v/>
      </c>
      <c r="M109" s="84" t="str">
        <f>IF('Plate Map'!M46="","",'Plate Map'!M46)</f>
        <v/>
      </c>
    </row>
    <row r="110" spans="1:13" ht="16" thickBot="1" x14ac:dyDescent="0.25">
      <c r="A110" s="181"/>
      <c r="B110" s="85" t="str">
        <f>IF('Enter Samples Here'!AS8="","",'Enter Samples Here'!AS8)</f>
        <v/>
      </c>
      <c r="C110" s="85" t="str">
        <f>IF('Enter Samples Here'!AS16="","",'Enter Samples Here'!AS16)</f>
        <v/>
      </c>
      <c r="D110" s="85" t="str">
        <f>IF('Enter Samples Here'!AS24="","",'Enter Samples Here'!AS24)</f>
        <v/>
      </c>
      <c r="E110" s="85" t="str">
        <f>IF('Enter Samples Here'!AS32="","",'Enter Samples Here'!AS32)</f>
        <v/>
      </c>
      <c r="F110" s="85" t="str">
        <f>IF('Enter Samples Here'!AS40="","",'Enter Samples Here'!AS40)</f>
        <v/>
      </c>
      <c r="G110" s="85" t="str">
        <f>IF('Enter Samples Here'!AS48="","",'Enter Samples Here'!AS48)</f>
        <v/>
      </c>
      <c r="H110" s="85" t="str">
        <f>IF('Enter Samples Here'!AS56="","",'Enter Samples Here'!AS56)</f>
        <v/>
      </c>
      <c r="I110" s="85" t="str">
        <f>IF('Enter Samples Here'!AS64="","",'Enter Samples Here'!AS64)</f>
        <v/>
      </c>
      <c r="J110" s="85" t="str">
        <f>IF('Enter Samples Here'!AS72="","",'Enter Samples Here'!AS72)</f>
        <v/>
      </c>
      <c r="K110" s="85" t="str">
        <f>IF('Enter Samples Here'!AS80="","",'Enter Samples Here'!AS80)</f>
        <v/>
      </c>
      <c r="L110" s="85" t="str">
        <f>IF('Enter Samples Here'!AS88="","",'Enter Samples Here'!AS88)</f>
        <v/>
      </c>
      <c r="M110" s="85" t="str">
        <f>IF('Enter Samples Here'!AS96="","",'Enter Samples Here'!AS96)</f>
        <v/>
      </c>
    </row>
    <row r="111" spans="1:13" ht="16" thickBot="1" x14ac:dyDescent="0.25">
      <c r="A111" s="181" t="s">
        <v>7</v>
      </c>
      <c r="B111" s="52" t="str">
        <f>IF('Enter Samples Here'!AL9="","",'Enter Samples Here'!AL9)</f>
        <v/>
      </c>
      <c r="C111" s="52" t="str">
        <f>IF('Enter Samples Here'!AL17="","",'Enter Samples Here'!AL17)</f>
        <v/>
      </c>
      <c r="D111" s="52" t="str">
        <f>IF('Enter Samples Here'!AL25="","",'Enter Samples Here'!AL25)</f>
        <v/>
      </c>
      <c r="E111" s="52" t="str">
        <f>IF('Enter Samples Here'!AL33="","",'Enter Samples Here'!AL33)</f>
        <v/>
      </c>
      <c r="F111" s="52" t="str">
        <f>IF('Enter Samples Here'!AL41="","",'Enter Samples Here'!AL41)</f>
        <v/>
      </c>
      <c r="G111" s="52" t="str">
        <f>IF('Enter Samples Here'!AL49="","",'Enter Samples Here'!AL49)</f>
        <v/>
      </c>
      <c r="H111" s="52" t="str">
        <f>IF('Enter Samples Here'!AL57="","",'Enter Samples Here'!AL57)</f>
        <v/>
      </c>
      <c r="I111" s="52" t="str">
        <f>IF('Enter Samples Here'!AL65="","",'Enter Samples Here'!AL65)</f>
        <v/>
      </c>
      <c r="J111" s="52" t="str">
        <f>IF('Enter Samples Here'!AL73="","",'Enter Samples Here'!AL73)</f>
        <v/>
      </c>
      <c r="K111" s="52" t="str">
        <f>IF('Enter Samples Here'!AL81="","",'Enter Samples Here'!AL81)</f>
        <v/>
      </c>
      <c r="L111" s="52" t="str">
        <f>IF('Enter Samples Here'!AL89="","",'Enter Samples Here'!AL89)</f>
        <v/>
      </c>
      <c r="M111" s="52" t="str">
        <f>IF('Enter Samples Here'!AL97="","",'Enter Samples Here'!AL97)</f>
        <v/>
      </c>
    </row>
    <row r="112" spans="1:13" ht="16" thickBot="1" x14ac:dyDescent="0.25">
      <c r="A112" s="181"/>
      <c r="B112" s="84" t="str">
        <f>IF('Plate Map'!B47="","",'Plate Map'!B47)</f>
        <v/>
      </c>
      <c r="C112" s="84" t="str">
        <f>IF('Plate Map'!C47="","",'Plate Map'!C47)</f>
        <v/>
      </c>
      <c r="D112" s="84" t="str">
        <f>IF('Plate Map'!D47="","",'Plate Map'!D47)</f>
        <v/>
      </c>
      <c r="E112" s="84" t="str">
        <f>IF('Plate Map'!E47="","",'Plate Map'!E47)</f>
        <v/>
      </c>
      <c r="F112" s="84" t="str">
        <f>IF('Plate Map'!F47="","",'Plate Map'!F47)</f>
        <v/>
      </c>
      <c r="G112" s="84" t="str">
        <f>IF('Plate Map'!G47="","",'Plate Map'!G47)</f>
        <v/>
      </c>
      <c r="H112" s="84" t="str">
        <f>IF('Plate Map'!H47="","",'Plate Map'!H47)</f>
        <v/>
      </c>
      <c r="I112" s="84" t="str">
        <f>IF('Plate Map'!I47="","",'Plate Map'!I47)</f>
        <v/>
      </c>
      <c r="J112" s="84" t="str">
        <f>IF('Plate Map'!J47="","",'Plate Map'!J47)</f>
        <v/>
      </c>
      <c r="K112" s="84" t="str">
        <f>IF('Plate Map'!K47="","",'Plate Map'!K47)</f>
        <v/>
      </c>
      <c r="L112" s="84" t="str">
        <f>IF('Plate Map'!L47="","",'Plate Map'!L47)</f>
        <v/>
      </c>
      <c r="M112" s="84" t="str">
        <f>IF('Plate Map'!M47="","",'Plate Map'!M47)</f>
        <v/>
      </c>
    </row>
    <row r="113" spans="1:16" ht="16" thickBot="1" x14ac:dyDescent="0.25">
      <c r="A113" s="182"/>
      <c r="B113" s="85" t="str">
        <f>IF('Enter Samples Here'!AS9="","",'Enter Samples Here'!AS9)</f>
        <v/>
      </c>
      <c r="C113" s="85" t="str">
        <f>IF('Enter Samples Here'!AS17="","",'Enter Samples Here'!AS17)</f>
        <v/>
      </c>
      <c r="D113" s="85" t="str">
        <f>IF('Enter Samples Here'!AS25="","",'Enter Samples Here'!AS25)</f>
        <v/>
      </c>
      <c r="E113" s="85" t="str">
        <f>IF('Enter Samples Here'!AS33="","",'Enter Samples Here'!AS33)</f>
        <v/>
      </c>
      <c r="F113" s="85" t="str">
        <f>IF('Enter Samples Here'!AS41="","",'Enter Samples Here'!AS41)</f>
        <v/>
      </c>
      <c r="G113" s="85" t="str">
        <f>IF('Enter Samples Here'!AS49="","",'Enter Samples Here'!AS49)</f>
        <v/>
      </c>
      <c r="H113" s="85" t="str">
        <f>IF('Enter Samples Here'!AS57="","",'Enter Samples Here'!AS57)</f>
        <v/>
      </c>
      <c r="I113" s="85" t="str">
        <f>IF('Enter Samples Here'!AS65="","",'Enter Samples Here'!AS65)</f>
        <v/>
      </c>
      <c r="J113" s="85" t="str">
        <f>IF('Enter Samples Here'!AS73="","",'Enter Samples Here'!AS73)</f>
        <v/>
      </c>
      <c r="K113" s="85" t="str">
        <f>IF('Enter Samples Here'!AS81="","",'Enter Samples Here'!AS81)</f>
        <v/>
      </c>
      <c r="L113" s="85" t="str">
        <f>IF('Enter Samples Here'!AS89="","",'Enter Samples Here'!AS89)</f>
        <v/>
      </c>
      <c r="M113" s="85" t="str">
        <f>IF('Enter Samples Here'!AS97="","",'Enter Samples Here'!AS97)</f>
        <v/>
      </c>
    </row>
    <row r="117" spans="1:16" ht="16" thickBot="1" x14ac:dyDescent="0.25">
      <c r="B117" s="137" t="s">
        <v>261</v>
      </c>
      <c r="C117" s="183" t="s">
        <v>168</v>
      </c>
      <c r="D117" s="183"/>
      <c r="E117" s="183"/>
      <c r="F117" s="137" t="s">
        <v>262</v>
      </c>
      <c r="G117" s="53">
        <f ca="1">TODAY()</f>
        <v>44327</v>
      </c>
      <c r="I117" t="s">
        <v>263</v>
      </c>
      <c r="K117" s="14" t="s">
        <v>635</v>
      </c>
      <c r="L117" s="14"/>
      <c r="P117" t="s">
        <v>266</v>
      </c>
    </row>
    <row r="118" spans="1:16" ht="16" thickBot="1" x14ac:dyDescent="0.25">
      <c r="A118" s="47" t="s">
        <v>264</v>
      </c>
      <c r="B118" s="48">
        <v>1</v>
      </c>
      <c r="C118" s="49">
        <v>2</v>
      </c>
      <c r="D118" s="49">
        <v>3</v>
      </c>
      <c r="E118" s="49">
        <v>4</v>
      </c>
      <c r="F118" s="49">
        <v>5</v>
      </c>
      <c r="G118" s="49">
        <v>6</v>
      </c>
      <c r="H118" s="49">
        <v>7</v>
      </c>
      <c r="I118" s="49">
        <v>8</v>
      </c>
      <c r="J118" s="49">
        <v>9</v>
      </c>
      <c r="K118" s="49">
        <v>10</v>
      </c>
      <c r="L118" s="49">
        <v>11</v>
      </c>
      <c r="M118" s="50">
        <v>12</v>
      </c>
    </row>
    <row r="119" spans="1:16" ht="16" thickBot="1" x14ac:dyDescent="0.25">
      <c r="A119" s="181" t="s">
        <v>0</v>
      </c>
      <c r="B119" s="160" t="str">
        <f>IF('Enter Samples Here'!AX2="","",'Enter Samples Here'!AX2)</f>
        <v/>
      </c>
      <c r="C119" s="160" t="str">
        <f>IF('Enter Samples Here'!AX10="","",'Enter Samples Here'!AX10)</f>
        <v/>
      </c>
      <c r="D119" s="160" t="str">
        <f>IF('Enter Samples Here'!AX18="","",'Enter Samples Here'!AX18)</f>
        <v/>
      </c>
      <c r="E119" s="160" t="str">
        <f>IF('Enter Samples Here'!AX26="","",'Enter Samples Here'!AX26)</f>
        <v/>
      </c>
      <c r="F119" s="160" t="str">
        <f>IF('Enter Samples Here'!AX34="","",'Enter Samples Here'!AX34)</f>
        <v/>
      </c>
      <c r="G119" s="160" t="str">
        <f>IF('Enter Samples Here'!AX42="","",'Enter Samples Here'!AX42)</f>
        <v/>
      </c>
      <c r="H119" s="160" t="str">
        <f>IF('Enter Samples Here'!AX50="","",'Enter Samples Here'!AX50)</f>
        <v/>
      </c>
      <c r="I119" s="160" t="str">
        <f>IF('Enter Samples Here'!AX58="","",'Enter Samples Here'!AX58)</f>
        <v/>
      </c>
      <c r="J119" s="160" t="str">
        <f>IF('Enter Samples Here'!AX66="","",'Enter Samples Here'!AX66)</f>
        <v/>
      </c>
      <c r="K119" s="160" t="str">
        <f>IF('Enter Samples Here'!AX74="","",'Enter Samples Here'!AX74)</f>
        <v/>
      </c>
      <c r="L119" s="160" t="str">
        <f>IF('Enter Samples Here'!AX82="","",'Enter Samples Here'!AX82)</f>
        <v/>
      </c>
      <c r="M119" s="160" t="str">
        <f>IF('Enter Samples Here'!AX90="","",'Enter Samples Here'!AX90)</f>
        <v/>
      </c>
      <c r="O119" s="51"/>
      <c r="P119" t="s">
        <v>269</v>
      </c>
    </row>
    <row r="120" spans="1:16" ht="16" thickBot="1" x14ac:dyDescent="0.25">
      <c r="A120" s="181"/>
      <c r="B120" s="161" t="str">
        <f>IF('Plate Map'!B52="","",'Plate Map'!B52)</f>
        <v/>
      </c>
      <c r="C120" s="161" t="str">
        <f>IF('Plate Map'!C52="","",'Plate Map'!C52)</f>
        <v/>
      </c>
      <c r="D120" s="161" t="str">
        <f>IF('Plate Map'!D52="","",'Plate Map'!D52)</f>
        <v/>
      </c>
      <c r="E120" s="161" t="str">
        <f>IF('Plate Map'!E52="","",'Plate Map'!E52)</f>
        <v/>
      </c>
      <c r="F120" s="161" t="str">
        <f>IF('Plate Map'!F52="","",'Plate Map'!F52)</f>
        <v/>
      </c>
      <c r="G120" s="161" t="str">
        <f>IF('Plate Map'!G52="","",'Plate Map'!G52)</f>
        <v/>
      </c>
      <c r="H120" s="161" t="str">
        <f>IF('Plate Map'!H52="","",'Plate Map'!H52)</f>
        <v/>
      </c>
      <c r="I120" s="161" t="str">
        <f>IF('Plate Map'!I52="","",'Plate Map'!I52)</f>
        <v/>
      </c>
      <c r="J120" s="161" t="str">
        <f>IF('Plate Map'!J52="","",'Plate Map'!J52)</f>
        <v/>
      </c>
      <c r="K120" s="161" t="str">
        <f>IF('Plate Map'!K52="","",'Plate Map'!K52)</f>
        <v/>
      </c>
      <c r="L120" s="161" t="str">
        <f>IF('Plate Map'!L52="","",'Plate Map'!L52)</f>
        <v/>
      </c>
      <c r="M120" s="161" t="str">
        <f>IF('Plate Map'!M52="","",'Plate Map'!M52)</f>
        <v/>
      </c>
      <c r="O120" s="32"/>
      <c r="P120" t="s">
        <v>267</v>
      </c>
    </row>
    <row r="121" spans="1:16" ht="16" thickBot="1" x14ac:dyDescent="0.25">
      <c r="A121" s="181"/>
      <c r="B121" s="162" t="str">
        <f>IF('Enter Samples Here'!BE2="","",'Enter Samples Here'!BE2)</f>
        <v/>
      </c>
      <c r="C121" s="163" t="str">
        <f>IF('Enter Samples Here'!BE10="","",'Enter Samples Here'!BE10)</f>
        <v/>
      </c>
      <c r="D121" s="163" t="str">
        <f>IF('Enter Samples Here'!BE18="","",'Enter Samples Here'!BE18)</f>
        <v/>
      </c>
      <c r="E121" s="163" t="str">
        <f>IF('Enter Samples Here'!BE26="","",'Enter Samples Here'!BE26)</f>
        <v/>
      </c>
      <c r="F121" s="163" t="str">
        <f>IF('Enter Samples Here'!BE34="","",'Enter Samples Here'!BE34)</f>
        <v/>
      </c>
      <c r="G121" s="163" t="str">
        <f>IF('Enter Samples Here'!BE42="","",'Enter Samples Here'!BE42)</f>
        <v/>
      </c>
      <c r="H121" s="163" t="str">
        <f>IF('Enter Samples Here'!BE50="","",'Enter Samples Here'!BE50)</f>
        <v/>
      </c>
      <c r="I121" s="163" t="str">
        <f>IF('Enter Samples Here'!BE58="","",'Enter Samples Here'!BE58)</f>
        <v/>
      </c>
      <c r="J121" s="163" t="str">
        <f>IF('Enter Samples Here'!BE66="","",'Enter Samples Here'!BE66)</f>
        <v/>
      </c>
      <c r="K121" s="163" t="str">
        <f>IF('Enter Samples Here'!BE74="","",'Enter Samples Here'!BE74)</f>
        <v/>
      </c>
      <c r="L121" s="163" t="str">
        <f>IF('Enter Samples Here'!BE82="","",'Enter Samples Here'!BE82)</f>
        <v/>
      </c>
      <c r="M121" s="163" t="str">
        <f>IF('Enter Samples Here'!BE90="","",'Enter Samples Here'!BE90)</f>
        <v/>
      </c>
      <c r="O121" s="20"/>
      <c r="P121" t="s">
        <v>268</v>
      </c>
    </row>
    <row r="122" spans="1:16" ht="16" thickBot="1" x14ac:dyDescent="0.25">
      <c r="A122" s="181" t="s">
        <v>1</v>
      </c>
      <c r="B122" s="160" t="str">
        <f>IF('Enter Samples Here'!AX3="","",'Enter Samples Here'!AX3)</f>
        <v/>
      </c>
      <c r="C122" s="160" t="str">
        <f>IF('Enter Samples Here'!AX11="","",'Enter Samples Here'!AX11)</f>
        <v/>
      </c>
      <c r="D122" s="160" t="str">
        <f>IF('Enter Samples Here'!AX19="","",'Enter Samples Here'!AX19)</f>
        <v/>
      </c>
      <c r="E122" s="160" t="str">
        <f>IF('Enter Samples Here'!AX27="","",'Enter Samples Here'!AX27)</f>
        <v/>
      </c>
      <c r="F122" s="160" t="str">
        <f>IF('Enter Samples Here'!AX35="","",'Enter Samples Here'!AX35)</f>
        <v/>
      </c>
      <c r="G122" s="160" t="str">
        <f>IF('Enter Samples Here'!AX43="","",'Enter Samples Here'!AX43)</f>
        <v/>
      </c>
      <c r="H122" s="160" t="str">
        <f>IF('Enter Samples Here'!AX51="","",'Enter Samples Here'!AX51)</f>
        <v/>
      </c>
      <c r="I122" s="160" t="str">
        <f>IF('Enter Samples Here'!AX59="","",'Enter Samples Here'!AX59)</f>
        <v/>
      </c>
      <c r="J122" s="160" t="str">
        <f>IF('Enter Samples Here'!AX67="","",'Enter Samples Here'!AX67)</f>
        <v/>
      </c>
      <c r="K122" s="160" t="str">
        <f>IF('Enter Samples Here'!AX75="","",'Enter Samples Here'!AX75)</f>
        <v/>
      </c>
      <c r="L122" s="160" t="str">
        <f>IF('Enter Samples Here'!AX83="","",'Enter Samples Here'!AX83)</f>
        <v/>
      </c>
      <c r="M122" s="160" t="str">
        <f>IF('Enter Samples Here'!AX91="","",'Enter Samples Here'!AX91)</f>
        <v/>
      </c>
    </row>
    <row r="123" spans="1:16" ht="16" thickBot="1" x14ac:dyDescent="0.25">
      <c r="A123" s="181"/>
      <c r="B123" s="161" t="str">
        <f>IF('Plate Map'!B53="","",'Plate Map'!B53)</f>
        <v/>
      </c>
      <c r="C123" s="161" t="str">
        <f>IF('Plate Map'!C53="","",'Plate Map'!C53)</f>
        <v/>
      </c>
      <c r="D123" s="161" t="str">
        <f>IF('Plate Map'!D53="","",'Plate Map'!D53)</f>
        <v/>
      </c>
      <c r="E123" s="161" t="str">
        <f>IF('Plate Map'!E53="","",'Plate Map'!E53)</f>
        <v/>
      </c>
      <c r="F123" s="161" t="str">
        <f>IF('Plate Map'!F53="","",'Plate Map'!F53)</f>
        <v/>
      </c>
      <c r="G123" s="161" t="str">
        <f>IF('Plate Map'!G53="","",'Plate Map'!G53)</f>
        <v/>
      </c>
      <c r="H123" s="161" t="str">
        <f>IF('Plate Map'!H53="","",'Plate Map'!H53)</f>
        <v/>
      </c>
      <c r="I123" s="161" t="str">
        <f>IF('Plate Map'!I53="","",'Plate Map'!I53)</f>
        <v/>
      </c>
      <c r="J123" s="161" t="str">
        <f>IF('Plate Map'!J53="","",'Plate Map'!J53)</f>
        <v/>
      </c>
      <c r="K123" s="161" t="str">
        <f>IF('Plate Map'!K53="","",'Plate Map'!K53)</f>
        <v/>
      </c>
      <c r="L123" s="161" t="str">
        <f>IF('Plate Map'!L53="","",'Plate Map'!L53)</f>
        <v/>
      </c>
      <c r="M123" s="161" t="str">
        <f>IF('Plate Map'!M53="","",'Plate Map'!M53)</f>
        <v/>
      </c>
    </row>
    <row r="124" spans="1:16" ht="16" thickBot="1" x14ac:dyDescent="0.25">
      <c r="A124" s="181"/>
      <c r="B124" s="162" t="str">
        <f>IF('Enter Samples Here'!BE3="","",'Enter Samples Here'!BE3)</f>
        <v/>
      </c>
      <c r="C124" s="163" t="str">
        <f>IF('Enter Samples Here'!BE11="","",'Enter Samples Here'!BE11)</f>
        <v/>
      </c>
      <c r="D124" s="163" t="str">
        <f>IF('Enter Samples Here'!BE19="","",'Enter Samples Here'!BE19)</f>
        <v/>
      </c>
      <c r="E124" s="163" t="str">
        <f>IF('Enter Samples Here'!BE27="","",'Enter Samples Here'!BE27)</f>
        <v/>
      </c>
      <c r="F124" s="163" t="str">
        <f>IF('Enter Samples Here'!BE35="","",'Enter Samples Here'!BE35)</f>
        <v/>
      </c>
      <c r="G124" s="163" t="str">
        <f>IF('Enter Samples Here'!BE43="","",'Enter Samples Here'!BE43)</f>
        <v/>
      </c>
      <c r="H124" s="163" t="str">
        <f>IF('Enter Samples Here'!BE51="","",'Enter Samples Here'!BE51)</f>
        <v/>
      </c>
      <c r="I124" s="163" t="str">
        <f>IF('Enter Samples Here'!BE59="","",'Enter Samples Here'!BE59)</f>
        <v/>
      </c>
      <c r="J124" s="163" t="str">
        <f>IF('Enter Samples Here'!BE67="","",'Enter Samples Here'!BE67)</f>
        <v/>
      </c>
      <c r="K124" s="163" t="str">
        <f>IF('Enter Samples Here'!BE75="","",'Enter Samples Here'!BE75)</f>
        <v/>
      </c>
      <c r="L124" s="163" t="str">
        <f>IF('Enter Samples Here'!BE83="","",'Enter Samples Here'!BE83)</f>
        <v/>
      </c>
      <c r="M124" s="163" t="str">
        <f>IF('Enter Samples Here'!BE91="","",'Enter Samples Here'!BE91)</f>
        <v/>
      </c>
    </row>
    <row r="125" spans="1:16" ht="16" thickBot="1" x14ac:dyDescent="0.25">
      <c r="A125" s="181" t="s">
        <v>2</v>
      </c>
      <c r="B125" s="160" t="str">
        <f>IF('Enter Samples Here'!AX4="","",'Enter Samples Here'!AX4)</f>
        <v/>
      </c>
      <c r="C125" s="160" t="str">
        <f>IF('Enter Samples Here'!AX12="","",'Enter Samples Here'!AX12)</f>
        <v/>
      </c>
      <c r="D125" s="160" t="str">
        <f>IF('Enter Samples Here'!AX20="","",'Enter Samples Here'!AX20)</f>
        <v/>
      </c>
      <c r="E125" s="160" t="str">
        <f>IF('Enter Samples Here'!AX28="","",'Enter Samples Here'!AX28)</f>
        <v/>
      </c>
      <c r="F125" s="160" t="str">
        <f>IF('Enter Samples Here'!AX36="","",'Enter Samples Here'!AX36)</f>
        <v/>
      </c>
      <c r="G125" s="160" t="str">
        <f>IF('Enter Samples Here'!AX44="","",'Enter Samples Here'!AX44)</f>
        <v/>
      </c>
      <c r="H125" s="160" t="str">
        <f>IF('Enter Samples Here'!AX52="","",'Enter Samples Here'!AX52)</f>
        <v/>
      </c>
      <c r="I125" s="160" t="str">
        <f>IF('Enter Samples Here'!AX60="","",'Enter Samples Here'!AX60)</f>
        <v/>
      </c>
      <c r="J125" s="160" t="str">
        <f>IF('Enter Samples Here'!AX68="","",'Enter Samples Here'!AX68)</f>
        <v/>
      </c>
      <c r="K125" s="160" t="str">
        <f>IF('Enter Samples Here'!AX76="","",'Enter Samples Here'!AX76)</f>
        <v/>
      </c>
      <c r="L125" s="160" t="str">
        <f>IF('Enter Samples Here'!AX84="","",'Enter Samples Here'!AX84)</f>
        <v/>
      </c>
      <c r="M125" s="160" t="str">
        <f>IF('Enter Samples Here'!AX92="","",'Enter Samples Here'!AX92)</f>
        <v/>
      </c>
    </row>
    <row r="126" spans="1:16" ht="16" thickBot="1" x14ac:dyDescent="0.25">
      <c r="A126" s="181"/>
      <c r="B126" s="161" t="str">
        <f>IF('Plate Map'!B54="","",'Plate Map'!B54)</f>
        <v/>
      </c>
      <c r="C126" s="161" t="str">
        <f>IF('Plate Map'!C54="","",'Plate Map'!C54)</f>
        <v/>
      </c>
      <c r="D126" s="161" t="str">
        <f>IF('Plate Map'!D54="","",'Plate Map'!D54)</f>
        <v/>
      </c>
      <c r="E126" s="161" t="str">
        <f>IF('Plate Map'!E54="","",'Plate Map'!E54)</f>
        <v/>
      </c>
      <c r="F126" s="161" t="str">
        <f>IF('Plate Map'!F54="","",'Plate Map'!F54)</f>
        <v/>
      </c>
      <c r="G126" s="161" t="str">
        <f>IF('Plate Map'!G54="","",'Plate Map'!G54)</f>
        <v/>
      </c>
      <c r="H126" s="161" t="str">
        <f>IF('Plate Map'!H54="","",'Plate Map'!H54)</f>
        <v/>
      </c>
      <c r="I126" s="161" t="str">
        <f>IF('Plate Map'!I54="","",'Plate Map'!I54)</f>
        <v/>
      </c>
      <c r="J126" s="161" t="str">
        <f>IF('Plate Map'!J54="","",'Plate Map'!J54)</f>
        <v/>
      </c>
      <c r="K126" s="161" t="str">
        <f>IF('Plate Map'!K54="","",'Plate Map'!K54)</f>
        <v/>
      </c>
      <c r="L126" s="161" t="str">
        <f>IF('Plate Map'!L54="","",'Plate Map'!L54)</f>
        <v/>
      </c>
      <c r="M126" s="161" t="str">
        <f>IF('Plate Map'!M54="","",'Plate Map'!M54)</f>
        <v/>
      </c>
    </row>
    <row r="127" spans="1:16" ht="16" thickBot="1" x14ac:dyDescent="0.25">
      <c r="A127" s="181"/>
      <c r="B127" s="162" t="str">
        <f>IF('Enter Samples Here'!BE4="","",'Enter Samples Here'!BE4)</f>
        <v/>
      </c>
      <c r="C127" s="163" t="str">
        <f>IF('Enter Samples Here'!BE12="","",'Enter Samples Here'!BE12)</f>
        <v/>
      </c>
      <c r="D127" s="163" t="str">
        <f>IF('Enter Samples Here'!BE20="","",'Enter Samples Here'!BE20)</f>
        <v/>
      </c>
      <c r="E127" s="163" t="str">
        <f>IF('Enter Samples Here'!BE28="","",'Enter Samples Here'!BE28)</f>
        <v/>
      </c>
      <c r="F127" s="163" t="str">
        <f>IF('Enter Samples Here'!BE36="","",'Enter Samples Here'!BE36)</f>
        <v/>
      </c>
      <c r="G127" s="163" t="str">
        <f>IF('Enter Samples Here'!BE44="","",'Enter Samples Here'!BE44)</f>
        <v/>
      </c>
      <c r="H127" s="163" t="str">
        <f>IF('Enter Samples Here'!BE52="","",'Enter Samples Here'!BE52)</f>
        <v/>
      </c>
      <c r="I127" s="163" t="str">
        <f>IF('Enter Samples Here'!BE60="","",'Enter Samples Here'!BE60)</f>
        <v/>
      </c>
      <c r="J127" s="163" t="str">
        <f>IF('Enter Samples Here'!BE68="","",'Enter Samples Here'!BE68)</f>
        <v/>
      </c>
      <c r="K127" s="163" t="str">
        <f>IF('Enter Samples Here'!BE76="","",'Enter Samples Here'!BE76)</f>
        <v/>
      </c>
      <c r="L127" s="163" t="str">
        <f>IF('Enter Samples Here'!BE84="","",'Enter Samples Here'!BE84)</f>
        <v/>
      </c>
      <c r="M127" s="163" t="str">
        <f>IF('Enter Samples Here'!BE92="","",'Enter Samples Here'!BE92)</f>
        <v/>
      </c>
    </row>
    <row r="128" spans="1:16" ht="16" thickBot="1" x14ac:dyDescent="0.25">
      <c r="A128" s="181" t="s">
        <v>3</v>
      </c>
      <c r="B128" s="160" t="str">
        <f>IF('Enter Samples Here'!AX5="","",'Enter Samples Here'!AX5)</f>
        <v/>
      </c>
      <c r="C128" s="160" t="str">
        <f>IF('Enter Samples Here'!AX13="","",'Enter Samples Here'!AX13)</f>
        <v/>
      </c>
      <c r="D128" s="160" t="str">
        <f>IF('Enter Samples Here'!AX21="","",'Enter Samples Here'!AX21)</f>
        <v/>
      </c>
      <c r="E128" s="160" t="str">
        <f>IF('Enter Samples Here'!AX29="","",'Enter Samples Here'!AX29)</f>
        <v/>
      </c>
      <c r="F128" s="160" t="str">
        <f>IF('Enter Samples Here'!AX37="","",'Enter Samples Here'!AX37)</f>
        <v/>
      </c>
      <c r="G128" s="160" t="str">
        <f>IF('Enter Samples Here'!AX45="","",'Enter Samples Here'!AX45)</f>
        <v/>
      </c>
      <c r="H128" s="160" t="str">
        <f>IF('Enter Samples Here'!AX53="","",'Enter Samples Here'!AX53)</f>
        <v/>
      </c>
      <c r="I128" s="160" t="str">
        <f>IF('Enter Samples Here'!AX61="","",'Enter Samples Here'!AX61)</f>
        <v/>
      </c>
      <c r="J128" s="160" t="str">
        <f>IF('Enter Samples Here'!AX69="","",'Enter Samples Here'!AX69)</f>
        <v/>
      </c>
      <c r="K128" s="160" t="str">
        <f>IF('Enter Samples Here'!AX77="","",'Enter Samples Here'!AX77)</f>
        <v/>
      </c>
      <c r="L128" s="160" t="str">
        <f>IF('Enter Samples Here'!AX85="","",'Enter Samples Here'!AX85)</f>
        <v/>
      </c>
      <c r="M128" s="160" t="str">
        <f>IF('Enter Samples Here'!AX93="","",'Enter Samples Here'!AX93)</f>
        <v/>
      </c>
    </row>
    <row r="129" spans="1:13" ht="16" thickBot="1" x14ac:dyDescent="0.25">
      <c r="A129" s="181"/>
      <c r="B129" s="161" t="str">
        <f>IF('Plate Map'!B55="","",'Plate Map'!B55)</f>
        <v/>
      </c>
      <c r="C129" s="161" t="str">
        <f>IF('Plate Map'!C55="","",'Plate Map'!C55)</f>
        <v/>
      </c>
      <c r="D129" s="161" t="str">
        <f>IF('Plate Map'!D55="","",'Plate Map'!D55)</f>
        <v/>
      </c>
      <c r="E129" s="161" t="str">
        <f>IF('Plate Map'!E55="","",'Plate Map'!E55)</f>
        <v/>
      </c>
      <c r="F129" s="161" t="str">
        <f>IF('Plate Map'!F55="","",'Plate Map'!F55)</f>
        <v/>
      </c>
      <c r="G129" s="161" t="str">
        <f>IF('Plate Map'!G55="","",'Plate Map'!G55)</f>
        <v/>
      </c>
      <c r="H129" s="161" t="str">
        <f>IF('Plate Map'!H55="","",'Plate Map'!H55)</f>
        <v/>
      </c>
      <c r="I129" s="161" t="str">
        <f>IF('Plate Map'!I55="","",'Plate Map'!I55)</f>
        <v/>
      </c>
      <c r="J129" s="161" t="str">
        <f>IF('Plate Map'!J55="","",'Plate Map'!J55)</f>
        <v/>
      </c>
      <c r="K129" s="161" t="str">
        <f>IF('Plate Map'!K55="","",'Plate Map'!K55)</f>
        <v/>
      </c>
      <c r="L129" s="161" t="str">
        <f>IF('Plate Map'!L55="","",'Plate Map'!L55)</f>
        <v/>
      </c>
      <c r="M129" s="161" t="str">
        <f>IF('Plate Map'!M55="","",'Plate Map'!M55)</f>
        <v/>
      </c>
    </row>
    <row r="130" spans="1:13" ht="16" thickBot="1" x14ac:dyDescent="0.25">
      <c r="A130" s="181"/>
      <c r="B130" s="163" t="str">
        <f>IF('Enter Samples Here'!BE5="","",'Enter Samples Here'!BE5)</f>
        <v/>
      </c>
      <c r="C130" s="163" t="str">
        <f>IF('Enter Samples Here'!BE13="","",'Enter Samples Here'!BE13)</f>
        <v/>
      </c>
      <c r="D130" s="163" t="str">
        <f>IF('Enter Samples Here'!BE21="","",'Enter Samples Here'!BE21)</f>
        <v/>
      </c>
      <c r="E130" s="163" t="str">
        <f>IF('Enter Samples Here'!BE29="","",'Enter Samples Here'!BE29)</f>
        <v/>
      </c>
      <c r="F130" s="163" t="str">
        <f>IF('Enter Samples Here'!BE37="","",'Enter Samples Here'!BE37)</f>
        <v/>
      </c>
      <c r="G130" s="163" t="str">
        <f>IF('Enter Samples Here'!BE45="","",'Enter Samples Here'!BE45)</f>
        <v/>
      </c>
      <c r="H130" s="163" t="str">
        <f>IF('Enter Samples Here'!BE53="","",'Enter Samples Here'!BE53)</f>
        <v/>
      </c>
      <c r="I130" s="163" t="str">
        <f>IF('Enter Samples Here'!BE61="","",'Enter Samples Here'!BE61)</f>
        <v/>
      </c>
      <c r="J130" s="163" t="str">
        <f>IF('Enter Samples Here'!BE69="","",'Enter Samples Here'!BE69)</f>
        <v/>
      </c>
      <c r="K130" s="163" t="str">
        <f>IF('Enter Samples Here'!BE77="","",'Enter Samples Here'!BE77)</f>
        <v/>
      </c>
      <c r="L130" s="163" t="str">
        <f>IF('Enter Samples Here'!BE85="","",'Enter Samples Here'!BE85)</f>
        <v/>
      </c>
      <c r="M130" s="163" t="str">
        <f>IF('Enter Samples Here'!BE93="","",'Enter Samples Here'!BE93)</f>
        <v/>
      </c>
    </row>
    <row r="131" spans="1:13" ht="16" thickBot="1" x14ac:dyDescent="0.25">
      <c r="A131" s="181" t="s">
        <v>4</v>
      </c>
      <c r="B131" s="160" t="str">
        <f>IF('Enter Samples Here'!AX6="","",'Enter Samples Here'!AX6)</f>
        <v/>
      </c>
      <c r="C131" s="160" t="str">
        <f>IF('Enter Samples Here'!AX14="","",'Enter Samples Here'!AX14)</f>
        <v/>
      </c>
      <c r="D131" s="160" t="str">
        <f>IF('Enter Samples Here'!AX22="","",'Enter Samples Here'!AX22)</f>
        <v/>
      </c>
      <c r="E131" s="160" t="str">
        <f>IF('Enter Samples Here'!AX30="","",'Enter Samples Here'!AX30)</f>
        <v/>
      </c>
      <c r="F131" s="160" t="str">
        <f>IF('Enter Samples Here'!AX38="","",'Enter Samples Here'!AX38)</f>
        <v/>
      </c>
      <c r="G131" s="160" t="str">
        <f>IF('Enter Samples Here'!AX46="","",'Enter Samples Here'!AX46)</f>
        <v/>
      </c>
      <c r="H131" s="160" t="str">
        <f>IF('Enter Samples Here'!AX54="","",'Enter Samples Here'!AX54)</f>
        <v/>
      </c>
      <c r="I131" s="160" t="str">
        <f>IF('Enter Samples Here'!AX62="","",'Enter Samples Here'!AX62)</f>
        <v/>
      </c>
      <c r="J131" s="160" t="str">
        <f>IF('Enter Samples Here'!AX70="","",'Enter Samples Here'!AX70)</f>
        <v/>
      </c>
      <c r="K131" s="160" t="str">
        <f>IF('Enter Samples Here'!AX78="","",'Enter Samples Here'!AX78)</f>
        <v/>
      </c>
      <c r="L131" s="160" t="str">
        <f>IF('Enter Samples Here'!AX86="","",'Enter Samples Here'!AX86)</f>
        <v/>
      </c>
      <c r="M131" s="160" t="str">
        <f>IF('Enter Samples Here'!AX94="","",'Enter Samples Here'!AX94)</f>
        <v/>
      </c>
    </row>
    <row r="132" spans="1:13" ht="16" thickBot="1" x14ac:dyDescent="0.25">
      <c r="A132" s="181"/>
      <c r="B132" s="161" t="str">
        <f>IF('Plate Map'!B56="","",'Plate Map'!B56)</f>
        <v/>
      </c>
      <c r="C132" s="161" t="str">
        <f>IF('Plate Map'!C56="","",'Plate Map'!C56)</f>
        <v/>
      </c>
      <c r="D132" s="161" t="str">
        <f>IF('Plate Map'!D56="","",'Plate Map'!D56)</f>
        <v/>
      </c>
      <c r="E132" s="161" t="str">
        <f>IF('Plate Map'!E56="","",'Plate Map'!E56)</f>
        <v/>
      </c>
      <c r="F132" s="161" t="str">
        <f>IF('Plate Map'!F56="","",'Plate Map'!F56)</f>
        <v/>
      </c>
      <c r="G132" s="161" t="str">
        <f>IF('Plate Map'!G56="","",'Plate Map'!G56)</f>
        <v/>
      </c>
      <c r="H132" s="161" t="str">
        <f>IF('Plate Map'!H56="","",'Plate Map'!H56)</f>
        <v/>
      </c>
      <c r="I132" s="161" t="str">
        <f>IF('Plate Map'!I56="","",'Plate Map'!I56)</f>
        <v/>
      </c>
      <c r="J132" s="161" t="str">
        <f>IF('Plate Map'!J56="","",'Plate Map'!J56)</f>
        <v/>
      </c>
      <c r="K132" s="161" t="str">
        <f>IF('Plate Map'!K56="","",'Plate Map'!K56)</f>
        <v/>
      </c>
      <c r="L132" s="161" t="str">
        <f>IF('Plate Map'!L56="","",'Plate Map'!L56)</f>
        <v/>
      </c>
      <c r="M132" s="161" t="str">
        <f>IF('Plate Map'!M56="","",'Plate Map'!M56)</f>
        <v/>
      </c>
    </row>
    <row r="133" spans="1:13" ht="16" thickBot="1" x14ac:dyDescent="0.25">
      <c r="A133" s="181"/>
      <c r="B133" s="163" t="str">
        <f>IF('Enter Samples Here'!BE6="","",'Enter Samples Here'!BE6)</f>
        <v/>
      </c>
      <c r="C133" s="163" t="str">
        <f>IF('Enter Samples Here'!BE14="","",'Enter Samples Here'!BE14)</f>
        <v/>
      </c>
      <c r="D133" s="163" t="str">
        <f>IF('Enter Samples Here'!BE22="","",'Enter Samples Here'!BE22)</f>
        <v/>
      </c>
      <c r="E133" s="163" t="str">
        <f>IF('Enter Samples Here'!BE30="","",'Enter Samples Here'!BE30)</f>
        <v/>
      </c>
      <c r="F133" s="163" t="str">
        <f>IF('Enter Samples Here'!BE38="","",'Enter Samples Here'!BE38)</f>
        <v/>
      </c>
      <c r="G133" s="163" t="str">
        <f>IF('Enter Samples Here'!BE46="","",'Enter Samples Here'!BE46)</f>
        <v/>
      </c>
      <c r="H133" s="163" t="str">
        <f>IF('Enter Samples Here'!BE54="","",'Enter Samples Here'!BE54)</f>
        <v/>
      </c>
      <c r="I133" s="163" t="str">
        <f>IF('Enter Samples Here'!BE62="","",'Enter Samples Here'!BE62)</f>
        <v/>
      </c>
      <c r="J133" s="163" t="str">
        <f>IF('Enter Samples Here'!BE70="","",'Enter Samples Here'!BE70)</f>
        <v/>
      </c>
      <c r="K133" s="163" t="str">
        <f>IF('Enter Samples Here'!BE78="","",'Enter Samples Here'!BE78)</f>
        <v/>
      </c>
      <c r="L133" s="163" t="str">
        <f>IF('Enter Samples Here'!BE86="","",'Enter Samples Here'!BE86)</f>
        <v/>
      </c>
      <c r="M133" s="163" t="str">
        <f>IF('Enter Samples Here'!BE94="","",'Enter Samples Here'!BE94)</f>
        <v/>
      </c>
    </row>
    <row r="134" spans="1:13" ht="16" thickBot="1" x14ac:dyDescent="0.25">
      <c r="A134" s="181" t="s">
        <v>5</v>
      </c>
      <c r="B134" s="160" t="str">
        <f>IF('Enter Samples Here'!AX7="","",'Enter Samples Here'!AX7)</f>
        <v/>
      </c>
      <c r="C134" s="160" t="str">
        <f>IF('Enter Samples Here'!AX15="","",'Enter Samples Here'!AX15)</f>
        <v/>
      </c>
      <c r="D134" s="160" t="str">
        <f>IF('Enter Samples Here'!AX23="","",'Enter Samples Here'!AX23)</f>
        <v/>
      </c>
      <c r="E134" s="160" t="str">
        <f>IF('Enter Samples Here'!AX31="","",'Enter Samples Here'!AX31)</f>
        <v/>
      </c>
      <c r="F134" s="160" t="str">
        <f>IF('Enter Samples Here'!AX39="","",'Enter Samples Here'!AX39)</f>
        <v/>
      </c>
      <c r="G134" s="160" t="str">
        <f>IF('Enter Samples Here'!AX47="","",'Enter Samples Here'!AX47)</f>
        <v/>
      </c>
      <c r="H134" s="160" t="str">
        <f>IF('Enter Samples Here'!AX55="","",'Enter Samples Here'!AX55)</f>
        <v/>
      </c>
      <c r="I134" s="160" t="str">
        <f>IF('Enter Samples Here'!AX63="","",'Enter Samples Here'!AX63)</f>
        <v/>
      </c>
      <c r="J134" s="160" t="str">
        <f>IF('Enter Samples Here'!AX71="","",'Enter Samples Here'!AX71)</f>
        <v/>
      </c>
      <c r="K134" s="160" t="str">
        <f>IF('Enter Samples Here'!AX79="","",'Enter Samples Here'!AX79)</f>
        <v/>
      </c>
      <c r="L134" s="160" t="str">
        <f>IF('Enter Samples Here'!AX87="","",'Enter Samples Here'!AX87)</f>
        <v/>
      </c>
      <c r="M134" s="160" t="str">
        <f>IF('Enter Samples Here'!AX95="","",'Enter Samples Here'!AX95)</f>
        <v/>
      </c>
    </row>
    <row r="135" spans="1:13" ht="16" thickBot="1" x14ac:dyDescent="0.25">
      <c r="A135" s="181"/>
      <c r="B135" s="161" t="str">
        <f>IF('Plate Map'!B57="","",'Plate Map'!B57)</f>
        <v/>
      </c>
      <c r="C135" s="161" t="str">
        <f>IF('Plate Map'!C57="","",'Plate Map'!C57)</f>
        <v/>
      </c>
      <c r="D135" s="161" t="str">
        <f>IF('Plate Map'!D57="","",'Plate Map'!D57)</f>
        <v/>
      </c>
      <c r="E135" s="161" t="str">
        <f>IF('Plate Map'!E57="","",'Plate Map'!E57)</f>
        <v/>
      </c>
      <c r="F135" s="161" t="str">
        <f>IF('Plate Map'!F57="","",'Plate Map'!F57)</f>
        <v/>
      </c>
      <c r="G135" s="161" t="str">
        <f>IF('Plate Map'!G57="","",'Plate Map'!G57)</f>
        <v/>
      </c>
      <c r="H135" s="161" t="str">
        <f>IF('Plate Map'!H57="","",'Plate Map'!H57)</f>
        <v/>
      </c>
      <c r="I135" s="161" t="str">
        <f>IF('Plate Map'!I57="","",'Plate Map'!I57)</f>
        <v/>
      </c>
      <c r="J135" s="161" t="str">
        <f>IF('Plate Map'!J57="","",'Plate Map'!J57)</f>
        <v/>
      </c>
      <c r="K135" s="161" t="str">
        <f>IF('Plate Map'!K57="","",'Plate Map'!K57)</f>
        <v/>
      </c>
      <c r="L135" s="161" t="str">
        <f>IF('Plate Map'!L57="","",'Plate Map'!L57)</f>
        <v/>
      </c>
      <c r="M135" s="161" t="str">
        <f>IF('Plate Map'!M57="","",'Plate Map'!M57)</f>
        <v/>
      </c>
    </row>
    <row r="136" spans="1:13" ht="16" thickBot="1" x14ac:dyDescent="0.25">
      <c r="A136" s="181"/>
      <c r="B136" s="163" t="str">
        <f>IF('Enter Samples Here'!BE7="","",'Enter Samples Here'!BE7)</f>
        <v/>
      </c>
      <c r="C136" s="163" t="str">
        <f>IF('Enter Samples Here'!BE15="","",'Enter Samples Here'!BE15)</f>
        <v/>
      </c>
      <c r="D136" s="163" t="str">
        <f>IF('Enter Samples Here'!BE23="","",'Enter Samples Here'!BE23)</f>
        <v/>
      </c>
      <c r="E136" s="163" t="str">
        <f>IF('Enter Samples Here'!BE31="","",'Enter Samples Here'!BE31)</f>
        <v/>
      </c>
      <c r="F136" s="163" t="str">
        <f>IF('Enter Samples Here'!BE39="","",'Enter Samples Here'!BE39)</f>
        <v/>
      </c>
      <c r="G136" s="163" t="str">
        <f>IF('Enter Samples Here'!BE47="","",'Enter Samples Here'!BE47)</f>
        <v/>
      </c>
      <c r="H136" s="163" t="str">
        <f>IF('Enter Samples Here'!BE55="","",'Enter Samples Here'!BE55)</f>
        <v/>
      </c>
      <c r="I136" s="163" t="str">
        <f>IF('Enter Samples Here'!BE63="","",'Enter Samples Here'!BE63)</f>
        <v/>
      </c>
      <c r="J136" s="163" t="str">
        <f>IF('Enter Samples Here'!BE71="","",'Enter Samples Here'!BE71)</f>
        <v/>
      </c>
      <c r="K136" s="163" t="str">
        <f>IF('Enter Samples Here'!BE79="","",'Enter Samples Here'!BE79)</f>
        <v/>
      </c>
      <c r="L136" s="163" t="str">
        <f>IF('Enter Samples Here'!BE87="","",'Enter Samples Here'!BE87)</f>
        <v/>
      </c>
      <c r="M136" s="163" t="str">
        <f>IF('Enter Samples Here'!BE95="","",'Enter Samples Here'!BE95)</f>
        <v/>
      </c>
    </row>
    <row r="137" spans="1:13" ht="16" thickBot="1" x14ac:dyDescent="0.25">
      <c r="A137" s="181" t="s">
        <v>6</v>
      </c>
      <c r="B137" s="160" t="str">
        <f>IF('Enter Samples Here'!AX8="","",'Enter Samples Here'!AX8)</f>
        <v/>
      </c>
      <c r="C137" s="160" t="str">
        <f>IF('Enter Samples Here'!AX16="","",'Enter Samples Here'!AX16)</f>
        <v/>
      </c>
      <c r="D137" s="160" t="str">
        <f>IF('Enter Samples Here'!AX24="","",'Enter Samples Here'!AX24)</f>
        <v/>
      </c>
      <c r="E137" s="160" t="str">
        <f>IF('Enter Samples Here'!AX32="","",'Enter Samples Here'!AX32)</f>
        <v/>
      </c>
      <c r="F137" s="160" t="str">
        <f>IF('Enter Samples Here'!AX40="","",'Enter Samples Here'!AX40)</f>
        <v/>
      </c>
      <c r="G137" s="160" t="str">
        <f>IF('Enter Samples Here'!AX48="","",'Enter Samples Here'!AX48)</f>
        <v/>
      </c>
      <c r="H137" s="160" t="str">
        <f>IF('Enter Samples Here'!AX56="","",'Enter Samples Here'!AX56)</f>
        <v/>
      </c>
      <c r="I137" s="160" t="str">
        <f>IF('Enter Samples Here'!AX64="","",'Enter Samples Here'!AX64)</f>
        <v/>
      </c>
      <c r="J137" s="160" t="str">
        <f>IF('Enter Samples Here'!AX72="","",'Enter Samples Here'!AX72)</f>
        <v/>
      </c>
      <c r="K137" s="160" t="str">
        <f>IF('Enter Samples Here'!AX80="","",'Enter Samples Here'!AX80)</f>
        <v/>
      </c>
      <c r="L137" s="160" t="str">
        <f>IF('Enter Samples Here'!AX88="","",'Enter Samples Here'!AX88)</f>
        <v/>
      </c>
      <c r="M137" s="160" t="str">
        <f>IF('Enter Samples Here'!AX96="","",'Enter Samples Here'!AX96)</f>
        <v/>
      </c>
    </row>
    <row r="138" spans="1:13" ht="16" thickBot="1" x14ac:dyDescent="0.25">
      <c r="A138" s="181"/>
      <c r="B138" s="161" t="str">
        <f>IF('Plate Map'!B58="","",'Plate Map'!B58)</f>
        <v/>
      </c>
      <c r="C138" s="161" t="str">
        <f>IF('Plate Map'!C58="","",'Plate Map'!C58)</f>
        <v/>
      </c>
      <c r="D138" s="161" t="str">
        <f>IF('Plate Map'!D58="","",'Plate Map'!D58)</f>
        <v/>
      </c>
      <c r="E138" s="161" t="str">
        <f>IF('Plate Map'!E58="","",'Plate Map'!E58)</f>
        <v/>
      </c>
      <c r="F138" s="161" t="str">
        <f>IF('Plate Map'!F58="","",'Plate Map'!F58)</f>
        <v/>
      </c>
      <c r="G138" s="161" t="str">
        <f>IF('Plate Map'!G58="","",'Plate Map'!G58)</f>
        <v/>
      </c>
      <c r="H138" s="161" t="str">
        <f>IF('Plate Map'!H58="","",'Plate Map'!H58)</f>
        <v/>
      </c>
      <c r="I138" s="161" t="str">
        <f>IF('Plate Map'!I58="","",'Plate Map'!I58)</f>
        <v/>
      </c>
      <c r="J138" s="161" t="str">
        <f>IF('Plate Map'!J58="","",'Plate Map'!J58)</f>
        <v/>
      </c>
      <c r="K138" s="161" t="str">
        <f>IF('Plate Map'!K58="","",'Plate Map'!K58)</f>
        <v/>
      </c>
      <c r="L138" s="161" t="str">
        <f>IF('Plate Map'!L58="","",'Plate Map'!L58)</f>
        <v/>
      </c>
      <c r="M138" s="161" t="str">
        <f>IF('Plate Map'!M58="","",'Plate Map'!M58)</f>
        <v/>
      </c>
    </row>
    <row r="139" spans="1:13" ht="16" thickBot="1" x14ac:dyDescent="0.25">
      <c r="A139" s="181"/>
      <c r="B139" s="163" t="str">
        <f>IF('Enter Samples Here'!BE8="","",'Enter Samples Here'!BE8)</f>
        <v/>
      </c>
      <c r="C139" s="163" t="str">
        <f>IF('Enter Samples Here'!BE16="","",'Enter Samples Here'!BE16)</f>
        <v/>
      </c>
      <c r="D139" s="163" t="str">
        <f>IF('Enter Samples Here'!BE24="","",'Enter Samples Here'!BE24)</f>
        <v/>
      </c>
      <c r="E139" s="163" t="str">
        <f>IF('Enter Samples Here'!BE32="","",'Enter Samples Here'!BE32)</f>
        <v/>
      </c>
      <c r="F139" s="163" t="str">
        <f>IF('Enter Samples Here'!BE40="","",'Enter Samples Here'!BE40)</f>
        <v/>
      </c>
      <c r="G139" s="163" t="str">
        <f>IF('Enter Samples Here'!BE48="","",'Enter Samples Here'!BE48)</f>
        <v/>
      </c>
      <c r="H139" s="163" t="str">
        <f>IF('Enter Samples Here'!BE56="","",'Enter Samples Here'!BE56)</f>
        <v/>
      </c>
      <c r="I139" s="163" t="str">
        <f>IF('Enter Samples Here'!BE64="","",'Enter Samples Here'!BE64)</f>
        <v/>
      </c>
      <c r="J139" s="163" t="str">
        <f>IF('Enter Samples Here'!BE72="","",'Enter Samples Here'!BE72)</f>
        <v/>
      </c>
      <c r="K139" s="163" t="str">
        <f>IF('Enter Samples Here'!BE80="","",'Enter Samples Here'!BE80)</f>
        <v/>
      </c>
      <c r="L139" s="163" t="str">
        <f>IF('Enter Samples Here'!BE88="","",'Enter Samples Here'!BE88)</f>
        <v/>
      </c>
      <c r="M139" s="163" t="str">
        <f>IF('Enter Samples Here'!BE96="","",'Enter Samples Here'!BE96)</f>
        <v/>
      </c>
    </row>
    <row r="140" spans="1:13" ht="16" thickBot="1" x14ac:dyDescent="0.25">
      <c r="A140" s="181" t="s">
        <v>7</v>
      </c>
      <c r="B140" s="160" t="str">
        <f>IF('Enter Samples Here'!AX9="","",'Enter Samples Here'!AX9)</f>
        <v/>
      </c>
      <c r="C140" s="160" t="str">
        <f>IF('Enter Samples Here'!AX17="","",'Enter Samples Here'!AX17)</f>
        <v/>
      </c>
      <c r="D140" s="160" t="str">
        <f>IF('Enter Samples Here'!AX25="","",'Enter Samples Here'!AX25)</f>
        <v/>
      </c>
      <c r="E140" s="160" t="str">
        <f>IF('Enter Samples Here'!AX33="","",'Enter Samples Here'!AX33)</f>
        <v/>
      </c>
      <c r="F140" s="160" t="str">
        <f>IF('Enter Samples Here'!AX41="","",'Enter Samples Here'!AX41)</f>
        <v/>
      </c>
      <c r="G140" s="160" t="str">
        <f>IF('Enter Samples Here'!AX49="","",'Enter Samples Here'!AX49)</f>
        <v/>
      </c>
      <c r="H140" s="160" t="str">
        <f>IF('Enter Samples Here'!AX57="","",'Enter Samples Here'!AX57)</f>
        <v/>
      </c>
      <c r="I140" s="160" t="str">
        <f>IF('Enter Samples Here'!AX65="","",'Enter Samples Here'!AX65)</f>
        <v/>
      </c>
      <c r="J140" s="160" t="str">
        <f>IF('Enter Samples Here'!AX73="","",'Enter Samples Here'!AX73)</f>
        <v/>
      </c>
      <c r="K140" s="160" t="str">
        <f>IF('Enter Samples Here'!AX81="","",'Enter Samples Here'!AX81)</f>
        <v/>
      </c>
      <c r="L140" s="160" t="str">
        <f>IF('Enter Samples Here'!AX89="","",'Enter Samples Here'!AX89)</f>
        <v/>
      </c>
      <c r="M140" s="160" t="str">
        <f>IF('Enter Samples Here'!AX97="","",'Enter Samples Here'!AX97)</f>
        <v/>
      </c>
    </row>
    <row r="141" spans="1:13" ht="16" thickBot="1" x14ac:dyDescent="0.25">
      <c r="A141" s="181"/>
      <c r="B141" s="161" t="str">
        <f>IF('Plate Map'!B59="","",'Plate Map'!B59)</f>
        <v/>
      </c>
      <c r="C141" s="161" t="str">
        <f>IF('Plate Map'!C59="","",'Plate Map'!C59)</f>
        <v/>
      </c>
      <c r="D141" s="161" t="str">
        <f>IF('Plate Map'!D59="","",'Plate Map'!D59)</f>
        <v/>
      </c>
      <c r="E141" s="161" t="str">
        <f>IF('Plate Map'!E59="","",'Plate Map'!E59)</f>
        <v/>
      </c>
      <c r="F141" s="161" t="str">
        <f>IF('Plate Map'!F59="","",'Plate Map'!F59)</f>
        <v/>
      </c>
      <c r="G141" s="161" t="str">
        <f>IF('Plate Map'!G59="","",'Plate Map'!G59)</f>
        <v/>
      </c>
      <c r="H141" s="161" t="str">
        <f>IF('Plate Map'!H59="","",'Plate Map'!H59)</f>
        <v/>
      </c>
      <c r="I141" s="161" t="str">
        <f>IF('Plate Map'!I59="","",'Plate Map'!I59)</f>
        <v/>
      </c>
      <c r="J141" s="161" t="str">
        <f>IF('Plate Map'!J59="","",'Plate Map'!J59)</f>
        <v/>
      </c>
      <c r="K141" s="161" t="str">
        <f>IF('Plate Map'!K59="","",'Plate Map'!K59)</f>
        <v/>
      </c>
      <c r="L141" s="161" t="str">
        <f>IF('Plate Map'!L59="","",'Plate Map'!L59)</f>
        <v/>
      </c>
      <c r="M141" s="161" t="str">
        <f>IF('Plate Map'!M59="","",'Plate Map'!M59)</f>
        <v/>
      </c>
    </row>
    <row r="142" spans="1:13" ht="16" thickBot="1" x14ac:dyDescent="0.25">
      <c r="A142" s="182"/>
      <c r="B142" s="163" t="str">
        <f>IF('Enter Samples Here'!BE9="","",'Enter Samples Here'!BE9)</f>
        <v/>
      </c>
      <c r="C142" s="163" t="str">
        <f>IF('Enter Samples Here'!BE17="","",'Enter Samples Here'!BE17)</f>
        <v/>
      </c>
      <c r="D142" s="163" t="str">
        <f>IF('Enter Samples Here'!BE25="","",'Enter Samples Here'!BE25)</f>
        <v/>
      </c>
      <c r="E142" s="163" t="str">
        <f>IF('Enter Samples Here'!BE33="","",'Enter Samples Here'!BE33)</f>
        <v/>
      </c>
      <c r="F142" s="163" t="str">
        <f>IF('Enter Samples Here'!BE41="","",'Enter Samples Here'!BE41)</f>
        <v/>
      </c>
      <c r="G142" s="163" t="str">
        <f>IF('Enter Samples Here'!BE49="","",'Enter Samples Here'!BE49)</f>
        <v/>
      </c>
      <c r="H142" s="163" t="str">
        <f>IF('Enter Samples Here'!BE57="","",'Enter Samples Here'!BE57)</f>
        <v/>
      </c>
      <c r="I142" s="163" t="str">
        <f>IF('Enter Samples Here'!BE65="","",'Enter Samples Here'!BE65)</f>
        <v/>
      </c>
      <c r="J142" s="163" t="str">
        <f>IF('Enter Samples Here'!BE73="","",'Enter Samples Here'!BE73)</f>
        <v/>
      </c>
      <c r="K142" s="163" t="str">
        <f>IF('Enter Samples Here'!BE81="","",'Enter Samples Here'!BE81)</f>
        <v/>
      </c>
      <c r="L142" s="163" t="str">
        <f>IF('Enter Samples Here'!BE89="","",'Enter Samples Here'!BE89)</f>
        <v/>
      </c>
      <c r="M142" s="163" t="str">
        <f>IF('Enter Samples Here'!BE97="","",'Enter Samples Here'!BE97)</f>
        <v/>
      </c>
    </row>
  </sheetData>
  <mergeCells count="45">
    <mergeCell ref="A131:A133"/>
    <mergeCell ref="A134:A136"/>
    <mergeCell ref="A137:A139"/>
    <mergeCell ref="A140:A142"/>
    <mergeCell ref="C117:E117"/>
    <mergeCell ref="A119:A121"/>
    <mergeCell ref="A122:A124"/>
    <mergeCell ref="A125:A127"/>
    <mergeCell ref="A128:A130"/>
    <mergeCell ref="A47:A49"/>
    <mergeCell ref="A50:A52"/>
    <mergeCell ref="A53:A55"/>
    <mergeCell ref="A18:A20"/>
    <mergeCell ref="A21:A23"/>
    <mergeCell ref="A24:A26"/>
    <mergeCell ref="A44:A46"/>
    <mergeCell ref="C30:E30"/>
    <mergeCell ref="A32:A34"/>
    <mergeCell ref="A35:A37"/>
    <mergeCell ref="A38:A40"/>
    <mergeCell ref="A41:A43"/>
    <mergeCell ref="A15:A17"/>
    <mergeCell ref="C1:E1"/>
    <mergeCell ref="A3:A5"/>
    <mergeCell ref="A6:A8"/>
    <mergeCell ref="A9:A11"/>
    <mergeCell ref="A12:A14"/>
    <mergeCell ref="A73:A75"/>
    <mergeCell ref="A76:A78"/>
    <mergeCell ref="A79:A81"/>
    <mergeCell ref="A82:A84"/>
    <mergeCell ref="C59:E59"/>
    <mergeCell ref="A61:A63"/>
    <mergeCell ref="A64:A66"/>
    <mergeCell ref="A67:A69"/>
    <mergeCell ref="A70:A72"/>
    <mergeCell ref="A102:A104"/>
    <mergeCell ref="A105:A107"/>
    <mergeCell ref="A108:A110"/>
    <mergeCell ref="A111:A113"/>
    <mergeCell ref="C88:E88"/>
    <mergeCell ref="A90:A92"/>
    <mergeCell ref="A93:A95"/>
    <mergeCell ref="A96:A98"/>
    <mergeCell ref="A99:A101"/>
  </mergeCells>
  <pageMargins left="0.7" right="0.7" top="0.75" bottom="0.75" header="0.3" footer="0.3"/>
  <pageSetup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98"/>
  <sheetViews>
    <sheetView topLeftCell="U1" workbookViewId="0">
      <selection activeCell="AE3" sqref="AE3"/>
    </sheetView>
  </sheetViews>
  <sheetFormatPr baseColWidth="10" defaultColWidth="8.83203125" defaultRowHeight="15" x14ac:dyDescent="0.2"/>
  <cols>
    <col min="2" max="4" width="17.33203125" customWidth="1"/>
    <col min="5" max="5" width="15.83203125" customWidth="1"/>
    <col min="8" max="8" width="9.33203125" customWidth="1"/>
    <col min="9" max="11" width="18.1640625" customWidth="1"/>
    <col min="12" max="12" width="16.5" customWidth="1"/>
    <col min="16" max="16" width="23.1640625" style="150" bestFit="1" customWidth="1"/>
    <col min="17" max="17" width="16.5" customWidth="1"/>
    <col min="18" max="18" width="18" customWidth="1"/>
    <col min="19" max="19" width="15" bestFit="1" customWidth="1"/>
    <col min="23" max="23" width="17" bestFit="1" customWidth="1"/>
    <col min="24" max="24" width="14.83203125" customWidth="1"/>
    <col min="25" max="25" width="14.1640625" customWidth="1"/>
    <col min="26" max="26" width="15.33203125" customWidth="1"/>
    <col min="30" max="30" width="17" bestFit="1" customWidth="1"/>
    <col min="31" max="31" width="10.33203125" bestFit="1" customWidth="1"/>
    <col min="32" max="32" width="10.83203125" bestFit="1" customWidth="1"/>
    <col min="33" max="33" width="15" bestFit="1" customWidth="1"/>
  </cols>
  <sheetData>
    <row r="1" spans="1:33" ht="19" x14ac:dyDescent="0.25">
      <c r="A1" s="184" t="s">
        <v>69</v>
      </c>
      <c r="B1" s="184"/>
      <c r="C1" s="184"/>
      <c r="D1" s="184"/>
      <c r="E1" s="184"/>
      <c r="H1" s="185" t="s">
        <v>70</v>
      </c>
      <c r="I1" s="185"/>
      <c r="J1" s="185"/>
      <c r="K1" s="185"/>
      <c r="L1" s="185"/>
      <c r="O1" s="186" t="s">
        <v>274</v>
      </c>
      <c r="P1" s="186"/>
      <c r="Q1" s="186"/>
      <c r="R1" s="186"/>
      <c r="S1" s="186"/>
      <c r="V1" s="187" t="s">
        <v>411</v>
      </c>
      <c r="W1" s="187"/>
      <c r="X1" s="187"/>
      <c r="Y1" s="187"/>
      <c r="Z1" s="187"/>
      <c r="AC1" s="188" t="s">
        <v>538</v>
      </c>
      <c r="AD1" s="188"/>
      <c r="AE1" s="188"/>
      <c r="AF1" s="188"/>
      <c r="AG1" s="188"/>
    </row>
    <row r="2" spans="1:33" ht="19" x14ac:dyDescent="0.25">
      <c r="A2" s="130" t="s">
        <v>167</v>
      </c>
      <c r="B2" s="130" t="s">
        <v>168</v>
      </c>
      <c r="C2" s="130" t="s">
        <v>172</v>
      </c>
      <c r="D2" s="130" t="s">
        <v>173</v>
      </c>
      <c r="E2" s="130" t="s">
        <v>169</v>
      </c>
      <c r="F2" s="29"/>
      <c r="G2" s="29"/>
      <c r="H2" s="131" t="s">
        <v>167</v>
      </c>
      <c r="I2" s="131" t="s">
        <v>168</v>
      </c>
      <c r="J2" s="131" t="s">
        <v>172</v>
      </c>
      <c r="K2" s="131" t="s">
        <v>173</v>
      </c>
      <c r="L2" s="131" t="s">
        <v>169</v>
      </c>
      <c r="M2" s="29"/>
      <c r="O2" s="133" t="s">
        <v>167</v>
      </c>
      <c r="P2" s="149" t="s">
        <v>168</v>
      </c>
      <c r="Q2" s="133" t="s">
        <v>172</v>
      </c>
      <c r="R2" s="133" t="s">
        <v>173</v>
      </c>
      <c r="S2" s="133" t="s">
        <v>169</v>
      </c>
      <c r="V2" s="31" t="s">
        <v>167</v>
      </c>
      <c r="W2" s="31" t="s">
        <v>168</v>
      </c>
      <c r="X2" s="31" t="s">
        <v>172</v>
      </c>
      <c r="Y2" s="31" t="s">
        <v>173</v>
      </c>
      <c r="Z2" s="31" t="s">
        <v>169</v>
      </c>
      <c r="AC2" s="141" t="s">
        <v>167</v>
      </c>
      <c r="AD2" s="141" t="s">
        <v>168</v>
      </c>
      <c r="AE2" s="141" t="s">
        <v>172</v>
      </c>
      <c r="AF2" s="141" t="s">
        <v>173</v>
      </c>
      <c r="AG2" s="141" t="s">
        <v>169</v>
      </c>
    </row>
    <row r="3" spans="1:33" x14ac:dyDescent="0.2">
      <c r="A3" s="24" t="s">
        <v>71</v>
      </c>
      <c r="B3" s="32" t="str">
        <f>IF('Enter Samples Here'!C2="","",'Enter Samples Here'!C2)</f>
        <v/>
      </c>
      <c r="C3" s="32" t="str">
        <f>IF(ISNA(VLOOKUP('Enter Samples Here'!I2,'Index Plate Layout'!$Q$2:$T$97,3,FALSE)),"",VLOOKUP('Enter Samples Here'!I2,'Index Plate Layout'!$Q$2:$T$97,3,FALSE))</f>
        <v/>
      </c>
      <c r="D3" s="32" t="str">
        <f>IF(ISNA(VLOOKUP('Enter Samples Here'!I2,'Index Plate Layout'!$Q$2:$T$97,4,FALSE)),"",VLOOKUP('Enter Samples Here'!I2,'Index Plate Layout'!$Q$2:$T$97,4,FALSE))</f>
        <v/>
      </c>
      <c r="E3" s="32" t="str">
        <f>IF('Enter Samples Here'!B2="","",'Enter Samples Here'!B2)</f>
        <v/>
      </c>
      <c r="H3" s="132" t="s">
        <v>71</v>
      </c>
      <c r="I3" s="32" t="str">
        <f>IF('Enter Samples Here'!O2="","",'Enter Samples Here'!O2)</f>
        <v/>
      </c>
      <c r="J3" s="32" t="str">
        <f>IF(ISNA(VLOOKUP('Enter Samples Here'!$U2,'Index Plate Layout'!$V$2:$Y$97,3,FALSE)),"",VLOOKUP('Enter Samples Here'!$U2,'Index Plate Layout'!$V$2:$Y$97,3,FALSE))</f>
        <v/>
      </c>
      <c r="K3" s="32" t="str">
        <f>IF(ISNA(VLOOKUP('Enter Samples Here'!U2,'Index Plate Layout'!$V$2:$Y$97,4,FALSE)),"",VLOOKUP('Enter Samples Here'!U2,'Index Plate Layout'!$V$2:$Y$97,4,FALSE))</f>
        <v/>
      </c>
      <c r="L3" s="32" t="str">
        <f>IF('Enter Samples Here'!N2="","",'Enter Samples Here'!N2)</f>
        <v/>
      </c>
      <c r="O3" s="19" t="s">
        <v>71</v>
      </c>
      <c r="P3" s="5" t="str">
        <f>IF('Enter Samples Here'!AA2="","",'Enter Samples Here'!AA2)</f>
        <v/>
      </c>
      <c r="Q3" s="32" t="str">
        <f>IF(ISNA(VLOOKUP('Enter Samples Here'!$AG2,'Index Plate Layout'!$AA$2:$AD$97,3,FALSE)),"",VLOOKUP('Enter Samples Here'!$AG2,'Index Plate Layout'!$AA$2:$AD$97,3,FALSE))</f>
        <v/>
      </c>
      <c r="R3" s="32" t="str">
        <f>IF(ISNA(VLOOKUP('Enter Samples Here'!AG2,'Index Plate Layout'!$AA$2:$AD$97,4,FALSE)),"",VLOOKUP('Enter Samples Here'!AG2,'Index Plate Layout'!$AA$2:$AD$97,4,FALSE))</f>
        <v/>
      </c>
      <c r="S3" s="32" t="str">
        <f>IF('Enter Samples Here'!Z2="","",'Enter Samples Here'!Z2)</f>
        <v/>
      </c>
      <c r="V3" s="30" t="s">
        <v>71</v>
      </c>
      <c r="W3" s="32" t="str">
        <f>IF('Enter Samples Here'!AM2="","",'Enter Samples Here'!AM2)</f>
        <v/>
      </c>
      <c r="X3" s="32" t="str">
        <f>IF(ISNA(VLOOKUP('Enter Samples Here'!$AS2,'Index Plate Layout'!$AF$2:$AI$97,3,FALSE)),"",VLOOKUP('Enter Samples Here'!$AS2,'Index Plate Layout'!$AF$2:$AI$97,3,FALSE))</f>
        <v/>
      </c>
      <c r="Y3" s="32" t="str">
        <f>IF(ISNA(VLOOKUP('Enter Samples Here'!AS2,'Index Plate Layout'!$AF$2:$AI$97,4,FALSE)),"",VLOOKUP('Enter Samples Here'!AS2,'Index Plate Layout'!$AF$2:$AI$97,4,FALSE))</f>
        <v/>
      </c>
      <c r="Z3" s="32" t="str">
        <f>IF('Enter Samples Here'!AL2="","",'Enter Samples Here'!AL2)</f>
        <v/>
      </c>
      <c r="AC3" s="142" t="s">
        <v>71</v>
      </c>
      <c r="AD3" s="32" t="str">
        <f>IF('Enter Samples Here'!AY2="","",'Enter Samples Here'!AY2)</f>
        <v/>
      </c>
      <c r="AE3" s="32" t="str">
        <f>IF(AD3="","",'Index Plate Layout'!AM2)</f>
        <v/>
      </c>
      <c r="AF3" s="32" t="str">
        <f>IF(AD3="","",'Index Plate Layout'!AN2)</f>
        <v/>
      </c>
      <c r="AG3" s="32" t="str">
        <f>IF('Enter Samples Here'!AX2="","",'Enter Samples Here'!AX2)</f>
        <v/>
      </c>
    </row>
    <row r="4" spans="1:33" x14ac:dyDescent="0.2">
      <c r="A4" s="24" t="s">
        <v>72</v>
      </c>
      <c r="B4" s="32" t="str">
        <f>IF('Enter Samples Here'!C3="","",'Enter Samples Here'!C3)</f>
        <v/>
      </c>
      <c r="C4" s="32" t="str">
        <f>IF(ISNA(VLOOKUP('Enter Samples Here'!I3,'Index Plate Layout'!$Q$2:$T$97,3,FALSE)),"",VLOOKUP('Enter Samples Here'!I3,'Index Plate Layout'!$Q$2:$T$97,3,FALSE))</f>
        <v/>
      </c>
      <c r="D4" s="32" t="str">
        <f>IF(ISNA(VLOOKUP('Enter Samples Here'!I3,'Index Plate Layout'!$Q$2:$T$97,4,FALSE)),"",VLOOKUP('Enter Samples Here'!I3,'Index Plate Layout'!$Q$2:$T$97,4,FALSE))</f>
        <v/>
      </c>
      <c r="E4" s="32" t="str">
        <f>IF('Enter Samples Here'!B3="","",'Enter Samples Here'!B3)</f>
        <v/>
      </c>
      <c r="H4" s="132" t="s">
        <v>72</v>
      </c>
      <c r="I4" s="32" t="str">
        <f>IF('Enter Samples Here'!O3="","",'Enter Samples Here'!O3)</f>
        <v/>
      </c>
      <c r="J4" s="32" t="str">
        <f>IF(ISNA(VLOOKUP('Enter Samples Here'!$U3,'Index Plate Layout'!$V$2:$Y$97,3,FALSE)),"",VLOOKUP('Enter Samples Here'!$U3,'Index Plate Layout'!$V$2:$Y$97,3,FALSE))</f>
        <v/>
      </c>
      <c r="K4" s="32" t="str">
        <f>IF(ISNA(VLOOKUP('Enter Samples Here'!U3,'Index Plate Layout'!$V$2:$Y$97,4,FALSE)),"",VLOOKUP('Enter Samples Here'!U3,'Index Plate Layout'!$V$2:$Y$97,4,FALSE))</f>
        <v/>
      </c>
      <c r="L4" s="32" t="str">
        <f>IF('Enter Samples Here'!N3="","",'Enter Samples Here'!N3)</f>
        <v/>
      </c>
      <c r="O4" s="19" t="s">
        <v>72</v>
      </c>
      <c r="P4" s="5" t="str">
        <f>IF('Enter Samples Here'!AA3="","",'Enter Samples Here'!AA3)</f>
        <v/>
      </c>
      <c r="Q4" s="32" t="str">
        <f>IF(ISNA(VLOOKUP('Enter Samples Here'!$AG3,'Index Plate Layout'!$AA$2:$AD$97,3,FALSE)),"",VLOOKUP('Enter Samples Here'!$AG3,'Index Plate Layout'!$AA$2:$AD$97,3,FALSE))</f>
        <v/>
      </c>
      <c r="R4" s="32" t="str">
        <f>IF(ISNA(VLOOKUP('Enter Samples Here'!AG3,'Index Plate Layout'!$AA$2:$AD$97,4,FALSE)),"",VLOOKUP('Enter Samples Here'!AG3,'Index Plate Layout'!$AA$2:$AD$97,4,FALSE))</f>
        <v/>
      </c>
      <c r="S4" s="32" t="str">
        <f>IF('Enter Samples Here'!Z3="","",'Enter Samples Here'!Z3)</f>
        <v/>
      </c>
      <c r="V4" s="30" t="s">
        <v>72</v>
      </c>
      <c r="W4" s="32" t="str">
        <f>IF('Enter Samples Here'!AM3="","",'Enter Samples Here'!AM3)</f>
        <v/>
      </c>
      <c r="X4" s="32" t="str">
        <f>IF(ISNA(VLOOKUP('Enter Samples Here'!$AS3,'Index Plate Layout'!$AF$2:$AI$97,3,FALSE)),"",VLOOKUP('Enter Samples Here'!$AS3,'Index Plate Layout'!$AF$2:$AI$97,3,FALSE))</f>
        <v/>
      </c>
      <c r="Y4" s="32" t="str">
        <f>IF(ISNA(VLOOKUP('Enter Samples Here'!AS3,'Index Plate Layout'!$AF$2:$AI$97,4,FALSE)),"",VLOOKUP('Enter Samples Here'!AS3,'Index Plate Layout'!$AF$2:$AI$97,4,FALSE))</f>
        <v/>
      </c>
      <c r="Z4" s="32" t="str">
        <f>IF('Enter Samples Here'!AL3="","",'Enter Samples Here'!AL3)</f>
        <v/>
      </c>
      <c r="AC4" s="142" t="s">
        <v>72</v>
      </c>
      <c r="AD4" s="32" t="str">
        <f>IF('Enter Samples Here'!AY3="","",'Enter Samples Here'!AY3)</f>
        <v/>
      </c>
      <c r="AE4" s="32" t="str">
        <f>IF(AD4="","",'Index Plate Layout'!AM3)</f>
        <v/>
      </c>
      <c r="AF4" s="32" t="str">
        <f>IF(AD4="","",'Index Plate Layout'!AN3)</f>
        <v/>
      </c>
      <c r="AG4" s="32" t="str">
        <f>IF('Enter Samples Here'!AX3="","",'Enter Samples Here'!AX3)</f>
        <v/>
      </c>
    </row>
    <row r="5" spans="1:33" x14ac:dyDescent="0.2">
      <c r="A5" s="24" t="s">
        <v>73</v>
      </c>
      <c r="B5" s="32" t="str">
        <f>IF('Enter Samples Here'!C4="","",'Enter Samples Here'!C4)</f>
        <v/>
      </c>
      <c r="C5" s="32" t="str">
        <f>IF(ISNA(VLOOKUP('Enter Samples Here'!I4,'Index Plate Layout'!$Q$2:$T$97,3,FALSE)),"",VLOOKUP('Enter Samples Here'!I4,'Index Plate Layout'!$Q$2:$T$97,3,FALSE))</f>
        <v/>
      </c>
      <c r="D5" s="32" t="str">
        <f>IF(ISNA(VLOOKUP('Enter Samples Here'!I4,'Index Plate Layout'!$Q$2:$T$97,4,FALSE)),"",VLOOKUP('Enter Samples Here'!I4,'Index Plate Layout'!$Q$2:$T$97,4,FALSE))</f>
        <v/>
      </c>
      <c r="E5" s="32" t="str">
        <f>IF('Enter Samples Here'!B4="","",'Enter Samples Here'!B4)</f>
        <v/>
      </c>
      <c r="H5" s="132" t="s">
        <v>73</v>
      </c>
      <c r="I5" s="32" t="str">
        <f>IF('Enter Samples Here'!O4="","",'Enter Samples Here'!O4)</f>
        <v/>
      </c>
      <c r="J5" s="32" t="str">
        <f>IF(ISNA(VLOOKUP('Enter Samples Here'!$U4,'Index Plate Layout'!$V$2:$Y$97,3,FALSE)),"",VLOOKUP('Enter Samples Here'!$U4,'Index Plate Layout'!$V$2:$Y$97,3,FALSE))</f>
        <v/>
      </c>
      <c r="K5" s="32" t="str">
        <f>IF(ISNA(VLOOKUP('Enter Samples Here'!U4,'Index Plate Layout'!$V$2:$Y$97,4,FALSE)),"",VLOOKUP('Enter Samples Here'!U4,'Index Plate Layout'!$V$2:$Y$97,4,FALSE))</f>
        <v/>
      </c>
      <c r="L5" s="32" t="str">
        <f>IF('Enter Samples Here'!N4="","",'Enter Samples Here'!N4)</f>
        <v/>
      </c>
      <c r="O5" s="19" t="s">
        <v>73</v>
      </c>
      <c r="P5" s="5" t="str">
        <f>IF('Enter Samples Here'!AA4="","",'Enter Samples Here'!AA4)</f>
        <v/>
      </c>
      <c r="Q5" s="32" t="str">
        <f>IF(ISNA(VLOOKUP('Enter Samples Here'!$AG4,'Index Plate Layout'!$AA$2:$AD$97,3,FALSE)),"",VLOOKUP('Enter Samples Here'!$AG4,'Index Plate Layout'!$AA$2:$AD$97,3,FALSE))</f>
        <v/>
      </c>
      <c r="R5" s="32" t="str">
        <f>IF(ISNA(VLOOKUP('Enter Samples Here'!AG4,'Index Plate Layout'!$AA$2:$AD$97,4,FALSE)),"",VLOOKUP('Enter Samples Here'!AG4,'Index Plate Layout'!$AA$2:$AD$97,4,FALSE))</f>
        <v/>
      </c>
      <c r="S5" s="32" t="str">
        <f>IF('Enter Samples Here'!Z4="","",'Enter Samples Here'!Z4)</f>
        <v/>
      </c>
      <c r="V5" s="30" t="s">
        <v>73</v>
      </c>
      <c r="W5" s="32" t="str">
        <f>IF('Enter Samples Here'!AM4="","",'Enter Samples Here'!AM4)</f>
        <v/>
      </c>
      <c r="X5" s="32" t="str">
        <f>IF(ISNA(VLOOKUP('Enter Samples Here'!$AS4,'Index Plate Layout'!$AF$2:$AI$97,3,FALSE)),"",VLOOKUP('Enter Samples Here'!$AS4,'Index Plate Layout'!$AF$2:$AI$97,3,FALSE))</f>
        <v/>
      </c>
      <c r="Y5" s="32" t="str">
        <f>IF(ISNA(VLOOKUP('Enter Samples Here'!AS4,'Index Plate Layout'!$AF$2:$AI$97,4,FALSE)),"",VLOOKUP('Enter Samples Here'!AS4,'Index Plate Layout'!$AF$2:$AI$97,4,FALSE))</f>
        <v/>
      </c>
      <c r="Z5" s="32" t="str">
        <f>IF('Enter Samples Here'!AL4="","",'Enter Samples Here'!AL4)</f>
        <v/>
      </c>
      <c r="AC5" s="142" t="s">
        <v>73</v>
      </c>
      <c r="AD5" s="32" t="str">
        <f>IF('Enter Samples Here'!AY4="","",'Enter Samples Here'!AY4)</f>
        <v/>
      </c>
      <c r="AE5" s="32" t="str">
        <f>IF(AD5="","",'Index Plate Layout'!AM4)</f>
        <v/>
      </c>
      <c r="AF5" s="32" t="str">
        <f>IF(AD5="","",'Index Plate Layout'!AN4)</f>
        <v/>
      </c>
      <c r="AG5" s="32" t="str">
        <f>IF('Enter Samples Here'!AX4="","",'Enter Samples Here'!AX4)</f>
        <v/>
      </c>
    </row>
    <row r="6" spans="1:33" x14ac:dyDescent="0.2">
      <c r="A6" s="24" t="s">
        <v>74</v>
      </c>
      <c r="B6" s="32" t="str">
        <f>IF('Enter Samples Here'!C5="","",'Enter Samples Here'!C5)</f>
        <v/>
      </c>
      <c r="C6" s="32" t="str">
        <f>IF(ISNA(VLOOKUP('Enter Samples Here'!I5,'Index Plate Layout'!$Q$2:$T$97,3,FALSE)),"",VLOOKUP('Enter Samples Here'!I5,'Index Plate Layout'!$Q$2:$T$97,3,FALSE))</f>
        <v/>
      </c>
      <c r="D6" s="32" t="str">
        <f>IF(ISNA(VLOOKUP('Enter Samples Here'!I5,'Index Plate Layout'!$Q$2:$T$97,4,FALSE)),"",VLOOKUP('Enter Samples Here'!I5,'Index Plate Layout'!$Q$2:$T$97,4,FALSE))</f>
        <v/>
      </c>
      <c r="E6" s="32" t="str">
        <f>IF('Enter Samples Here'!B5="","",'Enter Samples Here'!B5)</f>
        <v/>
      </c>
      <c r="H6" s="132" t="s">
        <v>74</v>
      </c>
      <c r="I6" s="32" t="str">
        <f>IF('Enter Samples Here'!O5="","",'Enter Samples Here'!O5)</f>
        <v/>
      </c>
      <c r="J6" s="32" t="str">
        <f>IF(ISNA(VLOOKUP('Enter Samples Here'!$U5,'Index Plate Layout'!$V$2:$Y$97,3,FALSE)),"",VLOOKUP('Enter Samples Here'!$U5,'Index Plate Layout'!$V$2:$Y$97,3,FALSE))</f>
        <v/>
      </c>
      <c r="K6" s="32" t="str">
        <f>IF(ISNA(VLOOKUP('Enter Samples Here'!U5,'Index Plate Layout'!$V$2:$Y$97,4,FALSE)),"",VLOOKUP('Enter Samples Here'!U5,'Index Plate Layout'!$V$2:$Y$97,4,FALSE))</f>
        <v/>
      </c>
      <c r="L6" s="32" t="str">
        <f>IF('Enter Samples Here'!N5="","",'Enter Samples Here'!N5)</f>
        <v/>
      </c>
      <c r="O6" s="19" t="s">
        <v>74</v>
      </c>
      <c r="P6" s="5" t="str">
        <f>IF('Enter Samples Here'!AA5="","",'Enter Samples Here'!AA5)</f>
        <v/>
      </c>
      <c r="Q6" s="32" t="str">
        <f>IF(ISNA(VLOOKUP('Enter Samples Here'!$AG5,'Index Plate Layout'!$AA$2:$AD$97,3,FALSE)),"",VLOOKUP('Enter Samples Here'!$AG5,'Index Plate Layout'!$AA$2:$AD$97,3,FALSE))</f>
        <v/>
      </c>
      <c r="R6" s="32" t="str">
        <f>IF(ISNA(VLOOKUP('Enter Samples Here'!AG5,'Index Plate Layout'!$AA$2:$AD$97,4,FALSE)),"",VLOOKUP('Enter Samples Here'!AG5,'Index Plate Layout'!$AA$2:$AD$97,4,FALSE))</f>
        <v/>
      </c>
      <c r="S6" s="32" t="str">
        <f>IF('Enter Samples Here'!Z5="","",'Enter Samples Here'!Z5)</f>
        <v/>
      </c>
      <c r="V6" s="30" t="s">
        <v>74</v>
      </c>
      <c r="W6" s="32" t="str">
        <f>IF('Enter Samples Here'!AM5="","",'Enter Samples Here'!AM5)</f>
        <v/>
      </c>
      <c r="X6" s="32" t="str">
        <f>IF(ISNA(VLOOKUP('Enter Samples Here'!$AS5,'Index Plate Layout'!$AF$2:$AI$97,3,FALSE)),"",VLOOKUP('Enter Samples Here'!$AS5,'Index Plate Layout'!$AF$2:$AI$97,3,FALSE))</f>
        <v/>
      </c>
      <c r="Y6" s="32" t="str">
        <f>IF(ISNA(VLOOKUP('Enter Samples Here'!AS5,'Index Plate Layout'!$AF$2:$AI$97,4,FALSE)),"",VLOOKUP('Enter Samples Here'!AS5,'Index Plate Layout'!$AF$2:$AI$97,4,FALSE))</f>
        <v/>
      </c>
      <c r="Z6" s="32" t="str">
        <f>IF('Enter Samples Here'!AL5="","",'Enter Samples Here'!AL5)</f>
        <v/>
      </c>
      <c r="AC6" s="142" t="s">
        <v>74</v>
      </c>
      <c r="AD6" s="32" t="str">
        <f>IF('Enter Samples Here'!AY5="","",'Enter Samples Here'!AY5)</f>
        <v/>
      </c>
      <c r="AE6" s="32" t="str">
        <f>IF(AD6="","",'Index Plate Layout'!AM5)</f>
        <v/>
      </c>
      <c r="AF6" s="32" t="str">
        <f>IF(AD6="","",'Index Plate Layout'!AN5)</f>
        <v/>
      </c>
      <c r="AG6" s="32" t="str">
        <f>IF('Enter Samples Here'!AX5="","",'Enter Samples Here'!AX5)</f>
        <v/>
      </c>
    </row>
    <row r="7" spans="1:33" x14ac:dyDescent="0.2">
      <c r="A7" s="24" t="s">
        <v>75</v>
      </c>
      <c r="B7" s="32" t="str">
        <f>IF('Enter Samples Here'!C6="","",'Enter Samples Here'!C6)</f>
        <v/>
      </c>
      <c r="C7" s="32" t="str">
        <f>IF(ISNA(VLOOKUP('Enter Samples Here'!I6,'Index Plate Layout'!$Q$2:$T$97,3,FALSE)),"",VLOOKUP('Enter Samples Here'!I6,'Index Plate Layout'!$Q$2:$T$97,3,FALSE))</f>
        <v/>
      </c>
      <c r="D7" s="32" t="str">
        <f>IF(ISNA(VLOOKUP('Enter Samples Here'!I6,'Index Plate Layout'!$Q$2:$T$97,4,FALSE)),"",VLOOKUP('Enter Samples Here'!I6,'Index Plate Layout'!$Q$2:$T$97,4,FALSE))</f>
        <v/>
      </c>
      <c r="E7" s="32" t="str">
        <f>IF('Enter Samples Here'!B6="","",'Enter Samples Here'!B6)</f>
        <v/>
      </c>
      <c r="H7" s="132" t="s">
        <v>75</v>
      </c>
      <c r="I7" s="32" t="str">
        <f>IF('Enter Samples Here'!O6="","",'Enter Samples Here'!O6)</f>
        <v/>
      </c>
      <c r="J7" s="32" t="str">
        <f>IF(ISNA(VLOOKUP('Enter Samples Here'!$U6,'Index Plate Layout'!$V$2:$Y$97,3,FALSE)),"",VLOOKUP('Enter Samples Here'!$U6,'Index Plate Layout'!$V$2:$Y$97,3,FALSE))</f>
        <v/>
      </c>
      <c r="K7" s="32" t="str">
        <f>IF(ISNA(VLOOKUP('Enter Samples Here'!U6,'Index Plate Layout'!$V$2:$Y$97,4,FALSE)),"",VLOOKUP('Enter Samples Here'!U6,'Index Plate Layout'!$V$2:$Y$97,4,FALSE))</f>
        <v/>
      </c>
      <c r="L7" s="32" t="str">
        <f>IF('Enter Samples Here'!N6="","",'Enter Samples Here'!N6)</f>
        <v/>
      </c>
      <c r="O7" s="19" t="s">
        <v>75</v>
      </c>
      <c r="P7" s="5" t="str">
        <f>IF('Enter Samples Here'!AA6="","",'Enter Samples Here'!AA6)</f>
        <v/>
      </c>
      <c r="Q7" s="32" t="str">
        <f>IF(ISNA(VLOOKUP('Enter Samples Here'!$AG6,'Index Plate Layout'!$AA$2:$AD$97,3,FALSE)),"",VLOOKUP('Enter Samples Here'!$AG6,'Index Plate Layout'!$AA$2:$AD$97,3,FALSE))</f>
        <v/>
      </c>
      <c r="R7" s="32" t="str">
        <f>IF(ISNA(VLOOKUP('Enter Samples Here'!AG6,'Index Plate Layout'!$AA$2:$AD$97,4,FALSE)),"",VLOOKUP('Enter Samples Here'!AG6,'Index Plate Layout'!$AA$2:$AD$97,4,FALSE))</f>
        <v/>
      </c>
      <c r="S7" s="32" t="str">
        <f>IF('Enter Samples Here'!Z6="","",'Enter Samples Here'!Z6)</f>
        <v/>
      </c>
      <c r="V7" s="30" t="s">
        <v>75</v>
      </c>
      <c r="W7" s="32" t="str">
        <f>IF('Enter Samples Here'!AM6="","",'Enter Samples Here'!AM6)</f>
        <v/>
      </c>
      <c r="X7" s="32" t="str">
        <f>IF(ISNA(VLOOKUP('Enter Samples Here'!$AS6,'Index Plate Layout'!$AF$2:$AI$97,3,FALSE)),"",VLOOKUP('Enter Samples Here'!$AS6,'Index Plate Layout'!$AF$2:$AI$97,3,FALSE))</f>
        <v/>
      </c>
      <c r="Y7" s="32" t="str">
        <f>IF(ISNA(VLOOKUP('Enter Samples Here'!AS6,'Index Plate Layout'!$AF$2:$AI$97,4,FALSE)),"",VLOOKUP('Enter Samples Here'!AS6,'Index Plate Layout'!$AF$2:$AI$97,4,FALSE))</f>
        <v/>
      </c>
      <c r="Z7" s="32" t="str">
        <f>IF('Enter Samples Here'!AL6="","",'Enter Samples Here'!AL6)</f>
        <v/>
      </c>
      <c r="AC7" s="142" t="s">
        <v>75</v>
      </c>
      <c r="AD7" s="32" t="str">
        <f>IF('Enter Samples Here'!AY6="","",'Enter Samples Here'!AY6)</f>
        <v/>
      </c>
      <c r="AE7" s="32" t="str">
        <f>IF(AD7="","",'Index Plate Layout'!AM6)</f>
        <v/>
      </c>
      <c r="AF7" s="32" t="str">
        <f>IF(AD7="","",'Index Plate Layout'!AN6)</f>
        <v/>
      </c>
      <c r="AG7" s="32" t="str">
        <f>IF('Enter Samples Here'!AX6="","",'Enter Samples Here'!AX6)</f>
        <v/>
      </c>
    </row>
    <row r="8" spans="1:33" x14ac:dyDescent="0.2">
      <c r="A8" s="24" t="s">
        <v>76</v>
      </c>
      <c r="B8" s="32" t="str">
        <f>IF('Enter Samples Here'!C7="","",'Enter Samples Here'!C7)</f>
        <v/>
      </c>
      <c r="C8" s="32" t="str">
        <f>IF(ISNA(VLOOKUP('Enter Samples Here'!I7,'Index Plate Layout'!$Q$2:$T$97,3,FALSE)),"",VLOOKUP('Enter Samples Here'!I7,'Index Plate Layout'!$Q$2:$T$97,3,FALSE))</f>
        <v/>
      </c>
      <c r="D8" s="32" t="str">
        <f>IF(ISNA(VLOOKUP('Enter Samples Here'!I7,'Index Plate Layout'!$Q$2:$T$97,4,FALSE)),"",VLOOKUP('Enter Samples Here'!I7,'Index Plate Layout'!$Q$2:$T$97,4,FALSE))</f>
        <v/>
      </c>
      <c r="E8" s="32" t="str">
        <f>IF('Enter Samples Here'!B7="","",'Enter Samples Here'!B7)</f>
        <v/>
      </c>
      <c r="H8" s="132" t="s">
        <v>76</v>
      </c>
      <c r="I8" s="32" t="str">
        <f>IF('Enter Samples Here'!O7="","",'Enter Samples Here'!O7)</f>
        <v/>
      </c>
      <c r="J8" s="32" t="str">
        <f>IF(ISNA(VLOOKUP('Enter Samples Here'!$U7,'Index Plate Layout'!$V$2:$Y$97,3,FALSE)),"",VLOOKUP('Enter Samples Here'!$U7,'Index Plate Layout'!$V$2:$Y$97,3,FALSE))</f>
        <v/>
      </c>
      <c r="K8" s="32" t="str">
        <f>IF(ISNA(VLOOKUP('Enter Samples Here'!U7,'Index Plate Layout'!$V$2:$Y$97,4,FALSE)),"",VLOOKUP('Enter Samples Here'!U7,'Index Plate Layout'!$V$2:$Y$97,4,FALSE))</f>
        <v/>
      </c>
      <c r="L8" s="32" t="str">
        <f>IF('Enter Samples Here'!N7="","",'Enter Samples Here'!N7)</f>
        <v/>
      </c>
      <c r="O8" s="19" t="s">
        <v>76</v>
      </c>
      <c r="P8" s="5" t="str">
        <f>IF('Enter Samples Here'!AA7="","",'Enter Samples Here'!AA7)</f>
        <v/>
      </c>
      <c r="Q8" s="32" t="str">
        <f>IF(ISNA(VLOOKUP('Enter Samples Here'!$AG7,'Index Plate Layout'!$AA$2:$AD$97,3,FALSE)),"",VLOOKUP('Enter Samples Here'!$AG7,'Index Plate Layout'!$AA$2:$AD$97,3,FALSE))</f>
        <v/>
      </c>
      <c r="R8" s="32" t="str">
        <f>IF(ISNA(VLOOKUP('Enter Samples Here'!AG7,'Index Plate Layout'!$AA$2:$AD$97,4,FALSE)),"",VLOOKUP('Enter Samples Here'!AG7,'Index Plate Layout'!$AA$2:$AD$97,4,FALSE))</f>
        <v/>
      </c>
      <c r="S8" s="32" t="str">
        <f>IF('Enter Samples Here'!Z7="","",'Enter Samples Here'!Z7)</f>
        <v/>
      </c>
      <c r="V8" s="30" t="s">
        <v>76</v>
      </c>
      <c r="W8" s="32" t="str">
        <f>IF('Enter Samples Here'!AM7="","",'Enter Samples Here'!AM7)</f>
        <v/>
      </c>
      <c r="X8" s="32" t="str">
        <f>IF(ISNA(VLOOKUP('Enter Samples Here'!$AS7,'Index Plate Layout'!$AF$2:$AI$97,3,FALSE)),"",VLOOKUP('Enter Samples Here'!$AS7,'Index Plate Layout'!$AF$2:$AI$97,3,FALSE))</f>
        <v/>
      </c>
      <c r="Y8" s="32" t="str">
        <f>IF(ISNA(VLOOKUP('Enter Samples Here'!AS7,'Index Plate Layout'!$AF$2:$AI$97,4,FALSE)),"",VLOOKUP('Enter Samples Here'!AS7,'Index Plate Layout'!$AF$2:$AI$97,4,FALSE))</f>
        <v/>
      </c>
      <c r="Z8" s="32" t="str">
        <f>IF('Enter Samples Here'!AL7="","",'Enter Samples Here'!AL7)</f>
        <v/>
      </c>
      <c r="AC8" s="142" t="s">
        <v>76</v>
      </c>
      <c r="AD8" s="32" t="str">
        <f>IF('Enter Samples Here'!AY7="","",'Enter Samples Here'!AY7)</f>
        <v/>
      </c>
      <c r="AE8" s="32" t="str">
        <f>IF(AD8="","",'Index Plate Layout'!AM7)</f>
        <v/>
      </c>
      <c r="AF8" s="32" t="str">
        <f>IF(AD8="","",'Index Plate Layout'!AN7)</f>
        <v/>
      </c>
      <c r="AG8" s="32" t="str">
        <f>IF('Enter Samples Here'!AX7="","",'Enter Samples Here'!AX7)</f>
        <v/>
      </c>
    </row>
    <row r="9" spans="1:33" x14ac:dyDescent="0.2">
      <c r="A9" s="24" t="s">
        <v>77</v>
      </c>
      <c r="B9" s="32" t="str">
        <f>IF('Enter Samples Here'!C8="","",'Enter Samples Here'!C8)</f>
        <v/>
      </c>
      <c r="C9" s="32" t="str">
        <f>IF(ISNA(VLOOKUP('Enter Samples Here'!I8,'Index Plate Layout'!$Q$2:$T$97,3,FALSE)),"",VLOOKUP('Enter Samples Here'!I8,'Index Plate Layout'!$Q$2:$T$97,3,FALSE))</f>
        <v/>
      </c>
      <c r="D9" s="32" t="str">
        <f>IF(ISNA(VLOOKUP('Enter Samples Here'!I8,'Index Plate Layout'!$Q$2:$T$97,4,FALSE)),"",VLOOKUP('Enter Samples Here'!I8,'Index Plate Layout'!$Q$2:$T$97,4,FALSE))</f>
        <v/>
      </c>
      <c r="E9" s="32" t="str">
        <f>IF('Enter Samples Here'!B8="","",'Enter Samples Here'!B8)</f>
        <v/>
      </c>
      <c r="H9" s="132" t="s">
        <v>77</v>
      </c>
      <c r="I9" s="32" t="str">
        <f>IF('Enter Samples Here'!O8="","",'Enter Samples Here'!O8)</f>
        <v/>
      </c>
      <c r="J9" s="32" t="str">
        <f>IF(ISNA(VLOOKUP('Enter Samples Here'!$U8,'Index Plate Layout'!$V$2:$Y$97,3,FALSE)),"",VLOOKUP('Enter Samples Here'!$U8,'Index Plate Layout'!$V$2:$Y$97,3,FALSE))</f>
        <v/>
      </c>
      <c r="K9" s="32" t="str">
        <f>IF(ISNA(VLOOKUP('Enter Samples Here'!U8,'Index Plate Layout'!$V$2:$Y$97,4,FALSE)),"",VLOOKUP('Enter Samples Here'!U8,'Index Plate Layout'!$V$2:$Y$97,4,FALSE))</f>
        <v/>
      </c>
      <c r="L9" s="32" t="str">
        <f>IF('Enter Samples Here'!N8="","",'Enter Samples Here'!N8)</f>
        <v/>
      </c>
      <c r="O9" s="19" t="s">
        <v>77</v>
      </c>
      <c r="P9" s="5" t="str">
        <f>IF('Enter Samples Here'!AA8="","",'Enter Samples Here'!AA8)</f>
        <v/>
      </c>
      <c r="Q9" s="32" t="str">
        <f>IF(ISNA(VLOOKUP('Enter Samples Here'!$AG8,'Index Plate Layout'!$AA$2:$AD$97,3,FALSE)),"",VLOOKUP('Enter Samples Here'!$AG8,'Index Plate Layout'!$AA$2:$AD$97,3,FALSE))</f>
        <v/>
      </c>
      <c r="R9" s="32" t="str">
        <f>IF(ISNA(VLOOKUP('Enter Samples Here'!AG8,'Index Plate Layout'!$AA$2:$AD$97,4,FALSE)),"",VLOOKUP('Enter Samples Here'!AG8,'Index Plate Layout'!$AA$2:$AD$97,4,FALSE))</f>
        <v/>
      </c>
      <c r="S9" s="32" t="str">
        <f>IF('Enter Samples Here'!Z8="","",'Enter Samples Here'!Z8)</f>
        <v/>
      </c>
      <c r="V9" s="30" t="s">
        <v>77</v>
      </c>
      <c r="W9" s="32" t="str">
        <f>IF('Enter Samples Here'!AM8="","",'Enter Samples Here'!AM8)</f>
        <v/>
      </c>
      <c r="X9" s="32" t="str">
        <f>IF(ISNA(VLOOKUP('Enter Samples Here'!$AS8,'Index Plate Layout'!$AF$2:$AI$97,3,FALSE)),"",VLOOKUP('Enter Samples Here'!$AS8,'Index Plate Layout'!$AF$2:$AI$97,3,FALSE))</f>
        <v/>
      </c>
      <c r="Y9" s="32" t="str">
        <f>IF(ISNA(VLOOKUP('Enter Samples Here'!AS8,'Index Plate Layout'!$AF$2:$AI$97,4,FALSE)),"",VLOOKUP('Enter Samples Here'!AS8,'Index Plate Layout'!$AF$2:$AI$97,4,FALSE))</f>
        <v/>
      </c>
      <c r="Z9" s="32" t="str">
        <f>IF('Enter Samples Here'!AL8="","",'Enter Samples Here'!AL8)</f>
        <v/>
      </c>
      <c r="AC9" s="142" t="s">
        <v>77</v>
      </c>
      <c r="AD9" s="32" t="str">
        <f>IF('Enter Samples Here'!AY8="","",'Enter Samples Here'!AY8)</f>
        <v/>
      </c>
      <c r="AE9" s="32" t="str">
        <f>IF(AD9="","",'Index Plate Layout'!AM8)</f>
        <v/>
      </c>
      <c r="AF9" s="32" t="str">
        <f>IF(AD9="","",'Index Plate Layout'!AN8)</f>
        <v/>
      </c>
      <c r="AG9" s="32" t="str">
        <f>IF('Enter Samples Here'!AX8="","",'Enter Samples Here'!AX8)</f>
        <v/>
      </c>
    </row>
    <row r="10" spans="1:33" x14ac:dyDescent="0.2">
      <c r="A10" s="24" t="s">
        <v>78</v>
      </c>
      <c r="B10" s="32" t="str">
        <f>IF('Enter Samples Here'!C9="","",'Enter Samples Here'!C9)</f>
        <v/>
      </c>
      <c r="C10" s="32" t="str">
        <f>IF(ISNA(VLOOKUP('Enter Samples Here'!I9,'Index Plate Layout'!$Q$2:$T$97,3,FALSE)),"",VLOOKUP('Enter Samples Here'!I9,'Index Plate Layout'!$Q$2:$T$97,3,FALSE))</f>
        <v/>
      </c>
      <c r="D10" s="32" t="str">
        <f>IF(ISNA(VLOOKUP('Enter Samples Here'!I9,'Index Plate Layout'!$Q$2:$T$97,4,FALSE)),"",VLOOKUP('Enter Samples Here'!I9,'Index Plate Layout'!$Q$2:$T$97,4,FALSE))</f>
        <v/>
      </c>
      <c r="E10" s="32" t="str">
        <f>IF('Enter Samples Here'!B9="","",'Enter Samples Here'!B9)</f>
        <v/>
      </c>
      <c r="H10" s="132" t="s">
        <v>78</v>
      </c>
      <c r="I10" s="32" t="str">
        <f>IF('Enter Samples Here'!O9="","",'Enter Samples Here'!O9)</f>
        <v/>
      </c>
      <c r="J10" s="32" t="str">
        <f>IF(ISNA(VLOOKUP('Enter Samples Here'!$U9,'Index Plate Layout'!$V$2:$Y$97,3,FALSE)),"",VLOOKUP('Enter Samples Here'!$U9,'Index Plate Layout'!$V$2:$Y$97,3,FALSE))</f>
        <v/>
      </c>
      <c r="K10" s="32" t="str">
        <f>IF(ISNA(VLOOKUP('Enter Samples Here'!U9,'Index Plate Layout'!$V$2:$Y$97,4,FALSE)),"",VLOOKUP('Enter Samples Here'!U9,'Index Plate Layout'!$V$2:$Y$97,4,FALSE))</f>
        <v/>
      </c>
      <c r="L10" s="32" t="str">
        <f>IF('Enter Samples Here'!N9="","",'Enter Samples Here'!N9)</f>
        <v/>
      </c>
      <c r="O10" s="19" t="s">
        <v>78</v>
      </c>
      <c r="P10" s="5" t="str">
        <f>IF('Enter Samples Here'!AA9="","",'Enter Samples Here'!AA9)</f>
        <v/>
      </c>
      <c r="Q10" s="32" t="str">
        <f>IF(ISNA(VLOOKUP('Enter Samples Here'!$AG9,'Index Plate Layout'!$AA$2:$AD$97,3,FALSE)),"",VLOOKUP('Enter Samples Here'!$AG9,'Index Plate Layout'!$AA$2:$AD$97,3,FALSE))</f>
        <v/>
      </c>
      <c r="R10" s="32" t="str">
        <f>IF(ISNA(VLOOKUP('Enter Samples Here'!AG9,'Index Plate Layout'!$AA$2:$AD$97,4,FALSE)),"",VLOOKUP('Enter Samples Here'!AG9,'Index Plate Layout'!$AA$2:$AD$97,4,FALSE))</f>
        <v/>
      </c>
      <c r="S10" s="32" t="str">
        <f>IF('Enter Samples Here'!Z9="","",'Enter Samples Here'!Z9)</f>
        <v/>
      </c>
      <c r="V10" s="30" t="s">
        <v>78</v>
      </c>
      <c r="W10" s="32" t="str">
        <f>IF('Enter Samples Here'!AM9="","",'Enter Samples Here'!AM9)</f>
        <v/>
      </c>
      <c r="X10" s="32" t="str">
        <f>IF(ISNA(VLOOKUP('Enter Samples Here'!$AS9,'Index Plate Layout'!$AF$2:$AI$97,3,FALSE)),"",VLOOKUP('Enter Samples Here'!$AS9,'Index Plate Layout'!$AF$2:$AI$97,3,FALSE))</f>
        <v/>
      </c>
      <c r="Y10" s="32" t="str">
        <f>IF(ISNA(VLOOKUP('Enter Samples Here'!AS9,'Index Plate Layout'!$AF$2:$AI$97,4,FALSE)),"",VLOOKUP('Enter Samples Here'!AS9,'Index Plate Layout'!$AF$2:$AI$97,4,FALSE))</f>
        <v/>
      </c>
      <c r="Z10" s="32" t="str">
        <f>IF('Enter Samples Here'!AL9="","",'Enter Samples Here'!AL9)</f>
        <v/>
      </c>
      <c r="AC10" s="142" t="s">
        <v>78</v>
      </c>
      <c r="AD10" s="32" t="str">
        <f>IF('Enter Samples Here'!AY9="","",'Enter Samples Here'!AY9)</f>
        <v/>
      </c>
      <c r="AE10" s="32" t="str">
        <f>IF(AD10="","",'Index Plate Layout'!AM9)</f>
        <v/>
      </c>
      <c r="AF10" s="32" t="str">
        <f>IF(AD10="","",'Index Plate Layout'!AN9)</f>
        <v/>
      </c>
      <c r="AG10" s="32" t="str">
        <f>IF('Enter Samples Here'!AX9="","",'Enter Samples Here'!AX9)</f>
        <v/>
      </c>
    </row>
    <row r="11" spans="1:33" x14ac:dyDescent="0.2">
      <c r="A11" s="24" t="s">
        <v>79</v>
      </c>
      <c r="B11" s="32" t="str">
        <f>IF('Enter Samples Here'!C10="","",'Enter Samples Here'!C10)</f>
        <v/>
      </c>
      <c r="C11" s="32" t="str">
        <f>IF(ISNA(VLOOKUP('Enter Samples Here'!I10,'Index Plate Layout'!$Q$2:$T$97,3,FALSE)),"",VLOOKUP('Enter Samples Here'!I10,'Index Plate Layout'!$Q$2:$T$97,3,FALSE))</f>
        <v/>
      </c>
      <c r="D11" s="32" t="str">
        <f>IF(ISNA(VLOOKUP('Enter Samples Here'!I10,'Index Plate Layout'!$Q$2:$T$97,4,FALSE)),"",VLOOKUP('Enter Samples Here'!I10,'Index Plate Layout'!$Q$2:$T$97,4,FALSE))</f>
        <v/>
      </c>
      <c r="E11" s="32" t="str">
        <f>IF('Enter Samples Here'!B10="","",'Enter Samples Here'!B10)</f>
        <v/>
      </c>
      <c r="H11" s="132" t="s">
        <v>79</v>
      </c>
      <c r="I11" s="32" t="str">
        <f>IF('Enter Samples Here'!O10="","",'Enter Samples Here'!O10)</f>
        <v/>
      </c>
      <c r="J11" s="32" t="str">
        <f>IF(ISNA(VLOOKUP('Enter Samples Here'!$U10,'Index Plate Layout'!$V$2:$Y$97,3,FALSE)),"",VLOOKUP('Enter Samples Here'!$U10,'Index Plate Layout'!$V$2:$Y$97,3,FALSE))</f>
        <v/>
      </c>
      <c r="K11" s="32" t="str">
        <f>IF(ISNA(VLOOKUP('Enter Samples Here'!U10,'Index Plate Layout'!$V$2:$Y$97,4,FALSE)),"",VLOOKUP('Enter Samples Here'!U10,'Index Plate Layout'!$V$2:$Y$97,4,FALSE))</f>
        <v/>
      </c>
      <c r="L11" s="32" t="str">
        <f>IF('Enter Samples Here'!N10="","",'Enter Samples Here'!N10)</f>
        <v/>
      </c>
      <c r="O11" s="19" t="s">
        <v>79</v>
      </c>
      <c r="P11" s="5" t="str">
        <f>IF('Enter Samples Here'!AA10="","",'Enter Samples Here'!AA10)</f>
        <v/>
      </c>
      <c r="Q11" s="32" t="str">
        <f>IF(ISNA(VLOOKUP('Enter Samples Here'!$AG10,'Index Plate Layout'!$AA$2:$AD$97,3,FALSE)),"",VLOOKUP('Enter Samples Here'!$AG10,'Index Plate Layout'!$AA$2:$AD$97,3,FALSE))</f>
        <v/>
      </c>
      <c r="R11" s="32" t="str">
        <f>IF(ISNA(VLOOKUP('Enter Samples Here'!AG10,'Index Plate Layout'!$AA$2:$AD$97,4,FALSE)),"",VLOOKUP('Enter Samples Here'!AG10,'Index Plate Layout'!$AA$2:$AD$97,4,FALSE))</f>
        <v/>
      </c>
      <c r="S11" s="32" t="str">
        <f>IF('Enter Samples Here'!Z10="","",'Enter Samples Here'!Z10)</f>
        <v/>
      </c>
      <c r="V11" s="30" t="s">
        <v>79</v>
      </c>
      <c r="W11" s="32" t="str">
        <f>IF('Enter Samples Here'!AM10="","",'Enter Samples Here'!AM10)</f>
        <v/>
      </c>
      <c r="X11" s="32" t="str">
        <f>IF(ISNA(VLOOKUP('Enter Samples Here'!$AS10,'Index Plate Layout'!$AF$2:$AI$97,3,FALSE)),"",VLOOKUP('Enter Samples Here'!$AS10,'Index Plate Layout'!$AF$2:$AI$97,3,FALSE))</f>
        <v/>
      </c>
      <c r="Y11" s="32" t="str">
        <f>IF(ISNA(VLOOKUP('Enter Samples Here'!AS10,'Index Plate Layout'!$AF$2:$AI$97,4,FALSE)),"",VLOOKUP('Enter Samples Here'!AS10,'Index Plate Layout'!$AF$2:$AI$97,4,FALSE))</f>
        <v/>
      </c>
      <c r="Z11" s="32" t="str">
        <f>IF('Enter Samples Here'!AL10="","",'Enter Samples Here'!AL10)</f>
        <v/>
      </c>
      <c r="AC11" s="142" t="s">
        <v>79</v>
      </c>
      <c r="AD11" s="32" t="str">
        <f>IF('Enter Samples Here'!AY10="","",'Enter Samples Here'!AY10)</f>
        <v/>
      </c>
      <c r="AE11" s="32" t="str">
        <f>IF(AD11="","",'Index Plate Layout'!AM10)</f>
        <v/>
      </c>
      <c r="AF11" s="32" t="str">
        <f>IF(AD11="","",'Index Plate Layout'!AN10)</f>
        <v/>
      </c>
      <c r="AG11" s="32" t="str">
        <f>IF('Enter Samples Here'!AX10="","",'Enter Samples Here'!AX10)</f>
        <v/>
      </c>
    </row>
    <row r="12" spans="1:33" x14ac:dyDescent="0.2">
      <c r="A12" s="24" t="s">
        <v>80</v>
      </c>
      <c r="B12" s="32" t="str">
        <f>IF('Enter Samples Here'!C11="","",'Enter Samples Here'!C11)</f>
        <v/>
      </c>
      <c r="C12" s="32" t="str">
        <f>IF(ISNA(VLOOKUP('Enter Samples Here'!I11,'Index Plate Layout'!$Q$2:$T$97,3,FALSE)),"",VLOOKUP('Enter Samples Here'!I11,'Index Plate Layout'!$Q$2:$T$97,3,FALSE))</f>
        <v/>
      </c>
      <c r="D12" s="32" t="str">
        <f>IF(ISNA(VLOOKUP('Enter Samples Here'!I11,'Index Plate Layout'!$Q$2:$T$97,4,FALSE)),"",VLOOKUP('Enter Samples Here'!I11,'Index Plate Layout'!$Q$2:$T$97,4,FALSE))</f>
        <v/>
      </c>
      <c r="E12" s="32" t="str">
        <f>IF('Enter Samples Here'!B11="","",'Enter Samples Here'!B11)</f>
        <v/>
      </c>
      <c r="H12" s="132" t="s">
        <v>80</v>
      </c>
      <c r="I12" s="32" t="str">
        <f>IF('Enter Samples Here'!O11="","",'Enter Samples Here'!O11)</f>
        <v/>
      </c>
      <c r="J12" s="32" t="str">
        <f>IF(ISNA(VLOOKUP('Enter Samples Here'!$U11,'Index Plate Layout'!$V$2:$Y$97,3,FALSE)),"",VLOOKUP('Enter Samples Here'!$U11,'Index Plate Layout'!$V$2:$Y$97,3,FALSE))</f>
        <v/>
      </c>
      <c r="K12" s="32" t="str">
        <f>IF(ISNA(VLOOKUP('Enter Samples Here'!U11,'Index Plate Layout'!$V$2:$Y$97,4,FALSE)),"",VLOOKUP('Enter Samples Here'!U11,'Index Plate Layout'!$V$2:$Y$97,4,FALSE))</f>
        <v/>
      </c>
      <c r="L12" s="32" t="str">
        <f>IF('Enter Samples Here'!N11="","",'Enter Samples Here'!N11)</f>
        <v/>
      </c>
      <c r="O12" s="19" t="s">
        <v>80</v>
      </c>
      <c r="P12" s="5" t="str">
        <f>IF('Enter Samples Here'!AA11="","",'Enter Samples Here'!AA11)</f>
        <v/>
      </c>
      <c r="Q12" s="32" t="str">
        <f>IF(ISNA(VLOOKUP('Enter Samples Here'!$AG11,'Index Plate Layout'!$AA$2:$AD$97,3,FALSE)),"",VLOOKUP('Enter Samples Here'!$AG11,'Index Plate Layout'!$AA$2:$AD$97,3,FALSE))</f>
        <v/>
      </c>
      <c r="R12" s="32" t="str">
        <f>IF(ISNA(VLOOKUP('Enter Samples Here'!AG11,'Index Plate Layout'!$AA$2:$AD$97,4,FALSE)),"",VLOOKUP('Enter Samples Here'!AG11,'Index Plate Layout'!$AA$2:$AD$97,4,FALSE))</f>
        <v/>
      </c>
      <c r="S12" s="32" t="str">
        <f>IF('Enter Samples Here'!Z11="","",'Enter Samples Here'!Z11)</f>
        <v/>
      </c>
      <c r="V12" s="30" t="s">
        <v>80</v>
      </c>
      <c r="W12" s="32" t="str">
        <f>IF('Enter Samples Here'!AM11="","",'Enter Samples Here'!AM11)</f>
        <v/>
      </c>
      <c r="X12" s="32" t="str">
        <f>IF(ISNA(VLOOKUP('Enter Samples Here'!$AS11,'Index Plate Layout'!$AF$2:$AI$97,3,FALSE)),"",VLOOKUP('Enter Samples Here'!$AS11,'Index Plate Layout'!$AF$2:$AI$97,3,FALSE))</f>
        <v/>
      </c>
      <c r="Y12" s="32" t="str">
        <f>IF(ISNA(VLOOKUP('Enter Samples Here'!AS11,'Index Plate Layout'!$AF$2:$AI$97,4,FALSE)),"",VLOOKUP('Enter Samples Here'!AS11,'Index Plate Layout'!$AF$2:$AI$97,4,FALSE))</f>
        <v/>
      </c>
      <c r="Z12" s="32" t="str">
        <f>IF('Enter Samples Here'!AL11="","",'Enter Samples Here'!AL11)</f>
        <v/>
      </c>
      <c r="AC12" s="142" t="s">
        <v>80</v>
      </c>
      <c r="AD12" s="32" t="str">
        <f>IF('Enter Samples Here'!AY11="","",'Enter Samples Here'!AY11)</f>
        <v/>
      </c>
      <c r="AE12" s="32" t="str">
        <f>IF(AD12="","",'Index Plate Layout'!AM11)</f>
        <v/>
      </c>
      <c r="AF12" s="32" t="str">
        <f>IF(AD12="","",'Index Plate Layout'!AN11)</f>
        <v/>
      </c>
      <c r="AG12" s="32" t="str">
        <f>IF('Enter Samples Here'!AX11="","",'Enter Samples Here'!AX11)</f>
        <v/>
      </c>
    </row>
    <row r="13" spans="1:33" x14ac:dyDescent="0.2">
      <c r="A13" s="24" t="s">
        <v>81</v>
      </c>
      <c r="B13" s="32" t="str">
        <f>IF('Enter Samples Here'!C12="","",'Enter Samples Here'!C12)</f>
        <v/>
      </c>
      <c r="C13" s="32" t="str">
        <f>IF(ISNA(VLOOKUP('Enter Samples Here'!I12,'Index Plate Layout'!$Q$2:$T$97,3,FALSE)),"",VLOOKUP('Enter Samples Here'!I12,'Index Plate Layout'!$Q$2:$T$97,3,FALSE))</f>
        <v/>
      </c>
      <c r="D13" s="32" t="str">
        <f>IF(ISNA(VLOOKUP('Enter Samples Here'!I12,'Index Plate Layout'!$Q$2:$T$97,4,FALSE)),"",VLOOKUP('Enter Samples Here'!I12,'Index Plate Layout'!$Q$2:$T$97,4,FALSE))</f>
        <v/>
      </c>
      <c r="E13" s="32" t="str">
        <f>IF('Enter Samples Here'!B12="","",'Enter Samples Here'!B12)</f>
        <v/>
      </c>
      <c r="H13" s="132" t="s">
        <v>81</v>
      </c>
      <c r="I13" s="32" t="str">
        <f>IF('Enter Samples Here'!O12="","",'Enter Samples Here'!O12)</f>
        <v/>
      </c>
      <c r="J13" s="32" t="str">
        <f>IF(ISNA(VLOOKUP('Enter Samples Here'!$U12,'Index Plate Layout'!$V$2:$Y$97,3,FALSE)),"",VLOOKUP('Enter Samples Here'!$U12,'Index Plate Layout'!$V$2:$Y$97,3,FALSE))</f>
        <v/>
      </c>
      <c r="K13" s="32" t="str">
        <f>IF(ISNA(VLOOKUP('Enter Samples Here'!U12,'Index Plate Layout'!$V$2:$Y$97,4,FALSE)),"",VLOOKUP('Enter Samples Here'!U12,'Index Plate Layout'!$V$2:$Y$97,4,FALSE))</f>
        <v/>
      </c>
      <c r="L13" s="32" t="str">
        <f>IF('Enter Samples Here'!N12="","",'Enter Samples Here'!N12)</f>
        <v/>
      </c>
      <c r="O13" s="19" t="s">
        <v>81</v>
      </c>
      <c r="P13" s="5" t="str">
        <f>IF('Enter Samples Here'!AA12="","",'Enter Samples Here'!AA12)</f>
        <v/>
      </c>
      <c r="Q13" s="32" t="str">
        <f>IF(ISNA(VLOOKUP('Enter Samples Here'!$AG12,'Index Plate Layout'!$AA$2:$AD$97,3,FALSE)),"",VLOOKUP('Enter Samples Here'!$AG12,'Index Plate Layout'!$AA$2:$AD$97,3,FALSE))</f>
        <v/>
      </c>
      <c r="R13" s="32" t="str">
        <f>IF(ISNA(VLOOKUP('Enter Samples Here'!AG12,'Index Plate Layout'!$AA$2:$AD$97,4,FALSE)),"",VLOOKUP('Enter Samples Here'!AG12,'Index Plate Layout'!$AA$2:$AD$97,4,FALSE))</f>
        <v/>
      </c>
      <c r="S13" s="32" t="str">
        <f>IF('Enter Samples Here'!Z12="","",'Enter Samples Here'!Z12)</f>
        <v/>
      </c>
      <c r="V13" s="30" t="s">
        <v>81</v>
      </c>
      <c r="W13" s="32" t="str">
        <f>IF('Enter Samples Here'!AM12="","",'Enter Samples Here'!AM12)</f>
        <v/>
      </c>
      <c r="X13" s="32" t="str">
        <f>IF(ISNA(VLOOKUP('Enter Samples Here'!$AS12,'Index Plate Layout'!$AF$2:$AI$97,3,FALSE)),"",VLOOKUP('Enter Samples Here'!$AS12,'Index Plate Layout'!$AF$2:$AI$97,3,FALSE))</f>
        <v/>
      </c>
      <c r="Y13" s="32" t="str">
        <f>IF(ISNA(VLOOKUP('Enter Samples Here'!AS12,'Index Plate Layout'!$AF$2:$AI$97,4,FALSE)),"",VLOOKUP('Enter Samples Here'!AS12,'Index Plate Layout'!$AF$2:$AI$97,4,FALSE))</f>
        <v/>
      </c>
      <c r="Z13" s="32" t="str">
        <f>IF('Enter Samples Here'!AL12="","",'Enter Samples Here'!AL12)</f>
        <v/>
      </c>
      <c r="AC13" s="142" t="s">
        <v>81</v>
      </c>
      <c r="AD13" s="32" t="str">
        <f>IF('Enter Samples Here'!AY12="","",'Enter Samples Here'!AY12)</f>
        <v/>
      </c>
      <c r="AE13" s="32" t="str">
        <f>IF(AD13="","",'Index Plate Layout'!AM12)</f>
        <v/>
      </c>
      <c r="AF13" s="32" t="str">
        <f>IF(AD13="","",'Index Plate Layout'!AN12)</f>
        <v/>
      </c>
      <c r="AG13" s="32" t="str">
        <f>IF('Enter Samples Here'!AX12="","",'Enter Samples Here'!AX12)</f>
        <v/>
      </c>
    </row>
    <row r="14" spans="1:33" x14ac:dyDescent="0.2">
      <c r="A14" s="24" t="s">
        <v>82</v>
      </c>
      <c r="B14" s="32" t="str">
        <f>IF('Enter Samples Here'!C13="","",'Enter Samples Here'!C13)</f>
        <v/>
      </c>
      <c r="C14" s="32" t="str">
        <f>IF(ISNA(VLOOKUP('Enter Samples Here'!I13,'Index Plate Layout'!$Q$2:$T$97,3,FALSE)),"",VLOOKUP('Enter Samples Here'!I13,'Index Plate Layout'!$Q$2:$T$97,3,FALSE))</f>
        <v/>
      </c>
      <c r="D14" s="32" t="str">
        <f>IF(ISNA(VLOOKUP('Enter Samples Here'!I13,'Index Plate Layout'!$Q$2:$T$97,4,FALSE)),"",VLOOKUP('Enter Samples Here'!I13,'Index Plate Layout'!$Q$2:$T$97,4,FALSE))</f>
        <v/>
      </c>
      <c r="E14" s="32" t="str">
        <f>IF('Enter Samples Here'!B13="","",'Enter Samples Here'!B13)</f>
        <v/>
      </c>
      <c r="H14" s="132" t="s">
        <v>82</v>
      </c>
      <c r="I14" s="32" t="str">
        <f>IF('Enter Samples Here'!O13="","",'Enter Samples Here'!O13)</f>
        <v/>
      </c>
      <c r="J14" s="32" t="str">
        <f>IF(ISNA(VLOOKUP('Enter Samples Here'!$U13,'Index Plate Layout'!$V$2:$Y$97,3,FALSE)),"",VLOOKUP('Enter Samples Here'!$U13,'Index Plate Layout'!$V$2:$Y$97,3,FALSE))</f>
        <v/>
      </c>
      <c r="K14" s="32" t="str">
        <f>IF(ISNA(VLOOKUP('Enter Samples Here'!U13,'Index Plate Layout'!$V$2:$Y$97,4,FALSE)),"",VLOOKUP('Enter Samples Here'!U13,'Index Plate Layout'!$V$2:$Y$97,4,FALSE))</f>
        <v/>
      </c>
      <c r="L14" s="32" t="str">
        <f>IF('Enter Samples Here'!N13="","",'Enter Samples Here'!N13)</f>
        <v/>
      </c>
      <c r="O14" s="19" t="s">
        <v>82</v>
      </c>
      <c r="P14" s="5" t="str">
        <f>IF('Enter Samples Here'!AA13="","",'Enter Samples Here'!AA13)</f>
        <v/>
      </c>
      <c r="Q14" s="32" t="str">
        <f>IF(ISNA(VLOOKUP('Enter Samples Here'!$AG13,'Index Plate Layout'!$AA$2:$AD$97,3,FALSE)),"",VLOOKUP('Enter Samples Here'!$AG13,'Index Plate Layout'!$AA$2:$AD$97,3,FALSE))</f>
        <v/>
      </c>
      <c r="R14" s="32" t="str">
        <f>IF(ISNA(VLOOKUP('Enter Samples Here'!AG13,'Index Plate Layout'!$AA$2:$AD$97,4,FALSE)),"",VLOOKUP('Enter Samples Here'!AG13,'Index Plate Layout'!$AA$2:$AD$97,4,FALSE))</f>
        <v/>
      </c>
      <c r="S14" s="32" t="str">
        <f>IF('Enter Samples Here'!Z13="","",'Enter Samples Here'!Z13)</f>
        <v/>
      </c>
      <c r="V14" s="30" t="s">
        <v>82</v>
      </c>
      <c r="W14" s="32" t="str">
        <f>IF('Enter Samples Here'!AM13="","",'Enter Samples Here'!AM13)</f>
        <v/>
      </c>
      <c r="X14" s="32" t="str">
        <f>IF(ISNA(VLOOKUP('Enter Samples Here'!$AS13,'Index Plate Layout'!$AF$2:$AI$97,3,FALSE)),"",VLOOKUP('Enter Samples Here'!$AS13,'Index Plate Layout'!$AF$2:$AI$97,3,FALSE))</f>
        <v/>
      </c>
      <c r="Y14" s="32" t="str">
        <f>IF(ISNA(VLOOKUP('Enter Samples Here'!AS13,'Index Plate Layout'!$AF$2:$AI$97,4,FALSE)),"",VLOOKUP('Enter Samples Here'!AS13,'Index Plate Layout'!$AF$2:$AI$97,4,FALSE))</f>
        <v/>
      </c>
      <c r="Z14" s="32" t="str">
        <f>IF('Enter Samples Here'!AL13="","",'Enter Samples Here'!AL13)</f>
        <v/>
      </c>
      <c r="AC14" s="142" t="s">
        <v>82</v>
      </c>
      <c r="AD14" s="32" t="str">
        <f>IF('Enter Samples Here'!AY13="","",'Enter Samples Here'!AY13)</f>
        <v/>
      </c>
      <c r="AE14" s="32" t="str">
        <f>IF(AD14="","",'Index Plate Layout'!AM13)</f>
        <v/>
      </c>
      <c r="AF14" s="32" t="str">
        <f>IF(AD14="","",'Index Plate Layout'!AN13)</f>
        <v/>
      </c>
      <c r="AG14" s="32" t="str">
        <f>IF('Enter Samples Here'!AX13="","",'Enter Samples Here'!AX13)</f>
        <v/>
      </c>
    </row>
    <row r="15" spans="1:33" x14ac:dyDescent="0.2">
      <c r="A15" s="24" t="s">
        <v>83</v>
      </c>
      <c r="B15" s="32" t="str">
        <f>IF('Enter Samples Here'!C14="","",'Enter Samples Here'!C14)</f>
        <v/>
      </c>
      <c r="C15" s="32" t="str">
        <f>IF(ISNA(VLOOKUP('Enter Samples Here'!I14,'Index Plate Layout'!$Q$2:$T$97,3,FALSE)),"",VLOOKUP('Enter Samples Here'!I14,'Index Plate Layout'!$Q$2:$T$97,3,FALSE))</f>
        <v/>
      </c>
      <c r="D15" s="32" t="str">
        <f>IF(ISNA(VLOOKUP('Enter Samples Here'!I14,'Index Plate Layout'!$Q$2:$T$97,4,FALSE)),"",VLOOKUP('Enter Samples Here'!I14,'Index Plate Layout'!$Q$2:$T$97,4,FALSE))</f>
        <v/>
      </c>
      <c r="E15" s="32" t="str">
        <f>IF('Enter Samples Here'!B14="","",'Enter Samples Here'!B14)</f>
        <v/>
      </c>
      <c r="H15" s="132" t="s">
        <v>83</v>
      </c>
      <c r="I15" s="32" t="str">
        <f>IF('Enter Samples Here'!O14="","",'Enter Samples Here'!O14)</f>
        <v/>
      </c>
      <c r="J15" s="32" t="str">
        <f>IF(ISNA(VLOOKUP('Enter Samples Here'!$U14,'Index Plate Layout'!$V$2:$Y$97,3,FALSE)),"",VLOOKUP('Enter Samples Here'!$U14,'Index Plate Layout'!$V$2:$Y$97,3,FALSE))</f>
        <v/>
      </c>
      <c r="K15" s="32" t="str">
        <f>IF(ISNA(VLOOKUP('Enter Samples Here'!U14,'Index Plate Layout'!$V$2:$Y$97,4,FALSE)),"",VLOOKUP('Enter Samples Here'!U14,'Index Plate Layout'!$V$2:$Y$97,4,FALSE))</f>
        <v/>
      </c>
      <c r="L15" s="32" t="str">
        <f>IF('Enter Samples Here'!N14="","",'Enter Samples Here'!N14)</f>
        <v/>
      </c>
      <c r="O15" s="19" t="s">
        <v>83</v>
      </c>
      <c r="P15" s="5" t="str">
        <f>IF('Enter Samples Here'!AA14="","",'Enter Samples Here'!AA14)</f>
        <v/>
      </c>
      <c r="Q15" s="32" t="str">
        <f>IF(ISNA(VLOOKUP('Enter Samples Here'!$AG14,'Index Plate Layout'!$AA$2:$AD$97,3,FALSE)),"",VLOOKUP('Enter Samples Here'!$AG14,'Index Plate Layout'!$AA$2:$AD$97,3,FALSE))</f>
        <v/>
      </c>
      <c r="R15" s="32" t="str">
        <f>IF(ISNA(VLOOKUP('Enter Samples Here'!AG14,'Index Plate Layout'!$AA$2:$AD$97,4,FALSE)),"",VLOOKUP('Enter Samples Here'!AG14,'Index Plate Layout'!$AA$2:$AD$97,4,FALSE))</f>
        <v/>
      </c>
      <c r="S15" s="32" t="str">
        <f>IF('Enter Samples Here'!Z14="","",'Enter Samples Here'!Z14)</f>
        <v/>
      </c>
      <c r="V15" s="30" t="s">
        <v>83</v>
      </c>
      <c r="W15" s="32" t="str">
        <f>IF('Enter Samples Here'!AM14="","",'Enter Samples Here'!AM14)</f>
        <v/>
      </c>
      <c r="X15" s="32" t="str">
        <f>IF(ISNA(VLOOKUP('Enter Samples Here'!$AS14,'Index Plate Layout'!$AF$2:$AI$97,3,FALSE)),"",VLOOKUP('Enter Samples Here'!$AS14,'Index Plate Layout'!$AF$2:$AI$97,3,FALSE))</f>
        <v/>
      </c>
      <c r="Y15" s="32" t="str">
        <f>IF(ISNA(VLOOKUP('Enter Samples Here'!AS14,'Index Plate Layout'!$AF$2:$AI$97,4,FALSE)),"",VLOOKUP('Enter Samples Here'!AS14,'Index Plate Layout'!$AF$2:$AI$97,4,FALSE))</f>
        <v/>
      </c>
      <c r="Z15" s="32" t="str">
        <f>IF('Enter Samples Here'!AL14="","",'Enter Samples Here'!AL14)</f>
        <v/>
      </c>
      <c r="AC15" s="142" t="s">
        <v>83</v>
      </c>
      <c r="AD15" s="32" t="str">
        <f>IF('Enter Samples Here'!AY14="","",'Enter Samples Here'!AY14)</f>
        <v/>
      </c>
      <c r="AE15" s="32" t="str">
        <f>IF(AD15="","",'Index Plate Layout'!AM14)</f>
        <v/>
      </c>
      <c r="AF15" s="32" t="str">
        <f>IF(AD15="","",'Index Plate Layout'!AN14)</f>
        <v/>
      </c>
      <c r="AG15" s="32" t="str">
        <f>IF('Enter Samples Here'!AX14="","",'Enter Samples Here'!AX14)</f>
        <v/>
      </c>
    </row>
    <row r="16" spans="1:33" x14ac:dyDescent="0.2">
      <c r="A16" s="24" t="s">
        <v>84</v>
      </c>
      <c r="B16" s="32" t="str">
        <f>IF('Enter Samples Here'!C15="","",'Enter Samples Here'!C15)</f>
        <v/>
      </c>
      <c r="C16" s="32" t="str">
        <f>IF(ISNA(VLOOKUP('Enter Samples Here'!I15,'Index Plate Layout'!$Q$2:$T$97,3,FALSE)),"",VLOOKUP('Enter Samples Here'!I15,'Index Plate Layout'!$Q$2:$T$97,3,FALSE))</f>
        <v/>
      </c>
      <c r="D16" s="32" t="str">
        <f>IF(ISNA(VLOOKUP('Enter Samples Here'!I15,'Index Plate Layout'!$Q$2:$T$97,4,FALSE)),"",VLOOKUP('Enter Samples Here'!I15,'Index Plate Layout'!$Q$2:$T$97,4,FALSE))</f>
        <v/>
      </c>
      <c r="E16" s="32" t="str">
        <f>IF('Enter Samples Here'!B15="","",'Enter Samples Here'!B15)</f>
        <v/>
      </c>
      <c r="H16" s="132" t="s">
        <v>84</v>
      </c>
      <c r="I16" s="32" t="str">
        <f>IF('Enter Samples Here'!O15="","",'Enter Samples Here'!O15)</f>
        <v/>
      </c>
      <c r="J16" s="32" t="str">
        <f>IF(ISNA(VLOOKUP('Enter Samples Here'!$U15,'Index Plate Layout'!$V$2:$Y$97,3,FALSE)),"",VLOOKUP('Enter Samples Here'!$U15,'Index Plate Layout'!$V$2:$Y$97,3,FALSE))</f>
        <v/>
      </c>
      <c r="K16" s="32" t="str">
        <f>IF(ISNA(VLOOKUP('Enter Samples Here'!U15,'Index Plate Layout'!$V$2:$Y$97,4,FALSE)),"",VLOOKUP('Enter Samples Here'!U15,'Index Plate Layout'!$V$2:$Y$97,4,FALSE))</f>
        <v/>
      </c>
      <c r="L16" s="32" t="str">
        <f>IF('Enter Samples Here'!N15="","",'Enter Samples Here'!N15)</f>
        <v/>
      </c>
      <c r="O16" s="19" t="s">
        <v>84</v>
      </c>
      <c r="P16" s="5" t="str">
        <f>IF('Enter Samples Here'!AA15="","",'Enter Samples Here'!AA15)</f>
        <v/>
      </c>
      <c r="Q16" s="32" t="str">
        <f>IF(ISNA(VLOOKUP('Enter Samples Here'!$AG15,'Index Plate Layout'!$AA$2:$AD$97,3,FALSE)),"",VLOOKUP('Enter Samples Here'!$AG15,'Index Plate Layout'!$AA$2:$AD$97,3,FALSE))</f>
        <v/>
      </c>
      <c r="R16" s="32" t="str">
        <f>IF(ISNA(VLOOKUP('Enter Samples Here'!AG15,'Index Plate Layout'!$AA$2:$AD$97,4,FALSE)),"",VLOOKUP('Enter Samples Here'!AG15,'Index Plate Layout'!$AA$2:$AD$97,4,FALSE))</f>
        <v/>
      </c>
      <c r="S16" s="32" t="str">
        <f>IF('Enter Samples Here'!Z15="","",'Enter Samples Here'!Z15)</f>
        <v/>
      </c>
      <c r="V16" s="30" t="s">
        <v>84</v>
      </c>
      <c r="W16" s="32" t="str">
        <f>IF('Enter Samples Here'!AM15="","",'Enter Samples Here'!AM15)</f>
        <v/>
      </c>
      <c r="X16" s="32" t="str">
        <f>IF(ISNA(VLOOKUP('Enter Samples Here'!$AS15,'Index Plate Layout'!$AF$2:$AI$97,3,FALSE)),"",VLOOKUP('Enter Samples Here'!$AS15,'Index Plate Layout'!$AF$2:$AI$97,3,FALSE))</f>
        <v/>
      </c>
      <c r="Y16" s="32" t="str">
        <f>IF(ISNA(VLOOKUP('Enter Samples Here'!AS15,'Index Plate Layout'!$AF$2:$AI$97,4,FALSE)),"",VLOOKUP('Enter Samples Here'!AS15,'Index Plate Layout'!$AF$2:$AI$97,4,FALSE))</f>
        <v/>
      </c>
      <c r="Z16" s="32" t="str">
        <f>IF('Enter Samples Here'!AL15="","",'Enter Samples Here'!AL15)</f>
        <v/>
      </c>
      <c r="AC16" s="142" t="s">
        <v>84</v>
      </c>
      <c r="AD16" s="32" t="str">
        <f>IF('Enter Samples Here'!AY15="","",'Enter Samples Here'!AY15)</f>
        <v/>
      </c>
      <c r="AE16" s="32" t="str">
        <f>IF(AD16="","",'Index Plate Layout'!AM15)</f>
        <v/>
      </c>
      <c r="AF16" s="32" t="str">
        <f>IF(AD16="","",'Index Plate Layout'!AN15)</f>
        <v/>
      </c>
      <c r="AG16" s="32" t="str">
        <f>IF('Enter Samples Here'!AX15="","",'Enter Samples Here'!AX15)</f>
        <v/>
      </c>
    </row>
    <row r="17" spans="1:33" x14ac:dyDescent="0.2">
      <c r="A17" s="24" t="s">
        <v>85</v>
      </c>
      <c r="B17" s="32" t="str">
        <f>IF('Enter Samples Here'!C16="","",'Enter Samples Here'!C16)</f>
        <v/>
      </c>
      <c r="C17" s="32" t="str">
        <f>IF(ISNA(VLOOKUP('Enter Samples Here'!I16,'Index Plate Layout'!$Q$2:$T$97,3,FALSE)),"",VLOOKUP('Enter Samples Here'!I16,'Index Plate Layout'!$Q$2:$T$97,3,FALSE))</f>
        <v/>
      </c>
      <c r="D17" s="32" t="str">
        <f>IF(ISNA(VLOOKUP('Enter Samples Here'!I16,'Index Plate Layout'!$Q$2:$T$97,4,FALSE)),"",VLOOKUP('Enter Samples Here'!I16,'Index Plate Layout'!$Q$2:$T$97,4,FALSE))</f>
        <v/>
      </c>
      <c r="E17" s="32" t="str">
        <f>IF('Enter Samples Here'!B16="","",'Enter Samples Here'!B16)</f>
        <v/>
      </c>
      <c r="H17" s="132" t="s">
        <v>85</v>
      </c>
      <c r="I17" s="32" t="str">
        <f>IF('Enter Samples Here'!O16="","",'Enter Samples Here'!O16)</f>
        <v/>
      </c>
      <c r="J17" s="32" t="str">
        <f>IF(ISNA(VLOOKUP('Enter Samples Here'!$U16,'Index Plate Layout'!$V$2:$Y$97,3,FALSE)),"",VLOOKUP('Enter Samples Here'!$U16,'Index Plate Layout'!$V$2:$Y$97,3,FALSE))</f>
        <v/>
      </c>
      <c r="K17" s="32" t="str">
        <f>IF(ISNA(VLOOKUP('Enter Samples Here'!U16,'Index Plate Layout'!$V$2:$Y$97,4,FALSE)),"",VLOOKUP('Enter Samples Here'!U16,'Index Plate Layout'!$V$2:$Y$97,4,FALSE))</f>
        <v/>
      </c>
      <c r="L17" s="32" t="str">
        <f>IF('Enter Samples Here'!N16="","",'Enter Samples Here'!N16)</f>
        <v/>
      </c>
      <c r="O17" s="19" t="s">
        <v>85</v>
      </c>
      <c r="P17" s="5" t="str">
        <f>IF('Enter Samples Here'!AA16="","",'Enter Samples Here'!AA16)</f>
        <v/>
      </c>
      <c r="Q17" s="32" t="str">
        <f>IF(ISNA(VLOOKUP('Enter Samples Here'!$AG16,'Index Plate Layout'!$AA$2:$AD$97,3,FALSE)),"",VLOOKUP('Enter Samples Here'!$AG16,'Index Plate Layout'!$AA$2:$AD$97,3,FALSE))</f>
        <v/>
      </c>
      <c r="R17" s="32" t="str">
        <f>IF(ISNA(VLOOKUP('Enter Samples Here'!AG16,'Index Plate Layout'!$AA$2:$AD$97,4,FALSE)),"",VLOOKUP('Enter Samples Here'!AG16,'Index Plate Layout'!$AA$2:$AD$97,4,FALSE))</f>
        <v/>
      </c>
      <c r="S17" s="32" t="str">
        <f>IF('Enter Samples Here'!Z16="","",'Enter Samples Here'!Z16)</f>
        <v/>
      </c>
      <c r="V17" s="30" t="s">
        <v>85</v>
      </c>
      <c r="W17" s="32" t="str">
        <f>IF('Enter Samples Here'!AM16="","",'Enter Samples Here'!AM16)</f>
        <v/>
      </c>
      <c r="X17" s="32" t="str">
        <f>IF(ISNA(VLOOKUP('Enter Samples Here'!$AS16,'Index Plate Layout'!$AF$2:$AI$97,3,FALSE)),"",VLOOKUP('Enter Samples Here'!$AS16,'Index Plate Layout'!$AF$2:$AI$97,3,FALSE))</f>
        <v/>
      </c>
      <c r="Y17" s="32" t="str">
        <f>IF(ISNA(VLOOKUP('Enter Samples Here'!AS16,'Index Plate Layout'!$AF$2:$AI$97,4,FALSE)),"",VLOOKUP('Enter Samples Here'!AS16,'Index Plate Layout'!$AF$2:$AI$97,4,FALSE))</f>
        <v/>
      </c>
      <c r="Z17" s="32" t="str">
        <f>IF('Enter Samples Here'!AL16="","",'Enter Samples Here'!AL16)</f>
        <v/>
      </c>
      <c r="AC17" s="142" t="s">
        <v>85</v>
      </c>
      <c r="AD17" s="32" t="str">
        <f>IF('Enter Samples Here'!AY16="","",'Enter Samples Here'!AY16)</f>
        <v/>
      </c>
      <c r="AE17" s="32" t="str">
        <f>IF(AD17="","",'Index Plate Layout'!AM16)</f>
        <v/>
      </c>
      <c r="AF17" s="32" t="str">
        <f>IF(AD17="","",'Index Plate Layout'!AN16)</f>
        <v/>
      </c>
      <c r="AG17" s="32" t="str">
        <f>IF('Enter Samples Here'!AX16="","",'Enter Samples Here'!AX16)</f>
        <v/>
      </c>
    </row>
    <row r="18" spans="1:33" x14ac:dyDescent="0.2">
      <c r="A18" s="24" t="s">
        <v>86</v>
      </c>
      <c r="B18" s="32" t="str">
        <f>IF('Enter Samples Here'!C17="","",'Enter Samples Here'!C17)</f>
        <v/>
      </c>
      <c r="C18" s="32" t="str">
        <f>IF(ISNA(VLOOKUP('Enter Samples Here'!I17,'Index Plate Layout'!$Q$2:$T$97,3,FALSE)),"",VLOOKUP('Enter Samples Here'!I17,'Index Plate Layout'!$Q$2:$T$97,3,FALSE))</f>
        <v/>
      </c>
      <c r="D18" s="32" t="str">
        <f>IF(ISNA(VLOOKUP('Enter Samples Here'!I17,'Index Plate Layout'!$Q$2:$T$97,4,FALSE)),"",VLOOKUP('Enter Samples Here'!I17,'Index Plate Layout'!$Q$2:$T$97,4,FALSE))</f>
        <v/>
      </c>
      <c r="E18" s="32" t="str">
        <f>IF('Enter Samples Here'!B17="","",'Enter Samples Here'!B17)</f>
        <v/>
      </c>
      <c r="H18" s="132" t="s">
        <v>86</v>
      </c>
      <c r="I18" s="32" t="str">
        <f>IF('Enter Samples Here'!O17="","",'Enter Samples Here'!O17)</f>
        <v/>
      </c>
      <c r="J18" s="32" t="str">
        <f>IF(ISNA(VLOOKUP('Enter Samples Here'!$U17,'Index Plate Layout'!$V$2:$Y$97,3,FALSE)),"",VLOOKUP('Enter Samples Here'!$U17,'Index Plate Layout'!$V$2:$Y$97,3,FALSE))</f>
        <v/>
      </c>
      <c r="K18" s="32" t="str">
        <f>IF(ISNA(VLOOKUP('Enter Samples Here'!U17,'Index Plate Layout'!$V$2:$Y$97,4,FALSE)),"",VLOOKUP('Enter Samples Here'!U17,'Index Plate Layout'!$V$2:$Y$97,4,FALSE))</f>
        <v/>
      </c>
      <c r="L18" s="32" t="str">
        <f>IF('Enter Samples Here'!N17="","",'Enter Samples Here'!N17)</f>
        <v/>
      </c>
      <c r="O18" s="19" t="s">
        <v>86</v>
      </c>
      <c r="P18" s="5" t="str">
        <f>IF('Enter Samples Here'!AA17="","",'Enter Samples Here'!AA17)</f>
        <v/>
      </c>
      <c r="Q18" s="32" t="str">
        <f>IF(ISNA(VLOOKUP('Enter Samples Here'!$AG17,'Index Plate Layout'!$AA$2:$AD$97,3,FALSE)),"",VLOOKUP('Enter Samples Here'!$AG17,'Index Plate Layout'!$AA$2:$AD$97,3,FALSE))</f>
        <v/>
      </c>
      <c r="R18" s="32" t="str">
        <f>IF(ISNA(VLOOKUP('Enter Samples Here'!AG17,'Index Plate Layout'!$AA$2:$AD$97,4,FALSE)),"",VLOOKUP('Enter Samples Here'!AG17,'Index Plate Layout'!$AA$2:$AD$97,4,FALSE))</f>
        <v/>
      </c>
      <c r="S18" s="32" t="str">
        <f>IF('Enter Samples Here'!Z17="","",'Enter Samples Here'!Z17)</f>
        <v/>
      </c>
      <c r="V18" s="30" t="s">
        <v>86</v>
      </c>
      <c r="W18" s="32" t="str">
        <f>IF('Enter Samples Here'!AM17="","",'Enter Samples Here'!AM17)</f>
        <v/>
      </c>
      <c r="X18" s="32" t="str">
        <f>IF(ISNA(VLOOKUP('Enter Samples Here'!$AS17,'Index Plate Layout'!$AF$2:$AI$97,3,FALSE)),"",VLOOKUP('Enter Samples Here'!$AS17,'Index Plate Layout'!$AF$2:$AI$97,3,FALSE))</f>
        <v/>
      </c>
      <c r="Y18" s="32" t="str">
        <f>IF(ISNA(VLOOKUP('Enter Samples Here'!AS17,'Index Plate Layout'!$AF$2:$AI$97,4,FALSE)),"",VLOOKUP('Enter Samples Here'!AS17,'Index Plate Layout'!$AF$2:$AI$97,4,FALSE))</f>
        <v/>
      </c>
      <c r="Z18" s="32" t="str">
        <f>IF('Enter Samples Here'!AL17="","",'Enter Samples Here'!AL17)</f>
        <v/>
      </c>
      <c r="AC18" s="142" t="s">
        <v>86</v>
      </c>
      <c r="AD18" s="32" t="str">
        <f>IF('Enter Samples Here'!AY17="","",'Enter Samples Here'!AY17)</f>
        <v/>
      </c>
      <c r="AE18" s="32" t="str">
        <f>IF(AD18="","",'Index Plate Layout'!AM17)</f>
        <v/>
      </c>
      <c r="AF18" s="32" t="str">
        <f>IF(AD18="","",'Index Plate Layout'!AN17)</f>
        <v/>
      </c>
      <c r="AG18" s="32" t="str">
        <f>IF('Enter Samples Here'!AX17="","",'Enter Samples Here'!AX17)</f>
        <v/>
      </c>
    </row>
    <row r="19" spans="1:33" x14ac:dyDescent="0.2">
      <c r="A19" s="24" t="s">
        <v>87</v>
      </c>
      <c r="B19" s="32" t="str">
        <f>IF('Enter Samples Here'!C18="","",'Enter Samples Here'!C18)</f>
        <v/>
      </c>
      <c r="C19" s="32" t="str">
        <f>IF(ISNA(VLOOKUP('Enter Samples Here'!I18,'Index Plate Layout'!$Q$2:$T$97,3,FALSE)),"",VLOOKUP('Enter Samples Here'!I18,'Index Plate Layout'!$Q$2:$T$97,3,FALSE))</f>
        <v/>
      </c>
      <c r="D19" s="32" t="str">
        <f>IF(ISNA(VLOOKUP('Enter Samples Here'!I18,'Index Plate Layout'!$Q$2:$T$97,4,FALSE)),"",VLOOKUP('Enter Samples Here'!I18,'Index Plate Layout'!$Q$2:$T$97,4,FALSE))</f>
        <v/>
      </c>
      <c r="E19" s="32" t="str">
        <f>IF('Enter Samples Here'!B18="","",'Enter Samples Here'!B18)</f>
        <v/>
      </c>
      <c r="H19" s="132" t="s">
        <v>87</v>
      </c>
      <c r="I19" s="32" t="str">
        <f>IF('Enter Samples Here'!O18="","",'Enter Samples Here'!O18)</f>
        <v/>
      </c>
      <c r="J19" s="32" t="str">
        <f>IF(ISNA(VLOOKUP('Enter Samples Here'!$U18,'Index Plate Layout'!$V$2:$Y$97,3,FALSE)),"",VLOOKUP('Enter Samples Here'!$U18,'Index Plate Layout'!$V$2:$Y$97,3,FALSE))</f>
        <v/>
      </c>
      <c r="K19" s="32" t="str">
        <f>IF(ISNA(VLOOKUP('Enter Samples Here'!U18,'Index Plate Layout'!$V$2:$Y$97,4,FALSE)),"",VLOOKUP('Enter Samples Here'!U18,'Index Plate Layout'!$V$2:$Y$97,4,FALSE))</f>
        <v/>
      </c>
      <c r="L19" s="32" t="str">
        <f>IF('Enter Samples Here'!N18="","",'Enter Samples Here'!N18)</f>
        <v/>
      </c>
      <c r="O19" s="19" t="s">
        <v>87</v>
      </c>
      <c r="P19" s="5" t="str">
        <f>IF('Enter Samples Here'!AA18="","",'Enter Samples Here'!AA18)</f>
        <v/>
      </c>
      <c r="Q19" s="32" t="str">
        <f>IF(ISNA(VLOOKUP('Enter Samples Here'!$AG18,'Index Plate Layout'!$AA$2:$AD$97,3,FALSE)),"",VLOOKUP('Enter Samples Here'!$AG18,'Index Plate Layout'!$AA$2:$AD$97,3,FALSE))</f>
        <v/>
      </c>
      <c r="R19" s="32" t="str">
        <f>IF(ISNA(VLOOKUP('Enter Samples Here'!AG18,'Index Plate Layout'!$AA$2:$AD$97,4,FALSE)),"",VLOOKUP('Enter Samples Here'!AG18,'Index Plate Layout'!$AA$2:$AD$97,4,FALSE))</f>
        <v/>
      </c>
      <c r="S19" s="32" t="str">
        <f>IF('Enter Samples Here'!Z18="","",'Enter Samples Here'!Z18)</f>
        <v/>
      </c>
      <c r="V19" s="30" t="s">
        <v>87</v>
      </c>
      <c r="W19" s="32" t="str">
        <f>IF('Enter Samples Here'!AM18="","",'Enter Samples Here'!AM18)</f>
        <v/>
      </c>
      <c r="X19" s="32" t="str">
        <f>IF(ISNA(VLOOKUP('Enter Samples Here'!$AS18,'Index Plate Layout'!$AF$2:$AI$97,3,FALSE)),"",VLOOKUP('Enter Samples Here'!$AS18,'Index Plate Layout'!$AF$2:$AI$97,3,FALSE))</f>
        <v/>
      </c>
      <c r="Y19" s="32" t="str">
        <f>IF(ISNA(VLOOKUP('Enter Samples Here'!AS18,'Index Plate Layout'!$AF$2:$AI$97,4,FALSE)),"",VLOOKUP('Enter Samples Here'!AS18,'Index Plate Layout'!$AF$2:$AI$97,4,FALSE))</f>
        <v/>
      </c>
      <c r="Z19" s="32" t="str">
        <f>IF('Enter Samples Here'!AL18="","",'Enter Samples Here'!AL18)</f>
        <v/>
      </c>
      <c r="AC19" s="142" t="s">
        <v>87</v>
      </c>
      <c r="AD19" s="32" t="str">
        <f>IF('Enter Samples Here'!AY18="","",'Enter Samples Here'!AY18)</f>
        <v/>
      </c>
      <c r="AE19" s="32" t="str">
        <f>IF(AD19="","",'Index Plate Layout'!AM18)</f>
        <v/>
      </c>
      <c r="AF19" s="32" t="str">
        <f>IF(AD19="","",'Index Plate Layout'!AN18)</f>
        <v/>
      </c>
      <c r="AG19" s="32" t="str">
        <f>IF('Enter Samples Here'!AX18="","",'Enter Samples Here'!AX18)</f>
        <v/>
      </c>
    </row>
    <row r="20" spans="1:33" x14ac:dyDescent="0.2">
      <c r="A20" s="24" t="s">
        <v>88</v>
      </c>
      <c r="B20" s="32" t="str">
        <f>IF('Enter Samples Here'!C19="","",'Enter Samples Here'!C19)</f>
        <v/>
      </c>
      <c r="C20" s="32" t="str">
        <f>IF(ISNA(VLOOKUP('Enter Samples Here'!I19,'Index Plate Layout'!$Q$2:$T$97,3,FALSE)),"",VLOOKUP('Enter Samples Here'!I19,'Index Plate Layout'!$Q$2:$T$97,3,FALSE))</f>
        <v/>
      </c>
      <c r="D20" s="32" t="str">
        <f>IF(ISNA(VLOOKUP('Enter Samples Here'!I19,'Index Plate Layout'!$Q$2:$T$97,4,FALSE)),"",VLOOKUP('Enter Samples Here'!I19,'Index Plate Layout'!$Q$2:$T$97,4,FALSE))</f>
        <v/>
      </c>
      <c r="E20" s="32" t="str">
        <f>IF('Enter Samples Here'!B19="","",'Enter Samples Here'!B19)</f>
        <v/>
      </c>
      <c r="H20" s="132" t="s">
        <v>88</v>
      </c>
      <c r="I20" s="32" t="str">
        <f>IF('Enter Samples Here'!O19="","",'Enter Samples Here'!O19)</f>
        <v/>
      </c>
      <c r="J20" s="32" t="str">
        <f>IF(ISNA(VLOOKUP('Enter Samples Here'!$U19,'Index Plate Layout'!$V$2:$Y$97,3,FALSE)),"",VLOOKUP('Enter Samples Here'!$U19,'Index Plate Layout'!$V$2:$Y$97,3,FALSE))</f>
        <v/>
      </c>
      <c r="K20" s="32" t="str">
        <f>IF(ISNA(VLOOKUP('Enter Samples Here'!U19,'Index Plate Layout'!$V$2:$Y$97,4,FALSE)),"",VLOOKUP('Enter Samples Here'!U19,'Index Plate Layout'!$V$2:$Y$97,4,FALSE))</f>
        <v/>
      </c>
      <c r="L20" s="32" t="str">
        <f>IF('Enter Samples Here'!N19="","",'Enter Samples Here'!N19)</f>
        <v/>
      </c>
      <c r="O20" s="19" t="s">
        <v>88</v>
      </c>
      <c r="P20" s="5" t="str">
        <f>IF('Enter Samples Here'!AA19="","",'Enter Samples Here'!AA19)</f>
        <v/>
      </c>
      <c r="Q20" s="32" t="str">
        <f>IF(ISNA(VLOOKUP('Enter Samples Here'!$AG19,'Index Plate Layout'!$AA$2:$AD$97,3,FALSE)),"",VLOOKUP('Enter Samples Here'!$AG19,'Index Plate Layout'!$AA$2:$AD$97,3,FALSE))</f>
        <v/>
      </c>
      <c r="R20" s="32" t="str">
        <f>IF(ISNA(VLOOKUP('Enter Samples Here'!AG19,'Index Plate Layout'!$AA$2:$AD$97,4,FALSE)),"",VLOOKUP('Enter Samples Here'!AG19,'Index Plate Layout'!$AA$2:$AD$97,4,FALSE))</f>
        <v/>
      </c>
      <c r="S20" s="32" t="str">
        <f>IF('Enter Samples Here'!Z19="","",'Enter Samples Here'!Z19)</f>
        <v/>
      </c>
      <c r="V20" s="30" t="s">
        <v>88</v>
      </c>
      <c r="W20" s="32" t="str">
        <f>IF('Enter Samples Here'!AM19="","",'Enter Samples Here'!AM19)</f>
        <v/>
      </c>
      <c r="X20" s="32" t="str">
        <f>IF(ISNA(VLOOKUP('Enter Samples Here'!$AS19,'Index Plate Layout'!$AF$2:$AI$97,3,FALSE)),"",VLOOKUP('Enter Samples Here'!$AS19,'Index Plate Layout'!$AF$2:$AI$97,3,FALSE))</f>
        <v/>
      </c>
      <c r="Y20" s="32" t="str">
        <f>IF(ISNA(VLOOKUP('Enter Samples Here'!AS19,'Index Plate Layout'!$AF$2:$AI$97,4,FALSE)),"",VLOOKUP('Enter Samples Here'!AS19,'Index Plate Layout'!$AF$2:$AI$97,4,FALSE))</f>
        <v/>
      </c>
      <c r="Z20" s="32" t="str">
        <f>IF('Enter Samples Here'!AL19="","",'Enter Samples Here'!AL19)</f>
        <v/>
      </c>
      <c r="AC20" s="142" t="s">
        <v>88</v>
      </c>
      <c r="AD20" s="32" t="str">
        <f>IF('Enter Samples Here'!AY19="","",'Enter Samples Here'!AY19)</f>
        <v/>
      </c>
      <c r="AE20" s="32" t="str">
        <f>IF(AD20="","",'Index Plate Layout'!AM19)</f>
        <v/>
      </c>
      <c r="AF20" s="32" t="str">
        <f>IF(AD20="","",'Index Plate Layout'!AN19)</f>
        <v/>
      </c>
      <c r="AG20" s="32" t="str">
        <f>IF('Enter Samples Here'!AX19="","",'Enter Samples Here'!AX19)</f>
        <v/>
      </c>
    </row>
    <row r="21" spans="1:33" x14ac:dyDescent="0.2">
      <c r="A21" s="24" t="s">
        <v>89</v>
      </c>
      <c r="B21" s="32" t="str">
        <f>IF('Enter Samples Here'!C20="","",'Enter Samples Here'!C20)</f>
        <v/>
      </c>
      <c r="C21" s="32" t="str">
        <f>IF(ISNA(VLOOKUP('Enter Samples Here'!I20,'Index Plate Layout'!$Q$2:$T$97,3,FALSE)),"",VLOOKUP('Enter Samples Here'!I20,'Index Plate Layout'!$Q$2:$T$97,3,FALSE))</f>
        <v/>
      </c>
      <c r="D21" s="32" t="str">
        <f>IF(ISNA(VLOOKUP('Enter Samples Here'!I20,'Index Plate Layout'!$Q$2:$T$97,4,FALSE)),"",VLOOKUP('Enter Samples Here'!I20,'Index Plate Layout'!$Q$2:$T$97,4,FALSE))</f>
        <v/>
      </c>
      <c r="E21" s="32" t="str">
        <f>IF('Enter Samples Here'!B20="","",'Enter Samples Here'!B20)</f>
        <v/>
      </c>
      <c r="H21" s="132" t="s">
        <v>89</v>
      </c>
      <c r="I21" s="32" t="str">
        <f>IF('Enter Samples Here'!O20="","",'Enter Samples Here'!O20)</f>
        <v/>
      </c>
      <c r="J21" s="32" t="str">
        <f>IF(ISNA(VLOOKUP('Enter Samples Here'!$U20,'Index Plate Layout'!$V$2:$Y$97,3,FALSE)),"",VLOOKUP('Enter Samples Here'!$U20,'Index Plate Layout'!$V$2:$Y$97,3,FALSE))</f>
        <v/>
      </c>
      <c r="K21" s="32" t="str">
        <f>IF(ISNA(VLOOKUP('Enter Samples Here'!U20,'Index Plate Layout'!$V$2:$Y$97,4,FALSE)),"",VLOOKUP('Enter Samples Here'!U20,'Index Plate Layout'!$V$2:$Y$97,4,FALSE))</f>
        <v/>
      </c>
      <c r="L21" s="32" t="str">
        <f>IF('Enter Samples Here'!N20="","",'Enter Samples Here'!N20)</f>
        <v/>
      </c>
      <c r="O21" s="19" t="s">
        <v>89</v>
      </c>
      <c r="P21" s="5" t="str">
        <f>IF('Enter Samples Here'!AA20="","",'Enter Samples Here'!AA20)</f>
        <v/>
      </c>
      <c r="Q21" s="32" t="str">
        <f>IF(ISNA(VLOOKUP('Enter Samples Here'!$AG20,'Index Plate Layout'!$AA$2:$AD$97,3,FALSE)),"",VLOOKUP('Enter Samples Here'!$AG20,'Index Plate Layout'!$AA$2:$AD$97,3,FALSE))</f>
        <v/>
      </c>
      <c r="R21" s="32" t="str">
        <f>IF(ISNA(VLOOKUP('Enter Samples Here'!AG20,'Index Plate Layout'!$AA$2:$AD$97,4,FALSE)),"",VLOOKUP('Enter Samples Here'!AG20,'Index Plate Layout'!$AA$2:$AD$97,4,FALSE))</f>
        <v/>
      </c>
      <c r="S21" s="32" t="str">
        <f>IF('Enter Samples Here'!Z20="","",'Enter Samples Here'!Z20)</f>
        <v/>
      </c>
      <c r="V21" s="30" t="s">
        <v>89</v>
      </c>
      <c r="W21" s="32" t="str">
        <f>IF('Enter Samples Here'!AM20="","",'Enter Samples Here'!AM20)</f>
        <v/>
      </c>
      <c r="X21" s="32" t="str">
        <f>IF(ISNA(VLOOKUP('Enter Samples Here'!$AS20,'Index Plate Layout'!$AF$2:$AI$97,3,FALSE)),"",VLOOKUP('Enter Samples Here'!$AS20,'Index Plate Layout'!$AF$2:$AI$97,3,FALSE))</f>
        <v/>
      </c>
      <c r="Y21" s="32" t="str">
        <f>IF(ISNA(VLOOKUP('Enter Samples Here'!AS20,'Index Plate Layout'!$AF$2:$AI$97,4,FALSE)),"",VLOOKUP('Enter Samples Here'!AS20,'Index Plate Layout'!$AF$2:$AI$97,4,FALSE))</f>
        <v/>
      </c>
      <c r="Z21" s="32" t="str">
        <f>IF('Enter Samples Here'!AL20="","",'Enter Samples Here'!AL20)</f>
        <v/>
      </c>
      <c r="AC21" s="142" t="s">
        <v>89</v>
      </c>
      <c r="AD21" s="32" t="str">
        <f>IF('Enter Samples Here'!AY20="","",'Enter Samples Here'!AY20)</f>
        <v/>
      </c>
      <c r="AE21" s="32" t="str">
        <f>IF(AD21="","",'Index Plate Layout'!AM20)</f>
        <v/>
      </c>
      <c r="AF21" s="32" t="str">
        <f>IF(AD21="","",'Index Plate Layout'!AN20)</f>
        <v/>
      </c>
      <c r="AG21" s="32" t="str">
        <f>IF('Enter Samples Here'!AX20="","",'Enter Samples Here'!AX20)</f>
        <v/>
      </c>
    </row>
    <row r="22" spans="1:33" x14ac:dyDescent="0.2">
      <c r="A22" s="24" t="s">
        <v>90</v>
      </c>
      <c r="B22" s="32" t="str">
        <f>IF('Enter Samples Here'!C21="","",'Enter Samples Here'!C21)</f>
        <v/>
      </c>
      <c r="C22" s="32" t="str">
        <f>IF(ISNA(VLOOKUP('Enter Samples Here'!I21,'Index Plate Layout'!$Q$2:$T$97,3,FALSE)),"",VLOOKUP('Enter Samples Here'!I21,'Index Plate Layout'!$Q$2:$T$97,3,FALSE))</f>
        <v/>
      </c>
      <c r="D22" s="32" t="str">
        <f>IF(ISNA(VLOOKUP('Enter Samples Here'!I21,'Index Plate Layout'!$Q$2:$T$97,4,FALSE)),"",VLOOKUP('Enter Samples Here'!I21,'Index Plate Layout'!$Q$2:$T$97,4,FALSE))</f>
        <v/>
      </c>
      <c r="E22" s="32" t="str">
        <f>IF('Enter Samples Here'!B21="","",'Enter Samples Here'!B21)</f>
        <v/>
      </c>
      <c r="H22" s="132" t="s">
        <v>90</v>
      </c>
      <c r="I22" s="32" t="str">
        <f>IF('Enter Samples Here'!O21="","",'Enter Samples Here'!O21)</f>
        <v/>
      </c>
      <c r="J22" s="32" t="str">
        <f>IF(ISNA(VLOOKUP('Enter Samples Here'!$U21,'Index Plate Layout'!$V$2:$Y$97,3,FALSE)),"",VLOOKUP('Enter Samples Here'!$U21,'Index Plate Layout'!$V$2:$Y$97,3,FALSE))</f>
        <v/>
      </c>
      <c r="K22" s="32" t="str">
        <f>IF(ISNA(VLOOKUP('Enter Samples Here'!U21,'Index Plate Layout'!$V$2:$Y$97,4,FALSE)),"",VLOOKUP('Enter Samples Here'!U21,'Index Plate Layout'!$V$2:$Y$97,4,FALSE))</f>
        <v/>
      </c>
      <c r="L22" s="32" t="str">
        <f>IF('Enter Samples Here'!N21="","",'Enter Samples Here'!N21)</f>
        <v/>
      </c>
      <c r="O22" s="19" t="s">
        <v>90</v>
      </c>
      <c r="P22" s="5" t="str">
        <f>IF('Enter Samples Here'!AA21="","",'Enter Samples Here'!AA21)</f>
        <v/>
      </c>
      <c r="Q22" s="32" t="str">
        <f>IF(ISNA(VLOOKUP('Enter Samples Here'!$AG21,'Index Plate Layout'!$AA$2:$AD$97,3,FALSE)),"",VLOOKUP('Enter Samples Here'!$AG21,'Index Plate Layout'!$AA$2:$AD$97,3,FALSE))</f>
        <v/>
      </c>
      <c r="R22" s="32" t="str">
        <f>IF(ISNA(VLOOKUP('Enter Samples Here'!AG21,'Index Plate Layout'!$AA$2:$AD$97,4,FALSE)),"",VLOOKUP('Enter Samples Here'!AG21,'Index Plate Layout'!$AA$2:$AD$97,4,FALSE))</f>
        <v/>
      </c>
      <c r="S22" s="32" t="str">
        <f>IF('Enter Samples Here'!Z21="","",'Enter Samples Here'!Z21)</f>
        <v/>
      </c>
      <c r="V22" s="30" t="s">
        <v>90</v>
      </c>
      <c r="W22" s="32" t="str">
        <f>IF('Enter Samples Here'!AM21="","",'Enter Samples Here'!AM21)</f>
        <v/>
      </c>
      <c r="X22" s="32" t="str">
        <f>IF(ISNA(VLOOKUP('Enter Samples Here'!$AS21,'Index Plate Layout'!$AF$2:$AI$97,3,FALSE)),"",VLOOKUP('Enter Samples Here'!$AS21,'Index Plate Layout'!$AF$2:$AI$97,3,FALSE))</f>
        <v/>
      </c>
      <c r="Y22" s="32" t="str">
        <f>IF(ISNA(VLOOKUP('Enter Samples Here'!AS21,'Index Plate Layout'!$AF$2:$AI$97,4,FALSE)),"",VLOOKUP('Enter Samples Here'!AS21,'Index Plate Layout'!$AF$2:$AI$97,4,FALSE))</f>
        <v/>
      </c>
      <c r="Z22" s="32" t="str">
        <f>IF('Enter Samples Here'!AL21="","",'Enter Samples Here'!AL21)</f>
        <v/>
      </c>
      <c r="AC22" s="142" t="s">
        <v>90</v>
      </c>
      <c r="AD22" s="32" t="str">
        <f>IF('Enter Samples Here'!AY21="","",'Enter Samples Here'!AY21)</f>
        <v/>
      </c>
      <c r="AE22" s="32" t="str">
        <f>IF(AD22="","",'Index Plate Layout'!AM21)</f>
        <v/>
      </c>
      <c r="AF22" s="32" t="str">
        <f>IF(AD22="","",'Index Plate Layout'!AN21)</f>
        <v/>
      </c>
      <c r="AG22" s="32" t="str">
        <f>IF('Enter Samples Here'!AX21="","",'Enter Samples Here'!AX21)</f>
        <v/>
      </c>
    </row>
    <row r="23" spans="1:33" x14ac:dyDescent="0.2">
      <c r="A23" s="24" t="s">
        <v>91</v>
      </c>
      <c r="B23" s="32" t="str">
        <f>IF('Enter Samples Here'!C22="","",'Enter Samples Here'!C22)</f>
        <v/>
      </c>
      <c r="C23" s="32" t="str">
        <f>IF(ISNA(VLOOKUP('Enter Samples Here'!I22,'Index Plate Layout'!$Q$2:$T$97,3,FALSE)),"",VLOOKUP('Enter Samples Here'!I22,'Index Plate Layout'!$Q$2:$T$97,3,FALSE))</f>
        <v/>
      </c>
      <c r="D23" s="32" t="str">
        <f>IF(ISNA(VLOOKUP('Enter Samples Here'!I22,'Index Plate Layout'!$Q$2:$T$97,4,FALSE)),"",VLOOKUP('Enter Samples Here'!I22,'Index Plate Layout'!$Q$2:$T$97,4,FALSE))</f>
        <v/>
      </c>
      <c r="E23" s="32" t="str">
        <f>IF('Enter Samples Here'!B22="","",'Enter Samples Here'!B22)</f>
        <v/>
      </c>
      <c r="H23" s="132" t="s">
        <v>91</v>
      </c>
      <c r="I23" s="32" t="str">
        <f>IF('Enter Samples Here'!O22="","",'Enter Samples Here'!O22)</f>
        <v/>
      </c>
      <c r="J23" s="32" t="str">
        <f>IF(ISNA(VLOOKUP('Enter Samples Here'!$U22,'Index Plate Layout'!$V$2:$Y$97,3,FALSE)),"",VLOOKUP('Enter Samples Here'!$U22,'Index Plate Layout'!$V$2:$Y$97,3,FALSE))</f>
        <v/>
      </c>
      <c r="K23" s="32" t="str">
        <f>IF(ISNA(VLOOKUP('Enter Samples Here'!U22,'Index Plate Layout'!$V$2:$Y$97,4,FALSE)),"",VLOOKUP('Enter Samples Here'!U22,'Index Plate Layout'!$V$2:$Y$97,4,FALSE))</f>
        <v/>
      </c>
      <c r="L23" s="32" t="str">
        <f>IF('Enter Samples Here'!N22="","",'Enter Samples Here'!N22)</f>
        <v/>
      </c>
      <c r="O23" s="19" t="s">
        <v>91</v>
      </c>
      <c r="P23" s="5" t="str">
        <f>IF('Enter Samples Here'!AA22="","",'Enter Samples Here'!AA22)</f>
        <v/>
      </c>
      <c r="Q23" s="32" t="str">
        <f>IF(ISNA(VLOOKUP('Enter Samples Here'!$AG22,'Index Plate Layout'!$AA$2:$AD$97,3,FALSE)),"",VLOOKUP('Enter Samples Here'!$AG22,'Index Plate Layout'!$AA$2:$AD$97,3,FALSE))</f>
        <v/>
      </c>
      <c r="R23" s="32" t="str">
        <f>IF(ISNA(VLOOKUP('Enter Samples Here'!AG22,'Index Plate Layout'!$AA$2:$AD$97,4,FALSE)),"",VLOOKUP('Enter Samples Here'!AG22,'Index Plate Layout'!$AA$2:$AD$97,4,FALSE))</f>
        <v/>
      </c>
      <c r="S23" s="32" t="str">
        <f>IF('Enter Samples Here'!Z22="","",'Enter Samples Here'!Z22)</f>
        <v/>
      </c>
      <c r="V23" s="30" t="s">
        <v>91</v>
      </c>
      <c r="W23" s="32" t="str">
        <f>IF('Enter Samples Here'!AM22="","",'Enter Samples Here'!AM22)</f>
        <v/>
      </c>
      <c r="X23" s="32" t="str">
        <f>IF(ISNA(VLOOKUP('Enter Samples Here'!$AS22,'Index Plate Layout'!$AF$2:$AI$97,3,FALSE)),"",VLOOKUP('Enter Samples Here'!$AS22,'Index Plate Layout'!$AF$2:$AI$97,3,FALSE))</f>
        <v/>
      </c>
      <c r="Y23" s="32" t="str">
        <f>IF(ISNA(VLOOKUP('Enter Samples Here'!AS22,'Index Plate Layout'!$AF$2:$AI$97,4,FALSE)),"",VLOOKUP('Enter Samples Here'!AS22,'Index Plate Layout'!$AF$2:$AI$97,4,FALSE))</f>
        <v/>
      </c>
      <c r="Z23" s="32" t="str">
        <f>IF('Enter Samples Here'!AL22="","",'Enter Samples Here'!AL22)</f>
        <v/>
      </c>
      <c r="AC23" s="142" t="s">
        <v>91</v>
      </c>
      <c r="AD23" s="32" t="str">
        <f>IF('Enter Samples Here'!AY22="","",'Enter Samples Here'!AY22)</f>
        <v/>
      </c>
      <c r="AE23" s="32" t="str">
        <f>IF(AD23="","",'Index Plate Layout'!AM22)</f>
        <v/>
      </c>
      <c r="AF23" s="32" t="str">
        <f>IF(AD23="","",'Index Plate Layout'!AN22)</f>
        <v/>
      </c>
      <c r="AG23" s="32" t="str">
        <f>IF('Enter Samples Here'!AX22="","",'Enter Samples Here'!AX22)</f>
        <v/>
      </c>
    </row>
    <row r="24" spans="1:33" x14ac:dyDescent="0.2">
      <c r="A24" s="24" t="s">
        <v>92</v>
      </c>
      <c r="B24" s="32" t="str">
        <f>IF('Enter Samples Here'!C23="","",'Enter Samples Here'!C23)</f>
        <v/>
      </c>
      <c r="C24" s="32" t="str">
        <f>IF(ISNA(VLOOKUP('Enter Samples Here'!I23,'Index Plate Layout'!$Q$2:$T$97,3,FALSE)),"",VLOOKUP('Enter Samples Here'!I23,'Index Plate Layout'!$Q$2:$T$97,3,FALSE))</f>
        <v/>
      </c>
      <c r="D24" s="32" t="str">
        <f>IF(ISNA(VLOOKUP('Enter Samples Here'!I23,'Index Plate Layout'!$Q$2:$T$97,4,FALSE)),"",VLOOKUP('Enter Samples Here'!I23,'Index Plate Layout'!$Q$2:$T$97,4,FALSE))</f>
        <v/>
      </c>
      <c r="E24" s="32" t="str">
        <f>IF('Enter Samples Here'!B23="","",'Enter Samples Here'!B23)</f>
        <v/>
      </c>
      <c r="H24" s="132" t="s">
        <v>92</v>
      </c>
      <c r="I24" s="32" t="str">
        <f>IF('Enter Samples Here'!O23="","",'Enter Samples Here'!O23)</f>
        <v/>
      </c>
      <c r="J24" s="32" t="str">
        <f>IF(ISNA(VLOOKUP('Enter Samples Here'!$U23,'Index Plate Layout'!$V$2:$Y$97,3,FALSE)),"",VLOOKUP('Enter Samples Here'!$U23,'Index Plate Layout'!$V$2:$Y$97,3,FALSE))</f>
        <v/>
      </c>
      <c r="K24" s="32" t="str">
        <f>IF(ISNA(VLOOKUP('Enter Samples Here'!U23,'Index Plate Layout'!$V$2:$Y$97,4,FALSE)),"",VLOOKUP('Enter Samples Here'!U23,'Index Plate Layout'!$V$2:$Y$97,4,FALSE))</f>
        <v/>
      </c>
      <c r="L24" s="32" t="str">
        <f>IF('Enter Samples Here'!N23="","",'Enter Samples Here'!N23)</f>
        <v/>
      </c>
      <c r="O24" s="19" t="s">
        <v>92</v>
      </c>
      <c r="P24" s="5" t="str">
        <f>IF('Enter Samples Here'!AA23="","",'Enter Samples Here'!AA23)</f>
        <v/>
      </c>
      <c r="Q24" s="32" t="str">
        <f>IF(ISNA(VLOOKUP('Enter Samples Here'!$AG23,'Index Plate Layout'!$AA$2:$AD$97,3,FALSE)),"",VLOOKUP('Enter Samples Here'!$AG23,'Index Plate Layout'!$AA$2:$AD$97,3,FALSE))</f>
        <v/>
      </c>
      <c r="R24" s="32" t="str">
        <f>IF(ISNA(VLOOKUP('Enter Samples Here'!AG23,'Index Plate Layout'!$AA$2:$AD$97,4,FALSE)),"",VLOOKUP('Enter Samples Here'!AG23,'Index Plate Layout'!$AA$2:$AD$97,4,FALSE))</f>
        <v/>
      </c>
      <c r="S24" s="32" t="str">
        <f>IF('Enter Samples Here'!Z23="","",'Enter Samples Here'!Z23)</f>
        <v/>
      </c>
      <c r="V24" s="30" t="s">
        <v>92</v>
      </c>
      <c r="W24" s="32" t="str">
        <f>IF('Enter Samples Here'!AM23="","",'Enter Samples Here'!AM23)</f>
        <v/>
      </c>
      <c r="X24" s="32" t="str">
        <f>IF(ISNA(VLOOKUP('Enter Samples Here'!$AS23,'Index Plate Layout'!$AF$2:$AI$97,3,FALSE)),"",VLOOKUP('Enter Samples Here'!$AS23,'Index Plate Layout'!$AF$2:$AI$97,3,FALSE))</f>
        <v/>
      </c>
      <c r="Y24" s="32" t="str">
        <f>IF(ISNA(VLOOKUP('Enter Samples Here'!AS23,'Index Plate Layout'!$AF$2:$AI$97,4,FALSE)),"",VLOOKUP('Enter Samples Here'!AS23,'Index Plate Layout'!$AF$2:$AI$97,4,FALSE))</f>
        <v/>
      </c>
      <c r="Z24" s="32" t="str">
        <f>IF('Enter Samples Here'!AL23="","",'Enter Samples Here'!AL23)</f>
        <v/>
      </c>
      <c r="AC24" s="142" t="s">
        <v>92</v>
      </c>
      <c r="AD24" s="32" t="str">
        <f>IF('Enter Samples Here'!AY23="","",'Enter Samples Here'!AY23)</f>
        <v/>
      </c>
      <c r="AE24" s="32" t="str">
        <f>IF(AD24="","",'Index Plate Layout'!AM23)</f>
        <v/>
      </c>
      <c r="AF24" s="32" t="str">
        <f>IF(AD24="","",'Index Plate Layout'!AN23)</f>
        <v/>
      </c>
      <c r="AG24" s="32" t="str">
        <f>IF('Enter Samples Here'!AX23="","",'Enter Samples Here'!AX23)</f>
        <v/>
      </c>
    </row>
    <row r="25" spans="1:33" x14ac:dyDescent="0.2">
      <c r="A25" s="24" t="s">
        <v>93</v>
      </c>
      <c r="B25" s="32" t="str">
        <f>IF('Enter Samples Here'!C24="","",'Enter Samples Here'!C24)</f>
        <v/>
      </c>
      <c r="C25" s="32" t="str">
        <f>IF(ISNA(VLOOKUP('Enter Samples Here'!I24,'Index Plate Layout'!$Q$2:$T$97,3,FALSE)),"",VLOOKUP('Enter Samples Here'!I24,'Index Plate Layout'!$Q$2:$T$97,3,FALSE))</f>
        <v/>
      </c>
      <c r="D25" s="32" t="str">
        <f>IF(ISNA(VLOOKUP('Enter Samples Here'!I24,'Index Plate Layout'!$Q$2:$T$97,4,FALSE)),"",VLOOKUP('Enter Samples Here'!I24,'Index Plate Layout'!$Q$2:$T$97,4,FALSE))</f>
        <v/>
      </c>
      <c r="E25" s="32" t="str">
        <f>IF('Enter Samples Here'!B24="","",'Enter Samples Here'!B24)</f>
        <v/>
      </c>
      <c r="H25" s="132" t="s">
        <v>93</v>
      </c>
      <c r="I25" s="32" t="str">
        <f>IF('Enter Samples Here'!O24="","",'Enter Samples Here'!O24)</f>
        <v/>
      </c>
      <c r="J25" s="32" t="str">
        <f>IF(ISNA(VLOOKUP('Enter Samples Here'!$U24,'Index Plate Layout'!$V$2:$Y$97,3,FALSE)),"",VLOOKUP('Enter Samples Here'!$U24,'Index Plate Layout'!$V$2:$Y$97,3,FALSE))</f>
        <v/>
      </c>
      <c r="K25" s="32" t="str">
        <f>IF(ISNA(VLOOKUP('Enter Samples Here'!U24,'Index Plate Layout'!$V$2:$Y$97,4,FALSE)),"",VLOOKUP('Enter Samples Here'!U24,'Index Plate Layout'!$V$2:$Y$97,4,FALSE))</f>
        <v/>
      </c>
      <c r="L25" s="32" t="str">
        <f>IF('Enter Samples Here'!N24="","",'Enter Samples Here'!N24)</f>
        <v/>
      </c>
      <c r="O25" s="19" t="s">
        <v>93</v>
      </c>
      <c r="P25" s="5" t="str">
        <f>IF('Enter Samples Here'!AA24="","",'Enter Samples Here'!AA24)</f>
        <v/>
      </c>
      <c r="Q25" s="32" t="str">
        <f>IF(ISNA(VLOOKUP('Enter Samples Here'!$AG24,'Index Plate Layout'!$AA$2:$AD$97,3,FALSE)),"",VLOOKUP('Enter Samples Here'!$AG24,'Index Plate Layout'!$AA$2:$AD$97,3,FALSE))</f>
        <v/>
      </c>
      <c r="R25" s="32" t="str">
        <f>IF(ISNA(VLOOKUP('Enter Samples Here'!AG24,'Index Plate Layout'!$AA$2:$AD$97,4,FALSE)),"",VLOOKUP('Enter Samples Here'!AG24,'Index Plate Layout'!$AA$2:$AD$97,4,FALSE))</f>
        <v/>
      </c>
      <c r="S25" s="32" t="str">
        <f>IF('Enter Samples Here'!Z24="","",'Enter Samples Here'!Z24)</f>
        <v/>
      </c>
      <c r="V25" s="30" t="s">
        <v>93</v>
      </c>
      <c r="W25" s="32" t="str">
        <f>IF('Enter Samples Here'!AM24="","",'Enter Samples Here'!AM24)</f>
        <v/>
      </c>
      <c r="X25" s="32" t="str">
        <f>IF(ISNA(VLOOKUP('Enter Samples Here'!$AS24,'Index Plate Layout'!$AF$2:$AI$97,3,FALSE)),"",VLOOKUP('Enter Samples Here'!$AS24,'Index Plate Layout'!$AF$2:$AI$97,3,FALSE))</f>
        <v/>
      </c>
      <c r="Y25" s="32" t="str">
        <f>IF(ISNA(VLOOKUP('Enter Samples Here'!AS24,'Index Plate Layout'!$AF$2:$AI$97,4,FALSE)),"",VLOOKUP('Enter Samples Here'!AS24,'Index Plate Layout'!$AF$2:$AI$97,4,FALSE))</f>
        <v/>
      </c>
      <c r="Z25" s="32" t="str">
        <f>IF('Enter Samples Here'!AL24="","",'Enter Samples Here'!AL24)</f>
        <v/>
      </c>
      <c r="AC25" s="142" t="s">
        <v>93</v>
      </c>
      <c r="AD25" s="32" t="str">
        <f>IF('Enter Samples Here'!AY24="","",'Enter Samples Here'!AY24)</f>
        <v/>
      </c>
      <c r="AE25" s="32" t="str">
        <f>IF(AD25="","",'Index Plate Layout'!AM24)</f>
        <v/>
      </c>
      <c r="AF25" s="32" t="str">
        <f>IF(AD25="","",'Index Plate Layout'!AN24)</f>
        <v/>
      </c>
      <c r="AG25" s="32" t="str">
        <f>IF('Enter Samples Here'!AX24="","",'Enter Samples Here'!AX24)</f>
        <v/>
      </c>
    </row>
    <row r="26" spans="1:33" x14ac:dyDescent="0.2">
      <c r="A26" s="24" t="s">
        <v>94</v>
      </c>
      <c r="B26" s="32" t="str">
        <f>IF('Enter Samples Here'!C25="","",'Enter Samples Here'!C25)</f>
        <v/>
      </c>
      <c r="C26" s="32" t="str">
        <f>IF(ISNA(VLOOKUP('Enter Samples Here'!I25,'Index Plate Layout'!$Q$2:$T$97,3,FALSE)),"",VLOOKUP('Enter Samples Here'!I25,'Index Plate Layout'!$Q$2:$T$97,3,FALSE))</f>
        <v/>
      </c>
      <c r="D26" s="32" t="str">
        <f>IF(ISNA(VLOOKUP('Enter Samples Here'!I25,'Index Plate Layout'!$Q$2:$T$97,4,FALSE)),"",VLOOKUP('Enter Samples Here'!I25,'Index Plate Layout'!$Q$2:$T$97,4,FALSE))</f>
        <v/>
      </c>
      <c r="E26" s="32" t="str">
        <f>IF('Enter Samples Here'!B25="","",'Enter Samples Here'!B25)</f>
        <v/>
      </c>
      <c r="H26" s="132" t="s">
        <v>94</v>
      </c>
      <c r="I26" s="32" t="str">
        <f>IF('Enter Samples Here'!O25="","",'Enter Samples Here'!O25)</f>
        <v/>
      </c>
      <c r="J26" s="32" t="str">
        <f>IF(ISNA(VLOOKUP('Enter Samples Here'!$U25,'Index Plate Layout'!$V$2:$Y$97,3,FALSE)),"",VLOOKUP('Enter Samples Here'!$U25,'Index Plate Layout'!$V$2:$Y$97,3,FALSE))</f>
        <v/>
      </c>
      <c r="K26" s="32" t="str">
        <f>IF(ISNA(VLOOKUP('Enter Samples Here'!U25,'Index Plate Layout'!$V$2:$Y$97,4,FALSE)),"",VLOOKUP('Enter Samples Here'!U25,'Index Plate Layout'!$V$2:$Y$97,4,FALSE))</f>
        <v/>
      </c>
      <c r="L26" s="32" t="str">
        <f>IF('Enter Samples Here'!N25="","",'Enter Samples Here'!N25)</f>
        <v/>
      </c>
      <c r="O26" s="19" t="s">
        <v>94</v>
      </c>
      <c r="P26" s="5" t="str">
        <f>IF('Enter Samples Here'!AA25="","",'Enter Samples Here'!AA25)</f>
        <v/>
      </c>
      <c r="Q26" s="32" t="str">
        <f>IF(ISNA(VLOOKUP('Enter Samples Here'!$AG25,'Index Plate Layout'!$AA$2:$AD$97,3,FALSE)),"",VLOOKUP('Enter Samples Here'!$AG25,'Index Plate Layout'!$AA$2:$AD$97,3,FALSE))</f>
        <v/>
      </c>
      <c r="R26" s="32" t="str">
        <f>IF(ISNA(VLOOKUP('Enter Samples Here'!AG25,'Index Plate Layout'!$AA$2:$AD$97,4,FALSE)),"",VLOOKUP('Enter Samples Here'!AG25,'Index Plate Layout'!$AA$2:$AD$97,4,FALSE))</f>
        <v/>
      </c>
      <c r="S26" s="32" t="str">
        <f>IF('Enter Samples Here'!Z25="","",'Enter Samples Here'!Z25)</f>
        <v/>
      </c>
      <c r="V26" s="30" t="s">
        <v>94</v>
      </c>
      <c r="W26" s="32" t="str">
        <f>IF('Enter Samples Here'!AM25="","",'Enter Samples Here'!AM25)</f>
        <v/>
      </c>
      <c r="X26" s="32" t="str">
        <f>IF(ISNA(VLOOKUP('Enter Samples Here'!$AS25,'Index Plate Layout'!$AF$2:$AI$97,3,FALSE)),"",VLOOKUP('Enter Samples Here'!$AS25,'Index Plate Layout'!$AF$2:$AI$97,3,FALSE))</f>
        <v/>
      </c>
      <c r="Y26" s="32" t="str">
        <f>IF(ISNA(VLOOKUP('Enter Samples Here'!AS25,'Index Plate Layout'!$AF$2:$AI$97,4,FALSE)),"",VLOOKUP('Enter Samples Here'!AS25,'Index Plate Layout'!$AF$2:$AI$97,4,FALSE))</f>
        <v/>
      </c>
      <c r="Z26" s="32" t="str">
        <f>IF('Enter Samples Here'!AL25="","",'Enter Samples Here'!AL25)</f>
        <v/>
      </c>
      <c r="AC26" s="142" t="s">
        <v>94</v>
      </c>
      <c r="AD26" s="32" t="str">
        <f>IF('Enter Samples Here'!AY25="","",'Enter Samples Here'!AY25)</f>
        <v/>
      </c>
      <c r="AE26" s="32" t="str">
        <f>IF(AD26="","",'Index Plate Layout'!AM25)</f>
        <v/>
      </c>
      <c r="AF26" s="32" t="str">
        <f>IF(AD26="","",'Index Plate Layout'!AN25)</f>
        <v/>
      </c>
      <c r="AG26" s="32" t="str">
        <f>IF('Enter Samples Here'!AX25="","",'Enter Samples Here'!AX25)</f>
        <v/>
      </c>
    </row>
    <row r="27" spans="1:33" x14ac:dyDescent="0.2">
      <c r="A27" s="24" t="s">
        <v>95</v>
      </c>
      <c r="B27" s="32" t="str">
        <f>IF('Enter Samples Here'!C26="","",'Enter Samples Here'!C26)</f>
        <v/>
      </c>
      <c r="C27" s="32" t="str">
        <f>IF(ISNA(VLOOKUP('Enter Samples Here'!I26,'Index Plate Layout'!$Q$2:$T$97,3,FALSE)),"",VLOOKUP('Enter Samples Here'!I26,'Index Plate Layout'!$Q$2:$T$97,3,FALSE))</f>
        <v/>
      </c>
      <c r="D27" s="32" t="str">
        <f>IF(ISNA(VLOOKUP('Enter Samples Here'!I26,'Index Plate Layout'!$Q$2:$T$97,4,FALSE)),"",VLOOKUP('Enter Samples Here'!I26,'Index Plate Layout'!$Q$2:$T$97,4,FALSE))</f>
        <v/>
      </c>
      <c r="E27" s="32" t="str">
        <f>IF('Enter Samples Here'!B26="","",'Enter Samples Here'!B26)</f>
        <v/>
      </c>
      <c r="H27" s="132" t="s">
        <v>95</v>
      </c>
      <c r="I27" s="32" t="str">
        <f>IF('Enter Samples Here'!O26="","",'Enter Samples Here'!O26)</f>
        <v/>
      </c>
      <c r="J27" s="32" t="str">
        <f>IF(ISNA(VLOOKUP('Enter Samples Here'!$U26,'Index Plate Layout'!$V$2:$Y$97,3,FALSE)),"",VLOOKUP('Enter Samples Here'!$U26,'Index Plate Layout'!$V$2:$Y$97,3,FALSE))</f>
        <v/>
      </c>
      <c r="K27" s="32" t="str">
        <f>IF(ISNA(VLOOKUP('Enter Samples Here'!U26,'Index Plate Layout'!$V$2:$Y$97,4,FALSE)),"",VLOOKUP('Enter Samples Here'!U26,'Index Plate Layout'!$V$2:$Y$97,4,FALSE))</f>
        <v/>
      </c>
      <c r="L27" s="32" t="str">
        <f>IF('Enter Samples Here'!N26="","",'Enter Samples Here'!N26)</f>
        <v/>
      </c>
      <c r="O27" s="19" t="s">
        <v>95</v>
      </c>
      <c r="P27" s="5" t="str">
        <f>IF('Enter Samples Here'!AA26="","",'Enter Samples Here'!AA26)</f>
        <v/>
      </c>
      <c r="Q27" s="32" t="str">
        <f>IF(ISNA(VLOOKUP('Enter Samples Here'!$AG26,'Index Plate Layout'!$AA$2:$AD$97,3,FALSE)),"",VLOOKUP('Enter Samples Here'!$AG26,'Index Plate Layout'!$AA$2:$AD$97,3,FALSE))</f>
        <v/>
      </c>
      <c r="R27" s="32" t="str">
        <f>IF(ISNA(VLOOKUP('Enter Samples Here'!AG26,'Index Plate Layout'!$AA$2:$AD$97,4,FALSE)),"",VLOOKUP('Enter Samples Here'!AG26,'Index Plate Layout'!$AA$2:$AD$97,4,FALSE))</f>
        <v/>
      </c>
      <c r="S27" s="32" t="str">
        <f>IF('Enter Samples Here'!Z26="","",'Enter Samples Here'!Z26)</f>
        <v/>
      </c>
      <c r="V27" s="30" t="s">
        <v>95</v>
      </c>
      <c r="W27" s="32" t="str">
        <f>IF('Enter Samples Here'!AM26="","",'Enter Samples Here'!AM26)</f>
        <v/>
      </c>
      <c r="X27" s="32" t="str">
        <f>IF(ISNA(VLOOKUP('Enter Samples Here'!$AS26,'Index Plate Layout'!$AF$2:$AI$97,3,FALSE)),"",VLOOKUP('Enter Samples Here'!$AS26,'Index Plate Layout'!$AF$2:$AI$97,3,FALSE))</f>
        <v/>
      </c>
      <c r="Y27" s="32" t="str">
        <f>IF(ISNA(VLOOKUP('Enter Samples Here'!AS26,'Index Plate Layout'!$AF$2:$AI$97,4,FALSE)),"",VLOOKUP('Enter Samples Here'!AS26,'Index Plate Layout'!$AF$2:$AI$97,4,FALSE))</f>
        <v/>
      </c>
      <c r="Z27" s="32" t="str">
        <f>IF('Enter Samples Here'!AL26="","",'Enter Samples Here'!AL26)</f>
        <v/>
      </c>
      <c r="AC27" s="142" t="s">
        <v>95</v>
      </c>
      <c r="AD27" s="32" t="str">
        <f>IF('Enter Samples Here'!AY26="","",'Enter Samples Here'!AY26)</f>
        <v/>
      </c>
      <c r="AE27" s="32" t="str">
        <f>IF(AD27="","",'Index Plate Layout'!AM26)</f>
        <v/>
      </c>
      <c r="AF27" s="32" t="str">
        <f>IF(AD27="","",'Index Plate Layout'!AN26)</f>
        <v/>
      </c>
      <c r="AG27" s="32" t="str">
        <f>IF('Enter Samples Here'!AX26="","",'Enter Samples Here'!AX26)</f>
        <v/>
      </c>
    </row>
    <row r="28" spans="1:33" x14ac:dyDescent="0.2">
      <c r="A28" s="24" t="s">
        <v>96</v>
      </c>
      <c r="B28" s="32" t="str">
        <f>IF('Enter Samples Here'!C27="","",'Enter Samples Here'!C27)</f>
        <v/>
      </c>
      <c r="C28" s="32" t="str">
        <f>IF(ISNA(VLOOKUP('Enter Samples Here'!I27,'Index Plate Layout'!$Q$2:$T$97,3,FALSE)),"",VLOOKUP('Enter Samples Here'!I27,'Index Plate Layout'!$Q$2:$T$97,3,FALSE))</f>
        <v/>
      </c>
      <c r="D28" s="32" t="str">
        <f>IF(ISNA(VLOOKUP('Enter Samples Here'!I27,'Index Plate Layout'!$Q$2:$T$97,4,FALSE)),"",VLOOKUP('Enter Samples Here'!I27,'Index Plate Layout'!$Q$2:$T$97,4,FALSE))</f>
        <v/>
      </c>
      <c r="E28" s="32" t="str">
        <f>IF('Enter Samples Here'!B27="","",'Enter Samples Here'!B27)</f>
        <v/>
      </c>
      <c r="H28" s="132" t="s">
        <v>96</v>
      </c>
      <c r="I28" s="32" t="str">
        <f>IF('Enter Samples Here'!O27="","",'Enter Samples Here'!O27)</f>
        <v/>
      </c>
      <c r="J28" s="32" t="str">
        <f>IF(ISNA(VLOOKUP('Enter Samples Here'!$U27,'Index Plate Layout'!$V$2:$Y$97,3,FALSE)),"",VLOOKUP('Enter Samples Here'!$U27,'Index Plate Layout'!$V$2:$Y$97,3,FALSE))</f>
        <v/>
      </c>
      <c r="K28" s="32" t="str">
        <f>IF(ISNA(VLOOKUP('Enter Samples Here'!U27,'Index Plate Layout'!$V$2:$Y$97,4,FALSE)),"",VLOOKUP('Enter Samples Here'!U27,'Index Plate Layout'!$V$2:$Y$97,4,FALSE))</f>
        <v/>
      </c>
      <c r="L28" s="32" t="str">
        <f>IF('Enter Samples Here'!N27="","",'Enter Samples Here'!N27)</f>
        <v/>
      </c>
      <c r="O28" s="19" t="s">
        <v>96</v>
      </c>
      <c r="P28" s="5" t="str">
        <f>IF('Enter Samples Here'!AA27="","",'Enter Samples Here'!AA27)</f>
        <v/>
      </c>
      <c r="Q28" s="32" t="str">
        <f>IF(ISNA(VLOOKUP('Enter Samples Here'!$AG27,'Index Plate Layout'!$AA$2:$AD$97,3,FALSE)),"",VLOOKUP('Enter Samples Here'!$AG27,'Index Plate Layout'!$AA$2:$AD$97,3,FALSE))</f>
        <v/>
      </c>
      <c r="R28" s="32" t="str">
        <f>IF(ISNA(VLOOKUP('Enter Samples Here'!AG27,'Index Plate Layout'!$AA$2:$AD$97,4,FALSE)),"",VLOOKUP('Enter Samples Here'!AG27,'Index Plate Layout'!$AA$2:$AD$97,4,FALSE))</f>
        <v/>
      </c>
      <c r="S28" s="32" t="str">
        <f>IF('Enter Samples Here'!Z27="","",'Enter Samples Here'!Z27)</f>
        <v/>
      </c>
      <c r="V28" s="30" t="s">
        <v>96</v>
      </c>
      <c r="W28" s="32" t="str">
        <f>IF('Enter Samples Here'!AM27="","",'Enter Samples Here'!AM27)</f>
        <v/>
      </c>
      <c r="X28" s="32" t="str">
        <f>IF(ISNA(VLOOKUP('Enter Samples Here'!$AS27,'Index Plate Layout'!$AF$2:$AI$97,3,FALSE)),"",VLOOKUP('Enter Samples Here'!$AS27,'Index Plate Layout'!$AF$2:$AI$97,3,FALSE))</f>
        <v/>
      </c>
      <c r="Y28" s="32" t="str">
        <f>IF(ISNA(VLOOKUP('Enter Samples Here'!AS27,'Index Plate Layout'!$AF$2:$AI$97,4,FALSE)),"",VLOOKUP('Enter Samples Here'!AS27,'Index Plate Layout'!$AF$2:$AI$97,4,FALSE))</f>
        <v/>
      </c>
      <c r="Z28" s="32" t="str">
        <f>IF('Enter Samples Here'!AL27="","",'Enter Samples Here'!AL27)</f>
        <v/>
      </c>
      <c r="AC28" s="142" t="s">
        <v>96</v>
      </c>
      <c r="AD28" s="32" t="str">
        <f>IF('Enter Samples Here'!AY27="","",'Enter Samples Here'!AY27)</f>
        <v/>
      </c>
      <c r="AE28" s="32" t="str">
        <f>IF(AD28="","",'Index Plate Layout'!AM27)</f>
        <v/>
      </c>
      <c r="AF28" s="32" t="str">
        <f>IF(AD28="","",'Index Plate Layout'!AN27)</f>
        <v/>
      </c>
      <c r="AG28" s="32" t="str">
        <f>IF('Enter Samples Here'!AX27="","",'Enter Samples Here'!AX27)</f>
        <v/>
      </c>
    </row>
    <row r="29" spans="1:33" x14ac:dyDescent="0.2">
      <c r="A29" s="24" t="s">
        <v>97</v>
      </c>
      <c r="B29" s="32" t="str">
        <f>IF('Enter Samples Here'!C28="","",'Enter Samples Here'!C28)</f>
        <v/>
      </c>
      <c r="C29" s="32" t="str">
        <f>IF(ISNA(VLOOKUP('Enter Samples Here'!I28,'Index Plate Layout'!$Q$2:$T$97,3,FALSE)),"",VLOOKUP('Enter Samples Here'!I28,'Index Plate Layout'!$Q$2:$T$97,3,FALSE))</f>
        <v/>
      </c>
      <c r="D29" s="32" t="str">
        <f>IF(ISNA(VLOOKUP('Enter Samples Here'!I28,'Index Plate Layout'!$Q$2:$T$97,4,FALSE)),"",VLOOKUP('Enter Samples Here'!I28,'Index Plate Layout'!$Q$2:$T$97,4,FALSE))</f>
        <v/>
      </c>
      <c r="E29" s="32" t="str">
        <f>IF('Enter Samples Here'!B28="","",'Enter Samples Here'!B28)</f>
        <v/>
      </c>
      <c r="H29" s="132" t="s">
        <v>97</v>
      </c>
      <c r="I29" s="32" t="str">
        <f>IF('Enter Samples Here'!O28="","",'Enter Samples Here'!O28)</f>
        <v/>
      </c>
      <c r="J29" s="32" t="str">
        <f>IF(ISNA(VLOOKUP('Enter Samples Here'!$U28,'Index Plate Layout'!$V$2:$Y$97,3,FALSE)),"",VLOOKUP('Enter Samples Here'!$U28,'Index Plate Layout'!$V$2:$Y$97,3,FALSE))</f>
        <v/>
      </c>
      <c r="K29" s="32" t="str">
        <f>IF(ISNA(VLOOKUP('Enter Samples Here'!U28,'Index Plate Layout'!$V$2:$Y$97,4,FALSE)),"",VLOOKUP('Enter Samples Here'!U28,'Index Plate Layout'!$V$2:$Y$97,4,FALSE))</f>
        <v/>
      </c>
      <c r="L29" s="32" t="str">
        <f>IF('Enter Samples Here'!N28="","",'Enter Samples Here'!N28)</f>
        <v/>
      </c>
      <c r="O29" s="19" t="s">
        <v>97</v>
      </c>
      <c r="P29" s="5" t="str">
        <f>IF('Enter Samples Here'!AA28="","",'Enter Samples Here'!AA28)</f>
        <v/>
      </c>
      <c r="Q29" s="32" t="str">
        <f>IF(ISNA(VLOOKUP('Enter Samples Here'!$AG28,'Index Plate Layout'!$AA$2:$AD$97,3,FALSE)),"",VLOOKUP('Enter Samples Here'!$AG28,'Index Plate Layout'!$AA$2:$AD$97,3,FALSE))</f>
        <v/>
      </c>
      <c r="R29" s="32" t="str">
        <f>IF(ISNA(VLOOKUP('Enter Samples Here'!AG28,'Index Plate Layout'!$AA$2:$AD$97,4,FALSE)),"",VLOOKUP('Enter Samples Here'!AG28,'Index Plate Layout'!$AA$2:$AD$97,4,FALSE))</f>
        <v/>
      </c>
      <c r="S29" s="32" t="str">
        <f>IF('Enter Samples Here'!Z28="","",'Enter Samples Here'!Z28)</f>
        <v/>
      </c>
      <c r="V29" s="30" t="s">
        <v>97</v>
      </c>
      <c r="W29" s="32" t="str">
        <f>IF('Enter Samples Here'!AM28="","",'Enter Samples Here'!AM28)</f>
        <v/>
      </c>
      <c r="X29" s="32" t="str">
        <f>IF(ISNA(VLOOKUP('Enter Samples Here'!$AS28,'Index Plate Layout'!$AF$2:$AI$97,3,FALSE)),"",VLOOKUP('Enter Samples Here'!$AS28,'Index Plate Layout'!$AF$2:$AI$97,3,FALSE))</f>
        <v/>
      </c>
      <c r="Y29" s="32" t="str">
        <f>IF(ISNA(VLOOKUP('Enter Samples Here'!AS28,'Index Plate Layout'!$AF$2:$AI$97,4,FALSE)),"",VLOOKUP('Enter Samples Here'!AS28,'Index Plate Layout'!$AF$2:$AI$97,4,FALSE))</f>
        <v/>
      </c>
      <c r="Z29" s="32" t="str">
        <f>IF('Enter Samples Here'!AL28="","",'Enter Samples Here'!AL28)</f>
        <v/>
      </c>
      <c r="AC29" s="142" t="s">
        <v>97</v>
      </c>
      <c r="AD29" s="32" t="str">
        <f>IF('Enter Samples Here'!AY28="","",'Enter Samples Here'!AY28)</f>
        <v/>
      </c>
      <c r="AE29" s="32" t="str">
        <f>IF(AD29="","",'Index Plate Layout'!AM28)</f>
        <v/>
      </c>
      <c r="AF29" s="32" t="str">
        <f>IF(AD29="","",'Index Plate Layout'!AN28)</f>
        <v/>
      </c>
      <c r="AG29" s="32" t="str">
        <f>IF('Enter Samples Here'!AX28="","",'Enter Samples Here'!AX28)</f>
        <v/>
      </c>
    </row>
    <row r="30" spans="1:33" x14ac:dyDescent="0.2">
      <c r="A30" s="24" t="s">
        <v>98</v>
      </c>
      <c r="B30" s="32" t="str">
        <f>IF('Enter Samples Here'!C29="","",'Enter Samples Here'!C29)</f>
        <v/>
      </c>
      <c r="C30" s="32" t="str">
        <f>IF(ISNA(VLOOKUP('Enter Samples Here'!I29,'Index Plate Layout'!$Q$2:$T$97,3,FALSE)),"",VLOOKUP('Enter Samples Here'!I29,'Index Plate Layout'!$Q$2:$T$97,3,FALSE))</f>
        <v/>
      </c>
      <c r="D30" s="32" t="str">
        <f>IF(ISNA(VLOOKUP('Enter Samples Here'!I29,'Index Plate Layout'!$Q$2:$T$97,4,FALSE)),"",VLOOKUP('Enter Samples Here'!I29,'Index Plate Layout'!$Q$2:$T$97,4,FALSE))</f>
        <v/>
      </c>
      <c r="E30" s="32" t="str">
        <f>IF('Enter Samples Here'!B29="","",'Enter Samples Here'!B29)</f>
        <v/>
      </c>
      <c r="H30" s="132" t="s">
        <v>98</v>
      </c>
      <c r="I30" s="32" t="str">
        <f>IF('Enter Samples Here'!O29="","",'Enter Samples Here'!O29)</f>
        <v/>
      </c>
      <c r="J30" s="32" t="str">
        <f>IF(ISNA(VLOOKUP('Enter Samples Here'!$U29,'Index Plate Layout'!$V$2:$Y$97,3,FALSE)),"",VLOOKUP('Enter Samples Here'!$U29,'Index Plate Layout'!$V$2:$Y$97,3,FALSE))</f>
        <v/>
      </c>
      <c r="K30" s="32" t="str">
        <f>IF(ISNA(VLOOKUP('Enter Samples Here'!U29,'Index Plate Layout'!$V$2:$Y$97,4,FALSE)),"",VLOOKUP('Enter Samples Here'!U29,'Index Plate Layout'!$V$2:$Y$97,4,FALSE))</f>
        <v/>
      </c>
      <c r="L30" s="32" t="str">
        <f>IF('Enter Samples Here'!N29="","",'Enter Samples Here'!N29)</f>
        <v/>
      </c>
      <c r="O30" s="19" t="s">
        <v>98</v>
      </c>
      <c r="P30" s="5" t="str">
        <f>IF('Enter Samples Here'!AA29="","",'Enter Samples Here'!AA29)</f>
        <v/>
      </c>
      <c r="Q30" s="32" t="str">
        <f>IF(ISNA(VLOOKUP('Enter Samples Here'!$AG29,'Index Plate Layout'!$AA$2:$AD$97,3,FALSE)),"",VLOOKUP('Enter Samples Here'!$AG29,'Index Plate Layout'!$AA$2:$AD$97,3,FALSE))</f>
        <v/>
      </c>
      <c r="R30" s="32" t="str">
        <f>IF(ISNA(VLOOKUP('Enter Samples Here'!AG29,'Index Plate Layout'!$AA$2:$AD$97,4,FALSE)),"",VLOOKUP('Enter Samples Here'!AG29,'Index Plate Layout'!$AA$2:$AD$97,4,FALSE))</f>
        <v/>
      </c>
      <c r="S30" s="32" t="str">
        <f>IF('Enter Samples Here'!Z29="","",'Enter Samples Here'!Z29)</f>
        <v/>
      </c>
      <c r="V30" s="30" t="s">
        <v>98</v>
      </c>
      <c r="W30" s="32" t="str">
        <f>IF('Enter Samples Here'!AM29="","",'Enter Samples Here'!AM29)</f>
        <v/>
      </c>
      <c r="X30" s="32" t="str">
        <f>IF(ISNA(VLOOKUP('Enter Samples Here'!$AS29,'Index Plate Layout'!$AF$2:$AI$97,3,FALSE)),"",VLOOKUP('Enter Samples Here'!$AS29,'Index Plate Layout'!$AF$2:$AI$97,3,FALSE))</f>
        <v/>
      </c>
      <c r="Y30" s="32" t="str">
        <f>IF(ISNA(VLOOKUP('Enter Samples Here'!AS29,'Index Plate Layout'!$AF$2:$AI$97,4,FALSE)),"",VLOOKUP('Enter Samples Here'!AS29,'Index Plate Layout'!$AF$2:$AI$97,4,FALSE))</f>
        <v/>
      </c>
      <c r="Z30" s="32" t="str">
        <f>IF('Enter Samples Here'!AL29="","",'Enter Samples Here'!AL29)</f>
        <v/>
      </c>
      <c r="AC30" s="142" t="s">
        <v>98</v>
      </c>
      <c r="AD30" s="32" t="str">
        <f>IF('Enter Samples Here'!AY29="","",'Enter Samples Here'!AY29)</f>
        <v/>
      </c>
      <c r="AE30" s="32" t="str">
        <f>IF(AD30="","",'Index Plate Layout'!AM29)</f>
        <v/>
      </c>
      <c r="AF30" s="32" t="str">
        <f>IF(AD30="","",'Index Plate Layout'!AN29)</f>
        <v/>
      </c>
      <c r="AG30" s="32" t="str">
        <f>IF('Enter Samples Here'!AX29="","",'Enter Samples Here'!AX29)</f>
        <v/>
      </c>
    </row>
    <row r="31" spans="1:33" x14ac:dyDescent="0.2">
      <c r="A31" s="24" t="s">
        <v>99</v>
      </c>
      <c r="B31" s="32" t="str">
        <f>IF('Enter Samples Here'!C30="","",'Enter Samples Here'!C30)</f>
        <v/>
      </c>
      <c r="C31" s="32" t="str">
        <f>IF(ISNA(VLOOKUP('Enter Samples Here'!I30,'Index Plate Layout'!$Q$2:$T$97,3,FALSE)),"",VLOOKUP('Enter Samples Here'!I30,'Index Plate Layout'!$Q$2:$T$97,3,FALSE))</f>
        <v/>
      </c>
      <c r="D31" s="32" t="str">
        <f>IF(ISNA(VLOOKUP('Enter Samples Here'!I30,'Index Plate Layout'!$Q$2:$T$97,4,FALSE)),"",VLOOKUP('Enter Samples Here'!I30,'Index Plate Layout'!$Q$2:$T$97,4,FALSE))</f>
        <v/>
      </c>
      <c r="E31" s="32" t="str">
        <f>IF('Enter Samples Here'!B30="","",'Enter Samples Here'!B30)</f>
        <v/>
      </c>
      <c r="H31" s="132" t="s">
        <v>99</v>
      </c>
      <c r="I31" s="32" t="str">
        <f>IF('Enter Samples Here'!O30="","",'Enter Samples Here'!O30)</f>
        <v/>
      </c>
      <c r="J31" s="32" t="str">
        <f>IF(ISNA(VLOOKUP('Enter Samples Here'!$U30,'Index Plate Layout'!$V$2:$Y$97,3,FALSE)),"",VLOOKUP('Enter Samples Here'!$U30,'Index Plate Layout'!$V$2:$Y$97,3,FALSE))</f>
        <v/>
      </c>
      <c r="K31" s="32" t="str">
        <f>IF(ISNA(VLOOKUP('Enter Samples Here'!U30,'Index Plate Layout'!$V$2:$Y$97,4,FALSE)),"",VLOOKUP('Enter Samples Here'!U30,'Index Plate Layout'!$V$2:$Y$97,4,FALSE))</f>
        <v/>
      </c>
      <c r="L31" s="32" t="str">
        <f>IF('Enter Samples Here'!N30="","",'Enter Samples Here'!N30)</f>
        <v/>
      </c>
      <c r="O31" s="19" t="s">
        <v>99</v>
      </c>
      <c r="P31" s="5" t="str">
        <f>IF('Enter Samples Here'!AA30="","",'Enter Samples Here'!AA30)</f>
        <v/>
      </c>
      <c r="Q31" s="32" t="str">
        <f>IF(ISNA(VLOOKUP('Enter Samples Here'!$AG30,'Index Plate Layout'!$AA$2:$AD$97,3,FALSE)),"",VLOOKUP('Enter Samples Here'!$AG30,'Index Plate Layout'!$AA$2:$AD$97,3,FALSE))</f>
        <v/>
      </c>
      <c r="R31" s="32" t="str">
        <f>IF(ISNA(VLOOKUP('Enter Samples Here'!AG30,'Index Plate Layout'!$AA$2:$AD$97,4,FALSE)),"",VLOOKUP('Enter Samples Here'!AG30,'Index Plate Layout'!$AA$2:$AD$97,4,FALSE))</f>
        <v/>
      </c>
      <c r="S31" s="32" t="str">
        <f>IF('Enter Samples Here'!Z30="","",'Enter Samples Here'!Z30)</f>
        <v/>
      </c>
      <c r="V31" s="30" t="s">
        <v>99</v>
      </c>
      <c r="W31" s="32" t="str">
        <f>IF('Enter Samples Here'!AM30="","",'Enter Samples Here'!AM30)</f>
        <v/>
      </c>
      <c r="X31" s="32" t="str">
        <f>IF(ISNA(VLOOKUP('Enter Samples Here'!$AS30,'Index Plate Layout'!$AF$2:$AI$97,3,FALSE)),"",VLOOKUP('Enter Samples Here'!$AS30,'Index Plate Layout'!$AF$2:$AI$97,3,FALSE))</f>
        <v/>
      </c>
      <c r="Y31" s="32" t="str">
        <f>IF(ISNA(VLOOKUP('Enter Samples Here'!AS30,'Index Plate Layout'!$AF$2:$AI$97,4,FALSE)),"",VLOOKUP('Enter Samples Here'!AS30,'Index Plate Layout'!$AF$2:$AI$97,4,FALSE))</f>
        <v/>
      </c>
      <c r="Z31" s="32" t="str">
        <f>IF('Enter Samples Here'!AL30="","",'Enter Samples Here'!AL30)</f>
        <v/>
      </c>
      <c r="AC31" s="142" t="s">
        <v>99</v>
      </c>
      <c r="AD31" s="32" t="str">
        <f>IF('Enter Samples Here'!AY30="","",'Enter Samples Here'!AY30)</f>
        <v/>
      </c>
      <c r="AE31" s="32" t="str">
        <f>IF(AD31="","",'Index Plate Layout'!AM30)</f>
        <v/>
      </c>
      <c r="AF31" s="32" t="str">
        <f>IF(AD31="","",'Index Plate Layout'!AN30)</f>
        <v/>
      </c>
      <c r="AG31" s="32" t="str">
        <f>IF('Enter Samples Here'!AX30="","",'Enter Samples Here'!AX30)</f>
        <v/>
      </c>
    </row>
    <row r="32" spans="1:33" x14ac:dyDescent="0.2">
      <c r="A32" s="24" t="s">
        <v>100</v>
      </c>
      <c r="B32" s="32" t="str">
        <f>IF('Enter Samples Here'!C31="","",'Enter Samples Here'!C31)</f>
        <v/>
      </c>
      <c r="C32" s="32" t="str">
        <f>IF(ISNA(VLOOKUP('Enter Samples Here'!I31,'Index Plate Layout'!$Q$2:$T$97,3,FALSE)),"",VLOOKUP('Enter Samples Here'!I31,'Index Plate Layout'!$Q$2:$T$97,3,FALSE))</f>
        <v/>
      </c>
      <c r="D32" s="32" t="str">
        <f>IF(ISNA(VLOOKUP('Enter Samples Here'!I31,'Index Plate Layout'!$Q$2:$T$97,4,FALSE)),"",VLOOKUP('Enter Samples Here'!I31,'Index Plate Layout'!$Q$2:$T$97,4,FALSE))</f>
        <v/>
      </c>
      <c r="E32" s="32" t="str">
        <f>IF('Enter Samples Here'!B31="","",'Enter Samples Here'!B31)</f>
        <v/>
      </c>
      <c r="H32" s="132" t="s">
        <v>100</v>
      </c>
      <c r="I32" s="32" t="str">
        <f>IF('Enter Samples Here'!O31="","",'Enter Samples Here'!O31)</f>
        <v/>
      </c>
      <c r="J32" s="32" t="str">
        <f>IF(ISNA(VLOOKUP('Enter Samples Here'!$U31,'Index Plate Layout'!$V$2:$Y$97,3,FALSE)),"",VLOOKUP('Enter Samples Here'!$U31,'Index Plate Layout'!$V$2:$Y$97,3,FALSE))</f>
        <v/>
      </c>
      <c r="K32" s="32" t="str">
        <f>IF(ISNA(VLOOKUP('Enter Samples Here'!U31,'Index Plate Layout'!$V$2:$Y$97,4,FALSE)),"",VLOOKUP('Enter Samples Here'!U31,'Index Plate Layout'!$V$2:$Y$97,4,FALSE))</f>
        <v/>
      </c>
      <c r="L32" s="32" t="str">
        <f>IF('Enter Samples Here'!N31="","",'Enter Samples Here'!N31)</f>
        <v/>
      </c>
      <c r="O32" s="19" t="s">
        <v>100</v>
      </c>
      <c r="P32" s="5" t="str">
        <f>IF('Enter Samples Here'!AA31="","",'Enter Samples Here'!AA31)</f>
        <v/>
      </c>
      <c r="Q32" s="32" t="str">
        <f>IF(ISNA(VLOOKUP('Enter Samples Here'!$AG31,'Index Plate Layout'!$AA$2:$AD$97,3,FALSE)),"",VLOOKUP('Enter Samples Here'!$AG31,'Index Plate Layout'!$AA$2:$AD$97,3,FALSE))</f>
        <v/>
      </c>
      <c r="R32" s="32" t="str">
        <f>IF(ISNA(VLOOKUP('Enter Samples Here'!AG31,'Index Plate Layout'!$AA$2:$AD$97,4,FALSE)),"",VLOOKUP('Enter Samples Here'!AG31,'Index Plate Layout'!$AA$2:$AD$97,4,FALSE))</f>
        <v/>
      </c>
      <c r="S32" s="32" t="str">
        <f>IF('Enter Samples Here'!Z31="","",'Enter Samples Here'!Z31)</f>
        <v/>
      </c>
      <c r="V32" s="30" t="s">
        <v>100</v>
      </c>
      <c r="W32" s="32" t="str">
        <f>IF('Enter Samples Here'!AM31="","",'Enter Samples Here'!AM31)</f>
        <v/>
      </c>
      <c r="X32" s="32" t="str">
        <f>IF(ISNA(VLOOKUP('Enter Samples Here'!$AS31,'Index Plate Layout'!$AF$2:$AI$97,3,FALSE)),"",VLOOKUP('Enter Samples Here'!$AS31,'Index Plate Layout'!$AF$2:$AI$97,3,FALSE))</f>
        <v/>
      </c>
      <c r="Y32" s="32" t="str">
        <f>IF(ISNA(VLOOKUP('Enter Samples Here'!AS31,'Index Plate Layout'!$AF$2:$AI$97,4,FALSE)),"",VLOOKUP('Enter Samples Here'!AS31,'Index Plate Layout'!$AF$2:$AI$97,4,FALSE))</f>
        <v/>
      </c>
      <c r="Z32" s="32" t="str">
        <f>IF('Enter Samples Here'!AL31="","",'Enter Samples Here'!AL31)</f>
        <v/>
      </c>
      <c r="AC32" s="142" t="s">
        <v>100</v>
      </c>
      <c r="AD32" s="32" t="str">
        <f>IF('Enter Samples Here'!AY31="","",'Enter Samples Here'!AY31)</f>
        <v/>
      </c>
      <c r="AE32" s="32" t="str">
        <f>IF(AD32="","",'Index Plate Layout'!AM31)</f>
        <v/>
      </c>
      <c r="AF32" s="32" t="str">
        <f>IF(AD32="","",'Index Plate Layout'!AN31)</f>
        <v/>
      </c>
      <c r="AG32" s="32" t="str">
        <f>IF('Enter Samples Here'!AX31="","",'Enter Samples Here'!AX31)</f>
        <v/>
      </c>
    </row>
    <row r="33" spans="1:33" x14ac:dyDescent="0.2">
      <c r="A33" s="24" t="s">
        <v>101</v>
      </c>
      <c r="B33" s="32" t="str">
        <f>IF('Enter Samples Here'!C32="","",'Enter Samples Here'!C32)</f>
        <v/>
      </c>
      <c r="C33" s="32" t="str">
        <f>IF(ISNA(VLOOKUP('Enter Samples Here'!I32,'Index Plate Layout'!$Q$2:$T$97,3,FALSE)),"",VLOOKUP('Enter Samples Here'!I32,'Index Plate Layout'!$Q$2:$T$97,3,FALSE))</f>
        <v/>
      </c>
      <c r="D33" s="32" t="str">
        <f>IF(ISNA(VLOOKUP('Enter Samples Here'!I32,'Index Plate Layout'!$Q$2:$T$97,4,FALSE)),"",VLOOKUP('Enter Samples Here'!I32,'Index Plate Layout'!$Q$2:$T$97,4,FALSE))</f>
        <v/>
      </c>
      <c r="E33" s="32" t="str">
        <f>IF('Enter Samples Here'!B32="","",'Enter Samples Here'!B32)</f>
        <v/>
      </c>
      <c r="H33" s="132" t="s">
        <v>101</v>
      </c>
      <c r="I33" s="32" t="str">
        <f>IF('Enter Samples Here'!O32="","",'Enter Samples Here'!O32)</f>
        <v/>
      </c>
      <c r="J33" s="32" t="str">
        <f>IF(ISNA(VLOOKUP('Enter Samples Here'!$U32,'Index Plate Layout'!$V$2:$Y$97,3,FALSE)),"",VLOOKUP('Enter Samples Here'!$U32,'Index Plate Layout'!$V$2:$Y$97,3,FALSE))</f>
        <v/>
      </c>
      <c r="K33" s="32" t="str">
        <f>IF(ISNA(VLOOKUP('Enter Samples Here'!U32,'Index Plate Layout'!$V$2:$Y$97,4,FALSE)),"",VLOOKUP('Enter Samples Here'!U32,'Index Plate Layout'!$V$2:$Y$97,4,FALSE))</f>
        <v/>
      </c>
      <c r="L33" s="32" t="str">
        <f>IF('Enter Samples Here'!N32="","",'Enter Samples Here'!N32)</f>
        <v/>
      </c>
      <c r="O33" s="19" t="s">
        <v>101</v>
      </c>
      <c r="P33" s="5" t="str">
        <f>IF('Enter Samples Here'!AA32="","",'Enter Samples Here'!AA32)</f>
        <v/>
      </c>
      <c r="Q33" s="32" t="str">
        <f>IF(ISNA(VLOOKUP('Enter Samples Here'!$AG32,'Index Plate Layout'!$AA$2:$AD$97,3,FALSE)),"",VLOOKUP('Enter Samples Here'!$AG32,'Index Plate Layout'!$AA$2:$AD$97,3,FALSE))</f>
        <v/>
      </c>
      <c r="R33" s="32" t="str">
        <f>IF(ISNA(VLOOKUP('Enter Samples Here'!AG32,'Index Plate Layout'!$AA$2:$AD$97,4,FALSE)),"",VLOOKUP('Enter Samples Here'!AG32,'Index Plate Layout'!$AA$2:$AD$97,4,FALSE))</f>
        <v/>
      </c>
      <c r="S33" s="32" t="str">
        <f>IF('Enter Samples Here'!Z32="","",'Enter Samples Here'!Z32)</f>
        <v/>
      </c>
      <c r="V33" s="30" t="s">
        <v>101</v>
      </c>
      <c r="W33" s="32" t="str">
        <f>IF('Enter Samples Here'!AM32="","",'Enter Samples Here'!AM32)</f>
        <v/>
      </c>
      <c r="X33" s="32" t="str">
        <f>IF(ISNA(VLOOKUP('Enter Samples Here'!$AS32,'Index Plate Layout'!$AF$2:$AI$97,3,FALSE)),"",VLOOKUP('Enter Samples Here'!$AS32,'Index Plate Layout'!$AF$2:$AI$97,3,FALSE))</f>
        <v/>
      </c>
      <c r="Y33" s="32" t="str">
        <f>IF(ISNA(VLOOKUP('Enter Samples Here'!AS32,'Index Plate Layout'!$AF$2:$AI$97,4,FALSE)),"",VLOOKUP('Enter Samples Here'!AS32,'Index Plate Layout'!$AF$2:$AI$97,4,FALSE))</f>
        <v/>
      </c>
      <c r="Z33" s="32" t="str">
        <f>IF('Enter Samples Here'!AL32="","",'Enter Samples Here'!AL32)</f>
        <v/>
      </c>
      <c r="AC33" s="142" t="s">
        <v>101</v>
      </c>
      <c r="AD33" s="32" t="str">
        <f>IF('Enter Samples Here'!AY32="","",'Enter Samples Here'!AY32)</f>
        <v/>
      </c>
      <c r="AE33" s="32" t="str">
        <f>IF(AD33="","",'Index Plate Layout'!AM32)</f>
        <v/>
      </c>
      <c r="AF33" s="32" t="str">
        <f>IF(AD33="","",'Index Plate Layout'!AN32)</f>
        <v/>
      </c>
      <c r="AG33" s="32" t="str">
        <f>IF('Enter Samples Here'!AX32="","",'Enter Samples Here'!AX32)</f>
        <v/>
      </c>
    </row>
    <row r="34" spans="1:33" x14ac:dyDescent="0.2">
      <c r="A34" s="24" t="s">
        <v>102</v>
      </c>
      <c r="B34" s="32" t="str">
        <f>IF('Enter Samples Here'!C33="","",'Enter Samples Here'!C33)</f>
        <v/>
      </c>
      <c r="C34" s="32" t="str">
        <f>IF(ISNA(VLOOKUP('Enter Samples Here'!I33,'Index Plate Layout'!$Q$2:$T$97,3,FALSE)),"",VLOOKUP('Enter Samples Here'!I33,'Index Plate Layout'!$Q$2:$T$97,3,FALSE))</f>
        <v/>
      </c>
      <c r="D34" s="32" t="str">
        <f>IF(ISNA(VLOOKUP('Enter Samples Here'!I33,'Index Plate Layout'!$Q$2:$T$97,4,FALSE)),"",VLOOKUP('Enter Samples Here'!I33,'Index Plate Layout'!$Q$2:$T$97,4,FALSE))</f>
        <v/>
      </c>
      <c r="E34" s="32" t="str">
        <f>IF('Enter Samples Here'!B33="","",'Enter Samples Here'!B33)</f>
        <v/>
      </c>
      <c r="H34" s="132" t="s">
        <v>102</v>
      </c>
      <c r="I34" s="32" t="str">
        <f>IF('Enter Samples Here'!O33="","",'Enter Samples Here'!O33)</f>
        <v/>
      </c>
      <c r="J34" s="32" t="str">
        <f>IF(ISNA(VLOOKUP('Enter Samples Here'!$U33,'Index Plate Layout'!$V$2:$Y$97,3,FALSE)),"",VLOOKUP('Enter Samples Here'!$U33,'Index Plate Layout'!$V$2:$Y$97,3,FALSE))</f>
        <v/>
      </c>
      <c r="K34" s="32" t="str">
        <f>IF(ISNA(VLOOKUP('Enter Samples Here'!U33,'Index Plate Layout'!$V$2:$Y$97,4,FALSE)),"",VLOOKUP('Enter Samples Here'!U33,'Index Plate Layout'!$V$2:$Y$97,4,FALSE))</f>
        <v/>
      </c>
      <c r="L34" s="32" t="str">
        <f>IF('Enter Samples Here'!N33="","",'Enter Samples Here'!N33)</f>
        <v/>
      </c>
      <c r="O34" s="19" t="s">
        <v>102</v>
      </c>
      <c r="P34" s="5" t="str">
        <f>IF('Enter Samples Here'!AA33="","",'Enter Samples Here'!AA33)</f>
        <v/>
      </c>
      <c r="Q34" s="32" t="str">
        <f>IF(ISNA(VLOOKUP('Enter Samples Here'!$AG33,'Index Plate Layout'!$AA$2:$AD$97,3,FALSE)),"",VLOOKUP('Enter Samples Here'!$AG33,'Index Plate Layout'!$AA$2:$AD$97,3,FALSE))</f>
        <v/>
      </c>
      <c r="R34" s="32" t="str">
        <f>IF(ISNA(VLOOKUP('Enter Samples Here'!AG33,'Index Plate Layout'!$AA$2:$AD$97,4,FALSE)),"",VLOOKUP('Enter Samples Here'!AG33,'Index Plate Layout'!$AA$2:$AD$97,4,FALSE))</f>
        <v/>
      </c>
      <c r="S34" s="32" t="str">
        <f>IF('Enter Samples Here'!Z33="","",'Enter Samples Here'!Z33)</f>
        <v/>
      </c>
      <c r="V34" s="30" t="s">
        <v>102</v>
      </c>
      <c r="W34" s="32" t="str">
        <f>IF('Enter Samples Here'!AM33="","",'Enter Samples Here'!AM33)</f>
        <v/>
      </c>
      <c r="X34" s="32" t="str">
        <f>IF(ISNA(VLOOKUP('Enter Samples Here'!$AS33,'Index Plate Layout'!$AF$2:$AI$97,3,FALSE)),"",VLOOKUP('Enter Samples Here'!$AS33,'Index Plate Layout'!$AF$2:$AI$97,3,FALSE))</f>
        <v/>
      </c>
      <c r="Y34" s="32" t="str">
        <f>IF(ISNA(VLOOKUP('Enter Samples Here'!AS33,'Index Plate Layout'!$AF$2:$AI$97,4,FALSE)),"",VLOOKUP('Enter Samples Here'!AS33,'Index Plate Layout'!$AF$2:$AI$97,4,FALSE))</f>
        <v/>
      </c>
      <c r="Z34" s="32" t="str">
        <f>IF('Enter Samples Here'!AL33="","",'Enter Samples Here'!AL33)</f>
        <v/>
      </c>
      <c r="AC34" s="142" t="s">
        <v>102</v>
      </c>
      <c r="AD34" s="32" t="str">
        <f>IF('Enter Samples Here'!AY33="","",'Enter Samples Here'!AY33)</f>
        <v/>
      </c>
      <c r="AE34" s="32" t="str">
        <f>IF(AD34="","",'Index Plate Layout'!AM33)</f>
        <v/>
      </c>
      <c r="AF34" s="32" t="str">
        <f>IF(AD34="","",'Index Plate Layout'!AN33)</f>
        <v/>
      </c>
      <c r="AG34" s="32" t="str">
        <f>IF('Enter Samples Here'!AX33="","",'Enter Samples Here'!AX33)</f>
        <v/>
      </c>
    </row>
    <row r="35" spans="1:33" x14ac:dyDescent="0.2">
      <c r="A35" s="24" t="s">
        <v>103</v>
      </c>
      <c r="B35" s="32" t="str">
        <f>IF('Enter Samples Here'!C34="","",'Enter Samples Here'!C34)</f>
        <v/>
      </c>
      <c r="C35" s="32" t="str">
        <f>IF(ISNA(VLOOKUP('Enter Samples Here'!I34,'Index Plate Layout'!$Q$2:$T$97,3,FALSE)),"",VLOOKUP('Enter Samples Here'!I34,'Index Plate Layout'!$Q$2:$T$97,3,FALSE))</f>
        <v/>
      </c>
      <c r="D35" s="32" t="str">
        <f>IF(ISNA(VLOOKUP('Enter Samples Here'!I34,'Index Plate Layout'!$Q$2:$T$97,4,FALSE)),"",VLOOKUP('Enter Samples Here'!I34,'Index Plate Layout'!$Q$2:$T$97,4,FALSE))</f>
        <v/>
      </c>
      <c r="E35" s="32" t="str">
        <f>IF('Enter Samples Here'!B34="","",'Enter Samples Here'!B34)</f>
        <v/>
      </c>
      <c r="H35" s="132" t="s">
        <v>103</v>
      </c>
      <c r="I35" s="32" t="str">
        <f>IF('Enter Samples Here'!O34="","",'Enter Samples Here'!O34)</f>
        <v/>
      </c>
      <c r="J35" s="32" t="str">
        <f>IF(ISNA(VLOOKUP('Enter Samples Here'!$U34,'Index Plate Layout'!$V$2:$Y$97,3,FALSE)),"",VLOOKUP('Enter Samples Here'!$U34,'Index Plate Layout'!$V$2:$Y$97,3,FALSE))</f>
        <v/>
      </c>
      <c r="K35" s="32" t="str">
        <f>IF(ISNA(VLOOKUP('Enter Samples Here'!U34,'Index Plate Layout'!$V$2:$Y$97,4,FALSE)),"",VLOOKUP('Enter Samples Here'!U34,'Index Plate Layout'!$V$2:$Y$97,4,FALSE))</f>
        <v/>
      </c>
      <c r="L35" s="32" t="str">
        <f>IF('Enter Samples Here'!N34="","",'Enter Samples Here'!N34)</f>
        <v/>
      </c>
      <c r="O35" s="19" t="s">
        <v>103</v>
      </c>
      <c r="P35" s="5" t="str">
        <f>IF('Enter Samples Here'!AA34="","",'Enter Samples Here'!AA34)</f>
        <v/>
      </c>
      <c r="Q35" s="32" t="str">
        <f>IF(ISNA(VLOOKUP('Enter Samples Here'!$AG34,'Index Plate Layout'!$AA$2:$AD$97,3,FALSE)),"",VLOOKUP('Enter Samples Here'!$AG34,'Index Plate Layout'!$AA$2:$AD$97,3,FALSE))</f>
        <v/>
      </c>
      <c r="R35" s="32" t="str">
        <f>IF(ISNA(VLOOKUP('Enter Samples Here'!AG34,'Index Plate Layout'!$AA$2:$AD$97,4,FALSE)),"",VLOOKUP('Enter Samples Here'!AG34,'Index Plate Layout'!$AA$2:$AD$97,4,FALSE))</f>
        <v/>
      </c>
      <c r="S35" s="32" t="str">
        <f>IF('Enter Samples Here'!Z34="","",'Enter Samples Here'!Z34)</f>
        <v/>
      </c>
      <c r="V35" s="30" t="s">
        <v>103</v>
      </c>
      <c r="W35" s="32" t="str">
        <f>IF('Enter Samples Here'!AM34="","",'Enter Samples Here'!AM34)</f>
        <v/>
      </c>
      <c r="X35" s="32" t="str">
        <f>IF(ISNA(VLOOKUP('Enter Samples Here'!$AS34,'Index Plate Layout'!$AF$2:$AI$97,3,FALSE)),"",VLOOKUP('Enter Samples Here'!$AS34,'Index Plate Layout'!$AF$2:$AI$97,3,FALSE))</f>
        <v/>
      </c>
      <c r="Y35" s="32" t="str">
        <f>IF(ISNA(VLOOKUP('Enter Samples Here'!AS34,'Index Plate Layout'!$AF$2:$AI$97,4,FALSE)),"",VLOOKUP('Enter Samples Here'!AS34,'Index Plate Layout'!$AF$2:$AI$97,4,FALSE))</f>
        <v/>
      </c>
      <c r="Z35" s="32" t="str">
        <f>IF('Enter Samples Here'!AL34="","",'Enter Samples Here'!AL34)</f>
        <v/>
      </c>
      <c r="AC35" s="142" t="s">
        <v>103</v>
      </c>
      <c r="AD35" s="32" t="str">
        <f>IF('Enter Samples Here'!AY34="","",'Enter Samples Here'!AY34)</f>
        <v/>
      </c>
      <c r="AE35" s="32" t="str">
        <f>IF(AD35="","",'Index Plate Layout'!AM34)</f>
        <v/>
      </c>
      <c r="AF35" s="32" t="str">
        <f>IF(AD35="","",'Index Plate Layout'!AN34)</f>
        <v/>
      </c>
      <c r="AG35" s="32" t="str">
        <f>IF('Enter Samples Here'!AX34="","",'Enter Samples Here'!AX34)</f>
        <v/>
      </c>
    </row>
    <row r="36" spans="1:33" x14ac:dyDescent="0.2">
      <c r="A36" s="24" t="s">
        <v>104</v>
      </c>
      <c r="B36" s="32" t="str">
        <f>IF('Enter Samples Here'!C35="","",'Enter Samples Here'!C35)</f>
        <v/>
      </c>
      <c r="C36" s="32" t="str">
        <f>IF(ISNA(VLOOKUP('Enter Samples Here'!I35,'Index Plate Layout'!$Q$2:$T$97,3,FALSE)),"",VLOOKUP('Enter Samples Here'!I35,'Index Plate Layout'!$Q$2:$T$97,3,FALSE))</f>
        <v/>
      </c>
      <c r="D36" s="32" t="str">
        <f>IF(ISNA(VLOOKUP('Enter Samples Here'!I35,'Index Plate Layout'!$Q$2:$T$97,4,FALSE)),"",VLOOKUP('Enter Samples Here'!I35,'Index Plate Layout'!$Q$2:$T$97,4,FALSE))</f>
        <v/>
      </c>
      <c r="E36" s="32" t="str">
        <f>IF('Enter Samples Here'!B35="","",'Enter Samples Here'!B35)</f>
        <v/>
      </c>
      <c r="H36" s="132" t="s">
        <v>104</v>
      </c>
      <c r="I36" s="32" t="str">
        <f>IF('Enter Samples Here'!O35="","",'Enter Samples Here'!O35)</f>
        <v/>
      </c>
      <c r="J36" s="32" t="str">
        <f>IF(ISNA(VLOOKUP('Enter Samples Here'!$U35,'Index Plate Layout'!$V$2:$Y$97,3,FALSE)),"",VLOOKUP('Enter Samples Here'!$U35,'Index Plate Layout'!$V$2:$Y$97,3,FALSE))</f>
        <v/>
      </c>
      <c r="K36" s="32" t="str">
        <f>IF(ISNA(VLOOKUP('Enter Samples Here'!U35,'Index Plate Layout'!$V$2:$Y$97,4,FALSE)),"",VLOOKUP('Enter Samples Here'!U35,'Index Plate Layout'!$V$2:$Y$97,4,FALSE))</f>
        <v/>
      </c>
      <c r="L36" s="32" t="str">
        <f>IF('Enter Samples Here'!N35="","",'Enter Samples Here'!N35)</f>
        <v/>
      </c>
      <c r="O36" s="19" t="s">
        <v>104</v>
      </c>
      <c r="P36" s="5" t="str">
        <f>IF('Enter Samples Here'!AA35="","",'Enter Samples Here'!AA35)</f>
        <v/>
      </c>
      <c r="Q36" s="32" t="str">
        <f>IF(ISNA(VLOOKUP('Enter Samples Here'!$AG35,'Index Plate Layout'!$AA$2:$AD$97,3,FALSE)),"",VLOOKUP('Enter Samples Here'!$AG35,'Index Plate Layout'!$AA$2:$AD$97,3,FALSE))</f>
        <v/>
      </c>
      <c r="R36" s="32" t="str">
        <f>IF(ISNA(VLOOKUP('Enter Samples Here'!AG35,'Index Plate Layout'!$AA$2:$AD$97,4,FALSE)),"",VLOOKUP('Enter Samples Here'!AG35,'Index Plate Layout'!$AA$2:$AD$97,4,FALSE))</f>
        <v/>
      </c>
      <c r="S36" s="32" t="str">
        <f>IF('Enter Samples Here'!Z35="","",'Enter Samples Here'!Z35)</f>
        <v/>
      </c>
      <c r="V36" s="30" t="s">
        <v>104</v>
      </c>
      <c r="W36" s="32" t="str">
        <f>IF('Enter Samples Here'!AM35="","",'Enter Samples Here'!AM35)</f>
        <v/>
      </c>
      <c r="X36" s="32" t="str">
        <f>IF(ISNA(VLOOKUP('Enter Samples Here'!$AS35,'Index Plate Layout'!$AF$2:$AI$97,3,FALSE)),"",VLOOKUP('Enter Samples Here'!$AS35,'Index Plate Layout'!$AF$2:$AI$97,3,FALSE))</f>
        <v/>
      </c>
      <c r="Y36" s="32" t="str">
        <f>IF(ISNA(VLOOKUP('Enter Samples Here'!AS35,'Index Plate Layout'!$AF$2:$AI$97,4,FALSE)),"",VLOOKUP('Enter Samples Here'!AS35,'Index Plate Layout'!$AF$2:$AI$97,4,FALSE))</f>
        <v/>
      </c>
      <c r="Z36" s="32" t="str">
        <f>IF('Enter Samples Here'!AL35="","",'Enter Samples Here'!AL35)</f>
        <v/>
      </c>
      <c r="AC36" s="142" t="s">
        <v>104</v>
      </c>
      <c r="AD36" s="32" t="str">
        <f>IF('Enter Samples Here'!AY35="","",'Enter Samples Here'!AY35)</f>
        <v/>
      </c>
      <c r="AE36" s="32" t="str">
        <f>IF(AD36="","",'Index Plate Layout'!AM35)</f>
        <v/>
      </c>
      <c r="AF36" s="32" t="str">
        <f>IF(AD36="","",'Index Plate Layout'!AN35)</f>
        <v/>
      </c>
      <c r="AG36" s="32" t="str">
        <f>IF('Enter Samples Here'!AX35="","",'Enter Samples Here'!AX35)</f>
        <v/>
      </c>
    </row>
    <row r="37" spans="1:33" x14ac:dyDescent="0.2">
      <c r="A37" s="24" t="s">
        <v>105</v>
      </c>
      <c r="B37" s="32" t="str">
        <f>IF('Enter Samples Here'!C36="","",'Enter Samples Here'!C36)</f>
        <v/>
      </c>
      <c r="C37" s="32" t="str">
        <f>IF(ISNA(VLOOKUP('Enter Samples Here'!I36,'Index Plate Layout'!$Q$2:$T$97,3,FALSE)),"",VLOOKUP('Enter Samples Here'!I36,'Index Plate Layout'!$Q$2:$T$97,3,FALSE))</f>
        <v/>
      </c>
      <c r="D37" s="32" t="str">
        <f>IF(ISNA(VLOOKUP('Enter Samples Here'!I36,'Index Plate Layout'!$Q$2:$T$97,4,FALSE)),"",VLOOKUP('Enter Samples Here'!I36,'Index Plate Layout'!$Q$2:$T$97,4,FALSE))</f>
        <v/>
      </c>
      <c r="E37" s="32" t="str">
        <f>IF('Enter Samples Here'!B36="","",'Enter Samples Here'!B36)</f>
        <v/>
      </c>
      <c r="H37" s="132" t="s">
        <v>105</v>
      </c>
      <c r="I37" s="32" t="str">
        <f>IF('Enter Samples Here'!O36="","",'Enter Samples Here'!O36)</f>
        <v/>
      </c>
      <c r="J37" s="32" t="str">
        <f>IF(ISNA(VLOOKUP('Enter Samples Here'!$U36,'Index Plate Layout'!$V$2:$Y$97,3,FALSE)),"",VLOOKUP('Enter Samples Here'!$U36,'Index Plate Layout'!$V$2:$Y$97,3,FALSE))</f>
        <v/>
      </c>
      <c r="K37" s="32" t="str">
        <f>IF(ISNA(VLOOKUP('Enter Samples Here'!U36,'Index Plate Layout'!$V$2:$Y$97,4,FALSE)),"",VLOOKUP('Enter Samples Here'!U36,'Index Plate Layout'!$V$2:$Y$97,4,FALSE))</f>
        <v/>
      </c>
      <c r="L37" s="32" t="str">
        <f>IF('Enter Samples Here'!N36="","",'Enter Samples Here'!N36)</f>
        <v/>
      </c>
      <c r="O37" s="19" t="s">
        <v>105</v>
      </c>
      <c r="P37" s="5" t="str">
        <f>IF('Enter Samples Here'!AA36="","",'Enter Samples Here'!AA36)</f>
        <v/>
      </c>
      <c r="Q37" s="32" t="str">
        <f>IF(ISNA(VLOOKUP('Enter Samples Here'!$AG36,'Index Plate Layout'!$AA$2:$AD$97,3,FALSE)),"",VLOOKUP('Enter Samples Here'!$AG36,'Index Plate Layout'!$AA$2:$AD$97,3,FALSE))</f>
        <v/>
      </c>
      <c r="R37" s="32" t="str">
        <f>IF(ISNA(VLOOKUP('Enter Samples Here'!AG36,'Index Plate Layout'!$AA$2:$AD$97,4,FALSE)),"",VLOOKUP('Enter Samples Here'!AG36,'Index Plate Layout'!$AA$2:$AD$97,4,FALSE))</f>
        <v/>
      </c>
      <c r="S37" s="32" t="str">
        <f>IF('Enter Samples Here'!Z36="","",'Enter Samples Here'!Z36)</f>
        <v/>
      </c>
      <c r="V37" s="30" t="s">
        <v>105</v>
      </c>
      <c r="W37" s="32" t="str">
        <f>IF('Enter Samples Here'!AM36="","",'Enter Samples Here'!AM36)</f>
        <v/>
      </c>
      <c r="X37" s="32" t="str">
        <f>IF(ISNA(VLOOKUP('Enter Samples Here'!$AS36,'Index Plate Layout'!$AF$2:$AI$97,3,FALSE)),"",VLOOKUP('Enter Samples Here'!$AS36,'Index Plate Layout'!$AF$2:$AI$97,3,FALSE))</f>
        <v/>
      </c>
      <c r="Y37" s="32" t="str">
        <f>IF(ISNA(VLOOKUP('Enter Samples Here'!AS36,'Index Plate Layout'!$AF$2:$AI$97,4,FALSE)),"",VLOOKUP('Enter Samples Here'!AS36,'Index Plate Layout'!$AF$2:$AI$97,4,FALSE))</f>
        <v/>
      </c>
      <c r="Z37" s="32" t="str">
        <f>IF('Enter Samples Here'!AL36="","",'Enter Samples Here'!AL36)</f>
        <v/>
      </c>
      <c r="AC37" s="142" t="s">
        <v>105</v>
      </c>
      <c r="AD37" s="32" t="str">
        <f>IF('Enter Samples Here'!AY36="","",'Enter Samples Here'!AY36)</f>
        <v/>
      </c>
      <c r="AE37" s="32" t="str">
        <f>IF(AD37="","",'Index Plate Layout'!AM36)</f>
        <v/>
      </c>
      <c r="AF37" s="32" t="str">
        <f>IF(AD37="","",'Index Plate Layout'!AN36)</f>
        <v/>
      </c>
      <c r="AG37" s="32" t="str">
        <f>IF('Enter Samples Here'!AX36="","",'Enter Samples Here'!AX36)</f>
        <v/>
      </c>
    </row>
    <row r="38" spans="1:33" x14ac:dyDescent="0.2">
      <c r="A38" s="24" t="s">
        <v>106</v>
      </c>
      <c r="B38" s="32" t="str">
        <f>IF('Enter Samples Here'!C37="","",'Enter Samples Here'!C37)</f>
        <v/>
      </c>
      <c r="C38" s="32" t="str">
        <f>IF(ISNA(VLOOKUP('Enter Samples Here'!I37,'Index Plate Layout'!$Q$2:$T$97,3,FALSE)),"",VLOOKUP('Enter Samples Here'!I37,'Index Plate Layout'!$Q$2:$T$97,3,FALSE))</f>
        <v/>
      </c>
      <c r="D38" s="32" t="str">
        <f>IF(ISNA(VLOOKUP('Enter Samples Here'!I37,'Index Plate Layout'!$Q$2:$T$97,4,FALSE)),"",VLOOKUP('Enter Samples Here'!I37,'Index Plate Layout'!$Q$2:$T$97,4,FALSE))</f>
        <v/>
      </c>
      <c r="E38" s="32" t="str">
        <f>IF('Enter Samples Here'!B37="","",'Enter Samples Here'!B37)</f>
        <v/>
      </c>
      <c r="H38" s="132" t="s">
        <v>106</v>
      </c>
      <c r="I38" s="32" t="str">
        <f>IF('Enter Samples Here'!O37="","",'Enter Samples Here'!O37)</f>
        <v/>
      </c>
      <c r="J38" s="32" t="str">
        <f>IF(ISNA(VLOOKUP('Enter Samples Here'!$U37,'Index Plate Layout'!$V$2:$Y$97,3,FALSE)),"",VLOOKUP('Enter Samples Here'!$U37,'Index Plate Layout'!$V$2:$Y$97,3,FALSE))</f>
        <v/>
      </c>
      <c r="K38" s="32" t="str">
        <f>IF(ISNA(VLOOKUP('Enter Samples Here'!U37,'Index Plate Layout'!$V$2:$Y$97,4,FALSE)),"",VLOOKUP('Enter Samples Here'!U37,'Index Plate Layout'!$V$2:$Y$97,4,FALSE))</f>
        <v/>
      </c>
      <c r="L38" s="32" t="str">
        <f>IF('Enter Samples Here'!N37="","",'Enter Samples Here'!N37)</f>
        <v/>
      </c>
      <c r="O38" s="19" t="s">
        <v>106</v>
      </c>
      <c r="P38" s="5" t="str">
        <f>IF('Enter Samples Here'!AA37="","",'Enter Samples Here'!AA37)</f>
        <v/>
      </c>
      <c r="Q38" s="32" t="str">
        <f>IF(ISNA(VLOOKUP('Enter Samples Here'!$AG37,'Index Plate Layout'!$AA$2:$AD$97,3,FALSE)),"",VLOOKUP('Enter Samples Here'!$AG37,'Index Plate Layout'!$AA$2:$AD$97,3,FALSE))</f>
        <v/>
      </c>
      <c r="R38" s="32" t="str">
        <f>IF(ISNA(VLOOKUP('Enter Samples Here'!AG37,'Index Plate Layout'!$AA$2:$AD$97,4,FALSE)),"",VLOOKUP('Enter Samples Here'!AG37,'Index Plate Layout'!$AA$2:$AD$97,4,FALSE))</f>
        <v/>
      </c>
      <c r="S38" s="32" t="str">
        <f>IF('Enter Samples Here'!Z37="","",'Enter Samples Here'!Z37)</f>
        <v/>
      </c>
      <c r="V38" s="30" t="s">
        <v>106</v>
      </c>
      <c r="W38" s="32" t="str">
        <f>IF('Enter Samples Here'!AM37="","",'Enter Samples Here'!AM37)</f>
        <v/>
      </c>
      <c r="X38" s="32" t="str">
        <f>IF(ISNA(VLOOKUP('Enter Samples Here'!$AS37,'Index Plate Layout'!$AF$2:$AI$97,3,FALSE)),"",VLOOKUP('Enter Samples Here'!$AS37,'Index Plate Layout'!$AF$2:$AI$97,3,FALSE))</f>
        <v/>
      </c>
      <c r="Y38" s="32" t="str">
        <f>IF(ISNA(VLOOKUP('Enter Samples Here'!AS37,'Index Plate Layout'!$AF$2:$AI$97,4,FALSE)),"",VLOOKUP('Enter Samples Here'!AS37,'Index Plate Layout'!$AF$2:$AI$97,4,FALSE))</f>
        <v/>
      </c>
      <c r="Z38" s="32" t="str">
        <f>IF('Enter Samples Here'!AL37="","",'Enter Samples Here'!AL37)</f>
        <v/>
      </c>
      <c r="AC38" s="142" t="s">
        <v>106</v>
      </c>
      <c r="AD38" s="32" t="str">
        <f>IF('Enter Samples Here'!AY37="","",'Enter Samples Here'!AY37)</f>
        <v/>
      </c>
      <c r="AE38" s="32" t="str">
        <f>IF(AD38="","",'Index Plate Layout'!AM37)</f>
        <v/>
      </c>
      <c r="AF38" s="32" t="str">
        <f>IF(AD38="","",'Index Plate Layout'!AN37)</f>
        <v/>
      </c>
      <c r="AG38" s="32" t="str">
        <f>IF('Enter Samples Here'!AX37="","",'Enter Samples Here'!AX37)</f>
        <v/>
      </c>
    </row>
    <row r="39" spans="1:33" x14ac:dyDescent="0.2">
      <c r="A39" s="24" t="s">
        <v>107</v>
      </c>
      <c r="B39" s="32" t="str">
        <f>IF('Enter Samples Here'!C38="","",'Enter Samples Here'!C38)</f>
        <v/>
      </c>
      <c r="C39" s="32" t="str">
        <f>IF(ISNA(VLOOKUP('Enter Samples Here'!I38,'Index Plate Layout'!$Q$2:$T$97,3,FALSE)),"",VLOOKUP('Enter Samples Here'!I38,'Index Plate Layout'!$Q$2:$T$97,3,FALSE))</f>
        <v/>
      </c>
      <c r="D39" s="32" t="str">
        <f>IF(ISNA(VLOOKUP('Enter Samples Here'!I38,'Index Plate Layout'!$Q$2:$T$97,4,FALSE)),"",VLOOKUP('Enter Samples Here'!I38,'Index Plate Layout'!$Q$2:$T$97,4,FALSE))</f>
        <v/>
      </c>
      <c r="E39" s="32" t="str">
        <f>IF('Enter Samples Here'!B38="","",'Enter Samples Here'!B38)</f>
        <v/>
      </c>
      <c r="H39" s="132" t="s">
        <v>107</v>
      </c>
      <c r="I39" s="32" t="str">
        <f>IF('Enter Samples Here'!O38="","",'Enter Samples Here'!O38)</f>
        <v/>
      </c>
      <c r="J39" s="32" t="str">
        <f>IF(ISNA(VLOOKUP('Enter Samples Here'!$U38,'Index Plate Layout'!$V$2:$Y$97,3,FALSE)),"",VLOOKUP('Enter Samples Here'!$U38,'Index Plate Layout'!$V$2:$Y$97,3,FALSE))</f>
        <v/>
      </c>
      <c r="K39" s="32" t="str">
        <f>IF(ISNA(VLOOKUP('Enter Samples Here'!U38,'Index Plate Layout'!$V$2:$Y$97,4,FALSE)),"",VLOOKUP('Enter Samples Here'!U38,'Index Plate Layout'!$V$2:$Y$97,4,FALSE))</f>
        <v/>
      </c>
      <c r="L39" s="32" t="str">
        <f>IF('Enter Samples Here'!N38="","",'Enter Samples Here'!N38)</f>
        <v/>
      </c>
      <c r="O39" s="19" t="s">
        <v>107</v>
      </c>
      <c r="P39" s="5" t="str">
        <f>IF('Enter Samples Here'!AA38="","",'Enter Samples Here'!AA38)</f>
        <v/>
      </c>
      <c r="Q39" s="32" t="str">
        <f>IF(ISNA(VLOOKUP('Enter Samples Here'!$AG38,'Index Plate Layout'!$AA$2:$AD$97,3,FALSE)),"",VLOOKUP('Enter Samples Here'!$AG38,'Index Plate Layout'!$AA$2:$AD$97,3,FALSE))</f>
        <v/>
      </c>
      <c r="R39" s="32" t="str">
        <f>IF(ISNA(VLOOKUP('Enter Samples Here'!AG38,'Index Plate Layout'!$AA$2:$AD$97,4,FALSE)),"",VLOOKUP('Enter Samples Here'!AG38,'Index Plate Layout'!$AA$2:$AD$97,4,FALSE))</f>
        <v/>
      </c>
      <c r="S39" s="32" t="str">
        <f>IF('Enter Samples Here'!Z38="","",'Enter Samples Here'!Z38)</f>
        <v/>
      </c>
      <c r="V39" s="30" t="s">
        <v>107</v>
      </c>
      <c r="W39" s="32" t="str">
        <f>IF('Enter Samples Here'!AM38="","",'Enter Samples Here'!AM38)</f>
        <v/>
      </c>
      <c r="X39" s="32" t="str">
        <f>IF(ISNA(VLOOKUP('Enter Samples Here'!$AS38,'Index Plate Layout'!$AF$2:$AI$97,3,FALSE)),"",VLOOKUP('Enter Samples Here'!$AS38,'Index Plate Layout'!$AF$2:$AI$97,3,FALSE))</f>
        <v/>
      </c>
      <c r="Y39" s="32" t="str">
        <f>IF(ISNA(VLOOKUP('Enter Samples Here'!AS38,'Index Plate Layout'!$AF$2:$AI$97,4,FALSE)),"",VLOOKUP('Enter Samples Here'!AS38,'Index Plate Layout'!$AF$2:$AI$97,4,FALSE))</f>
        <v/>
      </c>
      <c r="Z39" s="32" t="str">
        <f>IF('Enter Samples Here'!AL38="","",'Enter Samples Here'!AL38)</f>
        <v/>
      </c>
      <c r="AC39" s="142" t="s">
        <v>107</v>
      </c>
      <c r="AD39" s="32" t="str">
        <f>IF('Enter Samples Here'!AY38="","",'Enter Samples Here'!AY38)</f>
        <v/>
      </c>
      <c r="AE39" s="32" t="str">
        <f>IF(AD39="","",'Index Plate Layout'!AM38)</f>
        <v/>
      </c>
      <c r="AF39" s="32" t="str">
        <f>IF(AD39="","",'Index Plate Layout'!AN38)</f>
        <v/>
      </c>
      <c r="AG39" s="32" t="str">
        <f>IF('Enter Samples Here'!AX38="","",'Enter Samples Here'!AX38)</f>
        <v/>
      </c>
    </row>
    <row r="40" spans="1:33" x14ac:dyDescent="0.2">
      <c r="A40" s="24" t="s">
        <v>108</v>
      </c>
      <c r="B40" s="32" t="str">
        <f>IF('Enter Samples Here'!C39="","",'Enter Samples Here'!C39)</f>
        <v/>
      </c>
      <c r="C40" s="32" t="str">
        <f>IF(ISNA(VLOOKUP('Enter Samples Here'!I39,'Index Plate Layout'!$Q$2:$T$97,3,FALSE)),"",VLOOKUP('Enter Samples Here'!I39,'Index Plate Layout'!$Q$2:$T$97,3,FALSE))</f>
        <v/>
      </c>
      <c r="D40" s="32" t="str">
        <f>IF(ISNA(VLOOKUP('Enter Samples Here'!I39,'Index Plate Layout'!$Q$2:$T$97,4,FALSE)),"",VLOOKUP('Enter Samples Here'!I39,'Index Plate Layout'!$Q$2:$T$97,4,FALSE))</f>
        <v/>
      </c>
      <c r="E40" s="32" t="str">
        <f>IF('Enter Samples Here'!B39="","",'Enter Samples Here'!B39)</f>
        <v/>
      </c>
      <c r="H40" s="132" t="s">
        <v>108</v>
      </c>
      <c r="I40" s="32" t="str">
        <f>IF('Enter Samples Here'!O39="","",'Enter Samples Here'!O39)</f>
        <v/>
      </c>
      <c r="J40" s="32" t="str">
        <f>IF(ISNA(VLOOKUP('Enter Samples Here'!$U39,'Index Plate Layout'!$V$2:$Y$97,3,FALSE)),"",VLOOKUP('Enter Samples Here'!$U39,'Index Plate Layout'!$V$2:$Y$97,3,FALSE))</f>
        <v/>
      </c>
      <c r="K40" s="32" t="str">
        <f>IF(ISNA(VLOOKUP('Enter Samples Here'!U39,'Index Plate Layout'!$V$2:$Y$97,4,FALSE)),"",VLOOKUP('Enter Samples Here'!U39,'Index Plate Layout'!$V$2:$Y$97,4,FALSE))</f>
        <v/>
      </c>
      <c r="L40" s="32" t="str">
        <f>IF('Enter Samples Here'!N39="","",'Enter Samples Here'!N39)</f>
        <v/>
      </c>
      <c r="O40" s="19" t="s">
        <v>108</v>
      </c>
      <c r="P40" s="5" t="str">
        <f>IF('Enter Samples Here'!AA39="","",'Enter Samples Here'!AA39)</f>
        <v/>
      </c>
      <c r="Q40" s="32" t="str">
        <f>IF(ISNA(VLOOKUP('Enter Samples Here'!$AG39,'Index Plate Layout'!$AA$2:$AD$97,3,FALSE)),"",VLOOKUP('Enter Samples Here'!$AG39,'Index Plate Layout'!$AA$2:$AD$97,3,FALSE))</f>
        <v/>
      </c>
      <c r="R40" s="32" t="str">
        <f>IF(ISNA(VLOOKUP('Enter Samples Here'!AG39,'Index Plate Layout'!$AA$2:$AD$97,4,FALSE)),"",VLOOKUP('Enter Samples Here'!AG39,'Index Plate Layout'!$AA$2:$AD$97,4,FALSE))</f>
        <v/>
      </c>
      <c r="S40" s="32" t="str">
        <f>IF('Enter Samples Here'!Z39="","",'Enter Samples Here'!Z39)</f>
        <v/>
      </c>
      <c r="V40" s="30" t="s">
        <v>108</v>
      </c>
      <c r="W40" s="32" t="str">
        <f>IF('Enter Samples Here'!AM39="","",'Enter Samples Here'!AM39)</f>
        <v/>
      </c>
      <c r="X40" s="32" t="str">
        <f>IF(ISNA(VLOOKUP('Enter Samples Here'!$AS39,'Index Plate Layout'!$AF$2:$AI$97,3,FALSE)),"",VLOOKUP('Enter Samples Here'!$AS39,'Index Plate Layout'!$AF$2:$AI$97,3,FALSE))</f>
        <v/>
      </c>
      <c r="Y40" s="32" t="str">
        <f>IF(ISNA(VLOOKUP('Enter Samples Here'!AS39,'Index Plate Layout'!$AF$2:$AI$97,4,FALSE)),"",VLOOKUP('Enter Samples Here'!AS39,'Index Plate Layout'!$AF$2:$AI$97,4,FALSE))</f>
        <v/>
      </c>
      <c r="Z40" s="32" t="str">
        <f>IF('Enter Samples Here'!AL39="","",'Enter Samples Here'!AL39)</f>
        <v/>
      </c>
      <c r="AC40" s="142" t="s">
        <v>108</v>
      </c>
      <c r="AD40" s="32" t="str">
        <f>IF('Enter Samples Here'!AY39="","",'Enter Samples Here'!AY39)</f>
        <v/>
      </c>
      <c r="AE40" s="32" t="str">
        <f>IF(AD40="","",'Index Plate Layout'!AM39)</f>
        <v/>
      </c>
      <c r="AF40" s="32" t="str">
        <f>IF(AD40="","",'Index Plate Layout'!AN39)</f>
        <v/>
      </c>
      <c r="AG40" s="32" t="str">
        <f>IF('Enter Samples Here'!AX39="","",'Enter Samples Here'!AX39)</f>
        <v/>
      </c>
    </row>
    <row r="41" spans="1:33" x14ac:dyDescent="0.2">
      <c r="A41" s="24" t="s">
        <v>109</v>
      </c>
      <c r="B41" s="32" t="str">
        <f>IF('Enter Samples Here'!C40="","",'Enter Samples Here'!C40)</f>
        <v/>
      </c>
      <c r="C41" s="32" t="str">
        <f>IF(ISNA(VLOOKUP('Enter Samples Here'!I40,'Index Plate Layout'!$Q$2:$T$97,3,FALSE)),"",VLOOKUP('Enter Samples Here'!I40,'Index Plate Layout'!$Q$2:$T$97,3,FALSE))</f>
        <v/>
      </c>
      <c r="D41" s="32" t="str">
        <f>IF(ISNA(VLOOKUP('Enter Samples Here'!I40,'Index Plate Layout'!$Q$2:$T$97,4,FALSE)),"",VLOOKUP('Enter Samples Here'!I40,'Index Plate Layout'!$Q$2:$T$97,4,FALSE))</f>
        <v/>
      </c>
      <c r="E41" s="32" t="str">
        <f>IF('Enter Samples Here'!B40="","",'Enter Samples Here'!B40)</f>
        <v/>
      </c>
      <c r="H41" s="132" t="s">
        <v>109</v>
      </c>
      <c r="I41" s="32" t="str">
        <f>IF('Enter Samples Here'!O40="","",'Enter Samples Here'!O40)</f>
        <v/>
      </c>
      <c r="J41" s="32" t="str">
        <f>IF(ISNA(VLOOKUP('Enter Samples Here'!$U40,'Index Plate Layout'!$V$2:$Y$97,3,FALSE)),"",VLOOKUP('Enter Samples Here'!$U40,'Index Plate Layout'!$V$2:$Y$97,3,FALSE))</f>
        <v/>
      </c>
      <c r="K41" s="32" t="str">
        <f>IF(ISNA(VLOOKUP('Enter Samples Here'!U40,'Index Plate Layout'!$V$2:$Y$97,4,FALSE)),"",VLOOKUP('Enter Samples Here'!U40,'Index Plate Layout'!$V$2:$Y$97,4,FALSE))</f>
        <v/>
      </c>
      <c r="L41" s="32" t="str">
        <f>IF('Enter Samples Here'!N40="","",'Enter Samples Here'!N40)</f>
        <v/>
      </c>
      <c r="O41" s="19" t="s">
        <v>109</v>
      </c>
      <c r="P41" s="5" t="str">
        <f>IF('Enter Samples Here'!AA40="","",'Enter Samples Here'!AA40)</f>
        <v/>
      </c>
      <c r="Q41" s="32" t="str">
        <f>IF(ISNA(VLOOKUP('Enter Samples Here'!$AG40,'Index Plate Layout'!$AA$2:$AD$97,3,FALSE)),"",VLOOKUP('Enter Samples Here'!$AG40,'Index Plate Layout'!$AA$2:$AD$97,3,FALSE))</f>
        <v/>
      </c>
      <c r="R41" s="32" t="str">
        <f>IF(ISNA(VLOOKUP('Enter Samples Here'!AG40,'Index Plate Layout'!$AA$2:$AD$97,4,FALSE)),"",VLOOKUP('Enter Samples Here'!AG40,'Index Plate Layout'!$AA$2:$AD$97,4,FALSE))</f>
        <v/>
      </c>
      <c r="S41" s="32" t="str">
        <f>IF('Enter Samples Here'!Z40="","",'Enter Samples Here'!Z40)</f>
        <v/>
      </c>
      <c r="V41" s="30" t="s">
        <v>109</v>
      </c>
      <c r="W41" s="32" t="str">
        <f>IF('Enter Samples Here'!AM40="","",'Enter Samples Here'!AM40)</f>
        <v/>
      </c>
      <c r="X41" s="32" t="str">
        <f>IF(ISNA(VLOOKUP('Enter Samples Here'!$AS40,'Index Plate Layout'!$AF$2:$AI$97,3,FALSE)),"",VLOOKUP('Enter Samples Here'!$AS40,'Index Plate Layout'!$AF$2:$AI$97,3,FALSE))</f>
        <v/>
      </c>
      <c r="Y41" s="32" t="str">
        <f>IF(ISNA(VLOOKUP('Enter Samples Here'!AS40,'Index Plate Layout'!$AF$2:$AI$97,4,FALSE)),"",VLOOKUP('Enter Samples Here'!AS40,'Index Plate Layout'!$AF$2:$AI$97,4,FALSE))</f>
        <v/>
      </c>
      <c r="Z41" s="32" t="str">
        <f>IF('Enter Samples Here'!AL40="","",'Enter Samples Here'!AL40)</f>
        <v/>
      </c>
      <c r="AC41" s="142" t="s">
        <v>109</v>
      </c>
      <c r="AD41" s="32" t="str">
        <f>IF('Enter Samples Here'!AY40="","",'Enter Samples Here'!AY40)</f>
        <v/>
      </c>
      <c r="AE41" s="32" t="str">
        <f>IF(AD41="","",'Index Plate Layout'!AM40)</f>
        <v/>
      </c>
      <c r="AF41" s="32" t="str">
        <f>IF(AD41="","",'Index Plate Layout'!AN40)</f>
        <v/>
      </c>
      <c r="AG41" s="32" t="str">
        <f>IF('Enter Samples Here'!AX40="","",'Enter Samples Here'!AX40)</f>
        <v/>
      </c>
    </row>
    <row r="42" spans="1:33" x14ac:dyDescent="0.2">
      <c r="A42" s="24" t="s">
        <v>110</v>
      </c>
      <c r="B42" s="32" t="str">
        <f>IF('Enter Samples Here'!C41="","",'Enter Samples Here'!C41)</f>
        <v/>
      </c>
      <c r="C42" s="32" t="str">
        <f>IF(ISNA(VLOOKUP('Enter Samples Here'!I41,'Index Plate Layout'!$Q$2:$T$97,3,FALSE)),"",VLOOKUP('Enter Samples Here'!I41,'Index Plate Layout'!$Q$2:$T$97,3,FALSE))</f>
        <v/>
      </c>
      <c r="D42" s="32" t="str">
        <f>IF(ISNA(VLOOKUP('Enter Samples Here'!I41,'Index Plate Layout'!$Q$2:$T$97,4,FALSE)),"",VLOOKUP('Enter Samples Here'!I41,'Index Plate Layout'!$Q$2:$T$97,4,FALSE))</f>
        <v/>
      </c>
      <c r="E42" s="32" t="str">
        <f>IF('Enter Samples Here'!B41="","",'Enter Samples Here'!B41)</f>
        <v/>
      </c>
      <c r="H42" s="132" t="s">
        <v>110</v>
      </c>
      <c r="I42" s="32" t="str">
        <f>IF('Enter Samples Here'!O41="","",'Enter Samples Here'!O41)</f>
        <v/>
      </c>
      <c r="J42" s="32" t="str">
        <f>IF(ISNA(VLOOKUP('Enter Samples Here'!$U41,'Index Plate Layout'!$V$2:$Y$97,3,FALSE)),"",VLOOKUP('Enter Samples Here'!$U41,'Index Plate Layout'!$V$2:$Y$97,3,FALSE))</f>
        <v/>
      </c>
      <c r="K42" s="32" t="str">
        <f>IF(ISNA(VLOOKUP('Enter Samples Here'!U41,'Index Plate Layout'!$V$2:$Y$97,4,FALSE)),"",VLOOKUP('Enter Samples Here'!U41,'Index Plate Layout'!$V$2:$Y$97,4,FALSE))</f>
        <v/>
      </c>
      <c r="L42" s="32" t="str">
        <f>IF('Enter Samples Here'!N41="","",'Enter Samples Here'!N41)</f>
        <v/>
      </c>
      <c r="O42" s="19" t="s">
        <v>110</v>
      </c>
      <c r="P42" s="5" t="str">
        <f>IF('Enter Samples Here'!AA41="","",'Enter Samples Here'!AA41)</f>
        <v/>
      </c>
      <c r="Q42" s="32" t="str">
        <f>IF(ISNA(VLOOKUP('Enter Samples Here'!$AG41,'Index Plate Layout'!$AA$2:$AD$97,3,FALSE)),"",VLOOKUP('Enter Samples Here'!$AG41,'Index Plate Layout'!$AA$2:$AD$97,3,FALSE))</f>
        <v/>
      </c>
      <c r="R42" s="32" t="str">
        <f>IF(ISNA(VLOOKUP('Enter Samples Here'!AG41,'Index Plate Layout'!$AA$2:$AD$97,4,FALSE)),"",VLOOKUP('Enter Samples Here'!AG41,'Index Plate Layout'!$AA$2:$AD$97,4,FALSE))</f>
        <v/>
      </c>
      <c r="S42" s="32" t="str">
        <f>IF('Enter Samples Here'!Z41="","",'Enter Samples Here'!Z41)</f>
        <v/>
      </c>
      <c r="V42" s="30" t="s">
        <v>110</v>
      </c>
      <c r="W42" s="32" t="str">
        <f>IF('Enter Samples Here'!AM41="","",'Enter Samples Here'!AM41)</f>
        <v/>
      </c>
      <c r="X42" s="32" t="str">
        <f>IF(ISNA(VLOOKUP('Enter Samples Here'!$AS41,'Index Plate Layout'!$AF$2:$AI$97,3,FALSE)),"",VLOOKUP('Enter Samples Here'!$AS41,'Index Plate Layout'!$AF$2:$AI$97,3,FALSE))</f>
        <v/>
      </c>
      <c r="Y42" s="32" t="str">
        <f>IF(ISNA(VLOOKUP('Enter Samples Here'!AS41,'Index Plate Layout'!$AF$2:$AI$97,4,FALSE)),"",VLOOKUP('Enter Samples Here'!AS41,'Index Plate Layout'!$AF$2:$AI$97,4,FALSE))</f>
        <v/>
      </c>
      <c r="Z42" s="32" t="str">
        <f>IF('Enter Samples Here'!AL41="","",'Enter Samples Here'!AL41)</f>
        <v/>
      </c>
      <c r="AC42" s="142" t="s">
        <v>110</v>
      </c>
      <c r="AD42" s="32" t="str">
        <f>IF('Enter Samples Here'!AY41="","",'Enter Samples Here'!AY41)</f>
        <v/>
      </c>
      <c r="AE42" s="32" t="str">
        <f>IF(AD42="","",'Index Plate Layout'!AM41)</f>
        <v/>
      </c>
      <c r="AF42" s="32" t="str">
        <f>IF(AD42="","",'Index Plate Layout'!AN41)</f>
        <v/>
      </c>
      <c r="AG42" s="32" t="str">
        <f>IF('Enter Samples Here'!AX41="","",'Enter Samples Here'!AX41)</f>
        <v/>
      </c>
    </row>
    <row r="43" spans="1:33" x14ac:dyDescent="0.2">
      <c r="A43" s="24" t="s">
        <v>111</v>
      </c>
      <c r="B43" s="32" t="str">
        <f>IF('Enter Samples Here'!C42="","",'Enter Samples Here'!C42)</f>
        <v/>
      </c>
      <c r="C43" s="32" t="str">
        <f>IF(ISNA(VLOOKUP('Enter Samples Here'!I42,'Index Plate Layout'!$Q$2:$T$97,3,FALSE)),"",VLOOKUP('Enter Samples Here'!I42,'Index Plate Layout'!$Q$2:$T$97,3,FALSE))</f>
        <v/>
      </c>
      <c r="D43" s="32" t="str">
        <f>IF(ISNA(VLOOKUP('Enter Samples Here'!I42,'Index Plate Layout'!$Q$2:$T$97,4,FALSE)),"",VLOOKUP('Enter Samples Here'!I42,'Index Plate Layout'!$Q$2:$T$97,4,FALSE))</f>
        <v/>
      </c>
      <c r="E43" s="32" t="str">
        <f>IF('Enter Samples Here'!B42="","",'Enter Samples Here'!B42)</f>
        <v/>
      </c>
      <c r="H43" s="132" t="s">
        <v>111</v>
      </c>
      <c r="I43" s="32" t="str">
        <f>IF('Enter Samples Here'!O42="","",'Enter Samples Here'!O42)</f>
        <v/>
      </c>
      <c r="J43" s="32" t="str">
        <f>IF(ISNA(VLOOKUP('Enter Samples Here'!$U42,'Index Plate Layout'!$V$2:$Y$97,3,FALSE)),"",VLOOKUP('Enter Samples Here'!$U42,'Index Plate Layout'!$V$2:$Y$97,3,FALSE))</f>
        <v/>
      </c>
      <c r="K43" s="32" t="str">
        <f>IF(ISNA(VLOOKUP('Enter Samples Here'!U42,'Index Plate Layout'!$V$2:$Y$97,4,FALSE)),"",VLOOKUP('Enter Samples Here'!U42,'Index Plate Layout'!$V$2:$Y$97,4,FALSE))</f>
        <v/>
      </c>
      <c r="L43" s="32" t="str">
        <f>IF('Enter Samples Here'!N42="","",'Enter Samples Here'!N42)</f>
        <v/>
      </c>
      <c r="O43" s="19" t="s">
        <v>111</v>
      </c>
      <c r="P43" s="5" t="str">
        <f>IF('Enter Samples Here'!AA42="","",'Enter Samples Here'!AA42)</f>
        <v/>
      </c>
      <c r="Q43" s="32" t="str">
        <f>IF(ISNA(VLOOKUP('Enter Samples Here'!$AG42,'Index Plate Layout'!$AA$2:$AD$97,3,FALSE)),"",VLOOKUP('Enter Samples Here'!$AG42,'Index Plate Layout'!$AA$2:$AD$97,3,FALSE))</f>
        <v/>
      </c>
      <c r="R43" s="32" t="str">
        <f>IF(ISNA(VLOOKUP('Enter Samples Here'!AG42,'Index Plate Layout'!$AA$2:$AD$97,4,FALSE)),"",VLOOKUP('Enter Samples Here'!AG42,'Index Plate Layout'!$AA$2:$AD$97,4,FALSE))</f>
        <v/>
      </c>
      <c r="S43" s="32" t="str">
        <f>IF('Enter Samples Here'!Z42="","",'Enter Samples Here'!Z42)</f>
        <v/>
      </c>
      <c r="V43" s="30" t="s">
        <v>111</v>
      </c>
      <c r="W43" s="32" t="str">
        <f>IF('Enter Samples Here'!AM42="","",'Enter Samples Here'!AM42)</f>
        <v/>
      </c>
      <c r="X43" s="32" t="str">
        <f>IF(ISNA(VLOOKUP('Enter Samples Here'!$AS42,'Index Plate Layout'!$AF$2:$AI$97,3,FALSE)),"",VLOOKUP('Enter Samples Here'!$AS42,'Index Plate Layout'!$AF$2:$AI$97,3,FALSE))</f>
        <v/>
      </c>
      <c r="Y43" s="32" t="str">
        <f>IF(ISNA(VLOOKUP('Enter Samples Here'!AS42,'Index Plate Layout'!$AF$2:$AI$97,4,FALSE)),"",VLOOKUP('Enter Samples Here'!AS42,'Index Plate Layout'!$AF$2:$AI$97,4,FALSE))</f>
        <v/>
      </c>
      <c r="Z43" s="32" t="str">
        <f>IF('Enter Samples Here'!AL42="","",'Enter Samples Here'!AL42)</f>
        <v/>
      </c>
      <c r="AC43" s="142" t="s">
        <v>111</v>
      </c>
      <c r="AD43" s="32" t="str">
        <f>IF('Enter Samples Here'!AY42="","",'Enter Samples Here'!AY42)</f>
        <v/>
      </c>
      <c r="AE43" s="32" t="str">
        <f>IF(AD43="","",'Index Plate Layout'!AM42)</f>
        <v/>
      </c>
      <c r="AF43" s="32" t="str">
        <f>IF(AD43="","",'Index Plate Layout'!AN42)</f>
        <v/>
      </c>
      <c r="AG43" s="32" t="str">
        <f>IF('Enter Samples Here'!AX42="","",'Enter Samples Here'!AX42)</f>
        <v/>
      </c>
    </row>
    <row r="44" spans="1:33" x14ac:dyDescent="0.2">
      <c r="A44" s="24" t="s">
        <v>112</v>
      </c>
      <c r="B44" s="32" t="str">
        <f>IF('Enter Samples Here'!C43="","",'Enter Samples Here'!C43)</f>
        <v/>
      </c>
      <c r="C44" s="32" t="str">
        <f>IF(ISNA(VLOOKUP('Enter Samples Here'!I43,'Index Plate Layout'!$Q$2:$T$97,3,FALSE)),"",VLOOKUP('Enter Samples Here'!I43,'Index Plate Layout'!$Q$2:$T$97,3,FALSE))</f>
        <v/>
      </c>
      <c r="D44" s="32" t="str">
        <f>IF(ISNA(VLOOKUP('Enter Samples Here'!I43,'Index Plate Layout'!$Q$2:$T$97,4,FALSE)),"",VLOOKUP('Enter Samples Here'!I43,'Index Plate Layout'!$Q$2:$T$97,4,FALSE))</f>
        <v/>
      </c>
      <c r="E44" s="32" t="str">
        <f>IF('Enter Samples Here'!B43="","",'Enter Samples Here'!B43)</f>
        <v/>
      </c>
      <c r="H44" s="132" t="s">
        <v>112</v>
      </c>
      <c r="I44" s="32" t="str">
        <f>IF('Enter Samples Here'!O43="","",'Enter Samples Here'!O43)</f>
        <v/>
      </c>
      <c r="J44" s="32" t="str">
        <f>IF(ISNA(VLOOKUP('Enter Samples Here'!$U43,'Index Plate Layout'!$V$2:$Y$97,3,FALSE)),"",VLOOKUP('Enter Samples Here'!$U43,'Index Plate Layout'!$V$2:$Y$97,3,FALSE))</f>
        <v/>
      </c>
      <c r="K44" s="32" t="str">
        <f>IF(ISNA(VLOOKUP('Enter Samples Here'!U43,'Index Plate Layout'!$V$2:$Y$97,4,FALSE)),"",VLOOKUP('Enter Samples Here'!U43,'Index Plate Layout'!$V$2:$Y$97,4,FALSE))</f>
        <v/>
      </c>
      <c r="L44" s="32" t="str">
        <f>IF('Enter Samples Here'!N43="","",'Enter Samples Here'!N43)</f>
        <v/>
      </c>
      <c r="O44" s="19" t="s">
        <v>112</v>
      </c>
      <c r="P44" s="5" t="str">
        <f>IF('Enter Samples Here'!AA43="","",'Enter Samples Here'!AA43)</f>
        <v/>
      </c>
      <c r="Q44" s="32" t="str">
        <f>IF(ISNA(VLOOKUP('Enter Samples Here'!$AG43,'Index Plate Layout'!$AA$2:$AD$97,3,FALSE)),"",VLOOKUP('Enter Samples Here'!$AG43,'Index Plate Layout'!$AA$2:$AD$97,3,FALSE))</f>
        <v/>
      </c>
      <c r="R44" s="32" t="str">
        <f>IF(ISNA(VLOOKUP('Enter Samples Here'!AG43,'Index Plate Layout'!$AA$2:$AD$97,4,FALSE)),"",VLOOKUP('Enter Samples Here'!AG43,'Index Plate Layout'!$AA$2:$AD$97,4,FALSE))</f>
        <v/>
      </c>
      <c r="S44" s="32" t="str">
        <f>IF('Enter Samples Here'!Z43="","",'Enter Samples Here'!Z43)</f>
        <v/>
      </c>
      <c r="V44" s="30" t="s">
        <v>112</v>
      </c>
      <c r="W44" s="32" t="str">
        <f>IF('Enter Samples Here'!AM43="","",'Enter Samples Here'!AM43)</f>
        <v/>
      </c>
      <c r="X44" s="32" t="str">
        <f>IF(ISNA(VLOOKUP('Enter Samples Here'!$AS43,'Index Plate Layout'!$AF$2:$AI$97,3,FALSE)),"",VLOOKUP('Enter Samples Here'!$AS43,'Index Plate Layout'!$AF$2:$AI$97,3,FALSE))</f>
        <v/>
      </c>
      <c r="Y44" s="32" t="str">
        <f>IF(ISNA(VLOOKUP('Enter Samples Here'!AS43,'Index Plate Layout'!$AF$2:$AI$97,4,FALSE)),"",VLOOKUP('Enter Samples Here'!AS43,'Index Plate Layout'!$AF$2:$AI$97,4,FALSE))</f>
        <v/>
      </c>
      <c r="Z44" s="32" t="str">
        <f>IF('Enter Samples Here'!AL43="","",'Enter Samples Here'!AL43)</f>
        <v/>
      </c>
      <c r="AC44" s="142" t="s">
        <v>112</v>
      </c>
      <c r="AD44" s="32" t="str">
        <f>IF('Enter Samples Here'!AY43="","",'Enter Samples Here'!AY43)</f>
        <v/>
      </c>
      <c r="AE44" s="32" t="str">
        <f>IF(AD44="","",'Index Plate Layout'!AM43)</f>
        <v/>
      </c>
      <c r="AF44" s="32" t="str">
        <f>IF(AD44="","",'Index Plate Layout'!AN43)</f>
        <v/>
      </c>
      <c r="AG44" s="32" t="str">
        <f>IF('Enter Samples Here'!AX43="","",'Enter Samples Here'!AX43)</f>
        <v/>
      </c>
    </row>
    <row r="45" spans="1:33" x14ac:dyDescent="0.2">
      <c r="A45" s="24" t="s">
        <v>113</v>
      </c>
      <c r="B45" s="32" t="str">
        <f>IF('Enter Samples Here'!C44="","",'Enter Samples Here'!C44)</f>
        <v/>
      </c>
      <c r="C45" s="32" t="str">
        <f>IF(ISNA(VLOOKUP('Enter Samples Here'!I44,'Index Plate Layout'!$Q$2:$T$97,3,FALSE)),"",VLOOKUP('Enter Samples Here'!I44,'Index Plate Layout'!$Q$2:$T$97,3,FALSE))</f>
        <v/>
      </c>
      <c r="D45" s="32" t="str">
        <f>IF(ISNA(VLOOKUP('Enter Samples Here'!I44,'Index Plate Layout'!$Q$2:$T$97,4,FALSE)),"",VLOOKUP('Enter Samples Here'!I44,'Index Plate Layout'!$Q$2:$T$97,4,FALSE))</f>
        <v/>
      </c>
      <c r="E45" s="32" t="str">
        <f>IF('Enter Samples Here'!B44="","",'Enter Samples Here'!B44)</f>
        <v/>
      </c>
      <c r="H45" s="132" t="s">
        <v>113</v>
      </c>
      <c r="I45" s="32" t="str">
        <f>IF('Enter Samples Here'!O44="","",'Enter Samples Here'!O44)</f>
        <v/>
      </c>
      <c r="J45" s="32" t="str">
        <f>IF(ISNA(VLOOKUP('Enter Samples Here'!$U44,'Index Plate Layout'!$V$2:$Y$97,3,FALSE)),"",VLOOKUP('Enter Samples Here'!$U44,'Index Plate Layout'!$V$2:$Y$97,3,FALSE))</f>
        <v/>
      </c>
      <c r="K45" s="32" t="str">
        <f>IF(ISNA(VLOOKUP('Enter Samples Here'!U44,'Index Plate Layout'!$V$2:$Y$97,4,FALSE)),"",VLOOKUP('Enter Samples Here'!U44,'Index Plate Layout'!$V$2:$Y$97,4,FALSE))</f>
        <v/>
      </c>
      <c r="L45" s="32" t="str">
        <f>IF('Enter Samples Here'!N44="","",'Enter Samples Here'!N44)</f>
        <v/>
      </c>
      <c r="O45" s="19" t="s">
        <v>113</v>
      </c>
      <c r="P45" s="5" t="str">
        <f>IF('Enter Samples Here'!AA44="","",'Enter Samples Here'!AA44)</f>
        <v/>
      </c>
      <c r="Q45" s="32" t="str">
        <f>IF(ISNA(VLOOKUP('Enter Samples Here'!$AG44,'Index Plate Layout'!$AA$2:$AD$97,3,FALSE)),"",VLOOKUP('Enter Samples Here'!$AG44,'Index Plate Layout'!$AA$2:$AD$97,3,FALSE))</f>
        <v/>
      </c>
      <c r="R45" s="32" t="str">
        <f>IF(ISNA(VLOOKUP('Enter Samples Here'!AG44,'Index Plate Layout'!$AA$2:$AD$97,4,FALSE)),"",VLOOKUP('Enter Samples Here'!AG44,'Index Plate Layout'!$AA$2:$AD$97,4,FALSE))</f>
        <v/>
      </c>
      <c r="S45" s="32" t="str">
        <f>IF('Enter Samples Here'!Z44="","",'Enter Samples Here'!Z44)</f>
        <v/>
      </c>
      <c r="V45" s="30" t="s">
        <v>113</v>
      </c>
      <c r="W45" s="32" t="str">
        <f>IF('Enter Samples Here'!AM44="","",'Enter Samples Here'!AM44)</f>
        <v/>
      </c>
      <c r="X45" s="32" t="str">
        <f>IF(ISNA(VLOOKUP('Enter Samples Here'!$AS44,'Index Plate Layout'!$AF$2:$AI$97,3,FALSE)),"",VLOOKUP('Enter Samples Here'!$AS44,'Index Plate Layout'!$AF$2:$AI$97,3,FALSE))</f>
        <v/>
      </c>
      <c r="Y45" s="32" t="str">
        <f>IF(ISNA(VLOOKUP('Enter Samples Here'!AS44,'Index Plate Layout'!$AF$2:$AI$97,4,FALSE)),"",VLOOKUP('Enter Samples Here'!AS44,'Index Plate Layout'!$AF$2:$AI$97,4,FALSE))</f>
        <v/>
      </c>
      <c r="Z45" s="32" t="str">
        <f>IF('Enter Samples Here'!AL44="","",'Enter Samples Here'!AL44)</f>
        <v/>
      </c>
      <c r="AC45" s="142" t="s">
        <v>113</v>
      </c>
      <c r="AD45" s="32" t="str">
        <f>IF('Enter Samples Here'!AY44="","",'Enter Samples Here'!AY44)</f>
        <v/>
      </c>
      <c r="AE45" s="32" t="str">
        <f>IF(AD45="","",'Index Plate Layout'!AM44)</f>
        <v/>
      </c>
      <c r="AF45" s="32" t="str">
        <f>IF(AD45="","",'Index Plate Layout'!AN44)</f>
        <v/>
      </c>
      <c r="AG45" s="32" t="str">
        <f>IF('Enter Samples Here'!AX44="","",'Enter Samples Here'!AX44)</f>
        <v/>
      </c>
    </row>
    <row r="46" spans="1:33" x14ac:dyDescent="0.2">
      <c r="A46" s="24" t="s">
        <v>114</v>
      </c>
      <c r="B46" s="32" t="str">
        <f>IF('Enter Samples Here'!C45="","",'Enter Samples Here'!C45)</f>
        <v/>
      </c>
      <c r="C46" s="32" t="str">
        <f>IF(ISNA(VLOOKUP('Enter Samples Here'!I45,'Index Plate Layout'!$Q$2:$T$97,3,FALSE)),"",VLOOKUP('Enter Samples Here'!I45,'Index Plate Layout'!$Q$2:$T$97,3,FALSE))</f>
        <v/>
      </c>
      <c r="D46" s="32" t="str">
        <f>IF(ISNA(VLOOKUP('Enter Samples Here'!I45,'Index Plate Layout'!$Q$2:$T$97,4,FALSE)),"",VLOOKUP('Enter Samples Here'!I45,'Index Plate Layout'!$Q$2:$T$97,4,FALSE))</f>
        <v/>
      </c>
      <c r="E46" s="32" t="str">
        <f>IF('Enter Samples Here'!B45="","",'Enter Samples Here'!B45)</f>
        <v/>
      </c>
      <c r="H46" s="132" t="s">
        <v>114</v>
      </c>
      <c r="I46" s="32" t="str">
        <f>IF('Enter Samples Here'!O45="","",'Enter Samples Here'!O45)</f>
        <v/>
      </c>
      <c r="J46" s="32" t="str">
        <f>IF(ISNA(VLOOKUP('Enter Samples Here'!$U45,'Index Plate Layout'!$V$2:$Y$97,3,FALSE)),"",VLOOKUP('Enter Samples Here'!$U45,'Index Plate Layout'!$V$2:$Y$97,3,FALSE))</f>
        <v/>
      </c>
      <c r="K46" s="32" t="str">
        <f>IF(ISNA(VLOOKUP('Enter Samples Here'!U45,'Index Plate Layout'!$V$2:$Y$97,4,FALSE)),"",VLOOKUP('Enter Samples Here'!U45,'Index Plate Layout'!$V$2:$Y$97,4,FALSE))</f>
        <v/>
      </c>
      <c r="L46" s="32" t="str">
        <f>IF('Enter Samples Here'!N45="","",'Enter Samples Here'!N45)</f>
        <v/>
      </c>
      <c r="O46" s="19" t="s">
        <v>114</v>
      </c>
      <c r="P46" s="5" t="str">
        <f>IF('Enter Samples Here'!AA45="","",'Enter Samples Here'!AA45)</f>
        <v/>
      </c>
      <c r="Q46" s="32" t="str">
        <f>IF(ISNA(VLOOKUP('Enter Samples Here'!$AG45,'Index Plate Layout'!$AA$2:$AD$97,3,FALSE)),"",VLOOKUP('Enter Samples Here'!$AG45,'Index Plate Layout'!$AA$2:$AD$97,3,FALSE))</f>
        <v/>
      </c>
      <c r="R46" s="32" t="str">
        <f>IF(ISNA(VLOOKUP('Enter Samples Here'!AG45,'Index Plate Layout'!$AA$2:$AD$97,4,FALSE)),"",VLOOKUP('Enter Samples Here'!AG45,'Index Plate Layout'!$AA$2:$AD$97,4,FALSE))</f>
        <v/>
      </c>
      <c r="S46" s="32" t="str">
        <f>IF('Enter Samples Here'!Z45="","",'Enter Samples Here'!Z45)</f>
        <v/>
      </c>
      <c r="V46" s="30" t="s">
        <v>114</v>
      </c>
      <c r="W46" s="32" t="str">
        <f>IF('Enter Samples Here'!AM45="","",'Enter Samples Here'!AM45)</f>
        <v/>
      </c>
      <c r="X46" s="32" t="str">
        <f>IF(ISNA(VLOOKUP('Enter Samples Here'!$AS45,'Index Plate Layout'!$AF$2:$AI$97,3,FALSE)),"",VLOOKUP('Enter Samples Here'!$AS45,'Index Plate Layout'!$AF$2:$AI$97,3,FALSE))</f>
        <v/>
      </c>
      <c r="Y46" s="32" t="str">
        <f>IF(ISNA(VLOOKUP('Enter Samples Here'!AS45,'Index Plate Layout'!$AF$2:$AI$97,4,FALSE)),"",VLOOKUP('Enter Samples Here'!AS45,'Index Plate Layout'!$AF$2:$AI$97,4,FALSE))</f>
        <v/>
      </c>
      <c r="Z46" s="32" t="str">
        <f>IF('Enter Samples Here'!AL45="","",'Enter Samples Here'!AL45)</f>
        <v/>
      </c>
      <c r="AC46" s="142" t="s">
        <v>114</v>
      </c>
      <c r="AD46" s="32" t="str">
        <f>IF('Enter Samples Here'!AY45="","",'Enter Samples Here'!AY45)</f>
        <v/>
      </c>
      <c r="AE46" s="32" t="str">
        <f>IF(AD46="","",'Index Plate Layout'!AM45)</f>
        <v/>
      </c>
      <c r="AF46" s="32" t="str">
        <f>IF(AD46="","",'Index Plate Layout'!AN45)</f>
        <v/>
      </c>
      <c r="AG46" s="32" t="str">
        <f>IF('Enter Samples Here'!AX45="","",'Enter Samples Here'!AX45)</f>
        <v/>
      </c>
    </row>
    <row r="47" spans="1:33" x14ac:dyDescent="0.2">
      <c r="A47" s="24" t="s">
        <v>115</v>
      </c>
      <c r="B47" s="32" t="str">
        <f>IF('Enter Samples Here'!C46="","",'Enter Samples Here'!C46)</f>
        <v/>
      </c>
      <c r="C47" s="32" t="str">
        <f>IF(ISNA(VLOOKUP('Enter Samples Here'!I46,'Index Plate Layout'!$Q$2:$T$97,3,FALSE)),"",VLOOKUP('Enter Samples Here'!I46,'Index Plate Layout'!$Q$2:$T$97,3,FALSE))</f>
        <v/>
      </c>
      <c r="D47" s="32" t="str">
        <f>IF(ISNA(VLOOKUP('Enter Samples Here'!I46,'Index Plate Layout'!$Q$2:$T$97,4,FALSE)),"",VLOOKUP('Enter Samples Here'!I46,'Index Plate Layout'!$Q$2:$T$97,4,FALSE))</f>
        <v/>
      </c>
      <c r="E47" s="32" t="str">
        <f>IF('Enter Samples Here'!B46="","",'Enter Samples Here'!B46)</f>
        <v/>
      </c>
      <c r="H47" s="132" t="s">
        <v>115</v>
      </c>
      <c r="I47" s="32" t="str">
        <f>IF('Enter Samples Here'!O46="","",'Enter Samples Here'!O46)</f>
        <v/>
      </c>
      <c r="J47" s="32" t="str">
        <f>IF(ISNA(VLOOKUP('Enter Samples Here'!$U46,'Index Plate Layout'!$V$2:$Y$97,3,FALSE)),"",VLOOKUP('Enter Samples Here'!$U46,'Index Plate Layout'!$V$2:$Y$97,3,FALSE))</f>
        <v/>
      </c>
      <c r="K47" s="32" t="str">
        <f>IF(ISNA(VLOOKUP('Enter Samples Here'!U46,'Index Plate Layout'!$V$2:$Y$97,4,FALSE)),"",VLOOKUP('Enter Samples Here'!U46,'Index Plate Layout'!$V$2:$Y$97,4,FALSE))</f>
        <v/>
      </c>
      <c r="L47" s="32" t="str">
        <f>IF('Enter Samples Here'!N46="","",'Enter Samples Here'!N46)</f>
        <v/>
      </c>
      <c r="O47" s="19" t="s">
        <v>115</v>
      </c>
      <c r="P47" s="5" t="str">
        <f>IF('Enter Samples Here'!AA46="","",'Enter Samples Here'!AA46)</f>
        <v/>
      </c>
      <c r="Q47" s="32" t="str">
        <f>IF(ISNA(VLOOKUP('Enter Samples Here'!$AG46,'Index Plate Layout'!$AA$2:$AD$97,3,FALSE)),"",VLOOKUP('Enter Samples Here'!$AG46,'Index Plate Layout'!$AA$2:$AD$97,3,FALSE))</f>
        <v/>
      </c>
      <c r="R47" s="32" t="str">
        <f>IF(ISNA(VLOOKUP('Enter Samples Here'!AG46,'Index Plate Layout'!$AA$2:$AD$97,4,FALSE)),"",VLOOKUP('Enter Samples Here'!AG46,'Index Plate Layout'!$AA$2:$AD$97,4,FALSE))</f>
        <v/>
      </c>
      <c r="S47" s="32" t="str">
        <f>IF('Enter Samples Here'!Z46="","",'Enter Samples Here'!Z46)</f>
        <v/>
      </c>
      <c r="V47" s="30" t="s">
        <v>115</v>
      </c>
      <c r="W47" s="32" t="str">
        <f>IF('Enter Samples Here'!AM46="","",'Enter Samples Here'!AM46)</f>
        <v/>
      </c>
      <c r="X47" s="32" t="str">
        <f>IF(ISNA(VLOOKUP('Enter Samples Here'!$AS46,'Index Plate Layout'!$AF$2:$AI$97,3,FALSE)),"",VLOOKUP('Enter Samples Here'!$AS46,'Index Plate Layout'!$AF$2:$AI$97,3,FALSE))</f>
        <v/>
      </c>
      <c r="Y47" s="32" t="str">
        <f>IF(ISNA(VLOOKUP('Enter Samples Here'!AS46,'Index Plate Layout'!$AF$2:$AI$97,4,FALSE)),"",VLOOKUP('Enter Samples Here'!AS46,'Index Plate Layout'!$AF$2:$AI$97,4,FALSE))</f>
        <v/>
      </c>
      <c r="Z47" s="32" t="str">
        <f>IF('Enter Samples Here'!AL46="","",'Enter Samples Here'!AL46)</f>
        <v/>
      </c>
      <c r="AC47" s="142" t="s">
        <v>115</v>
      </c>
      <c r="AD47" s="32" t="str">
        <f>IF('Enter Samples Here'!AY46="","",'Enter Samples Here'!AY46)</f>
        <v/>
      </c>
      <c r="AE47" s="32" t="str">
        <f>IF(AD47="","",'Index Plate Layout'!AM46)</f>
        <v/>
      </c>
      <c r="AF47" s="32" t="str">
        <f>IF(AD47="","",'Index Plate Layout'!AN46)</f>
        <v/>
      </c>
      <c r="AG47" s="32" t="str">
        <f>IF('Enter Samples Here'!AX46="","",'Enter Samples Here'!AX46)</f>
        <v/>
      </c>
    </row>
    <row r="48" spans="1:33" x14ac:dyDescent="0.2">
      <c r="A48" s="24" t="s">
        <v>116</v>
      </c>
      <c r="B48" s="32" t="str">
        <f>IF('Enter Samples Here'!C47="","",'Enter Samples Here'!C47)</f>
        <v/>
      </c>
      <c r="C48" s="32" t="str">
        <f>IF(ISNA(VLOOKUP('Enter Samples Here'!I47,'Index Plate Layout'!$Q$2:$T$97,3,FALSE)),"",VLOOKUP('Enter Samples Here'!I47,'Index Plate Layout'!$Q$2:$T$97,3,FALSE))</f>
        <v/>
      </c>
      <c r="D48" s="32" t="str">
        <f>IF(ISNA(VLOOKUP('Enter Samples Here'!I47,'Index Plate Layout'!$Q$2:$T$97,4,FALSE)),"",VLOOKUP('Enter Samples Here'!I47,'Index Plate Layout'!$Q$2:$T$97,4,FALSE))</f>
        <v/>
      </c>
      <c r="E48" s="32" t="str">
        <f>IF('Enter Samples Here'!B47="","",'Enter Samples Here'!B47)</f>
        <v/>
      </c>
      <c r="H48" s="132" t="s">
        <v>116</v>
      </c>
      <c r="I48" s="32" t="str">
        <f>IF('Enter Samples Here'!O47="","",'Enter Samples Here'!O47)</f>
        <v/>
      </c>
      <c r="J48" s="32" t="str">
        <f>IF(ISNA(VLOOKUP('Enter Samples Here'!$U47,'Index Plate Layout'!$V$2:$Y$97,3,FALSE)),"",VLOOKUP('Enter Samples Here'!$U47,'Index Plate Layout'!$V$2:$Y$97,3,FALSE))</f>
        <v/>
      </c>
      <c r="K48" s="32" t="str">
        <f>IF(ISNA(VLOOKUP('Enter Samples Here'!U47,'Index Plate Layout'!$V$2:$Y$97,4,FALSE)),"",VLOOKUP('Enter Samples Here'!U47,'Index Plate Layout'!$V$2:$Y$97,4,FALSE))</f>
        <v/>
      </c>
      <c r="L48" s="32" t="str">
        <f>IF('Enter Samples Here'!N47="","",'Enter Samples Here'!N47)</f>
        <v/>
      </c>
      <c r="O48" s="19" t="s">
        <v>116</v>
      </c>
      <c r="P48" s="5" t="str">
        <f>IF('Enter Samples Here'!AA47="","",'Enter Samples Here'!AA47)</f>
        <v/>
      </c>
      <c r="Q48" s="32" t="str">
        <f>IF(ISNA(VLOOKUP('Enter Samples Here'!$AG47,'Index Plate Layout'!$AA$2:$AD$97,3,FALSE)),"",VLOOKUP('Enter Samples Here'!$AG47,'Index Plate Layout'!$AA$2:$AD$97,3,FALSE))</f>
        <v/>
      </c>
      <c r="R48" s="32" t="str">
        <f>IF(ISNA(VLOOKUP('Enter Samples Here'!AG47,'Index Plate Layout'!$AA$2:$AD$97,4,FALSE)),"",VLOOKUP('Enter Samples Here'!AG47,'Index Plate Layout'!$AA$2:$AD$97,4,FALSE))</f>
        <v/>
      </c>
      <c r="S48" s="32" t="str">
        <f>IF('Enter Samples Here'!Z47="","",'Enter Samples Here'!Z47)</f>
        <v/>
      </c>
      <c r="V48" s="30" t="s">
        <v>116</v>
      </c>
      <c r="W48" s="32" t="str">
        <f>IF('Enter Samples Here'!AM47="","",'Enter Samples Here'!AM47)</f>
        <v/>
      </c>
      <c r="X48" s="32" t="str">
        <f>IF(ISNA(VLOOKUP('Enter Samples Here'!$AS47,'Index Plate Layout'!$AF$2:$AI$97,3,FALSE)),"",VLOOKUP('Enter Samples Here'!$AS47,'Index Plate Layout'!$AF$2:$AI$97,3,FALSE))</f>
        <v/>
      </c>
      <c r="Y48" s="32" t="str">
        <f>IF(ISNA(VLOOKUP('Enter Samples Here'!AS47,'Index Plate Layout'!$AF$2:$AI$97,4,FALSE)),"",VLOOKUP('Enter Samples Here'!AS47,'Index Plate Layout'!$AF$2:$AI$97,4,FALSE))</f>
        <v/>
      </c>
      <c r="Z48" s="32" t="str">
        <f>IF('Enter Samples Here'!AL47="","",'Enter Samples Here'!AL47)</f>
        <v/>
      </c>
      <c r="AC48" s="142" t="s">
        <v>116</v>
      </c>
      <c r="AD48" s="32" t="str">
        <f>IF('Enter Samples Here'!AY47="","",'Enter Samples Here'!AY47)</f>
        <v/>
      </c>
      <c r="AE48" s="32" t="str">
        <f>IF(AD48="","",'Index Plate Layout'!AM47)</f>
        <v/>
      </c>
      <c r="AF48" s="32" t="str">
        <f>IF(AD48="","",'Index Plate Layout'!AN47)</f>
        <v/>
      </c>
      <c r="AG48" s="32" t="str">
        <f>IF('Enter Samples Here'!AX47="","",'Enter Samples Here'!AX47)</f>
        <v/>
      </c>
    </row>
    <row r="49" spans="1:33" x14ac:dyDescent="0.2">
      <c r="A49" s="24" t="s">
        <v>117</v>
      </c>
      <c r="B49" s="32" t="str">
        <f>IF('Enter Samples Here'!C48="","",'Enter Samples Here'!C48)</f>
        <v/>
      </c>
      <c r="C49" s="32" t="str">
        <f>IF(ISNA(VLOOKUP('Enter Samples Here'!I48,'Index Plate Layout'!$Q$2:$T$97,3,FALSE)),"",VLOOKUP('Enter Samples Here'!I48,'Index Plate Layout'!$Q$2:$T$97,3,FALSE))</f>
        <v/>
      </c>
      <c r="D49" s="32" t="str">
        <f>IF(ISNA(VLOOKUP('Enter Samples Here'!I48,'Index Plate Layout'!$Q$2:$T$97,4,FALSE)),"",VLOOKUP('Enter Samples Here'!I48,'Index Plate Layout'!$Q$2:$T$97,4,FALSE))</f>
        <v/>
      </c>
      <c r="E49" s="32" t="str">
        <f>IF('Enter Samples Here'!B48="","",'Enter Samples Here'!B48)</f>
        <v/>
      </c>
      <c r="H49" s="132" t="s">
        <v>117</v>
      </c>
      <c r="I49" s="32" t="str">
        <f>IF('Enter Samples Here'!O48="","",'Enter Samples Here'!O48)</f>
        <v/>
      </c>
      <c r="J49" s="32" t="str">
        <f>IF(ISNA(VLOOKUP('Enter Samples Here'!$U48,'Index Plate Layout'!$V$2:$Y$97,3,FALSE)),"",VLOOKUP('Enter Samples Here'!$U48,'Index Plate Layout'!$V$2:$Y$97,3,FALSE))</f>
        <v/>
      </c>
      <c r="K49" s="32" t="str">
        <f>IF(ISNA(VLOOKUP('Enter Samples Here'!U48,'Index Plate Layout'!$V$2:$Y$97,4,FALSE)),"",VLOOKUP('Enter Samples Here'!U48,'Index Plate Layout'!$V$2:$Y$97,4,FALSE))</f>
        <v/>
      </c>
      <c r="L49" s="32" t="str">
        <f>IF('Enter Samples Here'!N48="","",'Enter Samples Here'!N48)</f>
        <v/>
      </c>
      <c r="O49" s="19" t="s">
        <v>117</v>
      </c>
      <c r="P49" s="5" t="str">
        <f>IF('Enter Samples Here'!AA48="","",'Enter Samples Here'!AA48)</f>
        <v/>
      </c>
      <c r="Q49" s="32" t="str">
        <f>IF(ISNA(VLOOKUP('Enter Samples Here'!$AG48,'Index Plate Layout'!$AA$2:$AD$97,3,FALSE)),"",VLOOKUP('Enter Samples Here'!$AG48,'Index Plate Layout'!$AA$2:$AD$97,3,FALSE))</f>
        <v/>
      </c>
      <c r="R49" s="32" t="str">
        <f>IF(ISNA(VLOOKUP('Enter Samples Here'!AG48,'Index Plate Layout'!$AA$2:$AD$97,4,FALSE)),"",VLOOKUP('Enter Samples Here'!AG48,'Index Plate Layout'!$AA$2:$AD$97,4,FALSE))</f>
        <v/>
      </c>
      <c r="S49" s="32" t="str">
        <f>IF('Enter Samples Here'!Z48="","",'Enter Samples Here'!Z48)</f>
        <v/>
      </c>
      <c r="V49" s="30" t="s">
        <v>117</v>
      </c>
      <c r="W49" s="32" t="str">
        <f>IF('Enter Samples Here'!AM48="","",'Enter Samples Here'!AM48)</f>
        <v/>
      </c>
      <c r="X49" s="32" t="str">
        <f>IF(ISNA(VLOOKUP('Enter Samples Here'!$AS48,'Index Plate Layout'!$AF$2:$AI$97,3,FALSE)),"",VLOOKUP('Enter Samples Here'!$AS48,'Index Plate Layout'!$AF$2:$AI$97,3,FALSE))</f>
        <v/>
      </c>
      <c r="Y49" s="32" t="str">
        <f>IF(ISNA(VLOOKUP('Enter Samples Here'!AS48,'Index Plate Layout'!$AF$2:$AI$97,4,FALSE)),"",VLOOKUP('Enter Samples Here'!AS48,'Index Plate Layout'!$AF$2:$AI$97,4,FALSE))</f>
        <v/>
      </c>
      <c r="Z49" s="32" t="str">
        <f>IF('Enter Samples Here'!AL48="","",'Enter Samples Here'!AL48)</f>
        <v/>
      </c>
      <c r="AC49" s="142" t="s">
        <v>117</v>
      </c>
      <c r="AD49" s="32" t="str">
        <f>IF('Enter Samples Here'!AY48="","",'Enter Samples Here'!AY48)</f>
        <v/>
      </c>
      <c r="AE49" s="32" t="str">
        <f>IF(AD49="","",'Index Plate Layout'!AM48)</f>
        <v/>
      </c>
      <c r="AF49" s="32" t="str">
        <f>IF(AD49="","",'Index Plate Layout'!AN48)</f>
        <v/>
      </c>
      <c r="AG49" s="32" t="str">
        <f>IF('Enter Samples Here'!AX48="","",'Enter Samples Here'!AX48)</f>
        <v/>
      </c>
    </row>
    <row r="50" spans="1:33" x14ac:dyDescent="0.2">
      <c r="A50" s="24" t="s">
        <v>118</v>
      </c>
      <c r="B50" s="32" t="str">
        <f>IF('Enter Samples Here'!C49="","",'Enter Samples Here'!C49)</f>
        <v/>
      </c>
      <c r="C50" s="32" t="str">
        <f>IF(ISNA(VLOOKUP('Enter Samples Here'!I49,'Index Plate Layout'!$Q$2:$T$97,3,FALSE)),"",VLOOKUP('Enter Samples Here'!I49,'Index Plate Layout'!$Q$2:$T$97,3,FALSE))</f>
        <v/>
      </c>
      <c r="D50" s="32" t="str">
        <f>IF(ISNA(VLOOKUP('Enter Samples Here'!I49,'Index Plate Layout'!$Q$2:$T$97,4,FALSE)),"",VLOOKUP('Enter Samples Here'!I49,'Index Plate Layout'!$Q$2:$T$97,4,FALSE))</f>
        <v/>
      </c>
      <c r="E50" s="32" t="str">
        <f>IF('Enter Samples Here'!B49="","",'Enter Samples Here'!B49)</f>
        <v/>
      </c>
      <c r="H50" s="132" t="s">
        <v>118</v>
      </c>
      <c r="I50" s="32" t="str">
        <f>IF('Enter Samples Here'!O49="","",'Enter Samples Here'!O49)</f>
        <v/>
      </c>
      <c r="J50" s="32" t="str">
        <f>IF(ISNA(VLOOKUP('Enter Samples Here'!$U49,'Index Plate Layout'!$V$2:$Y$97,3,FALSE)),"",VLOOKUP('Enter Samples Here'!$U49,'Index Plate Layout'!$V$2:$Y$97,3,FALSE))</f>
        <v/>
      </c>
      <c r="K50" s="32" t="str">
        <f>IF(ISNA(VLOOKUP('Enter Samples Here'!U49,'Index Plate Layout'!$V$2:$Y$97,4,FALSE)),"",VLOOKUP('Enter Samples Here'!U49,'Index Plate Layout'!$V$2:$Y$97,4,FALSE))</f>
        <v/>
      </c>
      <c r="L50" s="32" t="str">
        <f>IF('Enter Samples Here'!N49="","",'Enter Samples Here'!N49)</f>
        <v/>
      </c>
      <c r="O50" s="19" t="s">
        <v>118</v>
      </c>
      <c r="P50" s="5" t="str">
        <f>IF('Enter Samples Here'!AA49="","",'Enter Samples Here'!AA49)</f>
        <v/>
      </c>
      <c r="Q50" s="32" t="str">
        <f>IF(ISNA(VLOOKUP('Enter Samples Here'!$AG49,'Index Plate Layout'!$AA$2:$AD$97,3,FALSE)),"",VLOOKUP('Enter Samples Here'!$AG49,'Index Plate Layout'!$AA$2:$AD$97,3,FALSE))</f>
        <v/>
      </c>
      <c r="R50" s="32" t="str">
        <f>IF(ISNA(VLOOKUP('Enter Samples Here'!AG49,'Index Plate Layout'!$AA$2:$AD$97,4,FALSE)),"",VLOOKUP('Enter Samples Here'!AG49,'Index Plate Layout'!$AA$2:$AD$97,4,FALSE))</f>
        <v/>
      </c>
      <c r="S50" s="32" t="str">
        <f>IF('Enter Samples Here'!Z49="","",'Enter Samples Here'!Z49)</f>
        <v/>
      </c>
      <c r="V50" s="30" t="s">
        <v>118</v>
      </c>
      <c r="W50" s="32" t="str">
        <f>IF('Enter Samples Here'!AM49="","",'Enter Samples Here'!AM49)</f>
        <v/>
      </c>
      <c r="X50" s="32" t="str">
        <f>IF(ISNA(VLOOKUP('Enter Samples Here'!$AS49,'Index Plate Layout'!$AF$2:$AI$97,3,FALSE)),"",VLOOKUP('Enter Samples Here'!$AS49,'Index Plate Layout'!$AF$2:$AI$97,3,FALSE))</f>
        <v/>
      </c>
      <c r="Y50" s="32" t="str">
        <f>IF(ISNA(VLOOKUP('Enter Samples Here'!AS49,'Index Plate Layout'!$AF$2:$AI$97,4,FALSE)),"",VLOOKUP('Enter Samples Here'!AS49,'Index Plate Layout'!$AF$2:$AI$97,4,FALSE))</f>
        <v/>
      </c>
      <c r="Z50" s="32" t="str">
        <f>IF('Enter Samples Here'!AL49="","",'Enter Samples Here'!AL49)</f>
        <v/>
      </c>
      <c r="AC50" s="142" t="s">
        <v>118</v>
      </c>
      <c r="AD50" s="32" t="str">
        <f>IF('Enter Samples Here'!AY49="","",'Enter Samples Here'!AY49)</f>
        <v/>
      </c>
      <c r="AE50" s="32" t="str">
        <f>IF(AD50="","",'Index Plate Layout'!AM49)</f>
        <v/>
      </c>
      <c r="AF50" s="32" t="str">
        <f>IF(AD50="","",'Index Plate Layout'!AN49)</f>
        <v/>
      </c>
      <c r="AG50" s="32" t="str">
        <f>IF('Enter Samples Here'!AX49="","",'Enter Samples Here'!AX49)</f>
        <v/>
      </c>
    </row>
    <row r="51" spans="1:33" x14ac:dyDescent="0.2">
      <c r="A51" s="24" t="s">
        <v>119</v>
      </c>
      <c r="B51" s="32" t="str">
        <f>IF('Enter Samples Here'!C50="","",'Enter Samples Here'!C50)</f>
        <v/>
      </c>
      <c r="C51" s="32" t="str">
        <f>IF(ISNA(VLOOKUP('Enter Samples Here'!I50,'Index Plate Layout'!$Q$2:$T$97,3,FALSE)),"",VLOOKUP('Enter Samples Here'!I50,'Index Plate Layout'!$Q$2:$T$97,3,FALSE))</f>
        <v/>
      </c>
      <c r="D51" s="32" t="str">
        <f>IF(ISNA(VLOOKUP('Enter Samples Here'!I50,'Index Plate Layout'!$Q$2:$T$97,4,FALSE)),"",VLOOKUP('Enter Samples Here'!I50,'Index Plate Layout'!$Q$2:$T$97,4,FALSE))</f>
        <v/>
      </c>
      <c r="E51" s="32" t="str">
        <f>IF('Enter Samples Here'!B50="","",'Enter Samples Here'!B50)</f>
        <v/>
      </c>
      <c r="H51" s="132" t="s">
        <v>119</v>
      </c>
      <c r="I51" s="32" t="str">
        <f>IF('Enter Samples Here'!O50="","",'Enter Samples Here'!O50)</f>
        <v/>
      </c>
      <c r="J51" s="32" t="str">
        <f>IF(ISNA(VLOOKUP('Enter Samples Here'!$U50,'Index Plate Layout'!$V$2:$Y$97,3,FALSE)),"",VLOOKUP('Enter Samples Here'!$U50,'Index Plate Layout'!$V$2:$Y$97,3,FALSE))</f>
        <v/>
      </c>
      <c r="K51" s="32" t="str">
        <f>IF(ISNA(VLOOKUP('Enter Samples Here'!U50,'Index Plate Layout'!$V$2:$Y$97,4,FALSE)),"",VLOOKUP('Enter Samples Here'!U50,'Index Plate Layout'!$V$2:$Y$97,4,FALSE))</f>
        <v/>
      </c>
      <c r="L51" s="32" t="str">
        <f>IF('Enter Samples Here'!N50="","",'Enter Samples Here'!N50)</f>
        <v/>
      </c>
      <c r="O51" s="19" t="s">
        <v>119</v>
      </c>
      <c r="P51" s="5" t="str">
        <f>IF('Enter Samples Here'!AA50="","",'Enter Samples Here'!AA50)</f>
        <v/>
      </c>
      <c r="Q51" s="32" t="str">
        <f>IF(ISNA(VLOOKUP('Enter Samples Here'!$AG50,'Index Plate Layout'!$AA$2:$AD$97,3,FALSE)),"",VLOOKUP('Enter Samples Here'!$AG50,'Index Plate Layout'!$AA$2:$AD$97,3,FALSE))</f>
        <v/>
      </c>
      <c r="R51" s="32" t="str">
        <f>IF(ISNA(VLOOKUP('Enter Samples Here'!AG50,'Index Plate Layout'!$AA$2:$AD$97,4,FALSE)),"",VLOOKUP('Enter Samples Here'!AG50,'Index Plate Layout'!$AA$2:$AD$97,4,FALSE))</f>
        <v/>
      </c>
      <c r="S51" s="32" t="str">
        <f>IF('Enter Samples Here'!Z50="","",'Enter Samples Here'!Z50)</f>
        <v/>
      </c>
      <c r="V51" s="30" t="s">
        <v>119</v>
      </c>
      <c r="W51" s="32" t="str">
        <f>IF('Enter Samples Here'!AM50="","",'Enter Samples Here'!AM50)</f>
        <v/>
      </c>
      <c r="X51" s="32" t="str">
        <f>IF(ISNA(VLOOKUP('Enter Samples Here'!$AS50,'Index Plate Layout'!$AF$2:$AI$97,3,FALSE)),"",VLOOKUP('Enter Samples Here'!$AS50,'Index Plate Layout'!$AF$2:$AI$97,3,FALSE))</f>
        <v/>
      </c>
      <c r="Y51" s="32" t="str">
        <f>IF(ISNA(VLOOKUP('Enter Samples Here'!AS50,'Index Plate Layout'!$AF$2:$AI$97,4,FALSE)),"",VLOOKUP('Enter Samples Here'!AS50,'Index Plate Layout'!$AF$2:$AI$97,4,FALSE))</f>
        <v/>
      </c>
      <c r="Z51" s="32" t="str">
        <f>IF('Enter Samples Here'!AL50="","",'Enter Samples Here'!AL50)</f>
        <v/>
      </c>
      <c r="AC51" s="142" t="s">
        <v>119</v>
      </c>
      <c r="AD51" s="32" t="str">
        <f>IF('Enter Samples Here'!AY50="","",'Enter Samples Here'!AY50)</f>
        <v/>
      </c>
      <c r="AE51" s="32" t="str">
        <f>IF(AD51="","",'Index Plate Layout'!AM50)</f>
        <v/>
      </c>
      <c r="AF51" s="32" t="str">
        <f>IF(AD51="","",'Index Plate Layout'!AN50)</f>
        <v/>
      </c>
      <c r="AG51" s="32" t="str">
        <f>IF('Enter Samples Here'!AX50="","",'Enter Samples Here'!AX50)</f>
        <v/>
      </c>
    </row>
    <row r="52" spans="1:33" x14ac:dyDescent="0.2">
      <c r="A52" s="24" t="s">
        <v>120</v>
      </c>
      <c r="B52" s="32" t="str">
        <f>IF('Enter Samples Here'!C51="","",'Enter Samples Here'!C51)</f>
        <v/>
      </c>
      <c r="C52" s="32" t="str">
        <f>IF(ISNA(VLOOKUP('Enter Samples Here'!I51,'Index Plate Layout'!$Q$2:$T$97,3,FALSE)),"",VLOOKUP('Enter Samples Here'!I51,'Index Plate Layout'!$Q$2:$T$97,3,FALSE))</f>
        <v/>
      </c>
      <c r="D52" s="32" t="str">
        <f>IF(ISNA(VLOOKUP('Enter Samples Here'!I51,'Index Plate Layout'!$Q$2:$T$97,4,FALSE)),"",VLOOKUP('Enter Samples Here'!I51,'Index Plate Layout'!$Q$2:$T$97,4,FALSE))</f>
        <v/>
      </c>
      <c r="E52" s="32" t="str">
        <f>IF('Enter Samples Here'!B51="","",'Enter Samples Here'!B51)</f>
        <v/>
      </c>
      <c r="H52" s="132" t="s">
        <v>120</v>
      </c>
      <c r="I52" s="32" t="str">
        <f>IF('Enter Samples Here'!O51="","",'Enter Samples Here'!O51)</f>
        <v/>
      </c>
      <c r="J52" s="32" t="str">
        <f>IF(ISNA(VLOOKUP('Enter Samples Here'!$U51,'Index Plate Layout'!$V$2:$Y$97,3,FALSE)),"",VLOOKUP('Enter Samples Here'!$U51,'Index Plate Layout'!$V$2:$Y$97,3,FALSE))</f>
        <v/>
      </c>
      <c r="K52" s="32" t="str">
        <f>IF(ISNA(VLOOKUP('Enter Samples Here'!U51,'Index Plate Layout'!$V$2:$Y$97,4,FALSE)),"",VLOOKUP('Enter Samples Here'!U51,'Index Plate Layout'!$V$2:$Y$97,4,FALSE))</f>
        <v/>
      </c>
      <c r="L52" s="32" t="str">
        <f>IF('Enter Samples Here'!N51="","",'Enter Samples Here'!N51)</f>
        <v/>
      </c>
      <c r="O52" s="19" t="s">
        <v>120</v>
      </c>
      <c r="P52" s="5" t="str">
        <f>IF('Enter Samples Here'!AA51="","",'Enter Samples Here'!AA51)</f>
        <v/>
      </c>
      <c r="Q52" s="32" t="str">
        <f>IF(ISNA(VLOOKUP('Enter Samples Here'!$AG51,'Index Plate Layout'!$AA$2:$AD$97,3,FALSE)),"",VLOOKUP('Enter Samples Here'!$AG51,'Index Plate Layout'!$AA$2:$AD$97,3,FALSE))</f>
        <v/>
      </c>
      <c r="R52" s="32" t="str">
        <f>IF(ISNA(VLOOKUP('Enter Samples Here'!AG51,'Index Plate Layout'!$AA$2:$AD$97,4,FALSE)),"",VLOOKUP('Enter Samples Here'!AG51,'Index Plate Layout'!$AA$2:$AD$97,4,FALSE))</f>
        <v/>
      </c>
      <c r="S52" s="32" t="str">
        <f>IF('Enter Samples Here'!Z51="","",'Enter Samples Here'!Z51)</f>
        <v/>
      </c>
      <c r="V52" s="30" t="s">
        <v>120</v>
      </c>
      <c r="W52" s="32" t="str">
        <f>IF('Enter Samples Here'!AM51="","",'Enter Samples Here'!AM51)</f>
        <v/>
      </c>
      <c r="X52" s="32" t="str">
        <f>IF(ISNA(VLOOKUP('Enter Samples Here'!$AS51,'Index Plate Layout'!$AF$2:$AI$97,3,FALSE)),"",VLOOKUP('Enter Samples Here'!$AS51,'Index Plate Layout'!$AF$2:$AI$97,3,FALSE))</f>
        <v/>
      </c>
      <c r="Y52" s="32" t="str">
        <f>IF(ISNA(VLOOKUP('Enter Samples Here'!AS51,'Index Plate Layout'!$AF$2:$AI$97,4,FALSE)),"",VLOOKUP('Enter Samples Here'!AS51,'Index Plate Layout'!$AF$2:$AI$97,4,FALSE))</f>
        <v/>
      </c>
      <c r="Z52" s="32" t="str">
        <f>IF('Enter Samples Here'!AL51="","",'Enter Samples Here'!AL51)</f>
        <v/>
      </c>
      <c r="AC52" s="142" t="s">
        <v>120</v>
      </c>
      <c r="AD52" s="32" t="str">
        <f>IF('Enter Samples Here'!AY51="","",'Enter Samples Here'!AY51)</f>
        <v/>
      </c>
      <c r="AE52" s="32" t="str">
        <f>IF(AD52="","",'Index Plate Layout'!AM51)</f>
        <v/>
      </c>
      <c r="AF52" s="32" t="str">
        <f>IF(AD52="","",'Index Plate Layout'!AN51)</f>
        <v/>
      </c>
      <c r="AG52" s="32" t="str">
        <f>IF('Enter Samples Here'!AX51="","",'Enter Samples Here'!AX51)</f>
        <v/>
      </c>
    </row>
    <row r="53" spans="1:33" x14ac:dyDescent="0.2">
      <c r="A53" s="24" t="s">
        <v>121</v>
      </c>
      <c r="B53" s="32" t="str">
        <f>IF('Enter Samples Here'!C52="","",'Enter Samples Here'!C52)</f>
        <v/>
      </c>
      <c r="C53" s="32" t="str">
        <f>IF(ISNA(VLOOKUP('Enter Samples Here'!I52,'Index Plate Layout'!$Q$2:$T$97,3,FALSE)),"",VLOOKUP('Enter Samples Here'!I52,'Index Plate Layout'!$Q$2:$T$97,3,FALSE))</f>
        <v/>
      </c>
      <c r="D53" s="32" t="str">
        <f>IF(ISNA(VLOOKUP('Enter Samples Here'!I52,'Index Plate Layout'!$Q$2:$T$97,4,FALSE)),"",VLOOKUP('Enter Samples Here'!I52,'Index Plate Layout'!$Q$2:$T$97,4,FALSE))</f>
        <v/>
      </c>
      <c r="E53" s="32" t="str">
        <f>IF('Enter Samples Here'!B52="","",'Enter Samples Here'!B52)</f>
        <v/>
      </c>
      <c r="H53" s="132" t="s">
        <v>121</v>
      </c>
      <c r="I53" s="32" t="str">
        <f>IF('Enter Samples Here'!O52="","",'Enter Samples Here'!O52)</f>
        <v/>
      </c>
      <c r="J53" s="32" t="str">
        <f>IF(ISNA(VLOOKUP('Enter Samples Here'!$U52,'Index Plate Layout'!$V$2:$Y$97,3,FALSE)),"",VLOOKUP('Enter Samples Here'!$U52,'Index Plate Layout'!$V$2:$Y$97,3,FALSE))</f>
        <v/>
      </c>
      <c r="K53" s="32" t="str">
        <f>IF(ISNA(VLOOKUP('Enter Samples Here'!U52,'Index Plate Layout'!$V$2:$Y$97,4,FALSE)),"",VLOOKUP('Enter Samples Here'!U52,'Index Plate Layout'!$V$2:$Y$97,4,FALSE))</f>
        <v/>
      </c>
      <c r="L53" s="32" t="str">
        <f>IF('Enter Samples Here'!N52="","",'Enter Samples Here'!N52)</f>
        <v/>
      </c>
      <c r="O53" s="19" t="s">
        <v>121</v>
      </c>
      <c r="P53" s="5" t="str">
        <f>IF('Enter Samples Here'!AA52="","",'Enter Samples Here'!AA52)</f>
        <v/>
      </c>
      <c r="Q53" s="32" t="str">
        <f>IF(ISNA(VLOOKUP('Enter Samples Here'!$AG52,'Index Plate Layout'!$AA$2:$AD$97,3,FALSE)),"",VLOOKUP('Enter Samples Here'!$AG52,'Index Plate Layout'!$AA$2:$AD$97,3,FALSE))</f>
        <v/>
      </c>
      <c r="R53" s="32" t="str">
        <f>IF(ISNA(VLOOKUP('Enter Samples Here'!AG52,'Index Plate Layout'!$AA$2:$AD$97,4,FALSE)),"",VLOOKUP('Enter Samples Here'!AG52,'Index Plate Layout'!$AA$2:$AD$97,4,FALSE))</f>
        <v/>
      </c>
      <c r="S53" s="32" t="str">
        <f>IF('Enter Samples Here'!Z52="","",'Enter Samples Here'!Z52)</f>
        <v/>
      </c>
      <c r="V53" s="30" t="s">
        <v>121</v>
      </c>
      <c r="W53" s="32" t="str">
        <f>IF('Enter Samples Here'!AM52="","",'Enter Samples Here'!AM52)</f>
        <v/>
      </c>
      <c r="X53" s="32" t="str">
        <f>IF(ISNA(VLOOKUP('Enter Samples Here'!$AS52,'Index Plate Layout'!$AF$2:$AI$97,3,FALSE)),"",VLOOKUP('Enter Samples Here'!$AS52,'Index Plate Layout'!$AF$2:$AI$97,3,FALSE))</f>
        <v/>
      </c>
      <c r="Y53" s="32" t="str">
        <f>IF(ISNA(VLOOKUP('Enter Samples Here'!AS52,'Index Plate Layout'!$AF$2:$AI$97,4,FALSE)),"",VLOOKUP('Enter Samples Here'!AS52,'Index Plate Layout'!$AF$2:$AI$97,4,FALSE))</f>
        <v/>
      </c>
      <c r="Z53" s="32" t="str">
        <f>IF('Enter Samples Here'!AL52="","",'Enter Samples Here'!AL52)</f>
        <v/>
      </c>
      <c r="AC53" s="142" t="s">
        <v>121</v>
      </c>
      <c r="AD53" s="32" t="str">
        <f>IF('Enter Samples Here'!AY52="","",'Enter Samples Here'!AY52)</f>
        <v/>
      </c>
      <c r="AE53" s="32" t="str">
        <f>IF(AD53="","",'Index Plate Layout'!AM52)</f>
        <v/>
      </c>
      <c r="AF53" s="32" t="str">
        <f>IF(AD53="","",'Index Plate Layout'!AN52)</f>
        <v/>
      </c>
      <c r="AG53" s="32" t="str">
        <f>IF('Enter Samples Here'!AX52="","",'Enter Samples Here'!AX52)</f>
        <v/>
      </c>
    </row>
    <row r="54" spans="1:33" x14ac:dyDescent="0.2">
      <c r="A54" s="24" t="s">
        <v>122</v>
      </c>
      <c r="B54" s="32" t="str">
        <f>IF('Enter Samples Here'!C53="","",'Enter Samples Here'!C53)</f>
        <v/>
      </c>
      <c r="C54" s="32" t="str">
        <f>IF(ISNA(VLOOKUP('Enter Samples Here'!I53,'Index Plate Layout'!$Q$2:$T$97,3,FALSE)),"",VLOOKUP('Enter Samples Here'!I53,'Index Plate Layout'!$Q$2:$T$97,3,FALSE))</f>
        <v/>
      </c>
      <c r="D54" s="32" t="str">
        <f>IF(ISNA(VLOOKUP('Enter Samples Here'!I53,'Index Plate Layout'!$Q$2:$T$97,4,FALSE)),"",VLOOKUP('Enter Samples Here'!I53,'Index Plate Layout'!$Q$2:$T$97,4,FALSE))</f>
        <v/>
      </c>
      <c r="E54" s="32" t="str">
        <f>IF('Enter Samples Here'!B53="","",'Enter Samples Here'!B53)</f>
        <v/>
      </c>
      <c r="H54" s="132" t="s">
        <v>122</v>
      </c>
      <c r="I54" s="32" t="str">
        <f>IF('Enter Samples Here'!O53="","",'Enter Samples Here'!O53)</f>
        <v/>
      </c>
      <c r="J54" s="32" t="str">
        <f>IF(ISNA(VLOOKUP('Enter Samples Here'!$U53,'Index Plate Layout'!$V$2:$Y$97,3,FALSE)),"",VLOOKUP('Enter Samples Here'!$U53,'Index Plate Layout'!$V$2:$Y$97,3,FALSE))</f>
        <v/>
      </c>
      <c r="K54" s="32" t="str">
        <f>IF(ISNA(VLOOKUP('Enter Samples Here'!U53,'Index Plate Layout'!$V$2:$Y$97,4,FALSE)),"",VLOOKUP('Enter Samples Here'!U53,'Index Plate Layout'!$V$2:$Y$97,4,FALSE))</f>
        <v/>
      </c>
      <c r="L54" s="32" t="str">
        <f>IF('Enter Samples Here'!N53="","",'Enter Samples Here'!N53)</f>
        <v/>
      </c>
      <c r="O54" s="19" t="s">
        <v>122</v>
      </c>
      <c r="P54" s="5" t="str">
        <f>IF('Enter Samples Here'!AA53="","",'Enter Samples Here'!AA53)</f>
        <v/>
      </c>
      <c r="Q54" s="32" t="str">
        <f>IF(ISNA(VLOOKUP('Enter Samples Here'!$AG53,'Index Plate Layout'!$AA$2:$AD$97,3,FALSE)),"",VLOOKUP('Enter Samples Here'!$AG53,'Index Plate Layout'!$AA$2:$AD$97,3,FALSE))</f>
        <v/>
      </c>
      <c r="R54" s="32" t="str">
        <f>IF(ISNA(VLOOKUP('Enter Samples Here'!AG53,'Index Plate Layout'!$AA$2:$AD$97,4,FALSE)),"",VLOOKUP('Enter Samples Here'!AG53,'Index Plate Layout'!$AA$2:$AD$97,4,FALSE))</f>
        <v/>
      </c>
      <c r="S54" s="32" t="str">
        <f>IF('Enter Samples Here'!Z53="","",'Enter Samples Here'!Z53)</f>
        <v/>
      </c>
      <c r="V54" s="30" t="s">
        <v>122</v>
      </c>
      <c r="W54" s="32" t="str">
        <f>IF('Enter Samples Here'!AM53="","",'Enter Samples Here'!AM53)</f>
        <v/>
      </c>
      <c r="X54" s="32" t="str">
        <f>IF(ISNA(VLOOKUP('Enter Samples Here'!$AS53,'Index Plate Layout'!$AF$2:$AI$97,3,FALSE)),"",VLOOKUP('Enter Samples Here'!$AS53,'Index Plate Layout'!$AF$2:$AI$97,3,FALSE))</f>
        <v/>
      </c>
      <c r="Y54" s="32" t="str">
        <f>IF(ISNA(VLOOKUP('Enter Samples Here'!AS53,'Index Plate Layout'!$AF$2:$AI$97,4,FALSE)),"",VLOOKUP('Enter Samples Here'!AS53,'Index Plate Layout'!$AF$2:$AI$97,4,FALSE))</f>
        <v/>
      </c>
      <c r="Z54" s="32" t="str">
        <f>IF('Enter Samples Here'!AL53="","",'Enter Samples Here'!AL53)</f>
        <v/>
      </c>
      <c r="AC54" s="142" t="s">
        <v>122</v>
      </c>
      <c r="AD54" s="32" t="str">
        <f>IF('Enter Samples Here'!AY53="","",'Enter Samples Here'!AY53)</f>
        <v/>
      </c>
      <c r="AE54" s="32" t="str">
        <f>IF(AD54="","",'Index Plate Layout'!AM53)</f>
        <v/>
      </c>
      <c r="AF54" s="32" t="str">
        <f>IF(AD54="","",'Index Plate Layout'!AN53)</f>
        <v/>
      </c>
      <c r="AG54" s="32" t="str">
        <f>IF('Enter Samples Here'!AX53="","",'Enter Samples Here'!AX53)</f>
        <v/>
      </c>
    </row>
    <row r="55" spans="1:33" x14ac:dyDescent="0.2">
      <c r="A55" s="24" t="s">
        <v>123</v>
      </c>
      <c r="B55" s="32" t="str">
        <f>IF('Enter Samples Here'!C54="","",'Enter Samples Here'!C54)</f>
        <v/>
      </c>
      <c r="C55" s="32" t="str">
        <f>IF(ISNA(VLOOKUP('Enter Samples Here'!I54,'Index Plate Layout'!$Q$2:$T$97,3,FALSE)),"",VLOOKUP('Enter Samples Here'!I54,'Index Plate Layout'!$Q$2:$T$97,3,FALSE))</f>
        <v/>
      </c>
      <c r="D55" s="32" t="str">
        <f>IF(ISNA(VLOOKUP('Enter Samples Here'!I54,'Index Plate Layout'!$Q$2:$T$97,4,FALSE)),"",VLOOKUP('Enter Samples Here'!I54,'Index Plate Layout'!$Q$2:$T$97,4,FALSE))</f>
        <v/>
      </c>
      <c r="E55" s="32" t="str">
        <f>IF('Enter Samples Here'!B54="","",'Enter Samples Here'!B54)</f>
        <v/>
      </c>
      <c r="H55" s="132" t="s">
        <v>123</v>
      </c>
      <c r="I55" s="32" t="str">
        <f>IF('Enter Samples Here'!O54="","",'Enter Samples Here'!O54)</f>
        <v/>
      </c>
      <c r="J55" s="32" t="str">
        <f>IF(ISNA(VLOOKUP('Enter Samples Here'!$U54,'Index Plate Layout'!$V$2:$Y$97,3,FALSE)),"",VLOOKUP('Enter Samples Here'!$U54,'Index Plate Layout'!$V$2:$Y$97,3,FALSE))</f>
        <v/>
      </c>
      <c r="K55" s="32" t="str">
        <f>IF(ISNA(VLOOKUP('Enter Samples Here'!U54,'Index Plate Layout'!$V$2:$Y$97,4,FALSE)),"",VLOOKUP('Enter Samples Here'!U54,'Index Plate Layout'!$V$2:$Y$97,4,FALSE))</f>
        <v/>
      </c>
      <c r="L55" s="32" t="str">
        <f>IF('Enter Samples Here'!N54="","",'Enter Samples Here'!N54)</f>
        <v/>
      </c>
      <c r="O55" s="19" t="s">
        <v>123</v>
      </c>
      <c r="P55" s="5" t="str">
        <f>IF('Enter Samples Here'!AA54="","",'Enter Samples Here'!AA54)</f>
        <v/>
      </c>
      <c r="Q55" s="32" t="str">
        <f>IF(ISNA(VLOOKUP('Enter Samples Here'!$AG54,'Index Plate Layout'!$AA$2:$AD$97,3,FALSE)),"",VLOOKUP('Enter Samples Here'!$AG54,'Index Plate Layout'!$AA$2:$AD$97,3,FALSE))</f>
        <v/>
      </c>
      <c r="R55" s="32" t="str">
        <f>IF(ISNA(VLOOKUP('Enter Samples Here'!AG54,'Index Plate Layout'!$AA$2:$AD$97,4,FALSE)),"",VLOOKUP('Enter Samples Here'!AG54,'Index Plate Layout'!$AA$2:$AD$97,4,FALSE))</f>
        <v/>
      </c>
      <c r="S55" s="32" t="str">
        <f>IF('Enter Samples Here'!Z54="","",'Enter Samples Here'!Z54)</f>
        <v/>
      </c>
      <c r="V55" s="30" t="s">
        <v>123</v>
      </c>
      <c r="W55" s="32" t="str">
        <f>IF('Enter Samples Here'!AM54="","",'Enter Samples Here'!AM54)</f>
        <v/>
      </c>
      <c r="X55" s="32" t="str">
        <f>IF(ISNA(VLOOKUP('Enter Samples Here'!$AS54,'Index Plate Layout'!$AF$2:$AI$97,3,FALSE)),"",VLOOKUP('Enter Samples Here'!$AS54,'Index Plate Layout'!$AF$2:$AI$97,3,FALSE))</f>
        <v/>
      </c>
      <c r="Y55" s="32" t="str">
        <f>IF(ISNA(VLOOKUP('Enter Samples Here'!AS54,'Index Plate Layout'!$AF$2:$AI$97,4,FALSE)),"",VLOOKUP('Enter Samples Here'!AS54,'Index Plate Layout'!$AF$2:$AI$97,4,FALSE))</f>
        <v/>
      </c>
      <c r="Z55" s="32" t="str">
        <f>IF('Enter Samples Here'!AL54="","",'Enter Samples Here'!AL54)</f>
        <v/>
      </c>
      <c r="AC55" s="142" t="s">
        <v>123</v>
      </c>
      <c r="AD55" s="32" t="str">
        <f>IF('Enter Samples Here'!AY54="","",'Enter Samples Here'!AY54)</f>
        <v/>
      </c>
      <c r="AE55" s="32" t="str">
        <f>IF(AD55="","",'Index Plate Layout'!AM54)</f>
        <v/>
      </c>
      <c r="AF55" s="32" t="str">
        <f>IF(AD55="","",'Index Plate Layout'!AN54)</f>
        <v/>
      </c>
      <c r="AG55" s="32" t="str">
        <f>IF('Enter Samples Here'!AX54="","",'Enter Samples Here'!AX54)</f>
        <v/>
      </c>
    </row>
    <row r="56" spans="1:33" x14ac:dyDescent="0.2">
      <c r="A56" s="24" t="s">
        <v>124</v>
      </c>
      <c r="B56" s="32" t="str">
        <f>IF('Enter Samples Here'!C55="","",'Enter Samples Here'!C55)</f>
        <v/>
      </c>
      <c r="C56" s="32" t="str">
        <f>IF(ISNA(VLOOKUP('Enter Samples Here'!I55,'Index Plate Layout'!$Q$2:$T$97,3,FALSE)),"",VLOOKUP('Enter Samples Here'!I55,'Index Plate Layout'!$Q$2:$T$97,3,FALSE))</f>
        <v/>
      </c>
      <c r="D56" s="32" t="str">
        <f>IF(ISNA(VLOOKUP('Enter Samples Here'!I55,'Index Plate Layout'!$Q$2:$T$97,4,FALSE)),"",VLOOKUP('Enter Samples Here'!I55,'Index Plate Layout'!$Q$2:$T$97,4,FALSE))</f>
        <v/>
      </c>
      <c r="E56" s="32" t="str">
        <f>IF('Enter Samples Here'!B55="","",'Enter Samples Here'!B55)</f>
        <v/>
      </c>
      <c r="H56" s="132" t="s">
        <v>124</v>
      </c>
      <c r="I56" s="32" t="str">
        <f>IF('Enter Samples Here'!O55="","",'Enter Samples Here'!O55)</f>
        <v/>
      </c>
      <c r="J56" s="32" t="str">
        <f>IF(ISNA(VLOOKUP('Enter Samples Here'!$U55,'Index Plate Layout'!$V$2:$Y$97,3,FALSE)),"",VLOOKUP('Enter Samples Here'!$U55,'Index Plate Layout'!$V$2:$Y$97,3,FALSE))</f>
        <v/>
      </c>
      <c r="K56" s="32" t="str">
        <f>IF(ISNA(VLOOKUP('Enter Samples Here'!U55,'Index Plate Layout'!$V$2:$Y$97,4,FALSE)),"",VLOOKUP('Enter Samples Here'!U55,'Index Plate Layout'!$V$2:$Y$97,4,FALSE))</f>
        <v/>
      </c>
      <c r="L56" s="32" t="str">
        <f>IF('Enter Samples Here'!N55="","",'Enter Samples Here'!N55)</f>
        <v/>
      </c>
      <c r="O56" s="19" t="s">
        <v>124</v>
      </c>
      <c r="P56" s="5" t="str">
        <f>IF('Enter Samples Here'!AA55="","",'Enter Samples Here'!AA55)</f>
        <v/>
      </c>
      <c r="Q56" s="32" t="str">
        <f>IF(ISNA(VLOOKUP('Enter Samples Here'!$AG55,'Index Plate Layout'!$AA$2:$AD$97,3,FALSE)),"",VLOOKUP('Enter Samples Here'!$AG55,'Index Plate Layout'!$AA$2:$AD$97,3,FALSE))</f>
        <v/>
      </c>
      <c r="R56" s="32" t="str">
        <f>IF(ISNA(VLOOKUP('Enter Samples Here'!AG55,'Index Plate Layout'!$AA$2:$AD$97,4,FALSE)),"",VLOOKUP('Enter Samples Here'!AG55,'Index Plate Layout'!$AA$2:$AD$97,4,FALSE))</f>
        <v/>
      </c>
      <c r="S56" s="32" t="str">
        <f>IF('Enter Samples Here'!Z55="","",'Enter Samples Here'!Z55)</f>
        <v/>
      </c>
      <c r="V56" s="30" t="s">
        <v>124</v>
      </c>
      <c r="W56" s="32" t="str">
        <f>IF('Enter Samples Here'!AM55="","",'Enter Samples Here'!AM55)</f>
        <v/>
      </c>
      <c r="X56" s="32" t="str">
        <f>IF(ISNA(VLOOKUP('Enter Samples Here'!$AS55,'Index Plate Layout'!$AF$2:$AI$97,3,FALSE)),"",VLOOKUP('Enter Samples Here'!$AS55,'Index Plate Layout'!$AF$2:$AI$97,3,FALSE))</f>
        <v/>
      </c>
      <c r="Y56" s="32" t="str">
        <f>IF(ISNA(VLOOKUP('Enter Samples Here'!AS55,'Index Plate Layout'!$AF$2:$AI$97,4,FALSE)),"",VLOOKUP('Enter Samples Here'!AS55,'Index Plate Layout'!$AF$2:$AI$97,4,FALSE))</f>
        <v/>
      </c>
      <c r="Z56" s="32" t="str">
        <f>IF('Enter Samples Here'!AL55="","",'Enter Samples Here'!AL55)</f>
        <v/>
      </c>
      <c r="AC56" s="142" t="s">
        <v>124</v>
      </c>
      <c r="AD56" s="32" t="str">
        <f>IF('Enter Samples Here'!AY55="","",'Enter Samples Here'!AY55)</f>
        <v/>
      </c>
      <c r="AE56" s="32" t="str">
        <f>IF(AD56="","",'Index Plate Layout'!AM55)</f>
        <v/>
      </c>
      <c r="AF56" s="32" t="str">
        <f>IF(AD56="","",'Index Plate Layout'!AN55)</f>
        <v/>
      </c>
      <c r="AG56" s="32" t="str">
        <f>IF('Enter Samples Here'!AX55="","",'Enter Samples Here'!AX55)</f>
        <v/>
      </c>
    </row>
    <row r="57" spans="1:33" x14ac:dyDescent="0.2">
      <c r="A57" s="24" t="s">
        <v>125</v>
      </c>
      <c r="B57" s="32" t="str">
        <f>IF('Enter Samples Here'!C56="","",'Enter Samples Here'!C56)</f>
        <v/>
      </c>
      <c r="C57" s="32" t="str">
        <f>IF(ISNA(VLOOKUP('Enter Samples Here'!I56,'Index Plate Layout'!$Q$2:$T$97,3,FALSE)),"",VLOOKUP('Enter Samples Here'!I56,'Index Plate Layout'!$Q$2:$T$97,3,FALSE))</f>
        <v/>
      </c>
      <c r="D57" s="32" t="str">
        <f>IF(ISNA(VLOOKUP('Enter Samples Here'!I56,'Index Plate Layout'!$Q$2:$T$97,4,FALSE)),"",VLOOKUP('Enter Samples Here'!I56,'Index Plate Layout'!$Q$2:$T$97,4,FALSE))</f>
        <v/>
      </c>
      <c r="E57" s="32" t="str">
        <f>IF('Enter Samples Here'!B56="","",'Enter Samples Here'!B56)</f>
        <v/>
      </c>
      <c r="H57" s="132" t="s">
        <v>125</v>
      </c>
      <c r="I57" s="32" t="str">
        <f>IF('Enter Samples Here'!O56="","",'Enter Samples Here'!O56)</f>
        <v/>
      </c>
      <c r="J57" s="32" t="str">
        <f>IF(ISNA(VLOOKUP('Enter Samples Here'!$U56,'Index Plate Layout'!$V$2:$Y$97,3,FALSE)),"",VLOOKUP('Enter Samples Here'!$U56,'Index Plate Layout'!$V$2:$Y$97,3,FALSE))</f>
        <v/>
      </c>
      <c r="K57" s="32" t="str">
        <f>IF(ISNA(VLOOKUP('Enter Samples Here'!U56,'Index Plate Layout'!$V$2:$Y$97,4,FALSE)),"",VLOOKUP('Enter Samples Here'!U56,'Index Plate Layout'!$V$2:$Y$97,4,FALSE))</f>
        <v/>
      </c>
      <c r="L57" s="32" t="str">
        <f>IF('Enter Samples Here'!N56="","",'Enter Samples Here'!N56)</f>
        <v/>
      </c>
      <c r="O57" s="19" t="s">
        <v>125</v>
      </c>
      <c r="P57" s="5" t="str">
        <f>IF('Enter Samples Here'!AA56="","",'Enter Samples Here'!AA56)</f>
        <v/>
      </c>
      <c r="Q57" s="32" t="str">
        <f>IF(ISNA(VLOOKUP('Enter Samples Here'!$AG56,'Index Plate Layout'!$AA$2:$AD$97,3,FALSE)),"",VLOOKUP('Enter Samples Here'!$AG56,'Index Plate Layout'!$AA$2:$AD$97,3,FALSE))</f>
        <v/>
      </c>
      <c r="R57" s="32" t="str">
        <f>IF(ISNA(VLOOKUP('Enter Samples Here'!AG56,'Index Plate Layout'!$AA$2:$AD$97,4,FALSE)),"",VLOOKUP('Enter Samples Here'!AG56,'Index Plate Layout'!$AA$2:$AD$97,4,FALSE))</f>
        <v/>
      </c>
      <c r="S57" s="32" t="str">
        <f>IF('Enter Samples Here'!Z56="","",'Enter Samples Here'!Z56)</f>
        <v/>
      </c>
      <c r="V57" s="30" t="s">
        <v>125</v>
      </c>
      <c r="W57" s="32" t="str">
        <f>IF('Enter Samples Here'!AM56="","",'Enter Samples Here'!AM56)</f>
        <v/>
      </c>
      <c r="X57" s="32" t="str">
        <f>IF(ISNA(VLOOKUP('Enter Samples Here'!$AS56,'Index Plate Layout'!$AF$2:$AI$97,3,FALSE)),"",VLOOKUP('Enter Samples Here'!$AS56,'Index Plate Layout'!$AF$2:$AI$97,3,FALSE))</f>
        <v/>
      </c>
      <c r="Y57" s="32" t="str">
        <f>IF(ISNA(VLOOKUP('Enter Samples Here'!AS56,'Index Plate Layout'!$AF$2:$AI$97,4,FALSE)),"",VLOOKUP('Enter Samples Here'!AS56,'Index Plate Layout'!$AF$2:$AI$97,4,FALSE))</f>
        <v/>
      </c>
      <c r="Z57" s="32" t="str">
        <f>IF('Enter Samples Here'!AL56="","",'Enter Samples Here'!AL56)</f>
        <v/>
      </c>
      <c r="AC57" s="142" t="s">
        <v>125</v>
      </c>
      <c r="AD57" s="32" t="str">
        <f>IF('Enter Samples Here'!AY56="","",'Enter Samples Here'!AY56)</f>
        <v/>
      </c>
      <c r="AE57" s="32" t="str">
        <f>IF(AD57="","",'Index Plate Layout'!AM56)</f>
        <v/>
      </c>
      <c r="AF57" s="32" t="str">
        <f>IF(AD57="","",'Index Plate Layout'!AN56)</f>
        <v/>
      </c>
      <c r="AG57" s="32" t="str">
        <f>IF('Enter Samples Here'!AX56="","",'Enter Samples Here'!AX56)</f>
        <v/>
      </c>
    </row>
    <row r="58" spans="1:33" x14ac:dyDescent="0.2">
      <c r="A58" s="24" t="s">
        <v>126</v>
      </c>
      <c r="B58" s="32" t="str">
        <f>IF('Enter Samples Here'!C57="","",'Enter Samples Here'!C57)</f>
        <v/>
      </c>
      <c r="C58" s="32" t="str">
        <f>IF(ISNA(VLOOKUP('Enter Samples Here'!I57,'Index Plate Layout'!$Q$2:$T$97,3,FALSE)),"",VLOOKUP('Enter Samples Here'!I57,'Index Plate Layout'!$Q$2:$T$97,3,FALSE))</f>
        <v/>
      </c>
      <c r="D58" s="32" t="str">
        <f>IF(ISNA(VLOOKUP('Enter Samples Here'!I57,'Index Plate Layout'!$Q$2:$T$97,4,FALSE)),"",VLOOKUP('Enter Samples Here'!I57,'Index Plate Layout'!$Q$2:$T$97,4,FALSE))</f>
        <v/>
      </c>
      <c r="E58" s="32" t="str">
        <f>IF('Enter Samples Here'!B57="","",'Enter Samples Here'!B57)</f>
        <v/>
      </c>
      <c r="H58" s="132" t="s">
        <v>126</v>
      </c>
      <c r="I58" s="32" t="str">
        <f>IF('Enter Samples Here'!O57="","",'Enter Samples Here'!O57)</f>
        <v/>
      </c>
      <c r="J58" s="32" t="str">
        <f>IF(ISNA(VLOOKUP('Enter Samples Here'!$U57,'Index Plate Layout'!$V$2:$Y$97,3,FALSE)),"",VLOOKUP('Enter Samples Here'!$U57,'Index Plate Layout'!$V$2:$Y$97,3,FALSE))</f>
        <v/>
      </c>
      <c r="K58" s="32" t="str">
        <f>IF(ISNA(VLOOKUP('Enter Samples Here'!U57,'Index Plate Layout'!$V$2:$Y$97,4,FALSE)),"",VLOOKUP('Enter Samples Here'!U57,'Index Plate Layout'!$V$2:$Y$97,4,FALSE))</f>
        <v/>
      </c>
      <c r="L58" s="32" t="str">
        <f>IF('Enter Samples Here'!N57="","",'Enter Samples Here'!N57)</f>
        <v/>
      </c>
      <c r="O58" s="19" t="s">
        <v>126</v>
      </c>
      <c r="P58" s="5" t="str">
        <f>IF('Enter Samples Here'!AA57="","",'Enter Samples Here'!AA57)</f>
        <v/>
      </c>
      <c r="Q58" s="32" t="str">
        <f>IF(ISNA(VLOOKUP('Enter Samples Here'!$AG57,'Index Plate Layout'!$AA$2:$AD$97,3,FALSE)),"",VLOOKUP('Enter Samples Here'!$AG57,'Index Plate Layout'!$AA$2:$AD$97,3,FALSE))</f>
        <v/>
      </c>
      <c r="R58" s="32" t="str">
        <f>IF(ISNA(VLOOKUP('Enter Samples Here'!AG57,'Index Plate Layout'!$AA$2:$AD$97,4,FALSE)),"",VLOOKUP('Enter Samples Here'!AG57,'Index Plate Layout'!$AA$2:$AD$97,4,FALSE))</f>
        <v/>
      </c>
      <c r="S58" s="32" t="str">
        <f>IF('Enter Samples Here'!Z57="","",'Enter Samples Here'!Z57)</f>
        <v/>
      </c>
      <c r="V58" s="30" t="s">
        <v>126</v>
      </c>
      <c r="W58" s="32" t="str">
        <f>IF('Enter Samples Here'!AM57="","",'Enter Samples Here'!AM57)</f>
        <v/>
      </c>
      <c r="X58" s="32" t="str">
        <f>IF(ISNA(VLOOKUP('Enter Samples Here'!$AS57,'Index Plate Layout'!$AF$2:$AI$97,3,FALSE)),"",VLOOKUP('Enter Samples Here'!$AS57,'Index Plate Layout'!$AF$2:$AI$97,3,FALSE))</f>
        <v/>
      </c>
      <c r="Y58" s="32" t="str">
        <f>IF(ISNA(VLOOKUP('Enter Samples Here'!AS57,'Index Plate Layout'!$AF$2:$AI$97,4,FALSE)),"",VLOOKUP('Enter Samples Here'!AS57,'Index Plate Layout'!$AF$2:$AI$97,4,FALSE))</f>
        <v/>
      </c>
      <c r="Z58" s="32" t="str">
        <f>IF('Enter Samples Here'!AL57="","",'Enter Samples Here'!AL57)</f>
        <v/>
      </c>
      <c r="AC58" s="142" t="s">
        <v>126</v>
      </c>
      <c r="AD58" s="32" t="str">
        <f>IF('Enter Samples Here'!AY57="","",'Enter Samples Here'!AY57)</f>
        <v/>
      </c>
      <c r="AE58" s="32" t="str">
        <f>IF(AD58="","",'Index Plate Layout'!AM57)</f>
        <v/>
      </c>
      <c r="AF58" s="32" t="str">
        <f>IF(AD58="","",'Index Plate Layout'!AN57)</f>
        <v/>
      </c>
      <c r="AG58" s="32" t="str">
        <f>IF('Enter Samples Here'!AX57="","",'Enter Samples Here'!AX57)</f>
        <v/>
      </c>
    </row>
    <row r="59" spans="1:33" x14ac:dyDescent="0.2">
      <c r="A59" s="24" t="s">
        <v>127</v>
      </c>
      <c r="B59" s="32" t="str">
        <f>IF('Enter Samples Here'!C58="","",'Enter Samples Here'!C58)</f>
        <v/>
      </c>
      <c r="C59" s="32" t="str">
        <f>IF(ISNA(VLOOKUP('Enter Samples Here'!I58,'Index Plate Layout'!$Q$2:$T$97,3,FALSE)),"",VLOOKUP('Enter Samples Here'!I58,'Index Plate Layout'!$Q$2:$T$97,3,FALSE))</f>
        <v/>
      </c>
      <c r="D59" s="32" t="str">
        <f>IF(ISNA(VLOOKUP('Enter Samples Here'!I58,'Index Plate Layout'!$Q$2:$T$97,4,FALSE)),"",VLOOKUP('Enter Samples Here'!I58,'Index Plate Layout'!$Q$2:$T$97,4,FALSE))</f>
        <v/>
      </c>
      <c r="E59" s="32" t="str">
        <f>IF('Enter Samples Here'!B58="","",'Enter Samples Here'!B58)</f>
        <v/>
      </c>
      <c r="H59" s="132" t="s">
        <v>127</v>
      </c>
      <c r="I59" s="32" t="str">
        <f>IF('Enter Samples Here'!O58="","",'Enter Samples Here'!O58)</f>
        <v/>
      </c>
      <c r="J59" s="32" t="str">
        <f>IF(ISNA(VLOOKUP('Enter Samples Here'!$U58,'Index Plate Layout'!$V$2:$Y$97,3,FALSE)),"",VLOOKUP('Enter Samples Here'!$U58,'Index Plate Layout'!$V$2:$Y$97,3,FALSE))</f>
        <v/>
      </c>
      <c r="K59" s="32" t="str">
        <f>IF(ISNA(VLOOKUP('Enter Samples Here'!U58,'Index Plate Layout'!$V$2:$Y$97,4,FALSE)),"",VLOOKUP('Enter Samples Here'!U58,'Index Plate Layout'!$V$2:$Y$97,4,FALSE))</f>
        <v/>
      </c>
      <c r="L59" s="32" t="str">
        <f>IF('Enter Samples Here'!N58="","",'Enter Samples Here'!N58)</f>
        <v/>
      </c>
      <c r="O59" s="19" t="s">
        <v>127</v>
      </c>
      <c r="P59" s="5" t="str">
        <f>IF('Enter Samples Here'!AA58="","",'Enter Samples Here'!AA58)</f>
        <v/>
      </c>
      <c r="Q59" s="32" t="str">
        <f>IF(ISNA(VLOOKUP('Enter Samples Here'!$AG58,'Index Plate Layout'!$AA$2:$AD$97,3,FALSE)),"",VLOOKUP('Enter Samples Here'!$AG58,'Index Plate Layout'!$AA$2:$AD$97,3,FALSE))</f>
        <v/>
      </c>
      <c r="R59" s="32" t="str">
        <f>IF(ISNA(VLOOKUP('Enter Samples Here'!AG58,'Index Plate Layout'!$AA$2:$AD$97,4,FALSE)),"",VLOOKUP('Enter Samples Here'!AG58,'Index Plate Layout'!$AA$2:$AD$97,4,FALSE))</f>
        <v/>
      </c>
      <c r="S59" s="32" t="str">
        <f>IF('Enter Samples Here'!Z58="","",'Enter Samples Here'!Z58)</f>
        <v/>
      </c>
      <c r="V59" s="30" t="s">
        <v>127</v>
      </c>
      <c r="W59" s="32" t="str">
        <f>IF('Enter Samples Here'!AM58="","",'Enter Samples Here'!AM58)</f>
        <v/>
      </c>
      <c r="X59" s="32" t="str">
        <f>IF(ISNA(VLOOKUP('Enter Samples Here'!$AS58,'Index Plate Layout'!$AF$2:$AI$97,3,FALSE)),"",VLOOKUP('Enter Samples Here'!$AS58,'Index Plate Layout'!$AF$2:$AI$97,3,FALSE))</f>
        <v/>
      </c>
      <c r="Y59" s="32" t="str">
        <f>IF(ISNA(VLOOKUP('Enter Samples Here'!AS58,'Index Plate Layout'!$AF$2:$AI$97,4,FALSE)),"",VLOOKUP('Enter Samples Here'!AS58,'Index Plate Layout'!$AF$2:$AI$97,4,FALSE))</f>
        <v/>
      </c>
      <c r="Z59" s="32" t="str">
        <f>IF('Enter Samples Here'!AL58="","",'Enter Samples Here'!AL58)</f>
        <v/>
      </c>
      <c r="AC59" s="142" t="s">
        <v>127</v>
      </c>
      <c r="AD59" s="32" t="str">
        <f>IF('Enter Samples Here'!AY58="","",'Enter Samples Here'!AY58)</f>
        <v/>
      </c>
      <c r="AE59" s="32" t="str">
        <f>IF(AD59="","",'Index Plate Layout'!AM58)</f>
        <v/>
      </c>
      <c r="AF59" s="32" t="str">
        <f>IF(AD59="","",'Index Plate Layout'!AN58)</f>
        <v/>
      </c>
      <c r="AG59" s="32" t="str">
        <f>IF('Enter Samples Here'!AX58="","",'Enter Samples Here'!AX58)</f>
        <v/>
      </c>
    </row>
    <row r="60" spans="1:33" x14ac:dyDescent="0.2">
      <c r="A60" s="24" t="s">
        <v>128</v>
      </c>
      <c r="B60" s="32" t="str">
        <f>IF('Enter Samples Here'!C59="","",'Enter Samples Here'!C59)</f>
        <v/>
      </c>
      <c r="C60" s="32" t="str">
        <f>IF(ISNA(VLOOKUP('Enter Samples Here'!I59,'Index Plate Layout'!$Q$2:$T$97,3,FALSE)),"",VLOOKUP('Enter Samples Here'!I59,'Index Plate Layout'!$Q$2:$T$97,3,FALSE))</f>
        <v/>
      </c>
      <c r="D60" s="32" t="str">
        <f>IF(ISNA(VLOOKUP('Enter Samples Here'!I59,'Index Plate Layout'!$Q$2:$T$97,4,FALSE)),"",VLOOKUP('Enter Samples Here'!I59,'Index Plate Layout'!$Q$2:$T$97,4,FALSE))</f>
        <v/>
      </c>
      <c r="E60" s="32" t="str">
        <f>IF('Enter Samples Here'!B59="","",'Enter Samples Here'!B59)</f>
        <v/>
      </c>
      <c r="H60" s="132" t="s">
        <v>128</v>
      </c>
      <c r="I60" s="32" t="str">
        <f>IF('Enter Samples Here'!O59="","",'Enter Samples Here'!O59)</f>
        <v/>
      </c>
      <c r="J60" s="32" t="str">
        <f>IF(ISNA(VLOOKUP('Enter Samples Here'!$U59,'Index Plate Layout'!$V$2:$Y$97,3,FALSE)),"",VLOOKUP('Enter Samples Here'!$U59,'Index Plate Layout'!$V$2:$Y$97,3,FALSE))</f>
        <v/>
      </c>
      <c r="K60" s="32" t="str">
        <f>IF(ISNA(VLOOKUP('Enter Samples Here'!U59,'Index Plate Layout'!$V$2:$Y$97,4,FALSE)),"",VLOOKUP('Enter Samples Here'!U59,'Index Plate Layout'!$V$2:$Y$97,4,FALSE))</f>
        <v/>
      </c>
      <c r="L60" s="32" t="str">
        <f>IF('Enter Samples Here'!N59="","",'Enter Samples Here'!N59)</f>
        <v/>
      </c>
      <c r="O60" s="19" t="s">
        <v>128</v>
      </c>
      <c r="P60" s="5" t="str">
        <f>IF('Enter Samples Here'!AA59="","",'Enter Samples Here'!AA59)</f>
        <v/>
      </c>
      <c r="Q60" s="32" t="str">
        <f>IF(ISNA(VLOOKUP('Enter Samples Here'!$AG59,'Index Plate Layout'!$AA$2:$AD$97,3,FALSE)),"",VLOOKUP('Enter Samples Here'!$AG59,'Index Plate Layout'!$AA$2:$AD$97,3,FALSE))</f>
        <v/>
      </c>
      <c r="R60" s="32" t="str">
        <f>IF(ISNA(VLOOKUP('Enter Samples Here'!AG59,'Index Plate Layout'!$AA$2:$AD$97,4,FALSE)),"",VLOOKUP('Enter Samples Here'!AG59,'Index Plate Layout'!$AA$2:$AD$97,4,FALSE))</f>
        <v/>
      </c>
      <c r="S60" s="32" t="str">
        <f>IF('Enter Samples Here'!Z59="","",'Enter Samples Here'!Z59)</f>
        <v/>
      </c>
      <c r="V60" s="30" t="s">
        <v>128</v>
      </c>
      <c r="W60" s="32" t="str">
        <f>IF('Enter Samples Here'!AM59="","",'Enter Samples Here'!AM59)</f>
        <v/>
      </c>
      <c r="X60" s="32" t="str">
        <f>IF(ISNA(VLOOKUP('Enter Samples Here'!$AS59,'Index Plate Layout'!$AF$2:$AI$97,3,FALSE)),"",VLOOKUP('Enter Samples Here'!$AS59,'Index Plate Layout'!$AF$2:$AI$97,3,FALSE))</f>
        <v/>
      </c>
      <c r="Y60" s="32" t="str">
        <f>IF(ISNA(VLOOKUP('Enter Samples Here'!AS59,'Index Plate Layout'!$AF$2:$AI$97,4,FALSE)),"",VLOOKUP('Enter Samples Here'!AS59,'Index Plate Layout'!$AF$2:$AI$97,4,FALSE))</f>
        <v/>
      </c>
      <c r="Z60" s="32" t="str">
        <f>IF('Enter Samples Here'!AL59="","",'Enter Samples Here'!AL59)</f>
        <v/>
      </c>
      <c r="AC60" s="142" t="s">
        <v>128</v>
      </c>
      <c r="AD60" s="32" t="str">
        <f>IF('Enter Samples Here'!AY59="","",'Enter Samples Here'!AY59)</f>
        <v/>
      </c>
      <c r="AE60" s="32" t="str">
        <f>IF(AD60="","",'Index Plate Layout'!AM59)</f>
        <v/>
      </c>
      <c r="AF60" s="32" t="str">
        <f>IF(AD60="","",'Index Plate Layout'!AN59)</f>
        <v/>
      </c>
      <c r="AG60" s="32" t="str">
        <f>IF('Enter Samples Here'!AX59="","",'Enter Samples Here'!AX59)</f>
        <v/>
      </c>
    </row>
    <row r="61" spans="1:33" x14ac:dyDescent="0.2">
      <c r="A61" s="24" t="s">
        <v>129</v>
      </c>
      <c r="B61" s="32" t="str">
        <f>IF('Enter Samples Here'!C60="","",'Enter Samples Here'!C60)</f>
        <v/>
      </c>
      <c r="C61" s="32" t="str">
        <f>IF(ISNA(VLOOKUP('Enter Samples Here'!I60,'Index Plate Layout'!$Q$2:$T$97,3,FALSE)),"",VLOOKUP('Enter Samples Here'!I60,'Index Plate Layout'!$Q$2:$T$97,3,FALSE))</f>
        <v/>
      </c>
      <c r="D61" s="32" t="str">
        <f>IF(ISNA(VLOOKUP('Enter Samples Here'!I60,'Index Plate Layout'!$Q$2:$T$97,4,FALSE)),"",VLOOKUP('Enter Samples Here'!I60,'Index Plate Layout'!$Q$2:$T$97,4,FALSE))</f>
        <v/>
      </c>
      <c r="E61" s="32" t="str">
        <f>IF('Enter Samples Here'!B60="","",'Enter Samples Here'!B60)</f>
        <v/>
      </c>
      <c r="H61" s="132" t="s">
        <v>129</v>
      </c>
      <c r="I61" s="32" t="str">
        <f>IF('Enter Samples Here'!O60="","",'Enter Samples Here'!O60)</f>
        <v/>
      </c>
      <c r="J61" s="32" t="str">
        <f>IF(ISNA(VLOOKUP('Enter Samples Here'!$U60,'Index Plate Layout'!$V$2:$Y$97,3,FALSE)),"",VLOOKUP('Enter Samples Here'!$U60,'Index Plate Layout'!$V$2:$Y$97,3,FALSE))</f>
        <v/>
      </c>
      <c r="K61" s="32" t="str">
        <f>IF(ISNA(VLOOKUP('Enter Samples Here'!U60,'Index Plate Layout'!$V$2:$Y$97,4,FALSE)),"",VLOOKUP('Enter Samples Here'!U60,'Index Plate Layout'!$V$2:$Y$97,4,FALSE))</f>
        <v/>
      </c>
      <c r="L61" s="32" t="str">
        <f>IF('Enter Samples Here'!N60="","",'Enter Samples Here'!N60)</f>
        <v/>
      </c>
      <c r="O61" s="19" t="s">
        <v>129</v>
      </c>
      <c r="P61" s="5" t="str">
        <f>IF('Enter Samples Here'!AA60="","",'Enter Samples Here'!AA60)</f>
        <v/>
      </c>
      <c r="Q61" s="32" t="str">
        <f>IF(ISNA(VLOOKUP('Enter Samples Here'!$AG60,'Index Plate Layout'!$AA$2:$AD$97,3,FALSE)),"",VLOOKUP('Enter Samples Here'!$AG60,'Index Plate Layout'!$AA$2:$AD$97,3,FALSE))</f>
        <v/>
      </c>
      <c r="R61" s="32" t="str">
        <f>IF(ISNA(VLOOKUP('Enter Samples Here'!AG60,'Index Plate Layout'!$AA$2:$AD$97,4,FALSE)),"",VLOOKUP('Enter Samples Here'!AG60,'Index Plate Layout'!$AA$2:$AD$97,4,FALSE))</f>
        <v/>
      </c>
      <c r="S61" s="32" t="str">
        <f>IF('Enter Samples Here'!Z60="","",'Enter Samples Here'!Z60)</f>
        <v/>
      </c>
      <c r="V61" s="30" t="s">
        <v>129</v>
      </c>
      <c r="W61" s="32" t="str">
        <f>IF('Enter Samples Here'!AM60="","",'Enter Samples Here'!AM60)</f>
        <v/>
      </c>
      <c r="X61" s="32" t="str">
        <f>IF(ISNA(VLOOKUP('Enter Samples Here'!$AS60,'Index Plate Layout'!$AF$2:$AI$97,3,FALSE)),"",VLOOKUP('Enter Samples Here'!$AS60,'Index Plate Layout'!$AF$2:$AI$97,3,FALSE))</f>
        <v/>
      </c>
      <c r="Y61" s="32" t="str">
        <f>IF(ISNA(VLOOKUP('Enter Samples Here'!AS60,'Index Plate Layout'!$AF$2:$AI$97,4,FALSE)),"",VLOOKUP('Enter Samples Here'!AS60,'Index Plate Layout'!$AF$2:$AI$97,4,FALSE))</f>
        <v/>
      </c>
      <c r="Z61" s="32" t="str">
        <f>IF('Enter Samples Here'!AL60="","",'Enter Samples Here'!AL60)</f>
        <v/>
      </c>
      <c r="AC61" s="142" t="s">
        <v>129</v>
      </c>
      <c r="AD61" s="32" t="str">
        <f>IF('Enter Samples Here'!AY60="","",'Enter Samples Here'!AY60)</f>
        <v/>
      </c>
      <c r="AE61" s="32" t="str">
        <f>IF(AD61="","",'Index Plate Layout'!AM60)</f>
        <v/>
      </c>
      <c r="AF61" s="32" t="str">
        <f>IF(AD61="","",'Index Plate Layout'!AN60)</f>
        <v/>
      </c>
      <c r="AG61" s="32" t="str">
        <f>IF('Enter Samples Here'!AX60="","",'Enter Samples Here'!AX60)</f>
        <v/>
      </c>
    </row>
    <row r="62" spans="1:33" x14ac:dyDescent="0.2">
      <c r="A62" s="24" t="s">
        <v>130</v>
      </c>
      <c r="B62" s="32" t="str">
        <f>IF('Enter Samples Here'!C61="","",'Enter Samples Here'!C61)</f>
        <v/>
      </c>
      <c r="C62" s="32" t="str">
        <f>IF(ISNA(VLOOKUP('Enter Samples Here'!I61,'Index Plate Layout'!$Q$2:$T$97,3,FALSE)),"",VLOOKUP('Enter Samples Here'!I61,'Index Plate Layout'!$Q$2:$T$97,3,FALSE))</f>
        <v/>
      </c>
      <c r="D62" s="32" t="str">
        <f>IF(ISNA(VLOOKUP('Enter Samples Here'!I61,'Index Plate Layout'!$Q$2:$T$97,4,FALSE)),"",VLOOKUP('Enter Samples Here'!I61,'Index Plate Layout'!$Q$2:$T$97,4,FALSE))</f>
        <v/>
      </c>
      <c r="E62" s="32" t="str">
        <f>IF('Enter Samples Here'!B61="","",'Enter Samples Here'!B61)</f>
        <v/>
      </c>
      <c r="H62" s="132" t="s">
        <v>130</v>
      </c>
      <c r="I62" s="32" t="str">
        <f>IF('Enter Samples Here'!O61="","",'Enter Samples Here'!O61)</f>
        <v/>
      </c>
      <c r="J62" s="32" t="str">
        <f>IF(ISNA(VLOOKUP('Enter Samples Here'!$U61,'Index Plate Layout'!$V$2:$Y$97,3,FALSE)),"",VLOOKUP('Enter Samples Here'!$U61,'Index Plate Layout'!$V$2:$Y$97,3,FALSE))</f>
        <v/>
      </c>
      <c r="K62" s="32" t="str">
        <f>IF(ISNA(VLOOKUP('Enter Samples Here'!U61,'Index Plate Layout'!$V$2:$Y$97,4,FALSE)),"",VLOOKUP('Enter Samples Here'!U61,'Index Plate Layout'!$V$2:$Y$97,4,FALSE))</f>
        <v/>
      </c>
      <c r="L62" s="32" t="str">
        <f>IF('Enter Samples Here'!N61="","",'Enter Samples Here'!N61)</f>
        <v/>
      </c>
      <c r="O62" s="19" t="s">
        <v>130</v>
      </c>
      <c r="P62" s="5" t="str">
        <f>IF('Enter Samples Here'!AA61="","",'Enter Samples Here'!AA61)</f>
        <v/>
      </c>
      <c r="Q62" s="32" t="str">
        <f>IF(ISNA(VLOOKUP('Enter Samples Here'!$AG61,'Index Plate Layout'!$AA$2:$AD$97,3,FALSE)),"",VLOOKUP('Enter Samples Here'!$AG61,'Index Plate Layout'!$AA$2:$AD$97,3,FALSE))</f>
        <v/>
      </c>
      <c r="R62" s="32" t="str">
        <f>IF(ISNA(VLOOKUP('Enter Samples Here'!AG61,'Index Plate Layout'!$AA$2:$AD$97,4,FALSE)),"",VLOOKUP('Enter Samples Here'!AG61,'Index Plate Layout'!$AA$2:$AD$97,4,FALSE))</f>
        <v/>
      </c>
      <c r="S62" s="32" t="str">
        <f>IF('Enter Samples Here'!Z61="","",'Enter Samples Here'!Z61)</f>
        <v/>
      </c>
      <c r="V62" s="30" t="s">
        <v>130</v>
      </c>
      <c r="W62" s="32" t="str">
        <f>IF('Enter Samples Here'!AM61="","",'Enter Samples Here'!AM61)</f>
        <v/>
      </c>
      <c r="X62" s="32" t="str">
        <f>IF(ISNA(VLOOKUP('Enter Samples Here'!$AS61,'Index Plate Layout'!$AF$2:$AI$97,3,FALSE)),"",VLOOKUP('Enter Samples Here'!$AS61,'Index Plate Layout'!$AF$2:$AI$97,3,FALSE))</f>
        <v/>
      </c>
      <c r="Y62" s="32" t="str">
        <f>IF(ISNA(VLOOKUP('Enter Samples Here'!AS61,'Index Plate Layout'!$AF$2:$AI$97,4,FALSE)),"",VLOOKUP('Enter Samples Here'!AS61,'Index Plate Layout'!$AF$2:$AI$97,4,FALSE))</f>
        <v/>
      </c>
      <c r="Z62" s="32" t="str">
        <f>IF('Enter Samples Here'!AL61="","",'Enter Samples Here'!AL61)</f>
        <v/>
      </c>
      <c r="AC62" s="142" t="s">
        <v>130</v>
      </c>
      <c r="AD62" s="32" t="str">
        <f>IF('Enter Samples Here'!AY61="","",'Enter Samples Here'!AY61)</f>
        <v/>
      </c>
      <c r="AE62" s="32" t="str">
        <f>IF(AD62="","",'Index Plate Layout'!AM61)</f>
        <v/>
      </c>
      <c r="AF62" s="32" t="str">
        <f>IF(AD62="","",'Index Plate Layout'!AN61)</f>
        <v/>
      </c>
      <c r="AG62" s="32" t="str">
        <f>IF('Enter Samples Here'!AX61="","",'Enter Samples Here'!AX61)</f>
        <v/>
      </c>
    </row>
    <row r="63" spans="1:33" x14ac:dyDescent="0.2">
      <c r="A63" s="24" t="s">
        <v>131</v>
      </c>
      <c r="B63" s="32" t="str">
        <f>IF('Enter Samples Here'!C62="","",'Enter Samples Here'!C62)</f>
        <v/>
      </c>
      <c r="C63" s="32" t="str">
        <f>IF(ISNA(VLOOKUP('Enter Samples Here'!I62,'Index Plate Layout'!$Q$2:$T$97,3,FALSE)),"",VLOOKUP('Enter Samples Here'!I62,'Index Plate Layout'!$Q$2:$T$97,3,FALSE))</f>
        <v/>
      </c>
      <c r="D63" s="32" t="str">
        <f>IF(ISNA(VLOOKUP('Enter Samples Here'!I62,'Index Plate Layout'!$Q$2:$T$97,4,FALSE)),"",VLOOKUP('Enter Samples Here'!I62,'Index Plate Layout'!$Q$2:$T$97,4,FALSE))</f>
        <v/>
      </c>
      <c r="E63" s="32" t="str">
        <f>IF('Enter Samples Here'!B62="","",'Enter Samples Here'!B62)</f>
        <v/>
      </c>
      <c r="H63" s="132" t="s">
        <v>131</v>
      </c>
      <c r="I63" s="32" t="str">
        <f>IF('Enter Samples Here'!O62="","",'Enter Samples Here'!O62)</f>
        <v/>
      </c>
      <c r="J63" s="32" t="str">
        <f>IF(ISNA(VLOOKUP('Enter Samples Here'!$U62,'Index Plate Layout'!$V$2:$Y$97,3,FALSE)),"",VLOOKUP('Enter Samples Here'!$U62,'Index Plate Layout'!$V$2:$Y$97,3,FALSE))</f>
        <v/>
      </c>
      <c r="K63" s="32" t="str">
        <f>IF(ISNA(VLOOKUP('Enter Samples Here'!U62,'Index Plate Layout'!$V$2:$Y$97,4,FALSE)),"",VLOOKUP('Enter Samples Here'!U62,'Index Plate Layout'!$V$2:$Y$97,4,FALSE))</f>
        <v/>
      </c>
      <c r="L63" s="32" t="str">
        <f>IF('Enter Samples Here'!N62="","",'Enter Samples Here'!N62)</f>
        <v/>
      </c>
      <c r="O63" s="19" t="s">
        <v>131</v>
      </c>
      <c r="P63" s="5" t="str">
        <f>IF('Enter Samples Here'!AA62="","",'Enter Samples Here'!AA62)</f>
        <v/>
      </c>
      <c r="Q63" s="32" t="str">
        <f>IF(ISNA(VLOOKUP('Enter Samples Here'!$AG62,'Index Plate Layout'!$AA$2:$AD$97,3,FALSE)),"",VLOOKUP('Enter Samples Here'!$AG62,'Index Plate Layout'!$AA$2:$AD$97,3,FALSE))</f>
        <v/>
      </c>
      <c r="R63" s="32" t="str">
        <f>IF(ISNA(VLOOKUP('Enter Samples Here'!AG62,'Index Plate Layout'!$AA$2:$AD$97,4,FALSE)),"",VLOOKUP('Enter Samples Here'!AG62,'Index Plate Layout'!$AA$2:$AD$97,4,FALSE))</f>
        <v/>
      </c>
      <c r="S63" s="32" t="str">
        <f>IF('Enter Samples Here'!Z62="","",'Enter Samples Here'!Z62)</f>
        <v/>
      </c>
      <c r="V63" s="30" t="s">
        <v>131</v>
      </c>
      <c r="W63" s="32" t="str">
        <f>IF('Enter Samples Here'!AM62="","",'Enter Samples Here'!AM62)</f>
        <v/>
      </c>
      <c r="X63" s="32" t="str">
        <f>IF(ISNA(VLOOKUP('Enter Samples Here'!$AS62,'Index Plate Layout'!$AF$2:$AI$97,3,FALSE)),"",VLOOKUP('Enter Samples Here'!$AS62,'Index Plate Layout'!$AF$2:$AI$97,3,FALSE))</f>
        <v/>
      </c>
      <c r="Y63" s="32" t="str">
        <f>IF(ISNA(VLOOKUP('Enter Samples Here'!AS62,'Index Plate Layout'!$AF$2:$AI$97,4,FALSE)),"",VLOOKUP('Enter Samples Here'!AS62,'Index Plate Layout'!$AF$2:$AI$97,4,FALSE))</f>
        <v/>
      </c>
      <c r="Z63" s="32" t="str">
        <f>IF('Enter Samples Here'!AL62="","",'Enter Samples Here'!AL62)</f>
        <v/>
      </c>
      <c r="AC63" s="142" t="s">
        <v>131</v>
      </c>
      <c r="AD63" s="32" t="str">
        <f>IF('Enter Samples Here'!AY62="","",'Enter Samples Here'!AY62)</f>
        <v/>
      </c>
      <c r="AE63" s="32" t="str">
        <f>IF(AD63="","",'Index Plate Layout'!AM62)</f>
        <v/>
      </c>
      <c r="AF63" s="32" t="str">
        <f>IF(AD63="","",'Index Plate Layout'!AN62)</f>
        <v/>
      </c>
      <c r="AG63" s="32" t="str">
        <f>IF('Enter Samples Here'!AX62="","",'Enter Samples Here'!AX62)</f>
        <v/>
      </c>
    </row>
    <row r="64" spans="1:33" x14ac:dyDescent="0.2">
      <c r="A64" s="24" t="s">
        <v>132</v>
      </c>
      <c r="B64" s="32" t="str">
        <f>IF('Enter Samples Here'!C63="","",'Enter Samples Here'!C63)</f>
        <v/>
      </c>
      <c r="C64" s="32" t="str">
        <f>IF(ISNA(VLOOKUP('Enter Samples Here'!I63,'Index Plate Layout'!$Q$2:$T$97,3,FALSE)),"",VLOOKUP('Enter Samples Here'!I63,'Index Plate Layout'!$Q$2:$T$97,3,FALSE))</f>
        <v/>
      </c>
      <c r="D64" s="32" t="str">
        <f>IF(ISNA(VLOOKUP('Enter Samples Here'!I63,'Index Plate Layout'!$Q$2:$T$97,4,FALSE)),"",VLOOKUP('Enter Samples Here'!I63,'Index Plate Layout'!$Q$2:$T$97,4,FALSE))</f>
        <v/>
      </c>
      <c r="E64" s="32" t="str">
        <f>IF('Enter Samples Here'!B63="","",'Enter Samples Here'!B63)</f>
        <v/>
      </c>
      <c r="H64" s="132" t="s">
        <v>132</v>
      </c>
      <c r="I64" s="32" t="str">
        <f>IF('Enter Samples Here'!O63="","",'Enter Samples Here'!O63)</f>
        <v/>
      </c>
      <c r="J64" s="32" t="str">
        <f>IF(ISNA(VLOOKUP('Enter Samples Here'!$U63,'Index Plate Layout'!$V$2:$Y$97,3,FALSE)),"",VLOOKUP('Enter Samples Here'!$U63,'Index Plate Layout'!$V$2:$Y$97,3,FALSE))</f>
        <v/>
      </c>
      <c r="K64" s="32" t="str">
        <f>IF(ISNA(VLOOKUP('Enter Samples Here'!U63,'Index Plate Layout'!$V$2:$Y$97,4,FALSE)),"",VLOOKUP('Enter Samples Here'!U63,'Index Plate Layout'!$V$2:$Y$97,4,FALSE))</f>
        <v/>
      </c>
      <c r="L64" s="32" t="str">
        <f>IF('Enter Samples Here'!N63="","",'Enter Samples Here'!N63)</f>
        <v/>
      </c>
      <c r="O64" s="19" t="s">
        <v>132</v>
      </c>
      <c r="P64" s="5" t="str">
        <f>IF('Enter Samples Here'!AA63="","",'Enter Samples Here'!AA63)</f>
        <v/>
      </c>
      <c r="Q64" s="32" t="str">
        <f>IF(ISNA(VLOOKUP('Enter Samples Here'!$AG63,'Index Plate Layout'!$AA$2:$AD$97,3,FALSE)),"",VLOOKUP('Enter Samples Here'!$AG63,'Index Plate Layout'!$AA$2:$AD$97,3,FALSE))</f>
        <v/>
      </c>
      <c r="R64" s="32" t="str">
        <f>IF(ISNA(VLOOKUP('Enter Samples Here'!AG63,'Index Plate Layout'!$AA$2:$AD$97,4,FALSE)),"",VLOOKUP('Enter Samples Here'!AG63,'Index Plate Layout'!$AA$2:$AD$97,4,FALSE))</f>
        <v/>
      </c>
      <c r="S64" s="32" t="str">
        <f>IF('Enter Samples Here'!Z63="","",'Enter Samples Here'!Z63)</f>
        <v/>
      </c>
      <c r="V64" s="30" t="s">
        <v>132</v>
      </c>
      <c r="W64" s="32" t="str">
        <f>IF('Enter Samples Here'!AM63="","",'Enter Samples Here'!AM63)</f>
        <v/>
      </c>
      <c r="X64" s="32" t="str">
        <f>IF(ISNA(VLOOKUP('Enter Samples Here'!$AS63,'Index Plate Layout'!$AF$2:$AI$97,3,FALSE)),"",VLOOKUP('Enter Samples Here'!$AS63,'Index Plate Layout'!$AF$2:$AI$97,3,FALSE))</f>
        <v/>
      </c>
      <c r="Y64" s="32" t="str">
        <f>IF(ISNA(VLOOKUP('Enter Samples Here'!AS63,'Index Plate Layout'!$AF$2:$AI$97,4,FALSE)),"",VLOOKUP('Enter Samples Here'!AS63,'Index Plate Layout'!$AF$2:$AI$97,4,FALSE))</f>
        <v/>
      </c>
      <c r="Z64" s="32" t="str">
        <f>IF('Enter Samples Here'!AL63="","",'Enter Samples Here'!AL63)</f>
        <v/>
      </c>
      <c r="AC64" s="142" t="s">
        <v>132</v>
      </c>
      <c r="AD64" s="32" t="str">
        <f>IF('Enter Samples Here'!AY63="","",'Enter Samples Here'!AY63)</f>
        <v/>
      </c>
      <c r="AE64" s="32" t="str">
        <f>IF(AD64="","",'Index Plate Layout'!AM63)</f>
        <v/>
      </c>
      <c r="AF64" s="32" t="str">
        <f>IF(AD64="","",'Index Plate Layout'!AN63)</f>
        <v/>
      </c>
      <c r="AG64" s="32" t="str">
        <f>IF('Enter Samples Here'!AX63="","",'Enter Samples Here'!AX63)</f>
        <v/>
      </c>
    </row>
    <row r="65" spans="1:33" x14ac:dyDescent="0.2">
      <c r="A65" s="24" t="s">
        <v>133</v>
      </c>
      <c r="B65" s="32" t="str">
        <f>IF('Enter Samples Here'!C64="","",'Enter Samples Here'!C64)</f>
        <v/>
      </c>
      <c r="C65" s="32" t="str">
        <f>IF(ISNA(VLOOKUP('Enter Samples Here'!I64,'Index Plate Layout'!$Q$2:$T$97,3,FALSE)),"",VLOOKUP('Enter Samples Here'!I64,'Index Plate Layout'!$Q$2:$T$97,3,FALSE))</f>
        <v/>
      </c>
      <c r="D65" s="32" t="str">
        <f>IF(ISNA(VLOOKUP('Enter Samples Here'!I64,'Index Plate Layout'!$Q$2:$T$97,4,FALSE)),"",VLOOKUP('Enter Samples Here'!I64,'Index Plate Layout'!$Q$2:$T$97,4,FALSE))</f>
        <v/>
      </c>
      <c r="E65" s="32" t="str">
        <f>IF('Enter Samples Here'!B64="","",'Enter Samples Here'!B64)</f>
        <v/>
      </c>
      <c r="H65" s="132" t="s">
        <v>133</v>
      </c>
      <c r="I65" s="32" t="str">
        <f>IF('Enter Samples Here'!O64="","",'Enter Samples Here'!O64)</f>
        <v/>
      </c>
      <c r="J65" s="32" t="str">
        <f>IF(ISNA(VLOOKUP('Enter Samples Here'!$U64,'Index Plate Layout'!$V$2:$Y$97,3,FALSE)),"",VLOOKUP('Enter Samples Here'!$U64,'Index Plate Layout'!$V$2:$Y$97,3,FALSE))</f>
        <v/>
      </c>
      <c r="K65" s="32" t="str">
        <f>IF(ISNA(VLOOKUP('Enter Samples Here'!U64,'Index Plate Layout'!$V$2:$Y$97,4,FALSE)),"",VLOOKUP('Enter Samples Here'!U64,'Index Plate Layout'!$V$2:$Y$97,4,FALSE))</f>
        <v/>
      </c>
      <c r="L65" s="32" t="str">
        <f>IF('Enter Samples Here'!N64="","",'Enter Samples Here'!N64)</f>
        <v/>
      </c>
      <c r="O65" s="19" t="s">
        <v>133</v>
      </c>
      <c r="P65" s="5" t="str">
        <f>IF('Enter Samples Here'!AA64="","",'Enter Samples Here'!AA64)</f>
        <v/>
      </c>
      <c r="Q65" s="32" t="str">
        <f>IF(ISNA(VLOOKUP('Enter Samples Here'!$AG64,'Index Plate Layout'!$AA$2:$AD$97,3,FALSE)),"",VLOOKUP('Enter Samples Here'!$AG64,'Index Plate Layout'!$AA$2:$AD$97,3,FALSE))</f>
        <v/>
      </c>
      <c r="R65" s="32" t="str">
        <f>IF(ISNA(VLOOKUP('Enter Samples Here'!AG64,'Index Plate Layout'!$AA$2:$AD$97,4,FALSE)),"",VLOOKUP('Enter Samples Here'!AG64,'Index Plate Layout'!$AA$2:$AD$97,4,FALSE))</f>
        <v/>
      </c>
      <c r="S65" s="32" t="str">
        <f>IF('Enter Samples Here'!Z64="","",'Enter Samples Here'!Z64)</f>
        <v/>
      </c>
      <c r="V65" s="30" t="s">
        <v>133</v>
      </c>
      <c r="W65" s="32" t="str">
        <f>IF('Enter Samples Here'!AM64="","",'Enter Samples Here'!AM64)</f>
        <v/>
      </c>
      <c r="X65" s="32" t="str">
        <f>IF(ISNA(VLOOKUP('Enter Samples Here'!$AS64,'Index Plate Layout'!$AF$2:$AI$97,3,FALSE)),"",VLOOKUP('Enter Samples Here'!$AS64,'Index Plate Layout'!$AF$2:$AI$97,3,FALSE))</f>
        <v/>
      </c>
      <c r="Y65" s="32" t="str">
        <f>IF(ISNA(VLOOKUP('Enter Samples Here'!AS64,'Index Plate Layout'!$AF$2:$AI$97,4,FALSE)),"",VLOOKUP('Enter Samples Here'!AS64,'Index Plate Layout'!$AF$2:$AI$97,4,FALSE))</f>
        <v/>
      </c>
      <c r="Z65" s="32" t="str">
        <f>IF('Enter Samples Here'!AL64="","",'Enter Samples Here'!AL64)</f>
        <v/>
      </c>
      <c r="AC65" s="142" t="s">
        <v>133</v>
      </c>
      <c r="AD65" s="32" t="str">
        <f>IF('Enter Samples Here'!AY64="","",'Enter Samples Here'!AY64)</f>
        <v/>
      </c>
      <c r="AE65" s="32" t="str">
        <f>IF(AD65="","",'Index Plate Layout'!AM64)</f>
        <v/>
      </c>
      <c r="AF65" s="32" t="str">
        <f>IF(AD65="","",'Index Plate Layout'!AN64)</f>
        <v/>
      </c>
      <c r="AG65" s="32" t="str">
        <f>IF('Enter Samples Here'!AX64="","",'Enter Samples Here'!AX64)</f>
        <v/>
      </c>
    </row>
    <row r="66" spans="1:33" x14ac:dyDescent="0.2">
      <c r="A66" s="24" t="s">
        <v>134</v>
      </c>
      <c r="B66" s="32" t="str">
        <f>IF('Enter Samples Here'!C65="","",'Enter Samples Here'!C65)</f>
        <v/>
      </c>
      <c r="C66" s="32" t="str">
        <f>IF(ISNA(VLOOKUP('Enter Samples Here'!I65,'Index Plate Layout'!$Q$2:$T$97,3,FALSE)),"",VLOOKUP('Enter Samples Here'!I65,'Index Plate Layout'!$Q$2:$T$97,3,FALSE))</f>
        <v/>
      </c>
      <c r="D66" s="32" t="str">
        <f>IF(ISNA(VLOOKUP('Enter Samples Here'!I65,'Index Plate Layout'!$Q$2:$T$97,4,FALSE)),"",VLOOKUP('Enter Samples Here'!I65,'Index Plate Layout'!$Q$2:$T$97,4,FALSE))</f>
        <v/>
      </c>
      <c r="E66" s="32" t="str">
        <f>IF('Enter Samples Here'!B65="","",'Enter Samples Here'!B65)</f>
        <v/>
      </c>
      <c r="H66" s="132" t="s">
        <v>134</v>
      </c>
      <c r="I66" s="32" t="str">
        <f>IF('Enter Samples Here'!O65="","",'Enter Samples Here'!O65)</f>
        <v/>
      </c>
      <c r="J66" s="32" t="str">
        <f>IF(ISNA(VLOOKUP('Enter Samples Here'!$U65,'Index Plate Layout'!$V$2:$Y$97,3,FALSE)),"",VLOOKUP('Enter Samples Here'!$U65,'Index Plate Layout'!$V$2:$Y$97,3,FALSE))</f>
        <v/>
      </c>
      <c r="K66" s="32" t="str">
        <f>IF(ISNA(VLOOKUP('Enter Samples Here'!U65,'Index Plate Layout'!$V$2:$Y$97,4,FALSE)),"",VLOOKUP('Enter Samples Here'!U65,'Index Plate Layout'!$V$2:$Y$97,4,FALSE))</f>
        <v/>
      </c>
      <c r="L66" s="32" t="str">
        <f>IF('Enter Samples Here'!N65="","",'Enter Samples Here'!N65)</f>
        <v/>
      </c>
      <c r="O66" s="19" t="s">
        <v>134</v>
      </c>
      <c r="P66" s="5" t="str">
        <f>IF('Enter Samples Here'!AA65="","",'Enter Samples Here'!AA65)</f>
        <v/>
      </c>
      <c r="Q66" s="32" t="str">
        <f>IF(ISNA(VLOOKUP('Enter Samples Here'!$AG65,'Index Plate Layout'!$AA$2:$AD$97,3,FALSE)),"",VLOOKUP('Enter Samples Here'!$AG65,'Index Plate Layout'!$AA$2:$AD$97,3,FALSE))</f>
        <v/>
      </c>
      <c r="R66" s="32" t="str">
        <f>IF(ISNA(VLOOKUP('Enter Samples Here'!AG65,'Index Plate Layout'!$AA$2:$AD$97,4,FALSE)),"",VLOOKUP('Enter Samples Here'!AG65,'Index Plate Layout'!$AA$2:$AD$97,4,FALSE))</f>
        <v/>
      </c>
      <c r="S66" s="32" t="str">
        <f>IF('Enter Samples Here'!Z65="","",'Enter Samples Here'!Z65)</f>
        <v/>
      </c>
      <c r="V66" s="30" t="s">
        <v>134</v>
      </c>
      <c r="W66" s="32" t="str">
        <f>IF('Enter Samples Here'!AM65="","",'Enter Samples Here'!AM65)</f>
        <v/>
      </c>
      <c r="X66" s="32" t="str">
        <f>IF(ISNA(VLOOKUP('Enter Samples Here'!$AS65,'Index Plate Layout'!$AF$2:$AI$97,3,FALSE)),"",VLOOKUP('Enter Samples Here'!$AS65,'Index Plate Layout'!$AF$2:$AI$97,3,FALSE))</f>
        <v/>
      </c>
      <c r="Y66" s="32" t="str">
        <f>IF(ISNA(VLOOKUP('Enter Samples Here'!AS65,'Index Plate Layout'!$AF$2:$AI$97,4,FALSE)),"",VLOOKUP('Enter Samples Here'!AS65,'Index Plate Layout'!$AF$2:$AI$97,4,FALSE))</f>
        <v/>
      </c>
      <c r="Z66" s="32" t="str">
        <f>IF('Enter Samples Here'!AL65="","",'Enter Samples Here'!AL65)</f>
        <v/>
      </c>
      <c r="AC66" s="142" t="s">
        <v>134</v>
      </c>
      <c r="AD66" s="32" t="str">
        <f>IF('Enter Samples Here'!AY65="","",'Enter Samples Here'!AY65)</f>
        <v/>
      </c>
      <c r="AE66" s="32" t="str">
        <f>IF(AD66="","",'Index Plate Layout'!AM65)</f>
        <v/>
      </c>
      <c r="AF66" s="32" t="str">
        <f>IF(AD66="","",'Index Plate Layout'!AN65)</f>
        <v/>
      </c>
      <c r="AG66" s="32" t="str">
        <f>IF('Enter Samples Here'!AX65="","",'Enter Samples Here'!AX65)</f>
        <v/>
      </c>
    </row>
    <row r="67" spans="1:33" x14ac:dyDescent="0.2">
      <c r="A67" s="24" t="s">
        <v>135</v>
      </c>
      <c r="B67" s="32" t="str">
        <f>IF('Enter Samples Here'!C66="","",'Enter Samples Here'!C66)</f>
        <v/>
      </c>
      <c r="C67" s="32" t="str">
        <f>IF(ISNA(VLOOKUP('Enter Samples Here'!I66,'Index Plate Layout'!$Q$2:$T$97,3,FALSE)),"",VLOOKUP('Enter Samples Here'!I66,'Index Plate Layout'!$Q$2:$T$97,3,FALSE))</f>
        <v/>
      </c>
      <c r="D67" s="32" t="str">
        <f>IF(ISNA(VLOOKUP('Enter Samples Here'!I66,'Index Plate Layout'!$Q$2:$T$97,4,FALSE)),"",VLOOKUP('Enter Samples Here'!I66,'Index Plate Layout'!$Q$2:$T$97,4,FALSE))</f>
        <v/>
      </c>
      <c r="E67" s="32" t="str">
        <f>IF('Enter Samples Here'!B66="","",'Enter Samples Here'!B66)</f>
        <v/>
      </c>
      <c r="H67" s="132" t="s">
        <v>135</v>
      </c>
      <c r="I67" s="32" t="e">
        <f>IF('Enter Samples Here'!#REF!="","",'Enter Samples Here'!#REF!)</f>
        <v>#REF!</v>
      </c>
      <c r="J67" s="32" t="str">
        <f>IF(ISNA(VLOOKUP('Enter Samples Here'!$U66,'Index Plate Layout'!$V$2:$Y$97,3,FALSE)),"",VLOOKUP('Enter Samples Here'!$U66,'Index Plate Layout'!$V$2:$Y$97,3,FALSE))</f>
        <v/>
      </c>
      <c r="K67" s="32" t="str">
        <f>IF(ISNA(VLOOKUP('Enter Samples Here'!U66,'Index Plate Layout'!$V$2:$Y$97,4,FALSE)),"",VLOOKUP('Enter Samples Here'!U66,'Index Plate Layout'!$V$2:$Y$97,4,FALSE))</f>
        <v/>
      </c>
      <c r="L67" s="32" t="str">
        <f>IF('Enter Samples Here'!N66="","",'Enter Samples Here'!N66)</f>
        <v/>
      </c>
      <c r="O67" s="19" t="s">
        <v>135</v>
      </c>
      <c r="P67" s="5" t="str">
        <f>IF('Enter Samples Here'!AA66="","",'Enter Samples Here'!AA66)</f>
        <v/>
      </c>
      <c r="Q67" s="32" t="str">
        <f>IF(ISNA(VLOOKUP('Enter Samples Here'!$AG66,'Index Plate Layout'!$AA$2:$AD$97,3,FALSE)),"",VLOOKUP('Enter Samples Here'!$AG66,'Index Plate Layout'!$AA$2:$AD$97,3,FALSE))</f>
        <v/>
      </c>
      <c r="R67" s="32" t="str">
        <f>IF(ISNA(VLOOKUP('Enter Samples Here'!AG66,'Index Plate Layout'!$AA$2:$AD$97,4,FALSE)),"",VLOOKUP('Enter Samples Here'!AG66,'Index Plate Layout'!$AA$2:$AD$97,4,FALSE))</f>
        <v/>
      </c>
      <c r="S67" s="32" t="str">
        <f>IF('Enter Samples Here'!Z66="","",'Enter Samples Here'!Z66)</f>
        <v/>
      </c>
      <c r="V67" s="30" t="s">
        <v>135</v>
      </c>
      <c r="W67" s="32" t="str">
        <f>IF('Enter Samples Here'!AM66="","",'Enter Samples Here'!AM66)</f>
        <v/>
      </c>
      <c r="X67" s="32" t="str">
        <f>IF(ISNA(VLOOKUP('Enter Samples Here'!$AS66,'Index Plate Layout'!$AF$2:$AI$97,3,FALSE)),"",VLOOKUP('Enter Samples Here'!$AS66,'Index Plate Layout'!$AF$2:$AI$97,3,FALSE))</f>
        <v/>
      </c>
      <c r="Y67" s="32" t="str">
        <f>IF(ISNA(VLOOKUP('Enter Samples Here'!AS66,'Index Plate Layout'!$AF$2:$AI$97,4,FALSE)),"",VLOOKUP('Enter Samples Here'!AS66,'Index Plate Layout'!$AF$2:$AI$97,4,FALSE))</f>
        <v/>
      </c>
      <c r="Z67" s="32" t="str">
        <f>IF('Enter Samples Here'!AL66="","",'Enter Samples Here'!AL66)</f>
        <v/>
      </c>
      <c r="AC67" s="142" t="s">
        <v>135</v>
      </c>
      <c r="AD67" s="32" t="str">
        <f>IF('Enter Samples Here'!AY66="","",'Enter Samples Here'!AY66)</f>
        <v/>
      </c>
      <c r="AE67" s="32" t="str">
        <f>IF(AD67="","",'Index Plate Layout'!AM66)</f>
        <v/>
      </c>
      <c r="AF67" s="32" t="str">
        <f>IF(AD67="","",'Index Plate Layout'!AN66)</f>
        <v/>
      </c>
      <c r="AG67" s="32" t="str">
        <f>IF('Enter Samples Here'!AX66="","",'Enter Samples Here'!AX66)</f>
        <v/>
      </c>
    </row>
    <row r="68" spans="1:33" x14ac:dyDescent="0.2">
      <c r="A68" s="24" t="s">
        <v>136</v>
      </c>
      <c r="B68" s="32" t="str">
        <f>IF('Enter Samples Here'!C67="","",'Enter Samples Here'!C67)</f>
        <v/>
      </c>
      <c r="C68" s="32" t="str">
        <f>IF(ISNA(VLOOKUP('Enter Samples Here'!I67,'Index Plate Layout'!$Q$2:$T$97,3,FALSE)),"",VLOOKUP('Enter Samples Here'!I67,'Index Plate Layout'!$Q$2:$T$97,3,FALSE))</f>
        <v/>
      </c>
      <c r="D68" s="32" t="str">
        <f>IF(ISNA(VLOOKUP('Enter Samples Here'!I67,'Index Plate Layout'!$Q$2:$T$97,4,FALSE)),"",VLOOKUP('Enter Samples Here'!I67,'Index Plate Layout'!$Q$2:$T$97,4,FALSE))</f>
        <v/>
      </c>
      <c r="E68" s="32" t="str">
        <f>IF('Enter Samples Here'!B67="","",'Enter Samples Here'!B67)</f>
        <v/>
      </c>
      <c r="H68" s="132" t="s">
        <v>136</v>
      </c>
      <c r="I68" s="32" t="e">
        <f>IF('Enter Samples Here'!#REF!="","",'Enter Samples Here'!#REF!)</f>
        <v>#REF!</v>
      </c>
      <c r="J68" s="32" t="str">
        <f>IF(ISNA(VLOOKUP('Enter Samples Here'!$U67,'Index Plate Layout'!$V$2:$Y$97,3,FALSE)),"",VLOOKUP('Enter Samples Here'!$U67,'Index Plate Layout'!$V$2:$Y$97,3,FALSE))</f>
        <v/>
      </c>
      <c r="K68" s="32" t="str">
        <f>IF(ISNA(VLOOKUP('Enter Samples Here'!U67,'Index Plate Layout'!$V$2:$Y$97,4,FALSE)),"",VLOOKUP('Enter Samples Here'!U67,'Index Plate Layout'!$V$2:$Y$97,4,FALSE))</f>
        <v/>
      </c>
      <c r="L68" s="32" t="str">
        <f>IF('Enter Samples Here'!N67="","",'Enter Samples Here'!N67)</f>
        <v/>
      </c>
      <c r="O68" s="19" t="s">
        <v>136</v>
      </c>
      <c r="P68" s="5" t="str">
        <f>IF('Enter Samples Here'!AA67="","",'Enter Samples Here'!AA67)</f>
        <v/>
      </c>
      <c r="Q68" s="32" t="str">
        <f>IF(ISNA(VLOOKUP('Enter Samples Here'!$AG67,'Index Plate Layout'!$AA$2:$AD$97,3,FALSE)),"",VLOOKUP('Enter Samples Here'!$AG67,'Index Plate Layout'!$AA$2:$AD$97,3,FALSE))</f>
        <v/>
      </c>
      <c r="R68" s="32" t="str">
        <f>IF(ISNA(VLOOKUP('Enter Samples Here'!AG67,'Index Plate Layout'!$AA$2:$AD$97,4,FALSE)),"",VLOOKUP('Enter Samples Here'!AG67,'Index Plate Layout'!$AA$2:$AD$97,4,FALSE))</f>
        <v/>
      </c>
      <c r="S68" s="32" t="str">
        <f>IF('Enter Samples Here'!Z67="","",'Enter Samples Here'!Z67)</f>
        <v/>
      </c>
      <c r="V68" s="30" t="s">
        <v>136</v>
      </c>
      <c r="W68" s="32" t="str">
        <f>IF('Enter Samples Here'!AM67="","",'Enter Samples Here'!AM67)</f>
        <v/>
      </c>
      <c r="X68" s="32" t="str">
        <f>IF(ISNA(VLOOKUP('Enter Samples Here'!$AS67,'Index Plate Layout'!$AF$2:$AI$97,3,FALSE)),"",VLOOKUP('Enter Samples Here'!$AS67,'Index Plate Layout'!$AF$2:$AI$97,3,FALSE))</f>
        <v/>
      </c>
      <c r="Y68" s="32" t="str">
        <f>IF(ISNA(VLOOKUP('Enter Samples Here'!AS67,'Index Plate Layout'!$AF$2:$AI$97,4,FALSE)),"",VLOOKUP('Enter Samples Here'!AS67,'Index Plate Layout'!$AF$2:$AI$97,4,FALSE))</f>
        <v/>
      </c>
      <c r="Z68" s="32" t="str">
        <f>IF('Enter Samples Here'!AL67="","",'Enter Samples Here'!AL67)</f>
        <v/>
      </c>
      <c r="AC68" s="142" t="s">
        <v>136</v>
      </c>
      <c r="AD68" s="32" t="str">
        <f>IF('Enter Samples Here'!AY67="","",'Enter Samples Here'!AY67)</f>
        <v/>
      </c>
      <c r="AE68" s="32" t="str">
        <f>IF(AD68="","",'Index Plate Layout'!AM67)</f>
        <v/>
      </c>
      <c r="AF68" s="32" t="str">
        <f>IF(AD68="","",'Index Plate Layout'!AN67)</f>
        <v/>
      </c>
      <c r="AG68" s="32" t="str">
        <f>IF('Enter Samples Here'!AX67="","",'Enter Samples Here'!AX67)</f>
        <v/>
      </c>
    </row>
    <row r="69" spans="1:33" x14ac:dyDescent="0.2">
      <c r="A69" s="24" t="s">
        <v>137</v>
      </c>
      <c r="B69" s="32" t="str">
        <f>IF('Enter Samples Here'!C68="","",'Enter Samples Here'!C68)</f>
        <v/>
      </c>
      <c r="C69" s="32" t="str">
        <f>IF(ISNA(VLOOKUP('Enter Samples Here'!I68,'Index Plate Layout'!$Q$2:$T$97,3,FALSE)),"",VLOOKUP('Enter Samples Here'!I68,'Index Plate Layout'!$Q$2:$T$97,3,FALSE))</f>
        <v/>
      </c>
      <c r="D69" s="32" t="str">
        <f>IF(ISNA(VLOOKUP('Enter Samples Here'!I68,'Index Plate Layout'!$Q$2:$T$97,4,FALSE)),"",VLOOKUP('Enter Samples Here'!I68,'Index Plate Layout'!$Q$2:$T$97,4,FALSE))</f>
        <v/>
      </c>
      <c r="E69" s="32" t="str">
        <f>IF('Enter Samples Here'!B68="","",'Enter Samples Here'!B68)</f>
        <v/>
      </c>
      <c r="H69" s="132" t="s">
        <v>137</v>
      </c>
      <c r="I69" s="32" t="e">
        <f>IF('Enter Samples Here'!#REF!="","",'Enter Samples Here'!#REF!)</f>
        <v>#REF!</v>
      </c>
      <c r="J69" s="32" t="str">
        <f>IF(ISNA(VLOOKUP('Enter Samples Here'!$U68,'Index Plate Layout'!$V$2:$Y$97,3,FALSE)),"",VLOOKUP('Enter Samples Here'!$U68,'Index Plate Layout'!$V$2:$Y$97,3,FALSE))</f>
        <v/>
      </c>
      <c r="K69" s="32" t="str">
        <f>IF(ISNA(VLOOKUP('Enter Samples Here'!U68,'Index Plate Layout'!$V$2:$Y$97,4,FALSE)),"",VLOOKUP('Enter Samples Here'!U68,'Index Plate Layout'!$V$2:$Y$97,4,FALSE))</f>
        <v/>
      </c>
      <c r="L69" s="32" t="str">
        <f>IF('Enter Samples Here'!N68="","",'Enter Samples Here'!N68)</f>
        <v/>
      </c>
      <c r="O69" s="19" t="s">
        <v>137</v>
      </c>
      <c r="P69" s="5" t="str">
        <f>IF('Enter Samples Here'!AA68="","",'Enter Samples Here'!AA68)</f>
        <v/>
      </c>
      <c r="Q69" s="32" t="str">
        <f>IF(ISNA(VLOOKUP('Enter Samples Here'!$AG68,'Index Plate Layout'!$AA$2:$AD$97,3,FALSE)),"",VLOOKUP('Enter Samples Here'!$AG68,'Index Plate Layout'!$AA$2:$AD$97,3,FALSE))</f>
        <v/>
      </c>
      <c r="R69" s="32" t="str">
        <f>IF(ISNA(VLOOKUP('Enter Samples Here'!AG68,'Index Plate Layout'!$AA$2:$AD$97,4,FALSE)),"",VLOOKUP('Enter Samples Here'!AG68,'Index Plate Layout'!$AA$2:$AD$97,4,FALSE))</f>
        <v/>
      </c>
      <c r="S69" s="32" t="str">
        <f>IF('Enter Samples Here'!Z68="","",'Enter Samples Here'!Z68)</f>
        <v/>
      </c>
      <c r="V69" s="30" t="s">
        <v>137</v>
      </c>
      <c r="W69" s="32" t="str">
        <f>IF('Enter Samples Here'!AM68="","",'Enter Samples Here'!AM68)</f>
        <v/>
      </c>
      <c r="X69" s="32" t="str">
        <f>IF(ISNA(VLOOKUP('Enter Samples Here'!$AS68,'Index Plate Layout'!$AF$2:$AI$97,3,FALSE)),"",VLOOKUP('Enter Samples Here'!$AS68,'Index Plate Layout'!$AF$2:$AI$97,3,FALSE))</f>
        <v/>
      </c>
      <c r="Y69" s="32" t="str">
        <f>IF(ISNA(VLOOKUP('Enter Samples Here'!AS68,'Index Plate Layout'!$AF$2:$AI$97,4,FALSE)),"",VLOOKUP('Enter Samples Here'!AS68,'Index Plate Layout'!$AF$2:$AI$97,4,FALSE))</f>
        <v/>
      </c>
      <c r="Z69" s="32" t="str">
        <f>IF('Enter Samples Here'!AL68="","",'Enter Samples Here'!AL68)</f>
        <v/>
      </c>
      <c r="AC69" s="142" t="s">
        <v>137</v>
      </c>
      <c r="AD69" s="32" t="str">
        <f>IF('Enter Samples Here'!AY68="","",'Enter Samples Here'!AY68)</f>
        <v/>
      </c>
      <c r="AE69" s="32" t="str">
        <f>IF(AD69="","",'Index Plate Layout'!AM68)</f>
        <v/>
      </c>
      <c r="AF69" s="32" t="str">
        <f>IF(AD69="","",'Index Plate Layout'!AN68)</f>
        <v/>
      </c>
      <c r="AG69" s="32" t="str">
        <f>IF('Enter Samples Here'!AX68="","",'Enter Samples Here'!AX68)</f>
        <v/>
      </c>
    </row>
    <row r="70" spans="1:33" x14ac:dyDescent="0.2">
      <c r="A70" s="24" t="s">
        <v>138</v>
      </c>
      <c r="B70" s="32" t="str">
        <f>IF('Enter Samples Here'!C69="","",'Enter Samples Here'!C69)</f>
        <v/>
      </c>
      <c r="C70" s="32" t="str">
        <f>IF(ISNA(VLOOKUP('Enter Samples Here'!I69,'Index Plate Layout'!$Q$2:$T$97,3,FALSE)),"",VLOOKUP('Enter Samples Here'!I69,'Index Plate Layout'!$Q$2:$T$97,3,FALSE))</f>
        <v/>
      </c>
      <c r="D70" s="32" t="str">
        <f>IF(ISNA(VLOOKUP('Enter Samples Here'!I69,'Index Plate Layout'!$Q$2:$T$97,4,FALSE)),"",VLOOKUP('Enter Samples Here'!I69,'Index Plate Layout'!$Q$2:$T$97,4,FALSE))</f>
        <v/>
      </c>
      <c r="E70" s="32" t="str">
        <f>IF('Enter Samples Here'!B69="","",'Enter Samples Here'!B69)</f>
        <v/>
      </c>
      <c r="H70" s="132" t="s">
        <v>138</v>
      </c>
      <c r="I70" s="32" t="e">
        <f>IF('Enter Samples Here'!#REF!="","",'Enter Samples Here'!#REF!)</f>
        <v>#REF!</v>
      </c>
      <c r="J70" s="32" t="str">
        <f>IF(ISNA(VLOOKUP('Enter Samples Here'!$U69,'Index Plate Layout'!$V$2:$Y$97,3,FALSE)),"",VLOOKUP('Enter Samples Here'!$U69,'Index Plate Layout'!$V$2:$Y$97,3,FALSE))</f>
        <v/>
      </c>
      <c r="K70" s="32" t="str">
        <f>IF(ISNA(VLOOKUP('Enter Samples Here'!U69,'Index Plate Layout'!$V$2:$Y$97,4,FALSE)),"",VLOOKUP('Enter Samples Here'!U69,'Index Plate Layout'!$V$2:$Y$97,4,FALSE))</f>
        <v/>
      </c>
      <c r="L70" s="32" t="str">
        <f>IF('Enter Samples Here'!N69="","",'Enter Samples Here'!N69)</f>
        <v/>
      </c>
      <c r="O70" s="19" t="s">
        <v>138</v>
      </c>
      <c r="P70" s="5" t="str">
        <f>IF('Enter Samples Here'!AA69="","",'Enter Samples Here'!AA69)</f>
        <v/>
      </c>
      <c r="Q70" s="32" t="str">
        <f>IF(ISNA(VLOOKUP('Enter Samples Here'!$AG69,'Index Plate Layout'!$AA$2:$AD$97,3,FALSE)),"",VLOOKUP('Enter Samples Here'!$AG69,'Index Plate Layout'!$AA$2:$AD$97,3,FALSE))</f>
        <v/>
      </c>
      <c r="R70" s="32" t="str">
        <f>IF(ISNA(VLOOKUP('Enter Samples Here'!AG69,'Index Plate Layout'!$AA$2:$AD$97,4,FALSE)),"",VLOOKUP('Enter Samples Here'!AG69,'Index Plate Layout'!$AA$2:$AD$97,4,FALSE))</f>
        <v/>
      </c>
      <c r="S70" s="32" t="str">
        <f>IF('Enter Samples Here'!Z69="","",'Enter Samples Here'!Z69)</f>
        <v/>
      </c>
      <c r="V70" s="30" t="s">
        <v>138</v>
      </c>
      <c r="W70" s="32" t="str">
        <f>IF('Enter Samples Here'!AM69="","",'Enter Samples Here'!AM69)</f>
        <v/>
      </c>
      <c r="X70" s="32" t="str">
        <f>IF(ISNA(VLOOKUP('Enter Samples Here'!$AS69,'Index Plate Layout'!$AF$2:$AI$97,3,FALSE)),"",VLOOKUP('Enter Samples Here'!$AS69,'Index Plate Layout'!$AF$2:$AI$97,3,FALSE))</f>
        <v/>
      </c>
      <c r="Y70" s="32" t="str">
        <f>IF(ISNA(VLOOKUP('Enter Samples Here'!AS69,'Index Plate Layout'!$AF$2:$AI$97,4,FALSE)),"",VLOOKUP('Enter Samples Here'!AS69,'Index Plate Layout'!$AF$2:$AI$97,4,FALSE))</f>
        <v/>
      </c>
      <c r="Z70" s="32" t="str">
        <f>IF('Enter Samples Here'!AL69="","",'Enter Samples Here'!AL69)</f>
        <v/>
      </c>
      <c r="AC70" s="142" t="s">
        <v>138</v>
      </c>
      <c r="AD70" s="32" t="str">
        <f>IF('Enter Samples Here'!AY69="","",'Enter Samples Here'!AY69)</f>
        <v/>
      </c>
      <c r="AE70" s="32" t="str">
        <f>IF(AD70="","",'Index Plate Layout'!AM69)</f>
        <v/>
      </c>
      <c r="AF70" s="32" t="str">
        <f>IF(AD70="","",'Index Plate Layout'!AN69)</f>
        <v/>
      </c>
      <c r="AG70" s="32" t="str">
        <f>IF('Enter Samples Here'!AX69="","",'Enter Samples Here'!AX69)</f>
        <v/>
      </c>
    </row>
    <row r="71" spans="1:33" x14ac:dyDescent="0.2">
      <c r="A71" s="24" t="s">
        <v>139</v>
      </c>
      <c r="B71" s="32" t="str">
        <f>IF('Enter Samples Here'!C70="","",'Enter Samples Here'!C70)</f>
        <v/>
      </c>
      <c r="C71" s="32" t="str">
        <f>IF(ISNA(VLOOKUP('Enter Samples Here'!I70,'Index Plate Layout'!$Q$2:$T$97,3,FALSE)),"",VLOOKUP('Enter Samples Here'!I70,'Index Plate Layout'!$Q$2:$T$97,3,FALSE))</f>
        <v/>
      </c>
      <c r="D71" s="32" t="str">
        <f>IF(ISNA(VLOOKUP('Enter Samples Here'!I70,'Index Plate Layout'!$Q$2:$T$97,4,FALSE)),"",VLOOKUP('Enter Samples Here'!I70,'Index Plate Layout'!$Q$2:$T$97,4,FALSE))</f>
        <v/>
      </c>
      <c r="E71" s="32" t="str">
        <f>IF('Enter Samples Here'!B70="","",'Enter Samples Here'!B70)</f>
        <v/>
      </c>
      <c r="H71" s="132" t="s">
        <v>139</v>
      </c>
      <c r="I71" s="32" t="e">
        <f>IF('Enter Samples Here'!#REF!="","",'Enter Samples Here'!#REF!)</f>
        <v>#REF!</v>
      </c>
      <c r="J71" s="32" t="str">
        <f>IF(ISNA(VLOOKUP('Enter Samples Here'!$U70,'Index Plate Layout'!$V$2:$Y$97,3,FALSE)),"",VLOOKUP('Enter Samples Here'!$U70,'Index Plate Layout'!$V$2:$Y$97,3,FALSE))</f>
        <v/>
      </c>
      <c r="K71" s="32" t="str">
        <f>IF(ISNA(VLOOKUP('Enter Samples Here'!U70,'Index Plate Layout'!$V$2:$Y$97,4,FALSE)),"",VLOOKUP('Enter Samples Here'!U70,'Index Plate Layout'!$V$2:$Y$97,4,FALSE))</f>
        <v/>
      </c>
      <c r="L71" s="32" t="str">
        <f>IF('Enter Samples Here'!N70="","",'Enter Samples Here'!N70)</f>
        <v/>
      </c>
      <c r="O71" s="19" t="s">
        <v>139</v>
      </c>
      <c r="P71" s="5" t="str">
        <f>IF('Enter Samples Here'!AA70="","",'Enter Samples Here'!AA70)</f>
        <v/>
      </c>
      <c r="Q71" s="32" t="str">
        <f>IF(ISNA(VLOOKUP('Enter Samples Here'!$AG70,'Index Plate Layout'!$AA$2:$AD$97,3,FALSE)),"",VLOOKUP('Enter Samples Here'!$AG70,'Index Plate Layout'!$AA$2:$AD$97,3,FALSE))</f>
        <v/>
      </c>
      <c r="R71" s="32" t="str">
        <f>IF(ISNA(VLOOKUP('Enter Samples Here'!AG70,'Index Plate Layout'!$AA$2:$AD$97,4,FALSE)),"",VLOOKUP('Enter Samples Here'!AG70,'Index Plate Layout'!$AA$2:$AD$97,4,FALSE))</f>
        <v/>
      </c>
      <c r="S71" s="32" t="str">
        <f>IF('Enter Samples Here'!Z70="","",'Enter Samples Here'!Z70)</f>
        <v/>
      </c>
      <c r="V71" s="30" t="s">
        <v>139</v>
      </c>
      <c r="W71" s="32" t="str">
        <f>IF('Enter Samples Here'!AM70="","",'Enter Samples Here'!AM70)</f>
        <v/>
      </c>
      <c r="X71" s="32" t="str">
        <f>IF(ISNA(VLOOKUP('Enter Samples Here'!$AS70,'Index Plate Layout'!$AF$2:$AI$97,3,FALSE)),"",VLOOKUP('Enter Samples Here'!$AS70,'Index Plate Layout'!$AF$2:$AI$97,3,FALSE))</f>
        <v/>
      </c>
      <c r="Y71" s="32" t="str">
        <f>IF(ISNA(VLOOKUP('Enter Samples Here'!AS70,'Index Plate Layout'!$AF$2:$AI$97,4,FALSE)),"",VLOOKUP('Enter Samples Here'!AS70,'Index Plate Layout'!$AF$2:$AI$97,4,FALSE))</f>
        <v/>
      </c>
      <c r="Z71" s="32" t="str">
        <f>IF('Enter Samples Here'!AL70="","",'Enter Samples Here'!AL70)</f>
        <v/>
      </c>
      <c r="AC71" s="142" t="s">
        <v>139</v>
      </c>
      <c r="AD71" s="32" t="str">
        <f>IF('Enter Samples Here'!AY70="","",'Enter Samples Here'!AY70)</f>
        <v/>
      </c>
      <c r="AE71" s="32" t="str">
        <f>IF(AD71="","",'Index Plate Layout'!AM70)</f>
        <v/>
      </c>
      <c r="AF71" s="32" t="str">
        <f>IF(AD71="","",'Index Plate Layout'!AN70)</f>
        <v/>
      </c>
      <c r="AG71" s="32" t="str">
        <f>IF('Enter Samples Here'!AX70="","",'Enter Samples Here'!AX70)</f>
        <v/>
      </c>
    </row>
    <row r="72" spans="1:33" x14ac:dyDescent="0.2">
      <c r="A72" s="24" t="s">
        <v>140</v>
      </c>
      <c r="B72" s="32" t="str">
        <f>IF('Enter Samples Here'!C71="","",'Enter Samples Here'!C71)</f>
        <v/>
      </c>
      <c r="C72" s="32" t="str">
        <f>IF(ISNA(VLOOKUP('Enter Samples Here'!I71,'Index Plate Layout'!$Q$2:$T$97,3,FALSE)),"",VLOOKUP('Enter Samples Here'!I71,'Index Plate Layout'!$Q$2:$T$97,3,FALSE))</f>
        <v/>
      </c>
      <c r="D72" s="32" t="str">
        <f>IF(ISNA(VLOOKUP('Enter Samples Here'!I71,'Index Plate Layout'!$Q$2:$T$97,4,FALSE)),"",VLOOKUP('Enter Samples Here'!I71,'Index Plate Layout'!$Q$2:$T$97,4,FALSE))</f>
        <v/>
      </c>
      <c r="E72" s="32" t="str">
        <f>IF('Enter Samples Here'!B71="","",'Enter Samples Here'!B71)</f>
        <v/>
      </c>
      <c r="H72" s="132" t="s">
        <v>140</v>
      </c>
      <c r="I72" s="32" t="e">
        <f>IF('Enter Samples Here'!#REF!="","",'Enter Samples Here'!#REF!)</f>
        <v>#REF!</v>
      </c>
      <c r="J72" s="32" t="str">
        <f>IF(ISNA(VLOOKUP('Enter Samples Here'!$U71,'Index Plate Layout'!$V$2:$Y$97,3,FALSE)),"",VLOOKUP('Enter Samples Here'!$U71,'Index Plate Layout'!$V$2:$Y$97,3,FALSE))</f>
        <v/>
      </c>
      <c r="K72" s="32" t="str">
        <f>IF(ISNA(VLOOKUP('Enter Samples Here'!U71,'Index Plate Layout'!$V$2:$Y$97,4,FALSE)),"",VLOOKUP('Enter Samples Here'!U71,'Index Plate Layout'!$V$2:$Y$97,4,FALSE))</f>
        <v/>
      </c>
      <c r="L72" s="32" t="str">
        <f>IF('Enter Samples Here'!N71="","",'Enter Samples Here'!N71)</f>
        <v/>
      </c>
      <c r="O72" s="19" t="s">
        <v>140</v>
      </c>
      <c r="P72" s="5" t="str">
        <f>IF('Enter Samples Here'!AA71="","",'Enter Samples Here'!AA71)</f>
        <v/>
      </c>
      <c r="Q72" s="32" t="str">
        <f>IF(ISNA(VLOOKUP('Enter Samples Here'!$AG71,'Index Plate Layout'!$AA$2:$AD$97,3,FALSE)),"",VLOOKUP('Enter Samples Here'!$AG71,'Index Plate Layout'!$AA$2:$AD$97,3,FALSE))</f>
        <v/>
      </c>
      <c r="R72" s="32" t="str">
        <f>IF(ISNA(VLOOKUP('Enter Samples Here'!AG71,'Index Plate Layout'!$AA$2:$AD$97,4,FALSE)),"",VLOOKUP('Enter Samples Here'!AG71,'Index Plate Layout'!$AA$2:$AD$97,4,FALSE))</f>
        <v/>
      </c>
      <c r="S72" s="32" t="str">
        <f>IF('Enter Samples Here'!Z71="","",'Enter Samples Here'!Z71)</f>
        <v/>
      </c>
      <c r="V72" s="30" t="s">
        <v>140</v>
      </c>
      <c r="W72" s="32" t="str">
        <f>IF('Enter Samples Here'!AM71="","",'Enter Samples Here'!AM71)</f>
        <v/>
      </c>
      <c r="X72" s="32" t="str">
        <f>IF(ISNA(VLOOKUP('Enter Samples Here'!$AS71,'Index Plate Layout'!$AF$2:$AI$97,3,FALSE)),"",VLOOKUP('Enter Samples Here'!$AS71,'Index Plate Layout'!$AF$2:$AI$97,3,FALSE))</f>
        <v/>
      </c>
      <c r="Y72" s="32" t="str">
        <f>IF(ISNA(VLOOKUP('Enter Samples Here'!AS71,'Index Plate Layout'!$AF$2:$AI$97,4,FALSE)),"",VLOOKUP('Enter Samples Here'!AS71,'Index Plate Layout'!$AF$2:$AI$97,4,FALSE))</f>
        <v/>
      </c>
      <c r="Z72" s="32" t="str">
        <f>IF('Enter Samples Here'!AL71="","",'Enter Samples Here'!AL71)</f>
        <v/>
      </c>
      <c r="AC72" s="142" t="s">
        <v>140</v>
      </c>
      <c r="AD72" s="32" t="str">
        <f>IF('Enter Samples Here'!AY71="","",'Enter Samples Here'!AY71)</f>
        <v/>
      </c>
      <c r="AE72" s="32" t="str">
        <f>IF(AD72="","",'Index Plate Layout'!AM71)</f>
        <v/>
      </c>
      <c r="AF72" s="32" t="str">
        <f>IF(AD72="","",'Index Plate Layout'!AN71)</f>
        <v/>
      </c>
      <c r="AG72" s="32" t="str">
        <f>IF('Enter Samples Here'!AX71="","",'Enter Samples Here'!AX71)</f>
        <v/>
      </c>
    </row>
    <row r="73" spans="1:33" x14ac:dyDescent="0.2">
      <c r="A73" s="24" t="s">
        <v>141</v>
      </c>
      <c r="B73" s="32" t="str">
        <f>IF('Enter Samples Here'!C72="","",'Enter Samples Here'!C72)</f>
        <v/>
      </c>
      <c r="C73" s="32" t="str">
        <f>IF(ISNA(VLOOKUP('Enter Samples Here'!I72,'Index Plate Layout'!$Q$2:$T$97,3,FALSE)),"",VLOOKUP('Enter Samples Here'!I72,'Index Plate Layout'!$Q$2:$T$97,3,FALSE))</f>
        <v/>
      </c>
      <c r="D73" s="32" t="str">
        <f>IF(ISNA(VLOOKUP('Enter Samples Here'!I72,'Index Plate Layout'!$Q$2:$T$97,4,FALSE)),"",VLOOKUP('Enter Samples Here'!I72,'Index Plate Layout'!$Q$2:$T$97,4,FALSE))</f>
        <v/>
      </c>
      <c r="E73" s="32" t="str">
        <f>IF('Enter Samples Here'!B72="","",'Enter Samples Here'!B72)</f>
        <v/>
      </c>
      <c r="H73" s="132" t="s">
        <v>141</v>
      </c>
      <c r="I73" s="32" t="e">
        <f>IF('Enter Samples Here'!#REF!="","",'Enter Samples Here'!#REF!)</f>
        <v>#REF!</v>
      </c>
      <c r="J73" s="32" t="str">
        <f>IF(ISNA(VLOOKUP('Enter Samples Here'!$U72,'Index Plate Layout'!$V$2:$Y$97,3,FALSE)),"",VLOOKUP('Enter Samples Here'!$U72,'Index Plate Layout'!$V$2:$Y$97,3,FALSE))</f>
        <v/>
      </c>
      <c r="K73" s="32" t="str">
        <f>IF(ISNA(VLOOKUP('Enter Samples Here'!U72,'Index Plate Layout'!$V$2:$Y$97,4,FALSE)),"",VLOOKUP('Enter Samples Here'!U72,'Index Plate Layout'!$V$2:$Y$97,4,FALSE))</f>
        <v/>
      </c>
      <c r="L73" s="32" t="str">
        <f>IF('Enter Samples Here'!N72="","",'Enter Samples Here'!N72)</f>
        <v/>
      </c>
      <c r="O73" s="19" t="s">
        <v>141</v>
      </c>
      <c r="P73" s="5" t="str">
        <f>IF('Enter Samples Here'!AA72="","",'Enter Samples Here'!AA72)</f>
        <v/>
      </c>
      <c r="Q73" s="32" t="str">
        <f>IF(ISNA(VLOOKUP('Enter Samples Here'!$AG72,'Index Plate Layout'!$AA$2:$AD$97,3,FALSE)),"",VLOOKUP('Enter Samples Here'!$AG72,'Index Plate Layout'!$AA$2:$AD$97,3,FALSE))</f>
        <v/>
      </c>
      <c r="R73" s="32" t="str">
        <f>IF(ISNA(VLOOKUP('Enter Samples Here'!AG72,'Index Plate Layout'!$AA$2:$AD$97,4,FALSE)),"",VLOOKUP('Enter Samples Here'!AG72,'Index Plate Layout'!$AA$2:$AD$97,4,FALSE))</f>
        <v/>
      </c>
      <c r="S73" s="32" t="str">
        <f>IF('Enter Samples Here'!Z72="","",'Enter Samples Here'!Z72)</f>
        <v/>
      </c>
      <c r="V73" s="30" t="s">
        <v>141</v>
      </c>
      <c r="W73" s="32" t="str">
        <f>IF('Enter Samples Here'!AM72="","",'Enter Samples Here'!AM72)</f>
        <v/>
      </c>
      <c r="X73" s="32" t="str">
        <f>IF(ISNA(VLOOKUP('Enter Samples Here'!$AS72,'Index Plate Layout'!$AF$2:$AI$97,3,FALSE)),"",VLOOKUP('Enter Samples Here'!$AS72,'Index Plate Layout'!$AF$2:$AI$97,3,FALSE))</f>
        <v/>
      </c>
      <c r="Y73" s="32" t="str">
        <f>IF(ISNA(VLOOKUP('Enter Samples Here'!AS72,'Index Plate Layout'!$AF$2:$AI$97,4,FALSE)),"",VLOOKUP('Enter Samples Here'!AS72,'Index Plate Layout'!$AF$2:$AI$97,4,FALSE))</f>
        <v/>
      </c>
      <c r="Z73" s="32" t="str">
        <f>IF('Enter Samples Here'!AL72="","",'Enter Samples Here'!AL72)</f>
        <v/>
      </c>
      <c r="AC73" s="142" t="s">
        <v>141</v>
      </c>
      <c r="AD73" s="32" t="str">
        <f>IF('Enter Samples Here'!AY72="","",'Enter Samples Here'!AY72)</f>
        <v/>
      </c>
      <c r="AE73" s="32" t="str">
        <f>IF(AD73="","",'Index Plate Layout'!AM72)</f>
        <v/>
      </c>
      <c r="AF73" s="32" t="str">
        <f>IF(AD73="","",'Index Plate Layout'!AN72)</f>
        <v/>
      </c>
      <c r="AG73" s="32" t="str">
        <f>IF('Enter Samples Here'!AX72="","",'Enter Samples Here'!AX72)</f>
        <v/>
      </c>
    </row>
    <row r="74" spans="1:33" x14ac:dyDescent="0.2">
      <c r="A74" s="24" t="s">
        <v>142</v>
      </c>
      <c r="B74" s="32" t="str">
        <f>IF('Enter Samples Here'!C73="","",'Enter Samples Here'!C73)</f>
        <v/>
      </c>
      <c r="C74" s="32" t="str">
        <f>IF(ISNA(VLOOKUP('Enter Samples Here'!I73,'Index Plate Layout'!$Q$2:$T$97,3,FALSE)),"",VLOOKUP('Enter Samples Here'!I73,'Index Plate Layout'!$Q$2:$T$97,3,FALSE))</f>
        <v/>
      </c>
      <c r="D74" s="32" t="str">
        <f>IF(ISNA(VLOOKUP('Enter Samples Here'!I73,'Index Plate Layout'!$Q$2:$T$97,4,FALSE)),"",VLOOKUP('Enter Samples Here'!I73,'Index Plate Layout'!$Q$2:$T$97,4,FALSE))</f>
        <v/>
      </c>
      <c r="E74" s="32" t="str">
        <f>IF('Enter Samples Here'!B73="","",'Enter Samples Here'!B73)</f>
        <v/>
      </c>
      <c r="H74" s="132" t="s">
        <v>142</v>
      </c>
      <c r="I74" s="32" t="e">
        <f>IF('Enter Samples Here'!#REF!="","",'Enter Samples Here'!#REF!)</f>
        <v>#REF!</v>
      </c>
      <c r="J74" s="32" t="str">
        <f>IF(ISNA(VLOOKUP('Enter Samples Here'!$U73,'Index Plate Layout'!$V$2:$Y$97,3,FALSE)),"",VLOOKUP('Enter Samples Here'!$U73,'Index Plate Layout'!$V$2:$Y$97,3,FALSE))</f>
        <v/>
      </c>
      <c r="K74" s="32" t="str">
        <f>IF(ISNA(VLOOKUP('Enter Samples Here'!U73,'Index Plate Layout'!$V$2:$Y$97,4,FALSE)),"",VLOOKUP('Enter Samples Here'!U73,'Index Plate Layout'!$V$2:$Y$97,4,FALSE))</f>
        <v/>
      </c>
      <c r="L74" s="32" t="str">
        <f>IF('Enter Samples Here'!N73="","",'Enter Samples Here'!N73)</f>
        <v/>
      </c>
      <c r="O74" s="19" t="s">
        <v>142</v>
      </c>
      <c r="P74" s="5" t="str">
        <f>IF('Enter Samples Here'!AA73="","",'Enter Samples Here'!AA73)</f>
        <v/>
      </c>
      <c r="Q74" s="32" t="str">
        <f>IF(ISNA(VLOOKUP('Enter Samples Here'!$AG73,'Index Plate Layout'!$AA$2:$AD$97,3,FALSE)),"",VLOOKUP('Enter Samples Here'!$AG73,'Index Plate Layout'!$AA$2:$AD$97,3,FALSE))</f>
        <v/>
      </c>
      <c r="R74" s="32" t="str">
        <f>IF(ISNA(VLOOKUP('Enter Samples Here'!AG73,'Index Plate Layout'!$AA$2:$AD$97,4,FALSE)),"",VLOOKUP('Enter Samples Here'!AG73,'Index Plate Layout'!$AA$2:$AD$97,4,FALSE))</f>
        <v/>
      </c>
      <c r="S74" s="32" t="str">
        <f>IF('Enter Samples Here'!Z73="","",'Enter Samples Here'!Z73)</f>
        <v/>
      </c>
      <c r="V74" s="30" t="s">
        <v>142</v>
      </c>
      <c r="W74" s="32" t="str">
        <f>IF('Enter Samples Here'!AM73="","",'Enter Samples Here'!AM73)</f>
        <v/>
      </c>
      <c r="X74" s="32" t="str">
        <f>IF(ISNA(VLOOKUP('Enter Samples Here'!$AS73,'Index Plate Layout'!$AF$2:$AI$97,3,FALSE)),"",VLOOKUP('Enter Samples Here'!$AS73,'Index Plate Layout'!$AF$2:$AI$97,3,FALSE))</f>
        <v/>
      </c>
      <c r="Y74" s="32" t="str">
        <f>IF(ISNA(VLOOKUP('Enter Samples Here'!AS73,'Index Plate Layout'!$AF$2:$AI$97,4,FALSE)),"",VLOOKUP('Enter Samples Here'!AS73,'Index Plate Layout'!$AF$2:$AI$97,4,FALSE))</f>
        <v/>
      </c>
      <c r="Z74" s="32" t="str">
        <f>IF('Enter Samples Here'!AL73="","",'Enter Samples Here'!AL73)</f>
        <v/>
      </c>
      <c r="AC74" s="142" t="s">
        <v>142</v>
      </c>
      <c r="AD74" s="32" t="str">
        <f>IF('Enter Samples Here'!AY73="","",'Enter Samples Here'!AY73)</f>
        <v/>
      </c>
      <c r="AE74" s="32" t="str">
        <f>IF(AD74="","",'Index Plate Layout'!AM73)</f>
        <v/>
      </c>
      <c r="AF74" s="32" t="str">
        <f>IF(AD74="","",'Index Plate Layout'!AN73)</f>
        <v/>
      </c>
      <c r="AG74" s="32" t="str">
        <f>IF('Enter Samples Here'!AX73="","",'Enter Samples Here'!AX73)</f>
        <v/>
      </c>
    </row>
    <row r="75" spans="1:33" x14ac:dyDescent="0.2">
      <c r="A75" s="24" t="s">
        <v>143</v>
      </c>
      <c r="B75" s="32" t="str">
        <f>IF('Enter Samples Here'!C74="","",'Enter Samples Here'!C74)</f>
        <v/>
      </c>
      <c r="C75" s="32" t="str">
        <f>IF(ISNA(VLOOKUP('Enter Samples Here'!I74,'Index Plate Layout'!$Q$2:$T$97,3,FALSE)),"",VLOOKUP('Enter Samples Here'!I74,'Index Plate Layout'!$Q$2:$T$97,3,FALSE))</f>
        <v/>
      </c>
      <c r="D75" s="32" t="str">
        <f>IF(ISNA(VLOOKUP('Enter Samples Here'!I74,'Index Plate Layout'!$Q$2:$T$97,4,FALSE)),"",VLOOKUP('Enter Samples Here'!I74,'Index Plate Layout'!$Q$2:$T$97,4,FALSE))</f>
        <v/>
      </c>
      <c r="E75" s="32" t="str">
        <f>IF('Enter Samples Here'!B74="","",'Enter Samples Here'!B74)</f>
        <v/>
      </c>
      <c r="H75" s="132" t="s">
        <v>143</v>
      </c>
      <c r="I75" s="32" t="str">
        <f>IF('Enter Samples Here'!O66="","",'Enter Samples Here'!O66)</f>
        <v/>
      </c>
      <c r="J75" s="32" t="str">
        <f>IF(ISNA(VLOOKUP('Enter Samples Here'!$U74,'Index Plate Layout'!$V$2:$Y$97,3,FALSE)),"",VLOOKUP('Enter Samples Here'!$U74,'Index Plate Layout'!$V$2:$Y$97,3,FALSE))</f>
        <v/>
      </c>
      <c r="K75" s="32" t="str">
        <f>IF(ISNA(VLOOKUP('Enter Samples Here'!U74,'Index Plate Layout'!$V$2:$Y$97,4,FALSE)),"",VLOOKUP('Enter Samples Here'!U74,'Index Plate Layout'!$V$2:$Y$97,4,FALSE))</f>
        <v/>
      </c>
      <c r="L75" s="32" t="str">
        <f>IF('Enter Samples Here'!N74="","",'Enter Samples Here'!N74)</f>
        <v/>
      </c>
      <c r="O75" s="19" t="s">
        <v>143</v>
      </c>
      <c r="P75" s="5" t="str">
        <f>IF('Enter Samples Here'!AA74="","",'Enter Samples Here'!AA74)</f>
        <v/>
      </c>
      <c r="Q75" s="32" t="str">
        <f>IF(ISNA(VLOOKUP('Enter Samples Here'!$AG74,'Index Plate Layout'!$AA$2:$AD$97,3,FALSE)),"",VLOOKUP('Enter Samples Here'!$AG74,'Index Plate Layout'!$AA$2:$AD$97,3,FALSE))</f>
        <v/>
      </c>
      <c r="R75" s="32" t="str">
        <f>IF(ISNA(VLOOKUP('Enter Samples Here'!AG74,'Index Plate Layout'!$AA$2:$AD$97,4,FALSE)),"",VLOOKUP('Enter Samples Here'!AG74,'Index Plate Layout'!$AA$2:$AD$97,4,FALSE))</f>
        <v/>
      </c>
      <c r="S75" s="32" t="str">
        <f>IF('Enter Samples Here'!Z74="","",'Enter Samples Here'!Z74)</f>
        <v/>
      </c>
      <c r="V75" s="30" t="s">
        <v>143</v>
      </c>
      <c r="W75" s="32" t="str">
        <f>IF('Enter Samples Here'!AM74="","",'Enter Samples Here'!AM74)</f>
        <v/>
      </c>
      <c r="X75" s="32" t="str">
        <f>IF(ISNA(VLOOKUP('Enter Samples Here'!$AS74,'Index Plate Layout'!$AF$2:$AI$97,3,FALSE)),"",VLOOKUP('Enter Samples Here'!$AS74,'Index Plate Layout'!$AF$2:$AI$97,3,FALSE))</f>
        <v/>
      </c>
      <c r="Y75" s="32" t="str">
        <f>IF(ISNA(VLOOKUP('Enter Samples Here'!AS74,'Index Plate Layout'!$AF$2:$AI$97,4,FALSE)),"",VLOOKUP('Enter Samples Here'!AS74,'Index Plate Layout'!$AF$2:$AI$97,4,FALSE))</f>
        <v/>
      </c>
      <c r="Z75" s="32" t="str">
        <f>IF('Enter Samples Here'!AL74="","",'Enter Samples Here'!AL74)</f>
        <v/>
      </c>
      <c r="AC75" s="142" t="s">
        <v>143</v>
      </c>
      <c r="AD75" s="32" t="str">
        <f>IF('Enter Samples Here'!AY74="","",'Enter Samples Here'!AY74)</f>
        <v/>
      </c>
      <c r="AE75" s="32" t="str">
        <f>IF(AD75="","",'Index Plate Layout'!AM74)</f>
        <v/>
      </c>
      <c r="AF75" s="32" t="str">
        <f>IF(AD75="","",'Index Plate Layout'!AN74)</f>
        <v/>
      </c>
      <c r="AG75" s="32" t="str">
        <f>IF('Enter Samples Here'!AX74="","",'Enter Samples Here'!AX74)</f>
        <v/>
      </c>
    </row>
    <row r="76" spans="1:33" x14ac:dyDescent="0.2">
      <c r="A76" s="24" t="s">
        <v>144</v>
      </c>
      <c r="B76" s="32" t="str">
        <f>IF('Enter Samples Here'!C75="","",'Enter Samples Here'!C75)</f>
        <v/>
      </c>
      <c r="C76" s="32" t="str">
        <f>IF(ISNA(VLOOKUP('Enter Samples Here'!I75,'Index Plate Layout'!$Q$2:$T$97,3,FALSE)),"",VLOOKUP('Enter Samples Here'!I75,'Index Plate Layout'!$Q$2:$T$97,3,FALSE))</f>
        <v/>
      </c>
      <c r="D76" s="32" t="str">
        <f>IF(ISNA(VLOOKUP('Enter Samples Here'!I75,'Index Plate Layout'!$Q$2:$T$97,4,FALSE)),"",VLOOKUP('Enter Samples Here'!I75,'Index Plate Layout'!$Q$2:$T$97,4,FALSE))</f>
        <v/>
      </c>
      <c r="E76" s="32" t="str">
        <f>IF('Enter Samples Here'!B75="","",'Enter Samples Here'!B75)</f>
        <v/>
      </c>
      <c r="H76" s="132" t="s">
        <v>144</v>
      </c>
      <c r="I76" s="32" t="str">
        <f>IF('Enter Samples Here'!O67="","",'Enter Samples Here'!O67)</f>
        <v/>
      </c>
      <c r="J76" s="32" t="str">
        <f>IF(ISNA(VLOOKUP('Enter Samples Here'!$U75,'Index Plate Layout'!$V$2:$Y$97,3,FALSE)),"",VLOOKUP('Enter Samples Here'!$U75,'Index Plate Layout'!$V$2:$Y$97,3,FALSE))</f>
        <v/>
      </c>
      <c r="K76" s="32" t="str">
        <f>IF(ISNA(VLOOKUP('Enter Samples Here'!U75,'Index Plate Layout'!$V$2:$Y$97,4,FALSE)),"",VLOOKUP('Enter Samples Here'!U75,'Index Plate Layout'!$V$2:$Y$97,4,FALSE))</f>
        <v/>
      </c>
      <c r="L76" s="32" t="str">
        <f>IF('Enter Samples Here'!N75="","",'Enter Samples Here'!N75)</f>
        <v/>
      </c>
      <c r="O76" s="19" t="s">
        <v>144</v>
      </c>
      <c r="P76" s="5" t="str">
        <f>IF('Enter Samples Here'!AA75="","",'Enter Samples Here'!AA75)</f>
        <v/>
      </c>
      <c r="Q76" s="32" t="str">
        <f>IF(ISNA(VLOOKUP('Enter Samples Here'!$AG75,'Index Plate Layout'!$AA$2:$AD$97,3,FALSE)),"",VLOOKUP('Enter Samples Here'!$AG75,'Index Plate Layout'!$AA$2:$AD$97,3,FALSE))</f>
        <v/>
      </c>
      <c r="R76" s="32" t="str">
        <f>IF(ISNA(VLOOKUP('Enter Samples Here'!AG75,'Index Plate Layout'!$AA$2:$AD$97,4,FALSE)),"",VLOOKUP('Enter Samples Here'!AG75,'Index Plate Layout'!$AA$2:$AD$97,4,FALSE))</f>
        <v/>
      </c>
      <c r="S76" s="32" t="str">
        <f>IF('Enter Samples Here'!Z75="","",'Enter Samples Here'!Z75)</f>
        <v/>
      </c>
      <c r="V76" s="30" t="s">
        <v>144</v>
      </c>
      <c r="W76" s="32" t="str">
        <f>IF('Enter Samples Here'!AM75="","",'Enter Samples Here'!AM75)</f>
        <v/>
      </c>
      <c r="X76" s="32" t="str">
        <f>IF(ISNA(VLOOKUP('Enter Samples Here'!$AS75,'Index Plate Layout'!$AF$2:$AI$97,3,FALSE)),"",VLOOKUP('Enter Samples Here'!$AS75,'Index Plate Layout'!$AF$2:$AI$97,3,FALSE))</f>
        <v/>
      </c>
      <c r="Y76" s="32" t="str">
        <f>IF(ISNA(VLOOKUP('Enter Samples Here'!AS75,'Index Plate Layout'!$AF$2:$AI$97,4,FALSE)),"",VLOOKUP('Enter Samples Here'!AS75,'Index Plate Layout'!$AF$2:$AI$97,4,FALSE))</f>
        <v/>
      </c>
      <c r="Z76" s="32" t="str">
        <f>IF('Enter Samples Here'!AL75="","",'Enter Samples Here'!AL75)</f>
        <v/>
      </c>
      <c r="AC76" s="142" t="s">
        <v>144</v>
      </c>
      <c r="AD76" s="32" t="str">
        <f>IF('Enter Samples Here'!AY75="","",'Enter Samples Here'!AY75)</f>
        <v/>
      </c>
      <c r="AE76" s="32" t="str">
        <f>IF(AD76="","",'Index Plate Layout'!AM75)</f>
        <v/>
      </c>
      <c r="AF76" s="32" t="str">
        <f>IF(AD76="","",'Index Plate Layout'!AN75)</f>
        <v/>
      </c>
      <c r="AG76" s="32" t="str">
        <f>IF('Enter Samples Here'!AX75="","",'Enter Samples Here'!AX75)</f>
        <v/>
      </c>
    </row>
    <row r="77" spans="1:33" x14ac:dyDescent="0.2">
      <c r="A77" s="24" t="s">
        <v>145</v>
      </c>
      <c r="B77" s="32" t="str">
        <f>IF('Enter Samples Here'!C76="","",'Enter Samples Here'!C76)</f>
        <v/>
      </c>
      <c r="C77" s="32" t="str">
        <f>IF(ISNA(VLOOKUP('Enter Samples Here'!I76,'Index Plate Layout'!$Q$2:$T$97,3,FALSE)),"",VLOOKUP('Enter Samples Here'!I76,'Index Plate Layout'!$Q$2:$T$97,3,FALSE))</f>
        <v/>
      </c>
      <c r="D77" s="32" t="str">
        <f>IF(ISNA(VLOOKUP('Enter Samples Here'!I76,'Index Plate Layout'!$Q$2:$T$97,4,FALSE)),"",VLOOKUP('Enter Samples Here'!I76,'Index Plate Layout'!$Q$2:$T$97,4,FALSE))</f>
        <v/>
      </c>
      <c r="E77" s="32" t="str">
        <f>IF('Enter Samples Here'!B76="","",'Enter Samples Here'!B76)</f>
        <v/>
      </c>
      <c r="H77" s="132" t="s">
        <v>145</v>
      </c>
      <c r="I77" s="32" t="str">
        <f>IF('Enter Samples Here'!O68="","",'Enter Samples Here'!O68)</f>
        <v/>
      </c>
      <c r="J77" s="32" t="str">
        <f>IF(ISNA(VLOOKUP('Enter Samples Here'!$U76,'Index Plate Layout'!$V$2:$Y$97,3,FALSE)),"",VLOOKUP('Enter Samples Here'!$U76,'Index Plate Layout'!$V$2:$Y$97,3,FALSE))</f>
        <v/>
      </c>
      <c r="K77" s="32" t="str">
        <f>IF(ISNA(VLOOKUP('Enter Samples Here'!U76,'Index Plate Layout'!$V$2:$Y$97,4,FALSE)),"",VLOOKUP('Enter Samples Here'!U76,'Index Plate Layout'!$V$2:$Y$97,4,FALSE))</f>
        <v/>
      </c>
      <c r="L77" s="32" t="str">
        <f>IF('Enter Samples Here'!N76="","",'Enter Samples Here'!N76)</f>
        <v/>
      </c>
      <c r="O77" s="19" t="s">
        <v>145</v>
      </c>
      <c r="P77" s="5" t="str">
        <f>IF('Enter Samples Here'!AA76="","",'Enter Samples Here'!AA76)</f>
        <v/>
      </c>
      <c r="Q77" s="32" t="str">
        <f>IF(ISNA(VLOOKUP('Enter Samples Here'!$AG76,'Index Plate Layout'!$AA$2:$AD$97,3,FALSE)),"",VLOOKUP('Enter Samples Here'!$AG76,'Index Plate Layout'!$AA$2:$AD$97,3,FALSE))</f>
        <v/>
      </c>
      <c r="R77" s="32" t="str">
        <f>IF(ISNA(VLOOKUP('Enter Samples Here'!AG76,'Index Plate Layout'!$AA$2:$AD$97,4,FALSE)),"",VLOOKUP('Enter Samples Here'!AG76,'Index Plate Layout'!$AA$2:$AD$97,4,FALSE))</f>
        <v/>
      </c>
      <c r="S77" s="32" t="str">
        <f>IF('Enter Samples Here'!Z76="","",'Enter Samples Here'!Z76)</f>
        <v/>
      </c>
      <c r="V77" s="30" t="s">
        <v>145</v>
      </c>
      <c r="W77" s="32" t="str">
        <f>IF('Enter Samples Here'!AM76="","",'Enter Samples Here'!AM76)</f>
        <v/>
      </c>
      <c r="X77" s="32" t="str">
        <f>IF(ISNA(VLOOKUP('Enter Samples Here'!$AS76,'Index Plate Layout'!$AF$2:$AI$97,3,FALSE)),"",VLOOKUP('Enter Samples Here'!$AS76,'Index Plate Layout'!$AF$2:$AI$97,3,FALSE))</f>
        <v/>
      </c>
      <c r="Y77" s="32" t="str">
        <f>IF(ISNA(VLOOKUP('Enter Samples Here'!AS76,'Index Plate Layout'!$AF$2:$AI$97,4,FALSE)),"",VLOOKUP('Enter Samples Here'!AS76,'Index Plate Layout'!$AF$2:$AI$97,4,FALSE))</f>
        <v/>
      </c>
      <c r="Z77" s="32" t="str">
        <f>IF('Enter Samples Here'!AL76="","",'Enter Samples Here'!AL76)</f>
        <v/>
      </c>
      <c r="AC77" s="142" t="s">
        <v>145</v>
      </c>
      <c r="AD77" s="32" t="str">
        <f>IF('Enter Samples Here'!AY76="","",'Enter Samples Here'!AY76)</f>
        <v/>
      </c>
      <c r="AE77" s="32" t="str">
        <f>IF(AD77="","",'Index Plate Layout'!AM76)</f>
        <v/>
      </c>
      <c r="AF77" s="32" t="str">
        <f>IF(AD77="","",'Index Plate Layout'!AN76)</f>
        <v/>
      </c>
      <c r="AG77" s="32" t="str">
        <f>IF('Enter Samples Here'!AX76="","",'Enter Samples Here'!AX76)</f>
        <v/>
      </c>
    </row>
    <row r="78" spans="1:33" x14ac:dyDescent="0.2">
      <c r="A78" s="24" t="s">
        <v>146</v>
      </c>
      <c r="B78" s="32" t="str">
        <f>IF('Enter Samples Here'!C77="","",'Enter Samples Here'!C77)</f>
        <v/>
      </c>
      <c r="C78" s="32" t="str">
        <f>IF(ISNA(VLOOKUP('Enter Samples Here'!I77,'Index Plate Layout'!$Q$2:$T$97,3,FALSE)),"",VLOOKUP('Enter Samples Here'!I77,'Index Plate Layout'!$Q$2:$T$97,3,FALSE))</f>
        <v/>
      </c>
      <c r="D78" s="32" t="str">
        <f>IF(ISNA(VLOOKUP('Enter Samples Here'!I77,'Index Plate Layout'!$Q$2:$T$97,4,FALSE)),"",VLOOKUP('Enter Samples Here'!I77,'Index Plate Layout'!$Q$2:$T$97,4,FALSE))</f>
        <v/>
      </c>
      <c r="E78" s="32" t="str">
        <f>IF('Enter Samples Here'!B77="","",'Enter Samples Here'!B77)</f>
        <v/>
      </c>
      <c r="H78" s="132" t="s">
        <v>146</v>
      </c>
      <c r="I78" s="32" t="str">
        <f>IF('Enter Samples Here'!O69="","",'Enter Samples Here'!O69)</f>
        <v/>
      </c>
      <c r="J78" s="32" t="str">
        <f>IF(ISNA(VLOOKUP('Enter Samples Here'!$U77,'Index Plate Layout'!$V$2:$Y$97,3,FALSE)),"",VLOOKUP('Enter Samples Here'!$U77,'Index Plate Layout'!$V$2:$Y$97,3,FALSE))</f>
        <v/>
      </c>
      <c r="K78" s="32" t="str">
        <f>IF(ISNA(VLOOKUP('Enter Samples Here'!U77,'Index Plate Layout'!$V$2:$Y$97,4,FALSE)),"",VLOOKUP('Enter Samples Here'!U77,'Index Plate Layout'!$V$2:$Y$97,4,FALSE))</f>
        <v/>
      </c>
      <c r="L78" s="32" t="str">
        <f>IF('Enter Samples Here'!N77="","",'Enter Samples Here'!N77)</f>
        <v/>
      </c>
      <c r="O78" s="19" t="s">
        <v>146</v>
      </c>
      <c r="P78" s="5" t="str">
        <f>IF('Enter Samples Here'!AA77="","",'Enter Samples Here'!AA77)</f>
        <v/>
      </c>
      <c r="Q78" s="32" t="str">
        <f>IF(ISNA(VLOOKUP('Enter Samples Here'!$AG77,'Index Plate Layout'!$AA$2:$AD$97,3,FALSE)),"",VLOOKUP('Enter Samples Here'!$AG77,'Index Plate Layout'!$AA$2:$AD$97,3,FALSE))</f>
        <v/>
      </c>
      <c r="R78" s="32" t="str">
        <f>IF(ISNA(VLOOKUP('Enter Samples Here'!AG77,'Index Plate Layout'!$AA$2:$AD$97,4,FALSE)),"",VLOOKUP('Enter Samples Here'!AG77,'Index Plate Layout'!$AA$2:$AD$97,4,FALSE))</f>
        <v/>
      </c>
      <c r="S78" s="32" t="str">
        <f>IF('Enter Samples Here'!Z77="","",'Enter Samples Here'!Z77)</f>
        <v/>
      </c>
      <c r="V78" s="30" t="s">
        <v>146</v>
      </c>
      <c r="W78" s="32" t="str">
        <f>IF('Enter Samples Here'!AM77="","",'Enter Samples Here'!AM77)</f>
        <v/>
      </c>
      <c r="X78" s="32" t="str">
        <f>IF(ISNA(VLOOKUP('Enter Samples Here'!$AS77,'Index Plate Layout'!$AF$2:$AI$97,3,FALSE)),"",VLOOKUP('Enter Samples Here'!$AS77,'Index Plate Layout'!$AF$2:$AI$97,3,FALSE))</f>
        <v/>
      </c>
      <c r="Y78" s="32" t="str">
        <f>IF(ISNA(VLOOKUP('Enter Samples Here'!AS77,'Index Plate Layout'!$AF$2:$AI$97,4,FALSE)),"",VLOOKUP('Enter Samples Here'!AS77,'Index Plate Layout'!$AF$2:$AI$97,4,FALSE))</f>
        <v/>
      </c>
      <c r="Z78" s="32" t="str">
        <f>IF('Enter Samples Here'!AL77="","",'Enter Samples Here'!AL77)</f>
        <v/>
      </c>
      <c r="AC78" s="142" t="s">
        <v>146</v>
      </c>
      <c r="AD78" s="32" t="str">
        <f>IF('Enter Samples Here'!AY77="","",'Enter Samples Here'!AY77)</f>
        <v/>
      </c>
      <c r="AE78" s="32" t="str">
        <f>IF(AD78="","",'Index Plate Layout'!AM77)</f>
        <v/>
      </c>
      <c r="AF78" s="32" t="str">
        <f>IF(AD78="","",'Index Plate Layout'!AN77)</f>
        <v/>
      </c>
      <c r="AG78" s="32" t="str">
        <f>IF('Enter Samples Here'!AX77="","",'Enter Samples Here'!AX77)</f>
        <v/>
      </c>
    </row>
    <row r="79" spans="1:33" x14ac:dyDescent="0.2">
      <c r="A79" s="24" t="s">
        <v>147</v>
      </c>
      <c r="B79" s="32" t="str">
        <f>IF('Enter Samples Here'!C78="","",'Enter Samples Here'!C78)</f>
        <v/>
      </c>
      <c r="C79" s="32" t="str">
        <f>IF(ISNA(VLOOKUP('Enter Samples Here'!I78,'Index Plate Layout'!$Q$2:$T$97,3,FALSE)),"",VLOOKUP('Enter Samples Here'!I78,'Index Plate Layout'!$Q$2:$T$97,3,FALSE))</f>
        <v/>
      </c>
      <c r="D79" s="32" t="str">
        <f>IF(ISNA(VLOOKUP('Enter Samples Here'!I78,'Index Plate Layout'!$Q$2:$T$97,4,FALSE)),"",VLOOKUP('Enter Samples Here'!I78,'Index Plate Layout'!$Q$2:$T$97,4,FALSE))</f>
        <v/>
      </c>
      <c r="E79" s="32" t="str">
        <f>IF('Enter Samples Here'!B78="","",'Enter Samples Here'!B78)</f>
        <v/>
      </c>
      <c r="H79" s="132" t="s">
        <v>147</v>
      </c>
      <c r="I79" s="32" t="str">
        <f>IF('Enter Samples Here'!O70="","",'Enter Samples Here'!O70)</f>
        <v/>
      </c>
      <c r="J79" s="32" t="str">
        <f>IF(ISNA(VLOOKUP('Enter Samples Here'!$U78,'Index Plate Layout'!$V$2:$Y$97,3,FALSE)),"",VLOOKUP('Enter Samples Here'!$U78,'Index Plate Layout'!$V$2:$Y$97,3,FALSE))</f>
        <v/>
      </c>
      <c r="K79" s="32" t="str">
        <f>IF(ISNA(VLOOKUP('Enter Samples Here'!U78,'Index Plate Layout'!$V$2:$Y$97,4,FALSE)),"",VLOOKUP('Enter Samples Here'!U78,'Index Plate Layout'!$V$2:$Y$97,4,FALSE))</f>
        <v/>
      </c>
      <c r="L79" s="32" t="str">
        <f>IF('Enter Samples Here'!N78="","",'Enter Samples Here'!N78)</f>
        <v/>
      </c>
      <c r="O79" s="19" t="s">
        <v>147</v>
      </c>
      <c r="P79" s="5" t="str">
        <f>IF('Enter Samples Here'!AA78="","",'Enter Samples Here'!AA78)</f>
        <v/>
      </c>
      <c r="Q79" s="32" t="str">
        <f>IF(ISNA(VLOOKUP('Enter Samples Here'!$AG78,'Index Plate Layout'!$AA$2:$AD$97,3,FALSE)),"",VLOOKUP('Enter Samples Here'!$AG78,'Index Plate Layout'!$AA$2:$AD$97,3,FALSE))</f>
        <v/>
      </c>
      <c r="R79" s="32" t="str">
        <f>IF(ISNA(VLOOKUP('Enter Samples Here'!AG78,'Index Plate Layout'!$AA$2:$AD$97,4,FALSE)),"",VLOOKUP('Enter Samples Here'!AG78,'Index Plate Layout'!$AA$2:$AD$97,4,FALSE))</f>
        <v/>
      </c>
      <c r="S79" s="32" t="str">
        <f>IF('Enter Samples Here'!Z78="","",'Enter Samples Here'!Z78)</f>
        <v/>
      </c>
      <c r="V79" s="30" t="s">
        <v>147</v>
      </c>
      <c r="W79" s="32" t="str">
        <f>IF('Enter Samples Here'!AM78="","",'Enter Samples Here'!AM78)</f>
        <v/>
      </c>
      <c r="X79" s="32" t="str">
        <f>IF(ISNA(VLOOKUP('Enter Samples Here'!$AS78,'Index Plate Layout'!$AF$2:$AI$97,3,FALSE)),"",VLOOKUP('Enter Samples Here'!$AS78,'Index Plate Layout'!$AF$2:$AI$97,3,FALSE))</f>
        <v/>
      </c>
      <c r="Y79" s="32" t="str">
        <f>IF(ISNA(VLOOKUP('Enter Samples Here'!AS78,'Index Plate Layout'!$AF$2:$AI$97,4,FALSE)),"",VLOOKUP('Enter Samples Here'!AS78,'Index Plate Layout'!$AF$2:$AI$97,4,FALSE))</f>
        <v/>
      </c>
      <c r="Z79" s="32" t="str">
        <f>IF('Enter Samples Here'!AL78="","",'Enter Samples Here'!AL78)</f>
        <v/>
      </c>
      <c r="AC79" s="142" t="s">
        <v>147</v>
      </c>
      <c r="AD79" s="32" t="str">
        <f>IF('Enter Samples Here'!AY78="","",'Enter Samples Here'!AY78)</f>
        <v/>
      </c>
      <c r="AE79" s="32" t="str">
        <f>IF(AD79="","",'Index Plate Layout'!AM78)</f>
        <v/>
      </c>
      <c r="AF79" s="32" t="str">
        <f>IF(AD79="","",'Index Plate Layout'!AN78)</f>
        <v/>
      </c>
      <c r="AG79" s="32" t="str">
        <f>IF('Enter Samples Here'!AX78="","",'Enter Samples Here'!AX78)</f>
        <v/>
      </c>
    </row>
    <row r="80" spans="1:33" x14ac:dyDescent="0.2">
      <c r="A80" s="24" t="s">
        <v>148</v>
      </c>
      <c r="B80" s="32" t="str">
        <f>IF('Enter Samples Here'!C79="","",'Enter Samples Here'!C79)</f>
        <v/>
      </c>
      <c r="C80" s="32" t="str">
        <f>IF(ISNA(VLOOKUP('Enter Samples Here'!I79,'Index Plate Layout'!$Q$2:$T$97,3,FALSE)),"",VLOOKUP('Enter Samples Here'!I79,'Index Plate Layout'!$Q$2:$T$97,3,FALSE))</f>
        <v/>
      </c>
      <c r="D80" s="32" t="str">
        <f>IF(ISNA(VLOOKUP('Enter Samples Here'!I79,'Index Plate Layout'!$Q$2:$T$97,4,FALSE)),"",VLOOKUP('Enter Samples Here'!I79,'Index Plate Layout'!$Q$2:$T$97,4,FALSE))</f>
        <v/>
      </c>
      <c r="E80" s="32" t="str">
        <f>IF('Enter Samples Here'!B79="","",'Enter Samples Here'!B79)</f>
        <v/>
      </c>
      <c r="H80" s="132" t="s">
        <v>148</v>
      </c>
      <c r="I80" s="32" t="str">
        <f>IF('Enter Samples Here'!O71="","",'Enter Samples Here'!O71)</f>
        <v/>
      </c>
      <c r="J80" s="32" t="str">
        <f>IF(ISNA(VLOOKUP('Enter Samples Here'!$U79,'Index Plate Layout'!$V$2:$Y$97,3,FALSE)),"",VLOOKUP('Enter Samples Here'!$U79,'Index Plate Layout'!$V$2:$Y$97,3,FALSE))</f>
        <v/>
      </c>
      <c r="K80" s="32" t="str">
        <f>IF(ISNA(VLOOKUP('Enter Samples Here'!U79,'Index Plate Layout'!$V$2:$Y$97,4,FALSE)),"",VLOOKUP('Enter Samples Here'!U79,'Index Plate Layout'!$V$2:$Y$97,4,FALSE))</f>
        <v/>
      </c>
      <c r="L80" s="32" t="str">
        <f>IF('Enter Samples Here'!N79="","",'Enter Samples Here'!N79)</f>
        <v/>
      </c>
      <c r="O80" s="19" t="s">
        <v>148</v>
      </c>
      <c r="P80" s="5" t="str">
        <f>IF('Enter Samples Here'!AA79="","",'Enter Samples Here'!AA79)</f>
        <v/>
      </c>
      <c r="Q80" s="32" t="str">
        <f>IF(ISNA(VLOOKUP('Enter Samples Here'!$AG79,'Index Plate Layout'!$AA$2:$AD$97,3,FALSE)),"",VLOOKUP('Enter Samples Here'!$AG79,'Index Plate Layout'!$AA$2:$AD$97,3,FALSE))</f>
        <v/>
      </c>
      <c r="R80" s="32" t="str">
        <f>IF(ISNA(VLOOKUP('Enter Samples Here'!AG79,'Index Plate Layout'!$AA$2:$AD$97,4,FALSE)),"",VLOOKUP('Enter Samples Here'!AG79,'Index Plate Layout'!$AA$2:$AD$97,4,FALSE))</f>
        <v/>
      </c>
      <c r="S80" s="32" t="str">
        <f>IF('Enter Samples Here'!Z79="","",'Enter Samples Here'!Z79)</f>
        <v/>
      </c>
      <c r="V80" s="30" t="s">
        <v>148</v>
      </c>
      <c r="W80" s="32" t="str">
        <f>IF('Enter Samples Here'!AM79="","",'Enter Samples Here'!AM79)</f>
        <v/>
      </c>
      <c r="X80" s="32" t="str">
        <f>IF(ISNA(VLOOKUP('Enter Samples Here'!$AS79,'Index Plate Layout'!$AF$2:$AI$97,3,FALSE)),"",VLOOKUP('Enter Samples Here'!$AS79,'Index Plate Layout'!$AF$2:$AI$97,3,FALSE))</f>
        <v/>
      </c>
      <c r="Y80" s="32" t="str">
        <f>IF(ISNA(VLOOKUP('Enter Samples Here'!AS79,'Index Plate Layout'!$AF$2:$AI$97,4,FALSE)),"",VLOOKUP('Enter Samples Here'!AS79,'Index Plate Layout'!$AF$2:$AI$97,4,FALSE))</f>
        <v/>
      </c>
      <c r="Z80" s="32" t="str">
        <f>IF('Enter Samples Here'!AL79="","",'Enter Samples Here'!AL79)</f>
        <v/>
      </c>
      <c r="AC80" s="142" t="s">
        <v>148</v>
      </c>
      <c r="AD80" s="32" t="str">
        <f>IF('Enter Samples Here'!AY79="","",'Enter Samples Here'!AY79)</f>
        <v/>
      </c>
      <c r="AE80" s="32" t="str">
        <f>IF(AD80="","",'Index Plate Layout'!AM79)</f>
        <v/>
      </c>
      <c r="AF80" s="32" t="str">
        <f>IF(AD80="","",'Index Plate Layout'!AN79)</f>
        <v/>
      </c>
      <c r="AG80" s="32" t="str">
        <f>IF('Enter Samples Here'!AX79="","",'Enter Samples Here'!AX79)</f>
        <v/>
      </c>
    </row>
    <row r="81" spans="1:33" x14ac:dyDescent="0.2">
      <c r="A81" s="24" t="s">
        <v>149</v>
      </c>
      <c r="B81" s="32" t="str">
        <f>IF('Enter Samples Here'!C80="","",'Enter Samples Here'!C80)</f>
        <v/>
      </c>
      <c r="C81" s="32" t="str">
        <f>IF(ISNA(VLOOKUP('Enter Samples Here'!I80,'Index Plate Layout'!$Q$2:$T$97,3,FALSE)),"",VLOOKUP('Enter Samples Here'!I80,'Index Plate Layout'!$Q$2:$T$97,3,FALSE))</f>
        <v/>
      </c>
      <c r="D81" s="32" t="str">
        <f>IF(ISNA(VLOOKUP('Enter Samples Here'!I80,'Index Plate Layout'!$Q$2:$T$97,4,FALSE)),"",VLOOKUP('Enter Samples Here'!I80,'Index Plate Layout'!$Q$2:$T$97,4,FALSE))</f>
        <v/>
      </c>
      <c r="E81" s="32" t="str">
        <f>IF('Enter Samples Here'!B80="","",'Enter Samples Here'!B80)</f>
        <v/>
      </c>
      <c r="H81" s="132" t="s">
        <v>149</v>
      </c>
      <c r="I81" s="32" t="str">
        <f>IF('Enter Samples Here'!O72="","",'Enter Samples Here'!O72)</f>
        <v/>
      </c>
      <c r="J81" s="32" t="str">
        <f>IF(ISNA(VLOOKUP('Enter Samples Here'!$U80,'Index Plate Layout'!$V$2:$Y$97,3,FALSE)),"",VLOOKUP('Enter Samples Here'!$U80,'Index Plate Layout'!$V$2:$Y$97,3,FALSE))</f>
        <v/>
      </c>
      <c r="K81" s="32" t="str">
        <f>IF(ISNA(VLOOKUP('Enter Samples Here'!U80,'Index Plate Layout'!$V$2:$Y$97,4,FALSE)),"",VLOOKUP('Enter Samples Here'!U80,'Index Plate Layout'!$V$2:$Y$97,4,FALSE))</f>
        <v/>
      </c>
      <c r="L81" s="32" t="str">
        <f>IF('Enter Samples Here'!N80="","",'Enter Samples Here'!N80)</f>
        <v/>
      </c>
      <c r="O81" s="19" t="s">
        <v>149</v>
      </c>
      <c r="P81" s="5" t="str">
        <f>IF('Enter Samples Here'!AA80="","",'Enter Samples Here'!AA80)</f>
        <v/>
      </c>
      <c r="Q81" s="32" t="str">
        <f>IF(ISNA(VLOOKUP('Enter Samples Here'!$AG80,'Index Plate Layout'!$AA$2:$AD$97,3,FALSE)),"",VLOOKUP('Enter Samples Here'!$AG80,'Index Plate Layout'!$AA$2:$AD$97,3,FALSE))</f>
        <v/>
      </c>
      <c r="R81" s="32" t="str">
        <f>IF(ISNA(VLOOKUP('Enter Samples Here'!AG80,'Index Plate Layout'!$AA$2:$AD$97,4,FALSE)),"",VLOOKUP('Enter Samples Here'!AG80,'Index Plate Layout'!$AA$2:$AD$97,4,FALSE))</f>
        <v/>
      </c>
      <c r="S81" s="32" t="str">
        <f>IF('Enter Samples Here'!Z80="","",'Enter Samples Here'!Z80)</f>
        <v/>
      </c>
      <c r="V81" s="30" t="s">
        <v>149</v>
      </c>
      <c r="W81" s="32" t="str">
        <f>IF('Enter Samples Here'!AM80="","",'Enter Samples Here'!AM80)</f>
        <v/>
      </c>
      <c r="X81" s="32" t="str">
        <f>IF(ISNA(VLOOKUP('Enter Samples Here'!$AS80,'Index Plate Layout'!$AF$2:$AI$97,3,FALSE)),"",VLOOKUP('Enter Samples Here'!$AS80,'Index Plate Layout'!$AF$2:$AI$97,3,FALSE))</f>
        <v/>
      </c>
      <c r="Y81" s="32" t="str">
        <f>IF(ISNA(VLOOKUP('Enter Samples Here'!AS80,'Index Plate Layout'!$AF$2:$AI$97,4,FALSE)),"",VLOOKUP('Enter Samples Here'!AS80,'Index Plate Layout'!$AF$2:$AI$97,4,FALSE))</f>
        <v/>
      </c>
      <c r="Z81" s="32" t="str">
        <f>IF('Enter Samples Here'!AL80="","",'Enter Samples Here'!AL80)</f>
        <v/>
      </c>
      <c r="AC81" s="142" t="s">
        <v>149</v>
      </c>
      <c r="AD81" s="32" t="str">
        <f>IF('Enter Samples Here'!AY80="","",'Enter Samples Here'!AY80)</f>
        <v/>
      </c>
      <c r="AE81" s="32" t="str">
        <f>IF(AD81="","",'Index Plate Layout'!AM80)</f>
        <v/>
      </c>
      <c r="AF81" s="32" t="str">
        <f>IF(AD81="","",'Index Plate Layout'!AN80)</f>
        <v/>
      </c>
      <c r="AG81" s="32" t="str">
        <f>IF('Enter Samples Here'!AX80="","",'Enter Samples Here'!AX80)</f>
        <v/>
      </c>
    </row>
    <row r="82" spans="1:33" x14ac:dyDescent="0.2">
      <c r="A82" s="24" t="s">
        <v>150</v>
      </c>
      <c r="B82" s="32" t="str">
        <f>IF('Enter Samples Here'!C81="","",'Enter Samples Here'!C81)</f>
        <v/>
      </c>
      <c r="C82" s="32" t="str">
        <f>IF(ISNA(VLOOKUP('Enter Samples Here'!I81,'Index Plate Layout'!$Q$2:$T$97,3,FALSE)),"",VLOOKUP('Enter Samples Here'!I81,'Index Plate Layout'!$Q$2:$T$97,3,FALSE))</f>
        <v/>
      </c>
      <c r="D82" s="32" t="str">
        <f>IF(ISNA(VLOOKUP('Enter Samples Here'!I81,'Index Plate Layout'!$Q$2:$T$97,4,FALSE)),"",VLOOKUP('Enter Samples Here'!I81,'Index Plate Layout'!$Q$2:$T$97,4,FALSE))</f>
        <v/>
      </c>
      <c r="E82" s="32" t="str">
        <f>IF('Enter Samples Here'!B81="","",'Enter Samples Here'!B81)</f>
        <v/>
      </c>
      <c r="H82" s="132" t="s">
        <v>150</v>
      </c>
      <c r="I82" s="32" t="str">
        <f>IF('Enter Samples Here'!O73="","",'Enter Samples Here'!O73)</f>
        <v/>
      </c>
      <c r="J82" s="32" t="str">
        <f>IF(ISNA(VLOOKUP('Enter Samples Here'!$U81,'Index Plate Layout'!$V$2:$Y$97,3,FALSE)),"",VLOOKUP('Enter Samples Here'!$U81,'Index Plate Layout'!$V$2:$Y$97,3,FALSE))</f>
        <v/>
      </c>
      <c r="K82" s="32" t="str">
        <f>IF(ISNA(VLOOKUP('Enter Samples Here'!U81,'Index Plate Layout'!$V$2:$Y$97,4,FALSE)),"",VLOOKUP('Enter Samples Here'!U81,'Index Plate Layout'!$V$2:$Y$97,4,FALSE))</f>
        <v/>
      </c>
      <c r="L82" s="32" t="str">
        <f>IF('Enter Samples Here'!N81="","",'Enter Samples Here'!N81)</f>
        <v/>
      </c>
      <c r="O82" s="19" t="s">
        <v>150</v>
      </c>
      <c r="P82" s="5" t="str">
        <f>IF('Enter Samples Here'!AA81="","",'Enter Samples Here'!AA81)</f>
        <v/>
      </c>
      <c r="Q82" s="32" t="str">
        <f>IF(ISNA(VLOOKUP('Enter Samples Here'!$AG81,'Index Plate Layout'!$AA$2:$AD$97,3,FALSE)),"",VLOOKUP('Enter Samples Here'!$AG81,'Index Plate Layout'!$AA$2:$AD$97,3,FALSE))</f>
        <v/>
      </c>
      <c r="R82" s="32" t="str">
        <f>IF(ISNA(VLOOKUP('Enter Samples Here'!AG81,'Index Plate Layout'!$AA$2:$AD$97,4,FALSE)),"",VLOOKUP('Enter Samples Here'!AG81,'Index Plate Layout'!$AA$2:$AD$97,4,FALSE))</f>
        <v/>
      </c>
      <c r="S82" s="32" t="str">
        <f>IF('Enter Samples Here'!Z81="","",'Enter Samples Here'!Z81)</f>
        <v/>
      </c>
      <c r="V82" s="30" t="s">
        <v>150</v>
      </c>
      <c r="W82" s="32" t="str">
        <f>IF('Enter Samples Here'!AM81="","",'Enter Samples Here'!AM81)</f>
        <v/>
      </c>
      <c r="X82" s="32" t="str">
        <f>IF(ISNA(VLOOKUP('Enter Samples Here'!$AS81,'Index Plate Layout'!$AF$2:$AI$97,3,FALSE)),"",VLOOKUP('Enter Samples Here'!$AS81,'Index Plate Layout'!$AF$2:$AI$97,3,FALSE))</f>
        <v/>
      </c>
      <c r="Y82" s="32" t="str">
        <f>IF(ISNA(VLOOKUP('Enter Samples Here'!AS81,'Index Plate Layout'!$AF$2:$AI$97,4,FALSE)),"",VLOOKUP('Enter Samples Here'!AS81,'Index Plate Layout'!$AF$2:$AI$97,4,FALSE))</f>
        <v/>
      </c>
      <c r="Z82" s="32" t="str">
        <f>IF('Enter Samples Here'!AL81="","",'Enter Samples Here'!AL81)</f>
        <v/>
      </c>
      <c r="AC82" s="142" t="s">
        <v>150</v>
      </c>
      <c r="AD82" s="32" t="str">
        <f>IF('Enter Samples Here'!AY81="","",'Enter Samples Here'!AY81)</f>
        <v/>
      </c>
      <c r="AE82" s="32" t="str">
        <f>IF(AD82="","",'Index Plate Layout'!AM81)</f>
        <v/>
      </c>
      <c r="AF82" s="32" t="str">
        <f>IF(AD82="","",'Index Plate Layout'!AN81)</f>
        <v/>
      </c>
      <c r="AG82" s="32" t="str">
        <f>IF('Enter Samples Here'!AX81="","",'Enter Samples Here'!AX81)</f>
        <v/>
      </c>
    </row>
    <row r="83" spans="1:33" x14ac:dyDescent="0.2">
      <c r="A83" s="24" t="s">
        <v>151</v>
      </c>
      <c r="B83" s="32" t="str">
        <f>IF('Enter Samples Here'!C82="","",'Enter Samples Here'!C82)</f>
        <v/>
      </c>
      <c r="C83" s="32" t="str">
        <f>IF(ISNA(VLOOKUP('Enter Samples Here'!I82,'Index Plate Layout'!$Q$2:$T$97,3,FALSE)),"",VLOOKUP('Enter Samples Here'!I82,'Index Plate Layout'!$Q$2:$T$97,3,FALSE))</f>
        <v/>
      </c>
      <c r="D83" s="32" t="str">
        <f>IF(ISNA(VLOOKUP('Enter Samples Here'!I82,'Index Plate Layout'!$Q$2:$T$97,4,FALSE)),"",VLOOKUP('Enter Samples Here'!I82,'Index Plate Layout'!$Q$2:$T$97,4,FALSE))</f>
        <v/>
      </c>
      <c r="E83" s="32" t="str">
        <f>IF('Enter Samples Here'!B82="","",'Enter Samples Here'!B82)</f>
        <v/>
      </c>
      <c r="H83" s="132" t="s">
        <v>151</v>
      </c>
      <c r="I83" s="32" t="str">
        <f>IF('Enter Samples Here'!O74="","",'Enter Samples Here'!O74)</f>
        <v/>
      </c>
      <c r="J83" s="32" t="str">
        <f>IF(ISNA(VLOOKUP('Enter Samples Here'!$U82,'Index Plate Layout'!$V$2:$Y$97,3,FALSE)),"",VLOOKUP('Enter Samples Here'!$U82,'Index Plate Layout'!$V$2:$Y$97,3,FALSE))</f>
        <v/>
      </c>
      <c r="K83" s="32" t="str">
        <f>IF(ISNA(VLOOKUP('Enter Samples Here'!U82,'Index Plate Layout'!$V$2:$Y$97,4,FALSE)),"",VLOOKUP('Enter Samples Here'!U82,'Index Plate Layout'!$V$2:$Y$97,4,FALSE))</f>
        <v/>
      </c>
      <c r="L83" s="32" t="str">
        <f>IF('Enter Samples Here'!N82="","",'Enter Samples Here'!N82)</f>
        <v/>
      </c>
      <c r="O83" s="19" t="s">
        <v>151</v>
      </c>
      <c r="P83" s="5" t="str">
        <f>IF('Enter Samples Here'!AA82="","",'Enter Samples Here'!AA82)</f>
        <v/>
      </c>
      <c r="Q83" s="32" t="str">
        <f>IF(ISNA(VLOOKUP('Enter Samples Here'!$AG82,'Index Plate Layout'!$AA$2:$AD$97,3,FALSE)),"",VLOOKUP('Enter Samples Here'!$AG82,'Index Plate Layout'!$AA$2:$AD$97,3,FALSE))</f>
        <v/>
      </c>
      <c r="R83" s="32" t="str">
        <f>IF(ISNA(VLOOKUP('Enter Samples Here'!AG82,'Index Plate Layout'!$AA$2:$AD$97,4,FALSE)),"",VLOOKUP('Enter Samples Here'!AG82,'Index Plate Layout'!$AA$2:$AD$97,4,FALSE))</f>
        <v/>
      </c>
      <c r="S83" s="32" t="str">
        <f>IF('Enter Samples Here'!Z82="","",'Enter Samples Here'!Z82)</f>
        <v/>
      </c>
      <c r="V83" s="30" t="s">
        <v>151</v>
      </c>
      <c r="W83" s="32" t="str">
        <f>IF('Enter Samples Here'!AM82="","",'Enter Samples Here'!AM82)</f>
        <v/>
      </c>
      <c r="X83" s="32" t="str">
        <f>IF(ISNA(VLOOKUP('Enter Samples Here'!$AS82,'Index Plate Layout'!$AF$2:$AI$97,3,FALSE)),"",VLOOKUP('Enter Samples Here'!$AS82,'Index Plate Layout'!$AF$2:$AI$97,3,FALSE))</f>
        <v/>
      </c>
      <c r="Y83" s="32" t="str">
        <f>IF(ISNA(VLOOKUP('Enter Samples Here'!AS82,'Index Plate Layout'!$AF$2:$AI$97,4,FALSE)),"",VLOOKUP('Enter Samples Here'!AS82,'Index Plate Layout'!$AF$2:$AI$97,4,FALSE))</f>
        <v/>
      </c>
      <c r="Z83" s="32" t="str">
        <f>IF('Enter Samples Here'!AL82="","",'Enter Samples Here'!AL82)</f>
        <v/>
      </c>
      <c r="AC83" s="142" t="s">
        <v>151</v>
      </c>
      <c r="AD83" s="32" t="str">
        <f>IF('Enter Samples Here'!AY82="","",'Enter Samples Here'!AY82)</f>
        <v/>
      </c>
      <c r="AE83" s="32" t="str">
        <f>IF(AD83="","",'Index Plate Layout'!AM82)</f>
        <v/>
      </c>
      <c r="AF83" s="32" t="str">
        <f>IF(AD83="","",'Index Plate Layout'!AN82)</f>
        <v/>
      </c>
      <c r="AG83" s="32" t="str">
        <f>IF('Enter Samples Here'!AX82="","",'Enter Samples Here'!AX82)</f>
        <v/>
      </c>
    </row>
    <row r="84" spans="1:33" x14ac:dyDescent="0.2">
      <c r="A84" s="24" t="s">
        <v>152</v>
      </c>
      <c r="B84" s="32" t="str">
        <f>IF('Enter Samples Here'!C83="","",'Enter Samples Here'!C83)</f>
        <v/>
      </c>
      <c r="C84" s="32" t="str">
        <f>IF(ISNA(VLOOKUP('Enter Samples Here'!I83,'Index Plate Layout'!$Q$2:$T$97,3,FALSE)),"",VLOOKUP('Enter Samples Here'!I83,'Index Plate Layout'!$Q$2:$T$97,3,FALSE))</f>
        <v/>
      </c>
      <c r="D84" s="32" t="str">
        <f>IF(ISNA(VLOOKUP('Enter Samples Here'!I83,'Index Plate Layout'!$Q$2:$T$97,4,FALSE)),"",VLOOKUP('Enter Samples Here'!I83,'Index Plate Layout'!$Q$2:$T$97,4,FALSE))</f>
        <v/>
      </c>
      <c r="E84" s="32" t="str">
        <f>IF('Enter Samples Here'!B83="","",'Enter Samples Here'!B83)</f>
        <v/>
      </c>
      <c r="H84" s="132" t="s">
        <v>152</v>
      </c>
      <c r="I84" s="32" t="str">
        <f>IF('Enter Samples Here'!O75="","",'Enter Samples Here'!O75)</f>
        <v/>
      </c>
      <c r="J84" s="32" t="str">
        <f>IF(ISNA(VLOOKUP('Enter Samples Here'!$U83,'Index Plate Layout'!$V$2:$Y$97,3,FALSE)),"",VLOOKUP('Enter Samples Here'!$U83,'Index Plate Layout'!$V$2:$Y$97,3,FALSE))</f>
        <v/>
      </c>
      <c r="K84" s="32" t="str">
        <f>IF(ISNA(VLOOKUP('Enter Samples Here'!U83,'Index Plate Layout'!$V$2:$Y$97,4,FALSE)),"",VLOOKUP('Enter Samples Here'!U83,'Index Plate Layout'!$V$2:$Y$97,4,FALSE))</f>
        <v/>
      </c>
      <c r="L84" s="32" t="str">
        <f>IF('Enter Samples Here'!N83="","",'Enter Samples Here'!N83)</f>
        <v/>
      </c>
      <c r="O84" s="19" t="s">
        <v>152</v>
      </c>
      <c r="P84" s="5" t="str">
        <f>IF('Enter Samples Here'!AA83="","",'Enter Samples Here'!AA83)</f>
        <v/>
      </c>
      <c r="Q84" s="32" t="str">
        <f>IF(ISNA(VLOOKUP('Enter Samples Here'!$AG83,'Index Plate Layout'!$AA$2:$AD$97,3,FALSE)),"",VLOOKUP('Enter Samples Here'!$AG83,'Index Plate Layout'!$AA$2:$AD$97,3,FALSE))</f>
        <v/>
      </c>
      <c r="R84" s="32" t="str">
        <f>IF(ISNA(VLOOKUP('Enter Samples Here'!AG83,'Index Plate Layout'!$AA$2:$AD$97,4,FALSE)),"",VLOOKUP('Enter Samples Here'!AG83,'Index Plate Layout'!$AA$2:$AD$97,4,FALSE))</f>
        <v/>
      </c>
      <c r="S84" s="32" t="str">
        <f>IF('Enter Samples Here'!Z83="","",'Enter Samples Here'!Z83)</f>
        <v/>
      </c>
      <c r="V84" s="30" t="s">
        <v>152</v>
      </c>
      <c r="W84" s="32" t="str">
        <f>IF('Enter Samples Here'!AM83="","",'Enter Samples Here'!AM83)</f>
        <v/>
      </c>
      <c r="X84" s="32" t="str">
        <f>IF(ISNA(VLOOKUP('Enter Samples Here'!$AS83,'Index Plate Layout'!$AF$2:$AI$97,3,FALSE)),"",VLOOKUP('Enter Samples Here'!$AS83,'Index Plate Layout'!$AF$2:$AI$97,3,FALSE))</f>
        <v/>
      </c>
      <c r="Y84" s="32" t="str">
        <f>IF(ISNA(VLOOKUP('Enter Samples Here'!AS83,'Index Plate Layout'!$AF$2:$AI$97,4,FALSE)),"",VLOOKUP('Enter Samples Here'!AS83,'Index Plate Layout'!$AF$2:$AI$97,4,FALSE))</f>
        <v/>
      </c>
      <c r="Z84" s="32" t="str">
        <f>IF('Enter Samples Here'!AL83="","",'Enter Samples Here'!AL83)</f>
        <v/>
      </c>
      <c r="AC84" s="142" t="s">
        <v>152</v>
      </c>
      <c r="AD84" s="32" t="str">
        <f>IF('Enter Samples Here'!AY83="","",'Enter Samples Here'!AY83)</f>
        <v/>
      </c>
      <c r="AE84" s="32" t="str">
        <f>IF(AD84="","",'Index Plate Layout'!AM83)</f>
        <v/>
      </c>
      <c r="AF84" s="32" t="str">
        <f>IF(AD84="","",'Index Plate Layout'!AN83)</f>
        <v/>
      </c>
      <c r="AG84" s="32" t="str">
        <f>IF('Enter Samples Here'!AX83="","",'Enter Samples Here'!AX83)</f>
        <v/>
      </c>
    </row>
    <row r="85" spans="1:33" x14ac:dyDescent="0.2">
      <c r="A85" s="24" t="s">
        <v>153</v>
      </c>
      <c r="B85" s="32" t="str">
        <f>IF('Enter Samples Here'!C84="","",'Enter Samples Here'!C84)</f>
        <v/>
      </c>
      <c r="C85" s="32" t="str">
        <f>IF(ISNA(VLOOKUP('Enter Samples Here'!I84,'Index Plate Layout'!$Q$2:$T$97,3,FALSE)),"",VLOOKUP('Enter Samples Here'!I84,'Index Plate Layout'!$Q$2:$T$97,3,FALSE))</f>
        <v/>
      </c>
      <c r="D85" s="32" t="str">
        <f>IF(ISNA(VLOOKUP('Enter Samples Here'!I84,'Index Plate Layout'!$Q$2:$T$97,4,FALSE)),"",VLOOKUP('Enter Samples Here'!I84,'Index Plate Layout'!$Q$2:$T$97,4,FALSE))</f>
        <v/>
      </c>
      <c r="E85" s="32" t="str">
        <f>IF('Enter Samples Here'!B84="","",'Enter Samples Here'!B84)</f>
        <v/>
      </c>
      <c r="H85" s="132" t="s">
        <v>153</v>
      </c>
      <c r="I85" s="32" t="str">
        <f>IF('Enter Samples Here'!O76="","",'Enter Samples Here'!O76)</f>
        <v/>
      </c>
      <c r="J85" s="32" t="str">
        <f>IF(ISNA(VLOOKUP('Enter Samples Here'!$U84,'Index Plate Layout'!$V$2:$Y$97,3,FALSE)),"",VLOOKUP('Enter Samples Here'!$U84,'Index Plate Layout'!$V$2:$Y$97,3,FALSE))</f>
        <v/>
      </c>
      <c r="K85" s="32" t="str">
        <f>IF(ISNA(VLOOKUP('Enter Samples Here'!U84,'Index Plate Layout'!$V$2:$Y$97,4,FALSE)),"",VLOOKUP('Enter Samples Here'!U84,'Index Plate Layout'!$V$2:$Y$97,4,FALSE))</f>
        <v/>
      </c>
      <c r="L85" s="32" t="str">
        <f>IF('Enter Samples Here'!N84="","",'Enter Samples Here'!N84)</f>
        <v/>
      </c>
      <c r="O85" s="19" t="s">
        <v>153</v>
      </c>
      <c r="P85" s="5" t="str">
        <f>IF('Enter Samples Here'!AA84="","",'Enter Samples Here'!AA84)</f>
        <v/>
      </c>
      <c r="Q85" s="32" t="str">
        <f>IF(ISNA(VLOOKUP('Enter Samples Here'!$AG84,'Index Plate Layout'!$AA$2:$AD$97,3,FALSE)),"",VLOOKUP('Enter Samples Here'!$AG84,'Index Plate Layout'!$AA$2:$AD$97,3,FALSE))</f>
        <v/>
      </c>
      <c r="R85" s="32" t="str">
        <f>IF(ISNA(VLOOKUP('Enter Samples Here'!AG84,'Index Plate Layout'!$AA$2:$AD$97,4,FALSE)),"",VLOOKUP('Enter Samples Here'!AG84,'Index Plate Layout'!$AA$2:$AD$97,4,FALSE))</f>
        <v/>
      </c>
      <c r="S85" s="32" t="str">
        <f>IF('Enter Samples Here'!Z84="","",'Enter Samples Here'!Z84)</f>
        <v/>
      </c>
      <c r="V85" s="30" t="s">
        <v>153</v>
      </c>
      <c r="W85" s="32" t="str">
        <f>IF('Enter Samples Here'!AM84="","",'Enter Samples Here'!AM84)</f>
        <v/>
      </c>
      <c r="X85" s="32" t="str">
        <f>IF(ISNA(VLOOKUP('Enter Samples Here'!$AS84,'Index Plate Layout'!$AF$2:$AI$97,3,FALSE)),"",VLOOKUP('Enter Samples Here'!$AS84,'Index Plate Layout'!$AF$2:$AI$97,3,FALSE))</f>
        <v/>
      </c>
      <c r="Y85" s="32" t="str">
        <f>IF(ISNA(VLOOKUP('Enter Samples Here'!AS84,'Index Plate Layout'!$AF$2:$AI$97,4,FALSE)),"",VLOOKUP('Enter Samples Here'!AS84,'Index Plate Layout'!$AF$2:$AI$97,4,FALSE))</f>
        <v/>
      </c>
      <c r="Z85" s="32" t="str">
        <f>IF('Enter Samples Here'!AL84="","",'Enter Samples Here'!AL84)</f>
        <v/>
      </c>
      <c r="AC85" s="142" t="s">
        <v>153</v>
      </c>
      <c r="AD85" s="32" t="str">
        <f>IF('Enter Samples Here'!AY84="","",'Enter Samples Here'!AY84)</f>
        <v/>
      </c>
      <c r="AE85" s="32" t="str">
        <f>IF(AD85="","",'Index Plate Layout'!AM84)</f>
        <v/>
      </c>
      <c r="AF85" s="32" t="str">
        <f>IF(AD85="","",'Index Plate Layout'!AN84)</f>
        <v/>
      </c>
      <c r="AG85" s="32" t="str">
        <f>IF('Enter Samples Here'!AX84="","",'Enter Samples Here'!AX84)</f>
        <v/>
      </c>
    </row>
    <row r="86" spans="1:33" x14ac:dyDescent="0.2">
      <c r="A86" s="24" t="s">
        <v>154</v>
      </c>
      <c r="B86" s="32" t="str">
        <f>IF('Enter Samples Here'!C85="","",'Enter Samples Here'!C85)</f>
        <v/>
      </c>
      <c r="C86" s="32" t="str">
        <f>IF(ISNA(VLOOKUP('Enter Samples Here'!I85,'Index Plate Layout'!$Q$2:$T$97,3,FALSE)),"",VLOOKUP('Enter Samples Here'!I85,'Index Plate Layout'!$Q$2:$T$97,3,FALSE))</f>
        <v/>
      </c>
      <c r="D86" s="32" t="str">
        <f>IF(ISNA(VLOOKUP('Enter Samples Here'!I85,'Index Plate Layout'!$Q$2:$T$97,4,FALSE)),"",VLOOKUP('Enter Samples Here'!I85,'Index Plate Layout'!$Q$2:$T$97,4,FALSE))</f>
        <v/>
      </c>
      <c r="E86" s="32" t="str">
        <f>IF('Enter Samples Here'!B85="","",'Enter Samples Here'!B85)</f>
        <v/>
      </c>
      <c r="H86" s="132" t="s">
        <v>154</v>
      </c>
      <c r="I86" s="32" t="str">
        <f>IF('Enter Samples Here'!O77="","",'Enter Samples Here'!O77)</f>
        <v/>
      </c>
      <c r="J86" s="32" t="str">
        <f>IF(ISNA(VLOOKUP('Enter Samples Here'!$U85,'Index Plate Layout'!$V$2:$Y$97,3,FALSE)),"",VLOOKUP('Enter Samples Here'!$U85,'Index Plate Layout'!$V$2:$Y$97,3,FALSE))</f>
        <v/>
      </c>
      <c r="K86" s="32" t="str">
        <f>IF(ISNA(VLOOKUP('Enter Samples Here'!U85,'Index Plate Layout'!$V$2:$Y$97,4,FALSE)),"",VLOOKUP('Enter Samples Here'!U85,'Index Plate Layout'!$V$2:$Y$97,4,FALSE))</f>
        <v/>
      </c>
      <c r="L86" s="32" t="str">
        <f>IF('Enter Samples Here'!N85="","",'Enter Samples Here'!N85)</f>
        <v/>
      </c>
      <c r="O86" s="19" t="s">
        <v>154</v>
      </c>
      <c r="P86" s="5" t="str">
        <f>IF('Enter Samples Here'!AA85="","",'Enter Samples Here'!AA85)</f>
        <v/>
      </c>
      <c r="Q86" s="32" t="str">
        <f>IF(ISNA(VLOOKUP('Enter Samples Here'!$AG85,'Index Plate Layout'!$AA$2:$AD$97,3,FALSE)),"",VLOOKUP('Enter Samples Here'!$AG85,'Index Plate Layout'!$AA$2:$AD$97,3,FALSE))</f>
        <v/>
      </c>
      <c r="R86" s="32" t="str">
        <f>IF(ISNA(VLOOKUP('Enter Samples Here'!AG85,'Index Plate Layout'!$AA$2:$AD$97,4,FALSE)),"",VLOOKUP('Enter Samples Here'!AG85,'Index Plate Layout'!$AA$2:$AD$97,4,FALSE))</f>
        <v/>
      </c>
      <c r="S86" s="32" t="str">
        <f>IF('Enter Samples Here'!Z85="","",'Enter Samples Here'!Z85)</f>
        <v/>
      </c>
      <c r="V86" s="30" t="s">
        <v>154</v>
      </c>
      <c r="W86" s="32" t="str">
        <f>IF('Enter Samples Here'!AM85="","",'Enter Samples Here'!AM85)</f>
        <v/>
      </c>
      <c r="X86" s="32" t="str">
        <f>IF(ISNA(VLOOKUP('Enter Samples Here'!$AS85,'Index Plate Layout'!$AF$2:$AI$97,3,FALSE)),"",VLOOKUP('Enter Samples Here'!$AS85,'Index Plate Layout'!$AF$2:$AI$97,3,FALSE))</f>
        <v/>
      </c>
      <c r="Y86" s="32" t="str">
        <f>IF(ISNA(VLOOKUP('Enter Samples Here'!AS85,'Index Plate Layout'!$AF$2:$AI$97,4,FALSE)),"",VLOOKUP('Enter Samples Here'!AS85,'Index Plate Layout'!$AF$2:$AI$97,4,FALSE))</f>
        <v/>
      </c>
      <c r="Z86" s="32" t="str">
        <f>IF('Enter Samples Here'!AL85="","",'Enter Samples Here'!AL85)</f>
        <v/>
      </c>
      <c r="AC86" s="142" t="s">
        <v>154</v>
      </c>
      <c r="AD86" s="32" t="str">
        <f>IF('Enter Samples Here'!AY85="","",'Enter Samples Here'!AY85)</f>
        <v/>
      </c>
      <c r="AE86" s="32" t="str">
        <f>IF(AD86="","",'Index Plate Layout'!AM85)</f>
        <v/>
      </c>
      <c r="AF86" s="32" t="str">
        <f>IF(AD86="","",'Index Plate Layout'!AN85)</f>
        <v/>
      </c>
      <c r="AG86" s="32" t="str">
        <f>IF('Enter Samples Here'!AX85="","",'Enter Samples Here'!AX85)</f>
        <v/>
      </c>
    </row>
    <row r="87" spans="1:33" x14ac:dyDescent="0.2">
      <c r="A87" s="24" t="s">
        <v>155</v>
      </c>
      <c r="B87" s="32" t="str">
        <f>IF('Enter Samples Here'!C86="","",'Enter Samples Here'!C86)</f>
        <v/>
      </c>
      <c r="C87" s="32" t="str">
        <f>IF(ISNA(VLOOKUP('Enter Samples Here'!I86,'Index Plate Layout'!$Q$2:$T$97,3,FALSE)),"",VLOOKUP('Enter Samples Here'!I86,'Index Plate Layout'!$Q$2:$T$97,3,FALSE))</f>
        <v/>
      </c>
      <c r="D87" s="32" t="str">
        <f>IF(ISNA(VLOOKUP('Enter Samples Here'!I86,'Index Plate Layout'!$Q$2:$T$97,4,FALSE)),"",VLOOKUP('Enter Samples Here'!I86,'Index Plate Layout'!$Q$2:$T$97,4,FALSE))</f>
        <v/>
      </c>
      <c r="E87" s="32" t="str">
        <f>IF('Enter Samples Here'!B86="","",'Enter Samples Here'!B86)</f>
        <v/>
      </c>
      <c r="H87" s="132" t="s">
        <v>155</v>
      </c>
      <c r="I87" s="32" t="str">
        <f>IF('Enter Samples Here'!O78="","",'Enter Samples Here'!O78)</f>
        <v/>
      </c>
      <c r="J87" s="32" t="str">
        <f>IF(ISNA(VLOOKUP('Enter Samples Here'!$U86,'Index Plate Layout'!$V$2:$Y$97,3,FALSE)),"",VLOOKUP('Enter Samples Here'!$U86,'Index Plate Layout'!$V$2:$Y$97,3,FALSE))</f>
        <v/>
      </c>
      <c r="K87" s="32" t="str">
        <f>IF(ISNA(VLOOKUP('Enter Samples Here'!U86,'Index Plate Layout'!$V$2:$Y$97,4,FALSE)),"",VLOOKUP('Enter Samples Here'!U86,'Index Plate Layout'!$V$2:$Y$97,4,FALSE))</f>
        <v/>
      </c>
      <c r="L87" s="32" t="str">
        <f>IF('Enter Samples Here'!N86="","",'Enter Samples Here'!N86)</f>
        <v/>
      </c>
      <c r="O87" s="19" t="s">
        <v>155</v>
      </c>
      <c r="P87" s="5" t="str">
        <f>IF('Enter Samples Here'!AA86="","",'Enter Samples Here'!AA86)</f>
        <v/>
      </c>
      <c r="Q87" s="32" t="str">
        <f>IF(ISNA(VLOOKUP('Enter Samples Here'!$AG86,'Index Plate Layout'!$AA$2:$AD$97,3,FALSE)),"",VLOOKUP('Enter Samples Here'!$AG86,'Index Plate Layout'!$AA$2:$AD$97,3,FALSE))</f>
        <v/>
      </c>
      <c r="R87" s="32" t="str">
        <f>IF(ISNA(VLOOKUP('Enter Samples Here'!AG86,'Index Plate Layout'!$AA$2:$AD$97,4,FALSE)),"",VLOOKUP('Enter Samples Here'!AG86,'Index Plate Layout'!$AA$2:$AD$97,4,FALSE))</f>
        <v/>
      </c>
      <c r="S87" s="32" t="str">
        <f>IF('Enter Samples Here'!Z86="","",'Enter Samples Here'!Z86)</f>
        <v/>
      </c>
      <c r="V87" s="30" t="s">
        <v>155</v>
      </c>
      <c r="W87" s="32" t="str">
        <f>IF('Enter Samples Here'!AM86="","",'Enter Samples Here'!AM86)</f>
        <v/>
      </c>
      <c r="X87" s="32" t="str">
        <f>IF(ISNA(VLOOKUP('Enter Samples Here'!$AS86,'Index Plate Layout'!$AF$2:$AI$97,3,FALSE)),"",VLOOKUP('Enter Samples Here'!$AS86,'Index Plate Layout'!$AF$2:$AI$97,3,FALSE))</f>
        <v/>
      </c>
      <c r="Y87" s="32" t="str">
        <f>IF(ISNA(VLOOKUP('Enter Samples Here'!AS86,'Index Plate Layout'!$AF$2:$AI$97,4,FALSE)),"",VLOOKUP('Enter Samples Here'!AS86,'Index Plate Layout'!$AF$2:$AI$97,4,FALSE))</f>
        <v/>
      </c>
      <c r="Z87" s="32" t="str">
        <f>IF('Enter Samples Here'!AL86="","",'Enter Samples Here'!AL86)</f>
        <v/>
      </c>
      <c r="AC87" s="142" t="s">
        <v>155</v>
      </c>
      <c r="AD87" s="32" t="str">
        <f>IF('Enter Samples Here'!AY86="","",'Enter Samples Here'!AY86)</f>
        <v/>
      </c>
      <c r="AE87" s="32" t="str">
        <f>IF(AD87="","",'Index Plate Layout'!AM86)</f>
        <v/>
      </c>
      <c r="AF87" s="32" t="str">
        <f>IF(AD87="","",'Index Plate Layout'!AN86)</f>
        <v/>
      </c>
      <c r="AG87" s="32" t="str">
        <f>IF('Enter Samples Here'!AX86="","",'Enter Samples Here'!AX86)</f>
        <v/>
      </c>
    </row>
    <row r="88" spans="1:33" x14ac:dyDescent="0.2">
      <c r="A88" s="24" t="s">
        <v>156</v>
      </c>
      <c r="B88" s="32" t="str">
        <f>IF('Enter Samples Here'!C87="","",'Enter Samples Here'!C87)</f>
        <v/>
      </c>
      <c r="C88" s="32" t="str">
        <f>IF(ISNA(VLOOKUP('Enter Samples Here'!I87,'Index Plate Layout'!$Q$2:$T$97,3,FALSE)),"",VLOOKUP('Enter Samples Here'!I87,'Index Plate Layout'!$Q$2:$T$97,3,FALSE))</f>
        <v/>
      </c>
      <c r="D88" s="32" t="str">
        <f>IF(ISNA(VLOOKUP('Enter Samples Here'!I87,'Index Plate Layout'!$Q$2:$T$97,4,FALSE)),"",VLOOKUP('Enter Samples Here'!I87,'Index Plate Layout'!$Q$2:$T$97,4,FALSE))</f>
        <v/>
      </c>
      <c r="E88" s="32" t="str">
        <f>IF('Enter Samples Here'!B87="","",'Enter Samples Here'!B87)</f>
        <v/>
      </c>
      <c r="H88" s="132" t="s">
        <v>156</v>
      </c>
      <c r="I88" s="32" t="str">
        <f>IF('Enter Samples Here'!O79="","",'Enter Samples Here'!O79)</f>
        <v/>
      </c>
      <c r="J88" s="32" t="str">
        <f>IF(ISNA(VLOOKUP('Enter Samples Here'!$U87,'Index Plate Layout'!$V$2:$Y$97,3,FALSE)),"",VLOOKUP('Enter Samples Here'!$U87,'Index Plate Layout'!$V$2:$Y$97,3,FALSE))</f>
        <v/>
      </c>
      <c r="K88" s="32" t="str">
        <f>IF(ISNA(VLOOKUP('Enter Samples Here'!U87,'Index Plate Layout'!$V$2:$Y$97,4,FALSE)),"",VLOOKUP('Enter Samples Here'!U87,'Index Plate Layout'!$V$2:$Y$97,4,FALSE))</f>
        <v/>
      </c>
      <c r="L88" s="32" t="str">
        <f>IF('Enter Samples Here'!N87="","",'Enter Samples Here'!N87)</f>
        <v/>
      </c>
      <c r="O88" s="19" t="s">
        <v>156</v>
      </c>
      <c r="P88" s="5" t="str">
        <f>IF('Enter Samples Here'!AA87="","",'Enter Samples Here'!AA87)</f>
        <v/>
      </c>
      <c r="Q88" s="32" t="str">
        <f>IF(ISNA(VLOOKUP('Enter Samples Here'!$AG87,'Index Plate Layout'!$AA$2:$AD$97,3,FALSE)),"",VLOOKUP('Enter Samples Here'!$AG87,'Index Plate Layout'!$AA$2:$AD$97,3,FALSE))</f>
        <v/>
      </c>
      <c r="R88" s="32" t="str">
        <f>IF(ISNA(VLOOKUP('Enter Samples Here'!AG87,'Index Plate Layout'!$AA$2:$AD$97,4,FALSE)),"",VLOOKUP('Enter Samples Here'!AG87,'Index Plate Layout'!$AA$2:$AD$97,4,FALSE))</f>
        <v/>
      </c>
      <c r="S88" s="32" t="str">
        <f>IF('Enter Samples Here'!Z87="","",'Enter Samples Here'!Z87)</f>
        <v/>
      </c>
      <c r="V88" s="30" t="s">
        <v>156</v>
      </c>
      <c r="W88" s="32" t="str">
        <f>IF('Enter Samples Here'!AM87="","",'Enter Samples Here'!AM87)</f>
        <v/>
      </c>
      <c r="X88" s="32" t="str">
        <f>IF(ISNA(VLOOKUP('Enter Samples Here'!$AS87,'Index Plate Layout'!$AF$2:$AI$97,3,FALSE)),"",VLOOKUP('Enter Samples Here'!$AS87,'Index Plate Layout'!$AF$2:$AI$97,3,FALSE))</f>
        <v/>
      </c>
      <c r="Y88" s="32" t="str">
        <f>IF(ISNA(VLOOKUP('Enter Samples Here'!AS87,'Index Plate Layout'!$AF$2:$AI$97,4,FALSE)),"",VLOOKUP('Enter Samples Here'!AS87,'Index Plate Layout'!$AF$2:$AI$97,4,FALSE))</f>
        <v/>
      </c>
      <c r="Z88" s="32" t="str">
        <f>IF('Enter Samples Here'!AL87="","",'Enter Samples Here'!AL87)</f>
        <v/>
      </c>
      <c r="AC88" s="142" t="s">
        <v>156</v>
      </c>
      <c r="AD88" s="32" t="str">
        <f>IF('Enter Samples Here'!AY87="","",'Enter Samples Here'!AY87)</f>
        <v/>
      </c>
      <c r="AE88" s="32" t="str">
        <f>IF(AD88="","",'Index Plate Layout'!AM87)</f>
        <v/>
      </c>
      <c r="AF88" s="32" t="str">
        <f>IF(AD88="","",'Index Plate Layout'!AN87)</f>
        <v/>
      </c>
      <c r="AG88" s="32" t="str">
        <f>IF('Enter Samples Here'!AX87="","",'Enter Samples Here'!AX87)</f>
        <v/>
      </c>
    </row>
    <row r="89" spans="1:33" x14ac:dyDescent="0.2">
      <c r="A89" s="24" t="s">
        <v>157</v>
      </c>
      <c r="B89" s="32" t="str">
        <f>IF('Enter Samples Here'!C88="","",'Enter Samples Here'!C88)</f>
        <v/>
      </c>
      <c r="C89" s="32" t="str">
        <f>IF(ISNA(VLOOKUP('Enter Samples Here'!I88,'Index Plate Layout'!$Q$2:$T$97,3,FALSE)),"",VLOOKUP('Enter Samples Here'!I88,'Index Plate Layout'!$Q$2:$T$97,3,FALSE))</f>
        <v/>
      </c>
      <c r="D89" s="32" t="str">
        <f>IF(ISNA(VLOOKUP('Enter Samples Here'!I88,'Index Plate Layout'!$Q$2:$T$97,4,FALSE)),"",VLOOKUP('Enter Samples Here'!I88,'Index Plate Layout'!$Q$2:$T$97,4,FALSE))</f>
        <v/>
      </c>
      <c r="E89" s="32" t="str">
        <f>IF('Enter Samples Here'!B88="","",'Enter Samples Here'!B88)</f>
        <v/>
      </c>
      <c r="H89" s="132" t="s">
        <v>157</v>
      </c>
      <c r="I89" s="32" t="str">
        <f>IF('Enter Samples Here'!O80="","",'Enter Samples Here'!O80)</f>
        <v/>
      </c>
      <c r="J89" s="32" t="str">
        <f>IF(ISNA(VLOOKUP('Enter Samples Here'!$U88,'Index Plate Layout'!$V$2:$Y$97,3,FALSE)),"",VLOOKUP('Enter Samples Here'!$U88,'Index Plate Layout'!$V$2:$Y$97,3,FALSE))</f>
        <v/>
      </c>
      <c r="K89" s="32" t="str">
        <f>IF(ISNA(VLOOKUP('Enter Samples Here'!U88,'Index Plate Layout'!$V$2:$Y$97,4,FALSE)),"",VLOOKUP('Enter Samples Here'!U88,'Index Plate Layout'!$V$2:$Y$97,4,FALSE))</f>
        <v/>
      </c>
      <c r="L89" s="32" t="str">
        <f>IF('Enter Samples Here'!N88="","",'Enter Samples Here'!N88)</f>
        <v/>
      </c>
      <c r="O89" s="19" t="s">
        <v>157</v>
      </c>
      <c r="P89" s="5" t="str">
        <f>IF('Enter Samples Here'!AA88="","",'Enter Samples Here'!AA88)</f>
        <v/>
      </c>
      <c r="Q89" s="32" t="str">
        <f>IF(ISNA(VLOOKUP('Enter Samples Here'!$AG88,'Index Plate Layout'!$AA$2:$AD$97,3,FALSE)),"",VLOOKUP('Enter Samples Here'!$AG88,'Index Plate Layout'!$AA$2:$AD$97,3,FALSE))</f>
        <v/>
      </c>
      <c r="R89" s="32" t="str">
        <f>IF(ISNA(VLOOKUP('Enter Samples Here'!AG88,'Index Plate Layout'!$AA$2:$AD$97,4,FALSE)),"",VLOOKUP('Enter Samples Here'!AG88,'Index Plate Layout'!$AA$2:$AD$97,4,FALSE))</f>
        <v/>
      </c>
      <c r="S89" s="32" t="str">
        <f>IF('Enter Samples Here'!Z88="","",'Enter Samples Here'!Z88)</f>
        <v/>
      </c>
      <c r="V89" s="30" t="s">
        <v>157</v>
      </c>
      <c r="W89" s="32" t="str">
        <f>IF('Enter Samples Here'!AM88="","",'Enter Samples Here'!AM88)</f>
        <v/>
      </c>
      <c r="X89" s="32" t="str">
        <f>IF(ISNA(VLOOKUP('Enter Samples Here'!$AS88,'Index Plate Layout'!$AF$2:$AI$97,3,FALSE)),"",VLOOKUP('Enter Samples Here'!$AS88,'Index Plate Layout'!$AF$2:$AI$97,3,FALSE))</f>
        <v/>
      </c>
      <c r="Y89" s="32" t="str">
        <f>IF(ISNA(VLOOKUP('Enter Samples Here'!AS88,'Index Plate Layout'!$AF$2:$AI$97,4,FALSE)),"",VLOOKUP('Enter Samples Here'!AS88,'Index Plate Layout'!$AF$2:$AI$97,4,FALSE))</f>
        <v/>
      </c>
      <c r="Z89" s="32" t="str">
        <f>IF('Enter Samples Here'!AL88="","",'Enter Samples Here'!AL88)</f>
        <v/>
      </c>
      <c r="AC89" s="142" t="s">
        <v>157</v>
      </c>
      <c r="AD89" s="32" t="str">
        <f>IF('Enter Samples Here'!AY88="","",'Enter Samples Here'!AY88)</f>
        <v/>
      </c>
      <c r="AE89" s="32" t="str">
        <f>IF(AD89="","",'Index Plate Layout'!AM88)</f>
        <v/>
      </c>
      <c r="AF89" s="32" t="str">
        <f>IF(AD89="","",'Index Plate Layout'!AN88)</f>
        <v/>
      </c>
      <c r="AG89" s="32" t="str">
        <f>IF('Enter Samples Here'!AX88="","",'Enter Samples Here'!AX88)</f>
        <v/>
      </c>
    </row>
    <row r="90" spans="1:33" x14ac:dyDescent="0.2">
      <c r="A90" s="24" t="s">
        <v>158</v>
      </c>
      <c r="B90" s="32" t="str">
        <f>IF('Enter Samples Here'!C89="","",'Enter Samples Here'!C89)</f>
        <v/>
      </c>
      <c r="C90" s="32" t="str">
        <f>IF(ISNA(VLOOKUP('Enter Samples Here'!I89,'Index Plate Layout'!$Q$2:$T$97,3,FALSE)),"",VLOOKUP('Enter Samples Here'!I89,'Index Plate Layout'!$Q$2:$T$97,3,FALSE))</f>
        <v/>
      </c>
      <c r="D90" s="32" t="str">
        <f>IF(ISNA(VLOOKUP('Enter Samples Here'!I89,'Index Plate Layout'!$Q$2:$T$97,4,FALSE)),"",VLOOKUP('Enter Samples Here'!I89,'Index Plate Layout'!$Q$2:$T$97,4,FALSE))</f>
        <v/>
      </c>
      <c r="E90" s="32" t="str">
        <f>IF('Enter Samples Here'!B89="","",'Enter Samples Here'!B89)</f>
        <v/>
      </c>
      <c r="H90" s="132" t="s">
        <v>158</v>
      </c>
      <c r="I90" s="32" t="str">
        <f>IF('Enter Samples Here'!O81="","",'Enter Samples Here'!O81)</f>
        <v/>
      </c>
      <c r="J90" s="32" t="str">
        <f>IF(ISNA(VLOOKUP('Enter Samples Here'!$U89,'Index Plate Layout'!$V$2:$Y$97,3,FALSE)),"",VLOOKUP('Enter Samples Here'!$U89,'Index Plate Layout'!$V$2:$Y$97,3,FALSE))</f>
        <v/>
      </c>
      <c r="K90" s="32" t="str">
        <f>IF(ISNA(VLOOKUP('Enter Samples Here'!U89,'Index Plate Layout'!$V$2:$Y$97,4,FALSE)),"",VLOOKUP('Enter Samples Here'!U89,'Index Plate Layout'!$V$2:$Y$97,4,FALSE))</f>
        <v/>
      </c>
      <c r="L90" s="32" t="str">
        <f>IF('Enter Samples Here'!N89="","",'Enter Samples Here'!N89)</f>
        <v/>
      </c>
      <c r="O90" s="19" t="s">
        <v>158</v>
      </c>
      <c r="P90" s="5" t="str">
        <f>IF('Enter Samples Here'!AA89="","",'Enter Samples Here'!AA89)</f>
        <v/>
      </c>
      <c r="Q90" s="32" t="str">
        <f>IF(ISNA(VLOOKUP('Enter Samples Here'!$AG89,'Index Plate Layout'!$AA$2:$AD$97,3,FALSE)),"",VLOOKUP('Enter Samples Here'!$AG89,'Index Plate Layout'!$AA$2:$AD$97,3,FALSE))</f>
        <v/>
      </c>
      <c r="R90" s="32" t="str">
        <f>IF(ISNA(VLOOKUP('Enter Samples Here'!AG89,'Index Plate Layout'!$AA$2:$AD$97,4,FALSE)),"",VLOOKUP('Enter Samples Here'!AG89,'Index Plate Layout'!$AA$2:$AD$97,4,FALSE))</f>
        <v/>
      </c>
      <c r="S90" s="32" t="str">
        <f>IF('Enter Samples Here'!Z89="","",'Enter Samples Here'!Z89)</f>
        <v/>
      </c>
      <c r="V90" s="30" t="s">
        <v>158</v>
      </c>
      <c r="W90" s="32" t="str">
        <f>IF('Enter Samples Here'!AM89="","",'Enter Samples Here'!AM89)</f>
        <v/>
      </c>
      <c r="X90" s="32" t="str">
        <f>IF(ISNA(VLOOKUP('Enter Samples Here'!$AS89,'Index Plate Layout'!$AF$2:$AI$97,3,FALSE)),"",VLOOKUP('Enter Samples Here'!$AS89,'Index Plate Layout'!$AF$2:$AI$97,3,FALSE))</f>
        <v/>
      </c>
      <c r="Y90" s="32" t="str">
        <f>IF(ISNA(VLOOKUP('Enter Samples Here'!AS89,'Index Plate Layout'!$AF$2:$AI$97,4,FALSE)),"",VLOOKUP('Enter Samples Here'!AS89,'Index Plate Layout'!$AF$2:$AI$97,4,FALSE))</f>
        <v/>
      </c>
      <c r="Z90" s="32" t="str">
        <f>IF('Enter Samples Here'!AL89="","",'Enter Samples Here'!AL89)</f>
        <v/>
      </c>
      <c r="AC90" s="142" t="s">
        <v>158</v>
      </c>
      <c r="AD90" s="32" t="str">
        <f>IF('Enter Samples Here'!AY89="","",'Enter Samples Here'!AY89)</f>
        <v/>
      </c>
      <c r="AE90" s="32" t="str">
        <f>IF(AD90="","",'Index Plate Layout'!AM89)</f>
        <v/>
      </c>
      <c r="AF90" s="32" t="str">
        <f>IF(AD90="","",'Index Plate Layout'!AN89)</f>
        <v/>
      </c>
      <c r="AG90" s="32" t="str">
        <f>IF('Enter Samples Here'!AX89="","",'Enter Samples Here'!AX89)</f>
        <v/>
      </c>
    </row>
    <row r="91" spans="1:33" x14ac:dyDescent="0.2">
      <c r="A91" s="24" t="s">
        <v>159</v>
      </c>
      <c r="B91" s="32" t="str">
        <f>IF('Enter Samples Here'!C90="","",'Enter Samples Here'!C90)</f>
        <v/>
      </c>
      <c r="C91" s="32" t="str">
        <f>IF(ISNA(VLOOKUP('Enter Samples Here'!I90,'Index Plate Layout'!$Q$2:$T$97,3,FALSE)),"",VLOOKUP('Enter Samples Here'!I90,'Index Plate Layout'!$Q$2:$T$97,3,FALSE))</f>
        <v/>
      </c>
      <c r="D91" s="32" t="str">
        <f>IF(ISNA(VLOOKUP('Enter Samples Here'!I90,'Index Plate Layout'!$Q$2:$T$97,4,FALSE)),"",VLOOKUP('Enter Samples Here'!I90,'Index Plate Layout'!$Q$2:$T$97,4,FALSE))</f>
        <v/>
      </c>
      <c r="E91" s="32" t="str">
        <f>IF('Enter Samples Here'!B90="","",'Enter Samples Here'!B90)</f>
        <v/>
      </c>
      <c r="H91" s="132" t="s">
        <v>159</v>
      </c>
      <c r="I91" s="32" t="str">
        <f>IF('Enter Samples Here'!O82="","",'Enter Samples Here'!O82)</f>
        <v/>
      </c>
      <c r="J91" s="32" t="str">
        <f>IF(ISNA(VLOOKUP('Enter Samples Here'!$U90,'Index Plate Layout'!$V$2:$Y$97,3,FALSE)),"",VLOOKUP('Enter Samples Here'!$U90,'Index Plate Layout'!$V$2:$Y$97,3,FALSE))</f>
        <v/>
      </c>
      <c r="K91" s="32" t="str">
        <f>IF(ISNA(VLOOKUP('Enter Samples Here'!U90,'Index Plate Layout'!$V$2:$Y$97,4,FALSE)),"",VLOOKUP('Enter Samples Here'!U90,'Index Plate Layout'!$V$2:$Y$97,4,FALSE))</f>
        <v/>
      </c>
      <c r="L91" s="32" t="str">
        <f>IF('Enter Samples Here'!N90="","",'Enter Samples Here'!N90)</f>
        <v/>
      </c>
      <c r="O91" s="19" t="s">
        <v>159</v>
      </c>
      <c r="P91" s="5" t="str">
        <f>IF('Enter Samples Here'!AA90="","",'Enter Samples Here'!AA90)</f>
        <v/>
      </c>
      <c r="Q91" s="32" t="str">
        <f>IF(ISNA(VLOOKUP('Enter Samples Here'!$AG90,'Index Plate Layout'!$AA$2:$AD$97,3,FALSE)),"",VLOOKUP('Enter Samples Here'!$AG90,'Index Plate Layout'!$AA$2:$AD$97,3,FALSE))</f>
        <v/>
      </c>
      <c r="R91" s="32" t="str">
        <f>IF(ISNA(VLOOKUP('Enter Samples Here'!AG90,'Index Plate Layout'!$AA$2:$AD$97,4,FALSE)),"",VLOOKUP('Enter Samples Here'!AG90,'Index Plate Layout'!$AA$2:$AD$97,4,FALSE))</f>
        <v/>
      </c>
      <c r="S91" s="32" t="str">
        <f>IF('Enter Samples Here'!Z90="","",'Enter Samples Here'!Z90)</f>
        <v/>
      </c>
      <c r="V91" s="30" t="s">
        <v>159</v>
      </c>
      <c r="W91" s="32" t="str">
        <f>IF('Enter Samples Here'!AM90="","",'Enter Samples Here'!AM90)</f>
        <v/>
      </c>
      <c r="X91" s="32" t="str">
        <f>IF(ISNA(VLOOKUP('Enter Samples Here'!$AS90,'Index Plate Layout'!$AF$2:$AI$97,3,FALSE)),"",VLOOKUP('Enter Samples Here'!$AS90,'Index Plate Layout'!$AF$2:$AI$97,3,FALSE))</f>
        <v/>
      </c>
      <c r="Y91" s="32" t="str">
        <f>IF(ISNA(VLOOKUP('Enter Samples Here'!AS90,'Index Plate Layout'!$AF$2:$AI$97,4,FALSE)),"",VLOOKUP('Enter Samples Here'!AS90,'Index Plate Layout'!$AF$2:$AI$97,4,FALSE))</f>
        <v/>
      </c>
      <c r="Z91" s="32" t="str">
        <f>IF('Enter Samples Here'!AL90="","",'Enter Samples Here'!AL90)</f>
        <v/>
      </c>
      <c r="AC91" s="142" t="s">
        <v>159</v>
      </c>
      <c r="AD91" s="32" t="str">
        <f>IF('Enter Samples Here'!AY90="","",'Enter Samples Here'!AY90)</f>
        <v/>
      </c>
      <c r="AE91" s="32" t="str">
        <f>IF(AD91="","",'Index Plate Layout'!AM90)</f>
        <v/>
      </c>
      <c r="AF91" s="32" t="str">
        <f>IF(AD91="","",'Index Plate Layout'!AN90)</f>
        <v/>
      </c>
      <c r="AG91" s="32" t="str">
        <f>IF('Enter Samples Here'!AX90="","",'Enter Samples Here'!AX90)</f>
        <v/>
      </c>
    </row>
    <row r="92" spans="1:33" x14ac:dyDescent="0.2">
      <c r="A92" s="24" t="s">
        <v>160</v>
      </c>
      <c r="B92" s="32" t="str">
        <f>IF('Enter Samples Here'!C91="","",'Enter Samples Here'!C91)</f>
        <v/>
      </c>
      <c r="C92" s="32" t="str">
        <f>IF(ISNA(VLOOKUP('Enter Samples Here'!I91,'Index Plate Layout'!$Q$2:$T$97,3,FALSE)),"",VLOOKUP('Enter Samples Here'!I91,'Index Plate Layout'!$Q$2:$T$97,3,FALSE))</f>
        <v/>
      </c>
      <c r="D92" s="32" t="str">
        <f>IF(ISNA(VLOOKUP('Enter Samples Here'!I91,'Index Plate Layout'!$Q$2:$T$97,4,FALSE)),"",VLOOKUP('Enter Samples Here'!I91,'Index Plate Layout'!$Q$2:$T$97,4,FALSE))</f>
        <v/>
      </c>
      <c r="E92" s="32" t="str">
        <f>IF('Enter Samples Here'!B91="","",'Enter Samples Here'!B91)</f>
        <v/>
      </c>
      <c r="H92" s="132" t="s">
        <v>160</v>
      </c>
      <c r="I92" s="32" t="str">
        <f>IF('Enter Samples Here'!O83="","",'Enter Samples Here'!O83)</f>
        <v/>
      </c>
      <c r="J92" s="32" t="str">
        <f>IF(ISNA(VLOOKUP('Enter Samples Here'!$U91,'Index Plate Layout'!$V$2:$Y$97,3,FALSE)),"",VLOOKUP('Enter Samples Here'!$U91,'Index Plate Layout'!$V$2:$Y$97,3,FALSE))</f>
        <v/>
      </c>
      <c r="K92" s="32" t="str">
        <f>IF(ISNA(VLOOKUP('Enter Samples Here'!U91,'Index Plate Layout'!$V$2:$Y$97,4,FALSE)),"",VLOOKUP('Enter Samples Here'!U91,'Index Plate Layout'!$V$2:$Y$97,4,FALSE))</f>
        <v/>
      </c>
      <c r="L92" s="32" t="str">
        <f>IF('Enter Samples Here'!N91="","",'Enter Samples Here'!N91)</f>
        <v/>
      </c>
      <c r="O92" s="19" t="s">
        <v>160</v>
      </c>
      <c r="P92" s="5" t="str">
        <f>IF('Enter Samples Here'!AA91="","",'Enter Samples Here'!AA91)</f>
        <v/>
      </c>
      <c r="Q92" s="32" t="str">
        <f>IF(ISNA(VLOOKUP('Enter Samples Here'!$AG91,'Index Plate Layout'!$AA$2:$AD$97,3,FALSE)),"",VLOOKUP('Enter Samples Here'!$AG91,'Index Plate Layout'!$AA$2:$AD$97,3,FALSE))</f>
        <v/>
      </c>
      <c r="R92" s="32" t="str">
        <f>IF(ISNA(VLOOKUP('Enter Samples Here'!AG91,'Index Plate Layout'!$AA$2:$AD$97,4,FALSE)),"",VLOOKUP('Enter Samples Here'!AG91,'Index Plate Layout'!$AA$2:$AD$97,4,FALSE))</f>
        <v/>
      </c>
      <c r="S92" s="32" t="str">
        <f>IF('Enter Samples Here'!Z91="","",'Enter Samples Here'!Z91)</f>
        <v/>
      </c>
      <c r="V92" s="30" t="s">
        <v>160</v>
      </c>
      <c r="W92" s="32" t="str">
        <f>IF('Enter Samples Here'!AM91="","",'Enter Samples Here'!AM91)</f>
        <v/>
      </c>
      <c r="X92" s="32" t="str">
        <f>IF(ISNA(VLOOKUP('Enter Samples Here'!$AS91,'Index Plate Layout'!$AF$2:$AI$97,3,FALSE)),"",VLOOKUP('Enter Samples Here'!$AS91,'Index Plate Layout'!$AF$2:$AI$97,3,FALSE))</f>
        <v/>
      </c>
      <c r="Y92" s="32" t="str">
        <f>IF(ISNA(VLOOKUP('Enter Samples Here'!AS91,'Index Plate Layout'!$AF$2:$AI$97,4,FALSE)),"",VLOOKUP('Enter Samples Here'!AS91,'Index Plate Layout'!$AF$2:$AI$97,4,FALSE))</f>
        <v/>
      </c>
      <c r="Z92" s="32" t="str">
        <f>IF('Enter Samples Here'!AL91="","",'Enter Samples Here'!AL91)</f>
        <v/>
      </c>
      <c r="AC92" s="142" t="s">
        <v>160</v>
      </c>
      <c r="AD92" s="32" t="str">
        <f>IF('Enter Samples Here'!AY91="","",'Enter Samples Here'!AY91)</f>
        <v/>
      </c>
      <c r="AE92" s="32" t="str">
        <f>IF(AD92="","",'Index Plate Layout'!AM91)</f>
        <v/>
      </c>
      <c r="AF92" s="32" t="str">
        <f>IF(AD92="","",'Index Plate Layout'!AN91)</f>
        <v/>
      </c>
      <c r="AG92" s="32" t="str">
        <f>IF('Enter Samples Here'!AX91="","",'Enter Samples Here'!AX91)</f>
        <v/>
      </c>
    </row>
    <row r="93" spans="1:33" x14ac:dyDescent="0.2">
      <c r="A93" s="24" t="s">
        <v>161</v>
      </c>
      <c r="B93" s="32" t="str">
        <f>IF('Enter Samples Here'!C92="","",'Enter Samples Here'!C92)</f>
        <v/>
      </c>
      <c r="C93" s="32" t="str">
        <f>IF(ISNA(VLOOKUP('Enter Samples Here'!I92,'Index Plate Layout'!$Q$2:$T$97,3,FALSE)),"",VLOOKUP('Enter Samples Here'!I92,'Index Plate Layout'!$Q$2:$T$97,3,FALSE))</f>
        <v/>
      </c>
      <c r="D93" s="32" t="str">
        <f>IF(ISNA(VLOOKUP('Enter Samples Here'!I92,'Index Plate Layout'!$Q$2:$T$97,4,FALSE)),"",VLOOKUP('Enter Samples Here'!I92,'Index Plate Layout'!$Q$2:$T$97,4,FALSE))</f>
        <v/>
      </c>
      <c r="E93" s="32" t="str">
        <f>IF('Enter Samples Here'!B92="","",'Enter Samples Here'!B92)</f>
        <v/>
      </c>
      <c r="H93" s="132" t="s">
        <v>161</v>
      </c>
      <c r="I93" s="32" t="str">
        <f>IF('Enter Samples Here'!O84="","",'Enter Samples Here'!O84)</f>
        <v/>
      </c>
      <c r="J93" s="32" t="str">
        <f>IF(ISNA(VLOOKUP('Enter Samples Here'!$U92,'Index Plate Layout'!$V$2:$Y$97,3,FALSE)),"",VLOOKUP('Enter Samples Here'!$U92,'Index Plate Layout'!$V$2:$Y$97,3,FALSE))</f>
        <v/>
      </c>
      <c r="K93" s="32" t="str">
        <f>IF(ISNA(VLOOKUP('Enter Samples Here'!U92,'Index Plate Layout'!$V$2:$Y$97,4,FALSE)),"",VLOOKUP('Enter Samples Here'!U92,'Index Plate Layout'!$V$2:$Y$97,4,FALSE))</f>
        <v/>
      </c>
      <c r="L93" s="32" t="str">
        <f>IF('Enter Samples Here'!N92="","",'Enter Samples Here'!N92)</f>
        <v/>
      </c>
      <c r="O93" s="19" t="s">
        <v>161</v>
      </c>
      <c r="P93" s="5" t="str">
        <f>IF('Enter Samples Here'!AA92="","",'Enter Samples Here'!AA92)</f>
        <v/>
      </c>
      <c r="Q93" s="32" t="str">
        <f>IF(ISNA(VLOOKUP('Enter Samples Here'!$AG92,'Index Plate Layout'!$AA$2:$AD$97,3,FALSE)),"",VLOOKUP('Enter Samples Here'!$AG92,'Index Plate Layout'!$AA$2:$AD$97,3,FALSE))</f>
        <v/>
      </c>
      <c r="R93" s="32" t="str">
        <f>IF(ISNA(VLOOKUP('Enter Samples Here'!AG92,'Index Plate Layout'!$AA$2:$AD$97,4,FALSE)),"",VLOOKUP('Enter Samples Here'!AG92,'Index Plate Layout'!$AA$2:$AD$97,4,FALSE))</f>
        <v/>
      </c>
      <c r="S93" s="32" t="str">
        <f>IF('Enter Samples Here'!Z92="","",'Enter Samples Here'!Z92)</f>
        <v/>
      </c>
      <c r="V93" s="30" t="s">
        <v>161</v>
      </c>
      <c r="W93" s="32" t="str">
        <f>IF('Enter Samples Here'!AM92="","",'Enter Samples Here'!AM92)</f>
        <v/>
      </c>
      <c r="X93" s="32" t="str">
        <f>IF(ISNA(VLOOKUP('Enter Samples Here'!$AS92,'Index Plate Layout'!$AF$2:$AI$97,3,FALSE)),"",VLOOKUP('Enter Samples Here'!$AS92,'Index Plate Layout'!$AF$2:$AI$97,3,FALSE))</f>
        <v/>
      </c>
      <c r="Y93" s="32" t="str">
        <f>IF(ISNA(VLOOKUP('Enter Samples Here'!AS92,'Index Plate Layout'!$AF$2:$AI$97,4,FALSE)),"",VLOOKUP('Enter Samples Here'!AS92,'Index Plate Layout'!$AF$2:$AI$97,4,FALSE))</f>
        <v/>
      </c>
      <c r="Z93" s="32" t="str">
        <f>IF('Enter Samples Here'!AL92="","",'Enter Samples Here'!AL92)</f>
        <v/>
      </c>
      <c r="AC93" s="142" t="s">
        <v>161</v>
      </c>
      <c r="AD93" s="32" t="str">
        <f>IF('Enter Samples Here'!AY92="","",'Enter Samples Here'!AY92)</f>
        <v/>
      </c>
      <c r="AE93" s="32" t="str">
        <f>IF(AD93="","",'Index Plate Layout'!AM92)</f>
        <v/>
      </c>
      <c r="AF93" s="32" t="str">
        <f>IF(AD93="","",'Index Plate Layout'!AN92)</f>
        <v/>
      </c>
      <c r="AG93" s="32" t="str">
        <f>IF('Enter Samples Here'!AX92="","",'Enter Samples Here'!AX92)</f>
        <v/>
      </c>
    </row>
    <row r="94" spans="1:33" x14ac:dyDescent="0.2">
      <c r="A94" s="24" t="s">
        <v>162</v>
      </c>
      <c r="B94" s="32" t="str">
        <f>IF('Enter Samples Here'!C93="","",'Enter Samples Here'!C93)</f>
        <v/>
      </c>
      <c r="C94" s="32" t="str">
        <f>IF(ISNA(VLOOKUP('Enter Samples Here'!I93,'Index Plate Layout'!$Q$2:$T$97,3,FALSE)),"",VLOOKUP('Enter Samples Here'!I93,'Index Plate Layout'!$Q$2:$T$97,3,FALSE))</f>
        <v/>
      </c>
      <c r="D94" s="32" t="str">
        <f>IF(ISNA(VLOOKUP('Enter Samples Here'!I93,'Index Plate Layout'!$Q$2:$T$97,4,FALSE)),"",VLOOKUP('Enter Samples Here'!I93,'Index Plate Layout'!$Q$2:$T$97,4,FALSE))</f>
        <v/>
      </c>
      <c r="E94" s="32" t="str">
        <f>IF('Enter Samples Here'!B93="","",'Enter Samples Here'!B93)</f>
        <v/>
      </c>
      <c r="H94" s="132" t="s">
        <v>162</v>
      </c>
      <c r="I94" s="32" t="str">
        <f>IF('Enter Samples Here'!O85="","",'Enter Samples Here'!O85)</f>
        <v/>
      </c>
      <c r="J94" s="32" t="str">
        <f>IF(ISNA(VLOOKUP('Enter Samples Here'!$U93,'Index Plate Layout'!$V$2:$Y$97,3,FALSE)),"",VLOOKUP('Enter Samples Here'!$U93,'Index Plate Layout'!$V$2:$Y$97,3,FALSE))</f>
        <v/>
      </c>
      <c r="K94" s="32" t="str">
        <f>IF(ISNA(VLOOKUP('Enter Samples Here'!U93,'Index Plate Layout'!$V$2:$Y$97,4,FALSE)),"",VLOOKUP('Enter Samples Here'!U93,'Index Plate Layout'!$V$2:$Y$97,4,FALSE))</f>
        <v/>
      </c>
      <c r="L94" s="32" t="str">
        <f>IF('Enter Samples Here'!N93="","",'Enter Samples Here'!N93)</f>
        <v/>
      </c>
      <c r="O94" s="19" t="s">
        <v>162</v>
      </c>
      <c r="P94" s="5" t="str">
        <f>IF('Enter Samples Here'!AA93="","",'Enter Samples Here'!AA93)</f>
        <v/>
      </c>
      <c r="Q94" s="32" t="str">
        <f>IF(ISNA(VLOOKUP('Enter Samples Here'!$AG93,'Index Plate Layout'!$AA$2:$AD$97,3,FALSE)),"",VLOOKUP('Enter Samples Here'!$AG93,'Index Plate Layout'!$AA$2:$AD$97,3,FALSE))</f>
        <v/>
      </c>
      <c r="R94" s="32" t="str">
        <f>IF(ISNA(VLOOKUP('Enter Samples Here'!AG93,'Index Plate Layout'!$AA$2:$AD$97,4,FALSE)),"",VLOOKUP('Enter Samples Here'!AG93,'Index Plate Layout'!$AA$2:$AD$97,4,FALSE))</f>
        <v/>
      </c>
      <c r="S94" s="32" t="str">
        <f>IF('Enter Samples Here'!Z93="","",'Enter Samples Here'!Z93)</f>
        <v/>
      </c>
      <c r="V94" s="30" t="s">
        <v>162</v>
      </c>
      <c r="W94" s="32" t="str">
        <f>IF('Enter Samples Here'!AM93="","",'Enter Samples Here'!AM93)</f>
        <v/>
      </c>
      <c r="X94" s="32" t="str">
        <f>IF(ISNA(VLOOKUP('Enter Samples Here'!$AS93,'Index Plate Layout'!$AF$2:$AI$97,3,FALSE)),"",VLOOKUP('Enter Samples Here'!$AS93,'Index Plate Layout'!$AF$2:$AI$97,3,FALSE))</f>
        <v/>
      </c>
      <c r="Y94" s="32" t="str">
        <f>IF(ISNA(VLOOKUP('Enter Samples Here'!AS93,'Index Plate Layout'!$AF$2:$AI$97,4,FALSE)),"",VLOOKUP('Enter Samples Here'!AS93,'Index Plate Layout'!$AF$2:$AI$97,4,FALSE))</f>
        <v/>
      </c>
      <c r="Z94" s="32" t="str">
        <f>IF('Enter Samples Here'!AL93="","",'Enter Samples Here'!AL93)</f>
        <v/>
      </c>
      <c r="AC94" s="142" t="s">
        <v>162</v>
      </c>
      <c r="AD94" s="32" t="str">
        <f>IF('Enter Samples Here'!AY93="","",'Enter Samples Here'!AY93)</f>
        <v/>
      </c>
      <c r="AE94" s="32" t="str">
        <f>IF(AD94="","",'Index Plate Layout'!AM93)</f>
        <v/>
      </c>
      <c r="AF94" s="32" t="str">
        <f>IF(AD94="","",'Index Plate Layout'!AN93)</f>
        <v/>
      </c>
      <c r="AG94" s="32" t="str">
        <f>IF('Enter Samples Here'!AX93="","",'Enter Samples Here'!AX93)</f>
        <v/>
      </c>
    </row>
    <row r="95" spans="1:33" x14ac:dyDescent="0.2">
      <c r="A95" s="24" t="s">
        <v>163</v>
      </c>
      <c r="B95" s="32" t="str">
        <f>IF('Enter Samples Here'!C94="","",'Enter Samples Here'!C94)</f>
        <v/>
      </c>
      <c r="C95" s="32" t="str">
        <f>IF(ISNA(VLOOKUP('Enter Samples Here'!I94,'Index Plate Layout'!$Q$2:$T$97,3,FALSE)),"",VLOOKUP('Enter Samples Here'!I94,'Index Plate Layout'!$Q$2:$T$97,3,FALSE))</f>
        <v/>
      </c>
      <c r="D95" s="32" t="str">
        <f>IF(ISNA(VLOOKUP('Enter Samples Here'!I94,'Index Plate Layout'!$Q$2:$T$97,4,FALSE)),"",VLOOKUP('Enter Samples Here'!I94,'Index Plate Layout'!$Q$2:$T$97,4,FALSE))</f>
        <v/>
      </c>
      <c r="E95" s="32" t="str">
        <f>IF('Enter Samples Here'!B94="","",'Enter Samples Here'!B94)</f>
        <v/>
      </c>
      <c r="H95" s="132" t="s">
        <v>163</v>
      </c>
      <c r="I95" s="32" t="str">
        <f>IF('Enter Samples Here'!O86="","",'Enter Samples Here'!O86)</f>
        <v/>
      </c>
      <c r="J95" s="32" t="str">
        <f>IF(ISNA(VLOOKUP('Enter Samples Here'!$U94,'Index Plate Layout'!$V$2:$Y$97,3,FALSE)),"",VLOOKUP('Enter Samples Here'!$U94,'Index Plate Layout'!$V$2:$Y$97,3,FALSE))</f>
        <v/>
      </c>
      <c r="K95" s="32" t="str">
        <f>IF(ISNA(VLOOKUP('Enter Samples Here'!U94,'Index Plate Layout'!$V$2:$Y$97,4,FALSE)),"",VLOOKUP('Enter Samples Here'!U94,'Index Plate Layout'!$V$2:$Y$97,4,FALSE))</f>
        <v/>
      </c>
      <c r="L95" s="32" t="str">
        <f>IF('Enter Samples Here'!N94="","",'Enter Samples Here'!N94)</f>
        <v/>
      </c>
      <c r="O95" s="19" t="s">
        <v>163</v>
      </c>
      <c r="P95" s="5" t="str">
        <f>IF('Enter Samples Here'!AA94="","",'Enter Samples Here'!AA94)</f>
        <v/>
      </c>
      <c r="Q95" s="32" t="str">
        <f>IF(ISNA(VLOOKUP('Enter Samples Here'!$AG94,'Index Plate Layout'!$AA$2:$AD$97,3,FALSE)),"",VLOOKUP('Enter Samples Here'!$AG94,'Index Plate Layout'!$AA$2:$AD$97,3,FALSE))</f>
        <v/>
      </c>
      <c r="R95" s="32" t="str">
        <f>IF(ISNA(VLOOKUP('Enter Samples Here'!AG94,'Index Plate Layout'!$AA$2:$AD$97,4,FALSE)),"",VLOOKUP('Enter Samples Here'!AG94,'Index Plate Layout'!$AA$2:$AD$97,4,FALSE))</f>
        <v/>
      </c>
      <c r="S95" s="32" t="str">
        <f>IF('Enter Samples Here'!Z94="","",'Enter Samples Here'!Z94)</f>
        <v/>
      </c>
      <c r="V95" s="30" t="s">
        <v>163</v>
      </c>
      <c r="W95" s="32" t="str">
        <f>IF('Enter Samples Here'!AM94="","",'Enter Samples Here'!AM94)</f>
        <v/>
      </c>
      <c r="X95" s="32" t="str">
        <f>IF(ISNA(VLOOKUP('Enter Samples Here'!$AS94,'Index Plate Layout'!$AF$2:$AI$97,3,FALSE)),"",VLOOKUP('Enter Samples Here'!$AS94,'Index Plate Layout'!$AF$2:$AI$97,3,FALSE))</f>
        <v/>
      </c>
      <c r="Y95" s="32" t="str">
        <f>IF(ISNA(VLOOKUP('Enter Samples Here'!AS94,'Index Plate Layout'!$AF$2:$AI$97,4,FALSE)),"",VLOOKUP('Enter Samples Here'!AS94,'Index Plate Layout'!$AF$2:$AI$97,4,FALSE))</f>
        <v/>
      </c>
      <c r="Z95" s="32" t="str">
        <f>IF('Enter Samples Here'!AL94="","",'Enter Samples Here'!AL94)</f>
        <v/>
      </c>
      <c r="AC95" s="142" t="s">
        <v>163</v>
      </c>
      <c r="AD95" s="32" t="str">
        <f>IF('Enter Samples Here'!AY94="","",'Enter Samples Here'!AY94)</f>
        <v/>
      </c>
      <c r="AE95" s="32" t="str">
        <f>IF(AD95="","",'Index Plate Layout'!AM94)</f>
        <v/>
      </c>
      <c r="AF95" s="32" t="str">
        <f>IF(AD95="","",'Index Plate Layout'!AN94)</f>
        <v/>
      </c>
      <c r="AG95" s="32" t="str">
        <f>IF('Enter Samples Here'!AX94="","",'Enter Samples Here'!AX94)</f>
        <v/>
      </c>
    </row>
    <row r="96" spans="1:33" x14ac:dyDescent="0.2">
      <c r="A96" s="24" t="s">
        <v>164</v>
      </c>
      <c r="B96" s="32" t="str">
        <f>IF('Enter Samples Here'!C95="","",'Enter Samples Here'!C95)</f>
        <v/>
      </c>
      <c r="C96" s="32" t="str">
        <f>IF(ISNA(VLOOKUP('Enter Samples Here'!I95,'Index Plate Layout'!$Q$2:$T$97,3,FALSE)),"",VLOOKUP('Enter Samples Here'!I95,'Index Plate Layout'!$Q$2:$T$97,3,FALSE))</f>
        <v/>
      </c>
      <c r="D96" s="32" t="str">
        <f>IF(ISNA(VLOOKUP('Enter Samples Here'!I95,'Index Plate Layout'!$Q$2:$T$97,4,FALSE)),"",VLOOKUP('Enter Samples Here'!I95,'Index Plate Layout'!$Q$2:$T$97,4,FALSE))</f>
        <v/>
      </c>
      <c r="E96" s="32" t="str">
        <f>IF('Enter Samples Here'!B95="","",'Enter Samples Here'!B95)</f>
        <v/>
      </c>
      <c r="H96" s="132" t="s">
        <v>164</v>
      </c>
      <c r="I96" s="32" t="str">
        <f>IF('Enter Samples Here'!O87="","",'Enter Samples Here'!O87)</f>
        <v/>
      </c>
      <c r="J96" s="32" t="str">
        <f>IF(ISNA(VLOOKUP('Enter Samples Here'!$U95,'Index Plate Layout'!$V$2:$Y$97,3,FALSE)),"",VLOOKUP('Enter Samples Here'!$U95,'Index Plate Layout'!$V$2:$Y$97,3,FALSE))</f>
        <v/>
      </c>
      <c r="K96" s="32" t="str">
        <f>IF(ISNA(VLOOKUP('Enter Samples Here'!U95,'Index Plate Layout'!$V$2:$Y$97,4,FALSE)),"",VLOOKUP('Enter Samples Here'!U95,'Index Plate Layout'!$V$2:$Y$97,4,FALSE))</f>
        <v/>
      </c>
      <c r="L96" s="32" t="str">
        <f>IF('Enter Samples Here'!N95="","",'Enter Samples Here'!N95)</f>
        <v/>
      </c>
      <c r="O96" s="19" t="s">
        <v>164</v>
      </c>
      <c r="P96" s="5" t="str">
        <f>IF('Enter Samples Here'!AA95="","",'Enter Samples Here'!AA95)</f>
        <v/>
      </c>
      <c r="Q96" s="32" t="str">
        <f>IF(ISNA(VLOOKUP('Enter Samples Here'!$AG95,'Index Plate Layout'!$AA$2:$AD$97,3,FALSE)),"",VLOOKUP('Enter Samples Here'!$AG95,'Index Plate Layout'!$AA$2:$AD$97,3,FALSE))</f>
        <v/>
      </c>
      <c r="R96" s="32" t="str">
        <f>IF(ISNA(VLOOKUP('Enter Samples Here'!AG95,'Index Plate Layout'!$AA$2:$AD$97,4,FALSE)),"",VLOOKUP('Enter Samples Here'!AG95,'Index Plate Layout'!$AA$2:$AD$97,4,FALSE))</f>
        <v/>
      </c>
      <c r="S96" s="32" t="str">
        <f>IF('Enter Samples Here'!Z95="","",'Enter Samples Here'!Z95)</f>
        <v/>
      </c>
      <c r="V96" s="30" t="s">
        <v>164</v>
      </c>
      <c r="W96" s="32" t="str">
        <f>IF('Enter Samples Here'!AM95="","",'Enter Samples Here'!AM95)</f>
        <v/>
      </c>
      <c r="X96" s="32" t="str">
        <f>IF(ISNA(VLOOKUP('Enter Samples Here'!$AS95,'Index Plate Layout'!$AF$2:$AI$97,3,FALSE)),"",VLOOKUP('Enter Samples Here'!$AS95,'Index Plate Layout'!$AF$2:$AI$97,3,FALSE))</f>
        <v/>
      </c>
      <c r="Y96" s="32" t="str">
        <f>IF(ISNA(VLOOKUP('Enter Samples Here'!AS95,'Index Plate Layout'!$AF$2:$AI$97,4,FALSE)),"",VLOOKUP('Enter Samples Here'!AS95,'Index Plate Layout'!$AF$2:$AI$97,4,FALSE))</f>
        <v/>
      </c>
      <c r="Z96" s="32" t="str">
        <f>IF('Enter Samples Here'!AL95="","",'Enter Samples Here'!AL95)</f>
        <v/>
      </c>
      <c r="AC96" s="142" t="s">
        <v>164</v>
      </c>
      <c r="AD96" s="32" t="str">
        <f>IF('Enter Samples Here'!AY95="","",'Enter Samples Here'!AY95)</f>
        <v/>
      </c>
      <c r="AE96" s="32" t="str">
        <f>IF(AD96="","",'Index Plate Layout'!AM95)</f>
        <v/>
      </c>
      <c r="AF96" s="32" t="str">
        <f>IF(AD96="","",'Index Plate Layout'!AN95)</f>
        <v/>
      </c>
      <c r="AG96" s="32" t="str">
        <f>IF('Enter Samples Here'!AX95="","",'Enter Samples Here'!AX95)</f>
        <v/>
      </c>
    </row>
    <row r="97" spans="1:33" x14ac:dyDescent="0.2">
      <c r="A97" s="24" t="s">
        <v>165</v>
      </c>
      <c r="B97" s="32" t="str">
        <f>IF('Enter Samples Here'!C96="","",'Enter Samples Here'!C96)</f>
        <v/>
      </c>
      <c r="C97" s="32" t="str">
        <f>IF(ISNA(VLOOKUP('Enter Samples Here'!I96,'Index Plate Layout'!$Q$2:$T$97,3,FALSE)),"",VLOOKUP('Enter Samples Here'!I96,'Index Plate Layout'!$Q$2:$T$97,3,FALSE))</f>
        <v/>
      </c>
      <c r="D97" s="32" t="str">
        <f>IF(ISNA(VLOOKUP('Enter Samples Here'!I96,'Index Plate Layout'!$Q$2:$T$97,4,FALSE)),"",VLOOKUP('Enter Samples Here'!I96,'Index Plate Layout'!$Q$2:$T$97,4,FALSE))</f>
        <v/>
      </c>
      <c r="E97" s="32" t="str">
        <f>IF('Enter Samples Here'!B96="","",'Enter Samples Here'!B96)</f>
        <v/>
      </c>
      <c r="H97" s="132" t="s">
        <v>165</v>
      </c>
      <c r="I97" s="32" t="str">
        <f>IF('Enter Samples Here'!O88="","",'Enter Samples Here'!O88)</f>
        <v/>
      </c>
      <c r="J97" s="32" t="str">
        <f>IF(ISNA(VLOOKUP('Enter Samples Here'!$U96,'Index Plate Layout'!$V$2:$Y$97,3,FALSE)),"",VLOOKUP('Enter Samples Here'!$U96,'Index Plate Layout'!$V$2:$Y$97,3,FALSE))</f>
        <v/>
      </c>
      <c r="K97" s="32" t="str">
        <f>IF(ISNA(VLOOKUP('Enter Samples Here'!U96,'Index Plate Layout'!$V$2:$Y$97,4,FALSE)),"",VLOOKUP('Enter Samples Here'!U96,'Index Plate Layout'!$V$2:$Y$97,4,FALSE))</f>
        <v/>
      </c>
      <c r="L97" s="32" t="str">
        <f>IF('Enter Samples Here'!N96="","",'Enter Samples Here'!N96)</f>
        <v/>
      </c>
      <c r="O97" s="19" t="s">
        <v>165</v>
      </c>
      <c r="P97" s="5" t="str">
        <f>IF('Enter Samples Here'!AA96="","",'Enter Samples Here'!AA96)</f>
        <v/>
      </c>
      <c r="Q97" s="32" t="str">
        <f>IF(ISNA(VLOOKUP('Enter Samples Here'!$AG96,'Index Plate Layout'!$AA$2:$AD$97,3,FALSE)),"",VLOOKUP('Enter Samples Here'!$AG96,'Index Plate Layout'!$AA$2:$AD$97,3,FALSE))</f>
        <v/>
      </c>
      <c r="R97" s="32" t="str">
        <f>IF(ISNA(VLOOKUP('Enter Samples Here'!AG96,'Index Plate Layout'!$AA$2:$AD$97,4,FALSE)),"",VLOOKUP('Enter Samples Here'!AG96,'Index Plate Layout'!$AA$2:$AD$97,4,FALSE))</f>
        <v/>
      </c>
      <c r="S97" s="32" t="str">
        <f>IF('Enter Samples Here'!Z96="","",'Enter Samples Here'!Z96)</f>
        <v/>
      </c>
      <c r="V97" s="30" t="s">
        <v>165</v>
      </c>
      <c r="W97" s="32" t="str">
        <f>IF('Enter Samples Here'!AM96="","",'Enter Samples Here'!AM96)</f>
        <v/>
      </c>
      <c r="X97" s="32" t="str">
        <f>IF(ISNA(VLOOKUP('Enter Samples Here'!$AS96,'Index Plate Layout'!$AF$2:$AI$97,3,FALSE)),"",VLOOKUP('Enter Samples Here'!$AS96,'Index Plate Layout'!$AF$2:$AI$97,3,FALSE))</f>
        <v/>
      </c>
      <c r="Y97" s="32" t="str">
        <f>IF(ISNA(VLOOKUP('Enter Samples Here'!AS96,'Index Plate Layout'!$AF$2:$AI$97,4,FALSE)),"",VLOOKUP('Enter Samples Here'!AS96,'Index Plate Layout'!$AF$2:$AI$97,4,FALSE))</f>
        <v/>
      </c>
      <c r="Z97" s="32" t="str">
        <f>IF('Enter Samples Here'!AL96="","",'Enter Samples Here'!AL96)</f>
        <v/>
      </c>
      <c r="AC97" s="142" t="s">
        <v>165</v>
      </c>
      <c r="AD97" s="32" t="str">
        <f>IF('Enter Samples Here'!AY96="","",'Enter Samples Here'!AY96)</f>
        <v/>
      </c>
      <c r="AE97" s="32" t="str">
        <f>IF(AD97="","",'Index Plate Layout'!AM96)</f>
        <v/>
      </c>
      <c r="AF97" s="32" t="str">
        <f>IF(AD97="","",'Index Plate Layout'!AN96)</f>
        <v/>
      </c>
      <c r="AG97" s="32" t="str">
        <f>IF('Enter Samples Here'!AX96="","",'Enter Samples Here'!AX96)</f>
        <v/>
      </c>
    </row>
    <row r="98" spans="1:33" x14ac:dyDescent="0.2">
      <c r="A98" s="24" t="s">
        <v>166</v>
      </c>
      <c r="B98" s="32" t="str">
        <f>IF('Enter Samples Here'!C97="","",'Enter Samples Here'!C97)</f>
        <v/>
      </c>
      <c r="C98" s="32" t="str">
        <f>IF(ISNA(VLOOKUP('Enter Samples Here'!I97,'Index Plate Layout'!$Q$2:$T$97,3,FALSE)),"",VLOOKUP('Enter Samples Here'!I97,'Index Plate Layout'!$Q$2:$T$97,3,FALSE))</f>
        <v/>
      </c>
      <c r="D98" s="32" t="str">
        <f>IF(ISNA(VLOOKUP('Enter Samples Here'!I97,'Index Plate Layout'!$Q$2:$T$97,4,FALSE)),"",VLOOKUP('Enter Samples Here'!I97,'Index Plate Layout'!$Q$2:$T$97,4,FALSE))</f>
        <v/>
      </c>
      <c r="E98" s="32" t="str">
        <f>IF('Enter Samples Here'!B97="","",'Enter Samples Here'!B97)</f>
        <v/>
      </c>
      <c r="H98" s="132" t="s">
        <v>166</v>
      </c>
      <c r="I98" s="32" t="str">
        <f>IF('Enter Samples Here'!O89="","",'Enter Samples Here'!O89)</f>
        <v/>
      </c>
      <c r="J98" s="32" t="str">
        <f>IF(ISNA(VLOOKUP('Enter Samples Here'!$U97,'Index Plate Layout'!$V$2:$Y$97,3,FALSE)),"",VLOOKUP('Enter Samples Here'!$U97,'Index Plate Layout'!$V$2:$Y$97,3,FALSE))</f>
        <v/>
      </c>
      <c r="K98" s="32" t="str">
        <f>IF(ISNA(VLOOKUP('Enter Samples Here'!U97,'Index Plate Layout'!$V$2:$Y$97,4,FALSE)),"",VLOOKUP('Enter Samples Here'!U97,'Index Plate Layout'!$V$2:$Y$97,4,FALSE))</f>
        <v/>
      </c>
      <c r="L98" s="32" t="str">
        <f>IF('Enter Samples Here'!N97="","",'Enter Samples Here'!N97)</f>
        <v/>
      </c>
      <c r="O98" s="19" t="s">
        <v>166</v>
      </c>
      <c r="P98" s="5" t="str">
        <f>IF('Enter Samples Here'!AA97="","",'Enter Samples Here'!AA97)</f>
        <v/>
      </c>
      <c r="Q98" s="32" t="str">
        <f>IF(ISNA(VLOOKUP('Enter Samples Here'!$AG97,'Index Plate Layout'!$AA$2:$AD$97,3,FALSE)),"",VLOOKUP('Enter Samples Here'!$AG97,'Index Plate Layout'!$AA$2:$AD$97,3,FALSE))</f>
        <v/>
      </c>
      <c r="R98" s="32" t="str">
        <f>IF(ISNA(VLOOKUP('Enter Samples Here'!AG97,'Index Plate Layout'!$AA$2:$AD$97,4,FALSE)),"",VLOOKUP('Enter Samples Here'!AG97,'Index Plate Layout'!$AA$2:$AD$97,4,FALSE))</f>
        <v/>
      </c>
      <c r="S98" s="32" t="str">
        <f>IF('Enter Samples Here'!Z97="","",'Enter Samples Here'!Z97)</f>
        <v/>
      </c>
      <c r="V98" s="30" t="s">
        <v>166</v>
      </c>
      <c r="W98" s="32" t="str">
        <f>IF('Enter Samples Here'!AM97="","",'Enter Samples Here'!AM97)</f>
        <v/>
      </c>
      <c r="X98" s="32" t="str">
        <f>IF(ISNA(VLOOKUP('Enter Samples Here'!$AS97,'Index Plate Layout'!$AF$2:$AI$97,3,FALSE)),"",VLOOKUP('Enter Samples Here'!$AS97,'Index Plate Layout'!$AF$2:$AI$97,3,FALSE))</f>
        <v/>
      </c>
      <c r="Y98" s="32" t="str">
        <f>IF(ISNA(VLOOKUP('Enter Samples Here'!AS97,'Index Plate Layout'!$AF$2:$AI$97,4,FALSE)),"",VLOOKUP('Enter Samples Here'!AS97,'Index Plate Layout'!$AF$2:$AI$97,4,FALSE))</f>
        <v/>
      </c>
      <c r="Z98" s="32" t="str">
        <f>IF('Enter Samples Here'!AL97="","",'Enter Samples Here'!AL97)</f>
        <v/>
      </c>
      <c r="AC98" s="142" t="s">
        <v>166</v>
      </c>
      <c r="AD98" s="32" t="str">
        <f>IF('Enter Samples Here'!AY97="","",'Enter Samples Here'!AY97)</f>
        <v/>
      </c>
      <c r="AE98" s="32" t="str">
        <f>IF(AD98="","",'Index Plate Layout'!AM97)</f>
        <v/>
      </c>
      <c r="AF98" s="32" t="str">
        <f>IF(AD98="","",'Index Plate Layout'!AN97)</f>
        <v/>
      </c>
      <c r="AG98" s="32" t="str">
        <f>IF('Enter Samples Here'!AX97="","",'Enter Samples Here'!AX97)</f>
        <v/>
      </c>
    </row>
  </sheetData>
  <mergeCells count="5">
    <mergeCell ref="A1:E1"/>
    <mergeCell ref="H1:L1"/>
    <mergeCell ref="O1:S1"/>
    <mergeCell ref="V1:Z1"/>
    <mergeCell ref="AC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59"/>
  <sheetViews>
    <sheetView workbookViewId="0">
      <selection activeCell="B52" sqref="B52:M59"/>
    </sheetView>
  </sheetViews>
  <sheetFormatPr baseColWidth="10" defaultColWidth="8.83203125" defaultRowHeight="15" x14ac:dyDescent="0.2"/>
  <cols>
    <col min="1" max="1" width="14.83203125" customWidth="1"/>
    <col min="2" max="2" width="11" customWidth="1"/>
    <col min="3" max="3" width="14.33203125" customWidth="1"/>
    <col min="4" max="4" width="16.1640625" customWidth="1"/>
    <col min="5" max="5" width="14.83203125" customWidth="1"/>
    <col min="6" max="7" width="23.1640625" bestFit="1" customWidth="1"/>
    <col min="8" max="8" width="20.5" bestFit="1" customWidth="1"/>
    <col min="9" max="9" width="23" bestFit="1" customWidth="1"/>
    <col min="10" max="10" width="20.33203125" bestFit="1" customWidth="1"/>
    <col min="11" max="11" width="16.5" bestFit="1" customWidth="1"/>
    <col min="12" max="12" width="16.83203125" bestFit="1" customWidth="1"/>
    <col min="13" max="13" width="13.83203125" customWidth="1"/>
  </cols>
  <sheetData>
    <row r="1" spans="1:13" x14ac:dyDescent="0.2">
      <c r="A1" s="28" t="s">
        <v>174</v>
      </c>
    </row>
    <row r="3" spans="1:13" x14ac:dyDescent="0.2">
      <c r="A3" s="60" t="s">
        <v>69</v>
      </c>
      <c r="B3" s="60">
        <v>1</v>
      </c>
      <c r="C3" s="60">
        <v>2</v>
      </c>
      <c r="D3" s="60">
        <v>3</v>
      </c>
      <c r="E3" s="60">
        <v>4</v>
      </c>
      <c r="F3" s="60">
        <v>5</v>
      </c>
      <c r="G3" s="60">
        <v>6</v>
      </c>
      <c r="H3" s="60">
        <v>7</v>
      </c>
      <c r="I3" s="60">
        <v>8</v>
      </c>
      <c r="J3" s="60">
        <v>9</v>
      </c>
      <c r="K3" s="60">
        <v>10</v>
      </c>
      <c r="L3" s="60">
        <v>11</v>
      </c>
      <c r="M3" s="60">
        <v>12</v>
      </c>
    </row>
    <row r="4" spans="1:13" x14ac:dyDescent="0.2">
      <c r="A4" s="60" t="s">
        <v>0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1:13" x14ac:dyDescent="0.2">
      <c r="A5" s="60" t="s">
        <v>1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</row>
    <row r="6" spans="1:13" x14ac:dyDescent="0.2">
      <c r="A6" s="60" t="s">
        <v>2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</row>
    <row r="7" spans="1:13" x14ac:dyDescent="0.2">
      <c r="A7" s="60" t="s">
        <v>3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</row>
    <row r="8" spans="1:13" x14ac:dyDescent="0.2">
      <c r="A8" s="60" t="s">
        <v>4</v>
      </c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</row>
    <row r="9" spans="1:13" x14ac:dyDescent="0.2">
      <c r="A9" s="60" t="s">
        <v>5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x14ac:dyDescent="0.2">
      <c r="A10" s="60" t="s">
        <v>6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</row>
    <row r="11" spans="1:13" x14ac:dyDescent="0.2">
      <c r="A11" s="60" t="s">
        <v>7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</row>
    <row r="15" spans="1:13" x14ac:dyDescent="0.2">
      <c r="A15" s="103" t="s">
        <v>70</v>
      </c>
      <c r="B15" s="103">
        <v>1</v>
      </c>
      <c r="C15" s="103">
        <v>2</v>
      </c>
      <c r="D15" s="103">
        <v>3</v>
      </c>
      <c r="E15" s="103">
        <v>4</v>
      </c>
      <c r="F15" s="103">
        <v>5</v>
      </c>
      <c r="G15" s="103">
        <v>6</v>
      </c>
      <c r="H15" s="103">
        <v>7</v>
      </c>
      <c r="I15" s="103">
        <v>8</v>
      </c>
      <c r="J15" s="103">
        <v>9</v>
      </c>
      <c r="K15" s="103">
        <v>10</v>
      </c>
      <c r="L15" s="103">
        <v>11</v>
      </c>
      <c r="M15" s="103">
        <v>12</v>
      </c>
    </row>
    <row r="16" spans="1:13" x14ac:dyDescent="0.2">
      <c r="A16" s="103" t="s">
        <v>0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</row>
    <row r="17" spans="1:13" x14ac:dyDescent="0.2">
      <c r="A17" s="103" t="s">
        <v>1</v>
      </c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</row>
    <row r="18" spans="1:13" x14ac:dyDescent="0.2">
      <c r="A18" s="103" t="s">
        <v>2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</row>
    <row r="19" spans="1:13" x14ac:dyDescent="0.2">
      <c r="A19" s="103" t="s">
        <v>3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</row>
    <row r="20" spans="1:13" x14ac:dyDescent="0.2">
      <c r="A20" s="103" t="s">
        <v>4</v>
      </c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</row>
    <row r="21" spans="1:13" x14ac:dyDescent="0.2">
      <c r="A21" s="103" t="s">
        <v>5</v>
      </c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</row>
    <row r="22" spans="1:13" x14ac:dyDescent="0.2">
      <c r="A22" s="103" t="s">
        <v>6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</row>
    <row r="23" spans="1:13" x14ac:dyDescent="0.2">
      <c r="A23" s="103" t="s">
        <v>7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</row>
    <row r="27" spans="1:13" x14ac:dyDescent="0.2">
      <c r="A27" s="11" t="s">
        <v>274</v>
      </c>
      <c r="B27" s="11">
        <v>1</v>
      </c>
      <c r="C27" s="11">
        <v>2</v>
      </c>
      <c r="D27" s="11">
        <v>3</v>
      </c>
      <c r="E27" s="11">
        <v>4</v>
      </c>
      <c r="F27" s="11">
        <v>5</v>
      </c>
      <c r="G27" s="11">
        <v>6</v>
      </c>
      <c r="H27" s="11">
        <v>7</v>
      </c>
      <c r="I27" s="11">
        <v>8</v>
      </c>
      <c r="J27" s="11">
        <v>9</v>
      </c>
      <c r="K27" s="11">
        <v>10</v>
      </c>
      <c r="L27" s="11">
        <v>11</v>
      </c>
      <c r="M27" s="11">
        <v>12</v>
      </c>
    </row>
    <row r="28" spans="1:13" x14ac:dyDescent="0.2">
      <c r="A28" s="11" t="s">
        <v>0</v>
      </c>
      <c r="B28" s="169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</row>
    <row r="29" spans="1:13" x14ac:dyDescent="0.2">
      <c r="A29" s="11" t="s">
        <v>1</v>
      </c>
      <c r="B29" s="169"/>
      <c r="C29" s="169"/>
      <c r="D29" s="170"/>
      <c r="E29" s="170"/>
      <c r="F29" s="170"/>
      <c r="G29" s="170"/>
      <c r="H29" s="170"/>
      <c r="I29" s="170"/>
      <c r="J29" s="170"/>
      <c r="K29" s="170"/>
      <c r="L29" s="170"/>
      <c r="M29" s="170"/>
    </row>
    <row r="30" spans="1:13" x14ac:dyDescent="0.2">
      <c r="A30" s="11" t="s">
        <v>2</v>
      </c>
      <c r="B30" s="169"/>
      <c r="C30" s="169"/>
      <c r="D30" s="170"/>
      <c r="E30" s="170"/>
      <c r="F30" s="170"/>
      <c r="G30" s="170"/>
      <c r="H30" s="170"/>
      <c r="I30" s="170"/>
      <c r="J30" s="170"/>
      <c r="K30" s="170"/>
      <c r="L30" s="170"/>
      <c r="M30" s="170"/>
    </row>
    <row r="31" spans="1:13" x14ac:dyDescent="0.2">
      <c r="A31" s="11" t="s">
        <v>3</v>
      </c>
      <c r="B31" s="169"/>
      <c r="C31" s="169"/>
      <c r="D31" s="170"/>
      <c r="E31" s="170"/>
      <c r="F31" s="170"/>
      <c r="G31" s="170"/>
      <c r="H31" s="170"/>
      <c r="I31" s="170"/>
      <c r="J31" s="170"/>
      <c r="K31" s="170"/>
      <c r="L31" s="170"/>
      <c r="M31" s="170"/>
    </row>
    <row r="32" spans="1:13" x14ac:dyDescent="0.2">
      <c r="A32" s="11" t="s">
        <v>4</v>
      </c>
      <c r="B32" s="169"/>
      <c r="C32" s="169"/>
      <c r="D32" s="170"/>
      <c r="E32" s="170"/>
      <c r="F32" s="170"/>
      <c r="G32" s="170"/>
      <c r="H32" s="170"/>
      <c r="I32" s="170"/>
      <c r="J32" s="170"/>
      <c r="K32" s="170"/>
      <c r="L32" s="170"/>
      <c r="M32" s="170"/>
    </row>
    <row r="33" spans="1:13" x14ac:dyDescent="0.2">
      <c r="A33" s="11" t="s">
        <v>5</v>
      </c>
      <c r="B33" s="169"/>
      <c r="C33" s="169"/>
      <c r="D33" s="170"/>
      <c r="E33" s="170"/>
      <c r="F33" s="170"/>
      <c r="G33" s="170"/>
      <c r="H33" s="170"/>
      <c r="I33" s="170"/>
      <c r="J33" s="170"/>
      <c r="K33" s="170"/>
      <c r="L33" s="170"/>
      <c r="M33" s="170"/>
    </row>
    <row r="34" spans="1:13" x14ac:dyDescent="0.2">
      <c r="A34" s="11" t="s">
        <v>6</v>
      </c>
      <c r="B34" s="169"/>
      <c r="C34" s="169"/>
      <c r="D34" s="170"/>
      <c r="E34" s="170"/>
      <c r="F34" s="170"/>
      <c r="G34" s="170"/>
      <c r="H34" s="170"/>
      <c r="I34" s="170"/>
      <c r="J34" s="170"/>
      <c r="K34" s="170"/>
      <c r="L34" s="170"/>
      <c r="M34" s="170"/>
    </row>
    <row r="35" spans="1:13" x14ac:dyDescent="0.2">
      <c r="A35" s="11" t="s">
        <v>7</v>
      </c>
      <c r="B35" s="169"/>
      <c r="C35" s="169"/>
      <c r="D35" s="170"/>
      <c r="E35" s="170"/>
      <c r="F35" s="170"/>
      <c r="G35" s="170"/>
      <c r="H35" s="170"/>
      <c r="I35" s="170"/>
      <c r="J35" s="170"/>
      <c r="K35" s="170"/>
      <c r="L35" s="170"/>
      <c r="M35" s="170"/>
    </row>
    <row r="39" spans="1:13" x14ac:dyDescent="0.2">
      <c r="A39" s="34" t="s">
        <v>411</v>
      </c>
      <c r="B39" s="34">
        <v>1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4">
        <v>9</v>
      </c>
      <c r="K39" s="34">
        <v>10</v>
      </c>
      <c r="L39" s="34">
        <v>11</v>
      </c>
      <c r="M39" s="34">
        <v>12</v>
      </c>
    </row>
    <row r="40" spans="1:13" x14ac:dyDescent="0.2">
      <c r="A40" s="34" t="s">
        <v>0</v>
      </c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</row>
    <row r="41" spans="1:13" x14ac:dyDescent="0.2">
      <c r="A41" s="34" t="s">
        <v>1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</row>
    <row r="42" spans="1:13" x14ac:dyDescent="0.2">
      <c r="A42" s="34" t="s">
        <v>2</v>
      </c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</row>
    <row r="43" spans="1:13" x14ac:dyDescent="0.2">
      <c r="A43" s="34" t="s">
        <v>3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</row>
    <row r="44" spans="1:13" x14ac:dyDescent="0.2">
      <c r="A44" s="34" t="s">
        <v>4</v>
      </c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</row>
    <row r="45" spans="1:13" x14ac:dyDescent="0.2">
      <c r="A45" s="34" t="s">
        <v>5</v>
      </c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</row>
    <row r="46" spans="1:13" x14ac:dyDescent="0.2">
      <c r="A46" s="34" t="s">
        <v>6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</row>
    <row r="47" spans="1:13" x14ac:dyDescent="0.2">
      <c r="A47" s="34" t="s">
        <v>7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</row>
    <row r="51" spans="1:13" x14ac:dyDescent="0.2">
      <c r="A51" s="104" t="s">
        <v>538</v>
      </c>
      <c r="B51" s="104">
        <v>1</v>
      </c>
      <c r="C51" s="104">
        <v>2</v>
      </c>
      <c r="D51" s="104">
        <v>3</v>
      </c>
      <c r="E51" s="104">
        <v>4</v>
      </c>
      <c r="F51" s="104">
        <v>5</v>
      </c>
      <c r="G51" s="104">
        <v>6</v>
      </c>
      <c r="H51" s="104">
        <v>7</v>
      </c>
      <c r="I51" s="104">
        <v>8</v>
      </c>
      <c r="J51" s="104">
        <v>9</v>
      </c>
      <c r="K51" s="104">
        <v>10</v>
      </c>
      <c r="L51" s="104">
        <v>11</v>
      </c>
      <c r="M51" s="104">
        <v>12</v>
      </c>
    </row>
    <row r="52" spans="1:13" x14ac:dyDescent="0.2">
      <c r="A52" s="104" t="s">
        <v>0</v>
      </c>
      <c r="B52" s="167"/>
      <c r="C52" s="167"/>
      <c r="D52" s="167"/>
      <c r="E52" s="157"/>
      <c r="F52" s="157"/>
      <c r="G52" s="157"/>
      <c r="H52" s="157"/>
      <c r="I52" s="157"/>
      <c r="J52" s="157"/>
      <c r="K52" s="157"/>
      <c r="L52" s="157"/>
      <c r="M52" s="157"/>
    </row>
    <row r="53" spans="1:13" x14ac:dyDescent="0.2">
      <c r="A53" s="104" t="s">
        <v>1</v>
      </c>
      <c r="B53" s="167"/>
      <c r="C53" s="167"/>
      <c r="D53" s="167"/>
      <c r="E53" s="157"/>
      <c r="F53" s="157"/>
      <c r="G53" s="157"/>
      <c r="H53" s="157"/>
      <c r="I53" s="157"/>
      <c r="J53" s="157"/>
      <c r="K53" s="157"/>
      <c r="L53" s="157"/>
      <c r="M53" s="157"/>
    </row>
    <row r="54" spans="1:13" x14ac:dyDescent="0.2">
      <c r="A54" s="104" t="s">
        <v>2</v>
      </c>
      <c r="B54" s="167"/>
      <c r="C54" s="167"/>
      <c r="D54" s="167"/>
      <c r="E54" s="157"/>
      <c r="F54" s="157"/>
      <c r="G54" s="157"/>
      <c r="H54" s="157"/>
      <c r="I54" s="157"/>
      <c r="J54" s="157"/>
      <c r="K54" s="157"/>
      <c r="L54" s="157"/>
      <c r="M54" s="157"/>
    </row>
    <row r="55" spans="1:13" x14ac:dyDescent="0.2">
      <c r="A55" s="104" t="s">
        <v>3</v>
      </c>
      <c r="B55" s="167"/>
      <c r="C55" s="167"/>
      <c r="D55" s="167"/>
      <c r="E55" s="157"/>
      <c r="F55" s="157"/>
      <c r="G55" s="157"/>
      <c r="H55" s="157"/>
      <c r="I55" s="157"/>
      <c r="J55" s="157"/>
      <c r="K55" s="157"/>
      <c r="L55" s="157"/>
      <c r="M55" s="157"/>
    </row>
    <row r="56" spans="1:13" x14ac:dyDescent="0.2">
      <c r="A56" s="104" t="s">
        <v>4</v>
      </c>
      <c r="B56" s="167"/>
      <c r="C56" s="167"/>
      <c r="D56" s="32"/>
      <c r="E56" s="157"/>
      <c r="F56" s="157"/>
      <c r="G56" s="157"/>
      <c r="H56" s="157"/>
      <c r="I56" s="157"/>
      <c r="J56" s="157"/>
      <c r="K56" s="157"/>
      <c r="L56" s="157"/>
      <c r="M56" s="157"/>
    </row>
    <row r="57" spans="1:13" x14ac:dyDescent="0.2">
      <c r="A57" s="104" t="s">
        <v>5</v>
      </c>
      <c r="B57" s="167"/>
      <c r="C57" s="167"/>
      <c r="D57" s="32"/>
      <c r="E57" s="157"/>
      <c r="F57" s="157"/>
      <c r="G57" s="157"/>
      <c r="H57" s="157"/>
      <c r="I57" s="157"/>
      <c r="J57" s="157"/>
      <c r="K57" s="157"/>
      <c r="L57" s="157"/>
      <c r="M57" s="157"/>
    </row>
    <row r="58" spans="1:13" x14ac:dyDescent="0.2">
      <c r="A58" s="104" t="s">
        <v>6</v>
      </c>
      <c r="B58" s="167"/>
      <c r="C58" s="167"/>
      <c r="D58" s="32"/>
      <c r="E58" s="157"/>
      <c r="F58" s="157"/>
      <c r="G58" s="157"/>
      <c r="H58" s="157"/>
      <c r="I58" s="157"/>
      <c r="J58" s="157"/>
      <c r="K58" s="157"/>
      <c r="L58" s="157"/>
      <c r="M58" s="157"/>
    </row>
    <row r="59" spans="1:13" x14ac:dyDescent="0.2">
      <c r="A59" s="104" t="s">
        <v>7</v>
      </c>
      <c r="B59" s="167"/>
      <c r="C59" s="167"/>
      <c r="D59" s="32"/>
      <c r="E59" s="157"/>
      <c r="F59" s="157"/>
      <c r="G59" s="157"/>
      <c r="H59" s="157"/>
      <c r="I59" s="157"/>
      <c r="J59" s="157"/>
      <c r="K59" s="157"/>
      <c r="L59" s="157"/>
      <c r="M59" s="157"/>
    </row>
  </sheetData>
  <pageMargins left="0.7" right="0.7" top="0.75" bottom="0.75" header="0.3" footer="0.3"/>
  <pageSetup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97"/>
  <sheetViews>
    <sheetView workbookViewId="0"/>
  </sheetViews>
  <sheetFormatPr baseColWidth="10" defaultColWidth="8.83203125" defaultRowHeight="15" x14ac:dyDescent="0.2"/>
  <cols>
    <col min="1" max="1" width="16.6640625" customWidth="1"/>
    <col min="18" max="18" width="17.6640625" customWidth="1"/>
    <col min="23" max="23" width="17.83203125" customWidth="1"/>
    <col min="28" max="28" width="14.83203125" bestFit="1" customWidth="1"/>
    <col min="33" max="33" width="11.33203125" customWidth="1"/>
    <col min="38" max="38" width="16.1640625" bestFit="1" customWidth="1"/>
    <col min="39" max="40" width="11.33203125" bestFit="1" customWidth="1"/>
  </cols>
  <sheetData>
    <row r="1" spans="1:40" ht="19" x14ac:dyDescent="0.25">
      <c r="A1" s="27" t="s">
        <v>170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Q1" t="s">
        <v>167</v>
      </c>
      <c r="R1" t="s">
        <v>69</v>
      </c>
      <c r="S1" t="s">
        <v>67</v>
      </c>
      <c r="T1" t="s">
        <v>68</v>
      </c>
      <c r="V1" t="s">
        <v>167</v>
      </c>
      <c r="W1" t="s">
        <v>70</v>
      </c>
      <c r="X1" t="s">
        <v>67</v>
      </c>
      <c r="Y1" t="s">
        <v>68</v>
      </c>
      <c r="AA1" t="s">
        <v>167</v>
      </c>
      <c r="AB1" t="s">
        <v>274</v>
      </c>
      <c r="AC1" t="s">
        <v>67</v>
      </c>
      <c r="AD1" t="s">
        <v>68</v>
      </c>
      <c r="AF1" t="s">
        <v>167</v>
      </c>
      <c r="AG1" t="s">
        <v>411</v>
      </c>
      <c r="AH1" t="s">
        <v>67</v>
      </c>
      <c r="AI1" t="s">
        <v>68</v>
      </c>
      <c r="AK1" t="s">
        <v>167</v>
      </c>
      <c r="AL1" t="s">
        <v>439</v>
      </c>
      <c r="AM1" t="s">
        <v>67</v>
      </c>
      <c r="AN1" t="s">
        <v>68</v>
      </c>
    </row>
    <row r="2" spans="1:40" x14ac:dyDescent="0.2">
      <c r="A2" s="6" t="s">
        <v>0</v>
      </c>
      <c r="B2" s="7" t="s">
        <v>8</v>
      </c>
      <c r="C2" s="7" t="s">
        <v>16</v>
      </c>
      <c r="D2" s="8" t="s">
        <v>8</v>
      </c>
      <c r="E2" s="8" t="s">
        <v>16</v>
      </c>
      <c r="F2" s="9" t="s">
        <v>8</v>
      </c>
      <c r="G2" s="9" t="s">
        <v>16</v>
      </c>
      <c r="H2" s="10" t="s">
        <v>8</v>
      </c>
      <c r="I2" s="10" t="s">
        <v>16</v>
      </c>
      <c r="J2" s="7" t="s">
        <v>28</v>
      </c>
      <c r="K2" s="9" t="s">
        <v>28</v>
      </c>
      <c r="L2" s="11" t="s">
        <v>28</v>
      </c>
      <c r="M2" s="15" t="s">
        <v>28</v>
      </c>
      <c r="Q2" t="s">
        <v>71</v>
      </c>
      <c r="R2" t="str">
        <f>B2&amp;"/"&amp;$B$11</f>
        <v>TS23/Uni TS01</v>
      </c>
      <c r="S2" t="s">
        <v>60</v>
      </c>
      <c r="T2" t="s">
        <v>40</v>
      </c>
      <c r="V2" t="s">
        <v>71</v>
      </c>
      <c r="W2" t="str">
        <f>B22&amp;"/"&amp;$B$15</f>
        <v>TS23/Uni TS02</v>
      </c>
      <c r="X2" t="s">
        <v>175</v>
      </c>
      <c r="Y2" t="s">
        <v>40</v>
      </c>
      <c r="AA2" t="s">
        <v>71</v>
      </c>
      <c r="AB2" t="s">
        <v>313</v>
      </c>
      <c r="AC2" t="s">
        <v>60</v>
      </c>
      <c r="AD2" t="s">
        <v>289</v>
      </c>
      <c r="AF2" t="s">
        <v>71</v>
      </c>
      <c r="AG2" t="str">
        <f>B61&amp;"/"&amp;$B$71</f>
        <v>TS01/TS10</v>
      </c>
      <c r="AH2" s="128" t="s">
        <v>427</v>
      </c>
      <c r="AI2" s="128" t="s">
        <v>60</v>
      </c>
      <c r="AK2" s="158" t="s">
        <v>71</v>
      </c>
      <c r="AL2" t="s">
        <v>539</v>
      </c>
      <c r="AM2" s="158" t="s">
        <v>440</v>
      </c>
      <c r="AN2" s="158" t="s">
        <v>535</v>
      </c>
    </row>
    <row r="3" spans="1:40" x14ac:dyDescent="0.2">
      <c r="A3" s="6" t="s">
        <v>1</v>
      </c>
      <c r="B3" s="7" t="s">
        <v>9</v>
      </c>
      <c r="C3" s="7" t="s">
        <v>17</v>
      </c>
      <c r="D3" s="8" t="s">
        <v>9</v>
      </c>
      <c r="E3" s="8" t="s">
        <v>17</v>
      </c>
      <c r="F3" s="9" t="s">
        <v>9</v>
      </c>
      <c r="G3" s="9" t="s">
        <v>17</v>
      </c>
      <c r="H3" s="10" t="s">
        <v>9</v>
      </c>
      <c r="I3" s="10" t="s">
        <v>17</v>
      </c>
      <c r="J3" s="7" t="s">
        <v>29</v>
      </c>
      <c r="K3" s="9" t="s">
        <v>29</v>
      </c>
      <c r="L3" s="11" t="s">
        <v>29</v>
      </c>
      <c r="M3" s="15" t="s">
        <v>29</v>
      </c>
      <c r="Q3" t="s">
        <v>72</v>
      </c>
      <c r="R3" t="str">
        <f t="shared" ref="R3:R9" si="0">B3&amp;"/"&amp;$B$11</f>
        <v>TS24/Uni TS01</v>
      </c>
      <c r="S3" t="s">
        <v>60</v>
      </c>
      <c r="T3" t="s">
        <v>41</v>
      </c>
      <c r="V3" t="s">
        <v>72</v>
      </c>
      <c r="W3" t="str">
        <f t="shared" ref="W3:W9" si="1">B23&amp;"/"&amp;$B$15</f>
        <v>TS24/Uni TS02</v>
      </c>
      <c r="X3" t="s">
        <v>175</v>
      </c>
      <c r="Y3" t="s">
        <v>41</v>
      </c>
      <c r="AA3" t="s">
        <v>72</v>
      </c>
      <c r="AB3" t="s">
        <v>314</v>
      </c>
      <c r="AC3" t="s">
        <v>61</v>
      </c>
      <c r="AD3" t="s">
        <v>289</v>
      </c>
      <c r="AF3" t="s">
        <v>72</v>
      </c>
      <c r="AG3" t="str">
        <f t="shared" ref="AG3:AG9" si="2">B62&amp;"/"&amp;$B$71</f>
        <v>TS02/TS10</v>
      </c>
      <c r="AH3" t="s">
        <v>427</v>
      </c>
      <c r="AI3" s="128" t="s">
        <v>298</v>
      </c>
      <c r="AK3" t="s">
        <v>72</v>
      </c>
      <c r="AL3" t="s">
        <v>549</v>
      </c>
      <c r="AM3" t="s">
        <v>441</v>
      </c>
      <c r="AN3" t="s">
        <v>534</v>
      </c>
    </row>
    <row r="4" spans="1:40" x14ac:dyDescent="0.2">
      <c r="A4" s="6" t="s">
        <v>2</v>
      </c>
      <c r="B4" s="7" t="s">
        <v>10</v>
      </c>
      <c r="C4" s="7" t="s">
        <v>18</v>
      </c>
      <c r="D4" s="8" t="s">
        <v>10</v>
      </c>
      <c r="E4" s="8" t="s">
        <v>18</v>
      </c>
      <c r="F4" s="9" t="s">
        <v>10</v>
      </c>
      <c r="G4" s="9" t="s">
        <v>18</v>
      </c>
      <c r="H4" s="10" t="s">
        <v>10</v>
      </c>
      <c r="I4" s="10" t="s">
        <v>18</v>
      </c>
      <c r="J4" s="7" t="s">
        <v>30</v>
      </c>
      <c r="K4" s="9" t="s">
        <v>30</v>
      </c>
      <c r="L4" s="11" t="s">
        <v>30</v>
      </c>
      <c r="M4" s="15" t="s">
        <v>30</v>
      </c>
      <c r="Q4" t="s">
        <v>73</v>
      </c>
      <c r="R4" t="str">
        <f t="shared" si="0"/>
        <v>TS25/Uni TS01</v>
      </c>
      <c r="S4" t="s">
        <v>60</v>
      </c>
      <c r="T4" t="s">
        <v>42</v>
      </c>
      <c r="V4" t="s">
        <v>73</v>
      </c>
      <c r="W4" t="str">
        <f t="shared" si="1"/>
        <v>TS25/Uni TS02</v>
      </c>
      <c r="X4" t="s">
        <v>175</v>
      </c>
      <c r="Y4" t="s">
        <v>42</v>
      </c>
      <c r="AA4" t="s">
        <v>73</v>
      </c>
      <c r="AB4" t="s">
        <v>315</v>
      </c>
      <c r="AC4" t="s">
        <v>293</v>
      </c>
      <c r="AD4" t="s">
        <v>289</v>
      </c>
      <c r="AF4" t="s">
        <v>73</v>
      </c>
      <c r="AG4" t="str">
        <f t="shared" si="2"/>
        <v>TS03/TS10</v>
      </c>
      <c r="AH4" t="s">
        <v>427</v>
      </c>
      <c r="AI4" s="128" t="s">
        <v>301</v>
      </c>
      <c r="AK4" t="s">
        <v>73</v>
      </c>
      <c r="AL4" t="s">
        <v>559</v>
      </c>
      <c r="AM4" t="s">
        <v>442</v>
      </c>
      <c r="AN4" t="s">
        <v>533</v>
      </c>
    </row>
    <row r="5" spans="1:40" x14ac:dyDescent="0.2">
      <c r="A5" s="6" t="s">
        <v>3</v>
      </c>
      <c r="B5" s="7" t="s">
        <v>11</v>
      </c>
      <c r="C5" s="7" t="s">
        <v>19</v>
      </c>
      <c r="D5" s="8" t="s">
        <v>11</v>
      </c>
      <c r="E5" s="8" t="s">
        <v>19</v>
      </c>
      <c r="F5" s="9" t="s">
        <v>11</v>
      </c>
      <c r="G5" s="9" t="s">
        <v>19</v>
      </c>
      <c r="H5" s="10" t="s">
        <v>11</v>
      </c>
      <c r="I5" s="10" t="s">
        <v>19</v>
      </c>
      <c r="J5" s="7" t="s">
        <v>31</v>
      </c>
      <c r="K5" s="9" t="s">
        <v>31</v>
      </c>
      <c r="L5" s="11" t="s">
        <v>31</v>
      </c>
      <c r="M5" s="15" t="s">
        <v>31</v>
      </c>
      <c r="Q5" t="s">
        <v>74</v>
      </c>
      <c r="R5" t="str">
        <f t="shared" si="0"/>
        <v>TS26/Uni TS01</v>
      </c>
      <c r="S5" t="s">
        <v>60</v>
      </c>
      <c r="T5" t="s">
        <v>43</v>
      </c>
      <c r="V5" t="s">
        <v>74</v>
      </c>
      <c r="W5" t="str">
        <f t="shared" si="1"/>
        <v>TS26/Uni TS02</v>
      </c>
      <c r="X5" t="s">
        <v>175</v>
      </c>
      <c r="Y5" t="s">
        <v>43</v>
      </c>
      <c r="AA5" t="s">
        <v>74</v>
      </c>
      <c r="AB5" t="s">
        <v>316</v>
      </c>
      <c r="AC5" t="s">
        <v>63</v>
      </c>
      <c r="AD5" t="s">
        <v>289</v>
      </c>
      <c r="AF5" t="s">
        <v>74</v>
      </c>
      <c r="AG5" t="str">
        <f t="shared" si="2"/>
        <v>TS04/TS10</v>
      </c>
      <c r="AH5" t="s">
        <v>427</v>
      </c>
      <c r="AI5" s="128" t="s">
        <v>61</v>
      </c>
      <c r="AK5" t="s">
        <v>74</v>
      </c>
      <c r="AL5" t="s">
        <v>569</v>
      </c>
      <c r="AM5" t="s">
        <v>443</v>
      </c>
      <c r="AN5" t="s">
        <v>532</v>
      </c>
    </row>
    <row r="6" spans="1:40" x14ac:dyDescent="0.2">
      <c r="A6" s="6" t="s">
        <v>4</v>
      </c>
      <c r="B6" s="7" t="s">
        <v>12</v>
      </c>
      <c r="C6" s="7" t="s">
        <v>20</v>
      </c>
      <c r="D6" s="8" t="s">
        <v>12</v>
      </c>
      <c r="E6" s="8" t="s">
        <v>20</v>
      </c>
      <c r="F6" s="9" t="s">
        <v>12</v>
      </c>
      <c r="G6" s="9" t="s">
        <v>20</v>
      </c>
      <c r="H6" s="10" t="s">
        <v>12</v>
      </c>
      <c r="I6" s="10" t="s">
        <v>20</v>
      </c>
      <c r="J6" s="8" t="s">
        <v>28</v>
      </c>
      <c r="K6" s="10" t="s">
        <v>28</v>
      </c>
      <c r="L6" s="12" t="s">
        <v>28</v>
      </c>
      <c r="M6" s="16" t="s">
        <v>28</v>
      </c>
      <c r="Q6" t="s">
        <v>75</v>
      </c>
      <c r="R6" t="str">
        <f t="shared" si="0"/>
        <v>TS27/Uni TS01</v>
      </c>
      <c r="S6" t="s">
        <v>60</v>
      </c>
      <c r="T6" t="s">
        <v>44</v>
      </c>
      <c r="V6" t="s">
        <v>75</v>
      </c>
      <c r="W6" t="str">
        <f t="shared" si="1"/>
        <v>TS27/Uni TS02</v>
      </c>
      <c r="X6" t="s">
        <v>175</v>
      </c>
      <c r="Y6" t="s">
        <v>44</v>
      </c>
      <c r="AA6" t="s">
        <v>75</v>
      </c>
      <c r="AB6" t="s">
        <v>317</v>
      </c>
      <c r="AC6" t="s">
        <v>298</v>
      </c>
      <c r="AD6" t="s">
        <v>289</v>
      </c>
      <c r="AF6" t="s">
        <v>75</v>
      </c>
      <c r="AG6" t="str">
        <f t="shared" si="2"/>
        <v>TS06/TS10</v>
      </c>
      <c r="AH6" t="s">
        <v>427</v>
      </c>
      <c r="AI6" s="128" t="s">
        <v>62</v>
      </c>
      <c r="AK6" t="s">
        <v>75</v>
      </c>
      <c r="AL6" t="s">
        <v>579</v>
      </c>
      <c r="AM6" t="s">
        <v>444</v>
      </c>
      <c r="AN6" t="s">
        <v>531</v>
      </c>
    </row>
    <row r="7" spans="1:40" x14ac:dyDescent="0.2">
      <c r="A7" s="6" t="s">
        <v>5</v>
      </c>
      <c r="B7" s="7" t="s">
        <v>13</v>
      </c>
      <c r="C7" s="7" t="s">
        <v>21</v>
      </c>
      <c r="D7" s="8" t="s">
        <v>13</v>
      </c>
      <c r="E7" s="8" t="s">
        <v>21</v>
      </c>
      <c r="F7" s="9" t="s">
        <v>13</v>
      </c>
      <c r="G7" s="9" t="s">
        <v>21</v>
      </c>
      <c r="H7" s="10" t="s">
        <v>13</v>
      </c>
      <c r="I7" s="10" t="s">
        <v>21</v>
      </c>
      <c r="J7" s="8" t="s">
        <v>29</v>
      </c>
      <c r="K7" s="10" t="s">
        <v>29</v>
      </c>
      <c r="L7" s="12" t="s">
        <v>29</v>
      </c>
      <c r="M7" s="16" t="s">
        <v>29</v>
      </c>
      <c r="Q7" t="s">
        <v>76</v>
      </c>
      <c r="R7" t="str">
        <f t="shared" si="0"/>
        <v>TS28/Uni TS01</v>
      </c>
      <c r="S7" t="s">
        <v>60</v>
      </c>
      <c r="T7" t="s">
        <v>45</v>
      </c>
      <c r="V7" t="s">
        <v>76</v>
      </c>
      <c r="W7" t="str">
        <f t="shared" si="1"/>
        <v>TS28/Uni TS02</v>
      </c>
      <c r="X7" t="s">
        <v>175</v>
      </c>
      <c r="Y7" t="s">
        <v>45</v>
      </c>
      <c r="AA7" t="s">
        <v>76</v>
      </c>
      <c r="AB7" t="s">
        <v>318</v>
      </c>
      <c r="AC7" t="s">
        <v>301</v>
      </c>
      <c r="AD7" t="s">
        <v>289</v>
      </c>
      <c r="AF7" t="s">
        <v>76</v>
      </c>
      <c r="AG7" t="str">
        <f t="shared" si="2"/>
        <v>TS08/TS10</v>
      </c>
      <c r="AH7" t="s">
        <v>427</v>
      </c>
      <c r="AI7" s="128" t="s">
        <v>304</v>
      </c>
      <c r="AK7" t="s">
        <v>76</v>
      </c>
      <c r="AL7" t="s">
        <v>589</v>
      </c>
      <c r="AM7" t="s">
        <v>445</v>
      </c>
      <c r="AN7" t="s">
        <v>530</v>
      </c>
    </row>
    <row r="8" spans="1:40" x14ac:dyDescent="0.2">
      <c r="A8" s="6" t="s">
        <v>6</v>
      </c>
      <c r="B8" s="7" t="s">
        <v>14</v>
      </c>
      <c r="C8" s="7" t="s">
        <v>22</v>
      </c>
      <c r="D8" s="8" t="s">
        <v>14</v>
      </c>
      <c r="E8" s="8" t="s">
        <v>22</v>
      </c>
      <c r="F8" s="9" t="s">
        <v>14</v>
      </c>
      <c r="G8" s="9" t="s">
        <v>22</v>
      </c>
      <c r="H8" s="10" t="s">
        <v>14</v>
      </c>
      <c r="I8" s="10" t="s">
        <v>22</v>
      </c>
      <c r="J8" s="8" t="s">
        <v>30</v>
      </c>
      <c r="K8" s="10" t="s">
        <v>30</v>
      </c>
      <c r="L8" s="12" t="s">
        <v>30</v>
      </c>
      <c r="M8" s="16" t="s">
        <v>30</v>
      </c>
      <c r="Q8" t="s">
        <v>77</v>
      </c>
      <c r="R8" t="str">
        <f t="shared" si="0"/>
        <v>TS29/Uni TS01</v>
      </c>
      <c r="S8" t="s">
        <v>60</v>
      </c>
      <c r="T8" t="s">
        <v>46</v>
      </c>
      <c r="V8" t="s">
        <v>77</v>
      </c>
      <c r="W8" t="str">
        <f t="shared" si="1"/>
        <v>TS29/Uni TS02</v>
      </c>
      <c r="X8" t="s">
        <v>175</v>
      </c>
      <c r="Y8" t="s">
        <v>46</v>
      </c>
      <c r="AA8" t="s">
        <v>77</v>
      </c>
      <c r="AB8" t="s">
        <v>319</v>
      </c>
      <c r="AC8" t="s">
        <v>304</v>
      </c>
      <c r="AD8" t="s">
        <v>289</v>
      </c>
      <c r="AF8" t="s">
        <v>77</v>
      </c>
      <c r="AG8" t="str">
        <f t="shared" si="2"/>
        <v>TS07/TS10</v>
      </c>
      <c r="AH8" t="s">
        <v>427</v>
      </c>
      <c r="AI8" s="128" t="s">
        <v>293</v>
      </c>
      <c r="AK8" t="s">
        <v>77</v>
      </c>
      <c r="AL8" t="s">
        <v>599</v>
      </c>
      <c r="AM8" t="s">
        <v>446</v>
      </c>
      <c r="AN8" t="s">
        <v>529</v>
      </c>
    </row>
    <row r="9" spans="1:40" x14ac:dyDescent="0.2">
      <c r="A9" s="6" t="s">
        <v>7</v>
      </c>
      <c r="B9" s="7" t="s">
        <v>15</v>
      </c>
      <c r="C9" s="7" t="s">
        <v>23</v>
      </c>
      <c r="D9" s="8" t="s">
        <v>15</v>
      </c>
      <c r="E9" s="8" t="s">
        <v>23</v>
      </c>
      <c r="F9" s="9" t="s">
        <v>15</v>
      </c>
      <c r="G9" s="9" t="s">
        <v>23</v>
      </c>
      <c r="H9" s="10" t="s">
        <v>15</v>
      </c>
      <c r="I9" s="10" t="s">
        <v>23</v>
      </c>
      <c r="J9" s="8" t="s">
        <v>31</v>
      </c>
      <c r="K9" s="10" t="s">
        <v>31</v>
      </c>
      <c r="L9" s="12" t="s">
        <v>31</v>
      </c>
      <c r="M9" s="16" t="s">
        <v>31</v>
      </c>
      <c r="Q9" t="s">
        <v>78</v>
      </c>
      <c r="R9" t="str">
        <f t="shared" si="0"/>
        <v>TS30/Uni TS01</v>
      </c>
      <c r="S9" t="s">
        <v>60</v>
      </c>
      <c r="T9" t="s">
        <v>47</v>
      </c>
      <c r="V9" t="s">
        <v>78</v>
      </c>
      <c r="W9" t="str">
        <f t="shared" si="1"/>
        <v>TS30/Uni TS02</v>
      </c>
      <c r="X9" t="s">
        <v>175</v>
      </c>
      <c r="Y9" t="s">
        <v>47</v>
      </c>
      <c r="AA9" t="s">
        <v>78</v>
      </c>
      <c r="AB9" t="s">
        <v>320</v>
      </c>
      <c r="AC9" t="s">
        <v>307</v>
      </c>
      <c r="AD9" t="s">
        <v>289</v>
      </c>
      <c r="AF9" t="s">
        <v>78</v>
      </c>
      <c r="AG9" t="str">
        <f t="shared" si="2"/>
        <v>TS09/TS10</v>
      </c>
      <c r="AH9" t="s">
        <v>427</v>
      </c>
      <c r="AI9" s="128" t="s">
        <v>307</v>
      </c>
      <c r="AK9" t="s">
        <v>78</v>
      </c>
      <c r="AL9" t="s">
        <v>609</v>
      </c>
      <c r="AM9" t="s">
        <v>447</v>
      </c>
      <c r="AN9" t="s">
        <v>528</v>
      </c>
    </row>
    <row r="10" spans="1:40" x14ac:dyDescent="0.2">
      <c r="Q10" t="s">
        <v>79</v>
      </c>
      <c r="R10" t="str">
        <f>C2&amp;"/"&amp;$B$11</f>
        <v>TS31/Uni TS01</v>
      </c>
      <c r="S10" t="s">
        <v>60</v>
      </c>
      <c r="T10" t="s">
        <v>48</v>
      </c>
      <c r="V10" t="s">
        <v>79</v>
      </c>
      <c r="W10" t="str">
        <f>C22&amp;"/"&amp;$B$15</f>
        <v>TS31/Uni TS02</v>
      </c>
      <c r="X10" t="s">
        <v>175</v>
      </c>
      <c r="Y10" t="s">
        <v>48</v>
      </c>
      <c r="AA10" t="s">
        <v>79</v>
      </c>
      <c r="AB10" t="s">
        <v>321</v>
      </c>
      <c r="AC10" t="s">
        <v>60</v>
      </c>
      <c r="AD10" t="s">
        <v>291</v>
      </c>
      <c r="AF10" t="s">
        <v>79</v>
      </c>
      <c r="AG10" t="str">
        <f>C61&amp;"/"&amp;$B$72</f>
        <v>TS01/TS13</v>
      </c>
      <c r="AH10" s="128" t="s">
        <v>428</v>
      </c>
      <c r="AI10" s="128" t="s">
        <v>60</v>
      </c>
      <c r="AK10" t="s">
        <v>79</v>
      </c>
      <c r="AL10" t="s">
        <v>540</v>
      </c>
      <c r="AM10" t="s">
        <v>448</v>
      </c>
      <c r="AN10" t="s">
        <v>527</v>
      </c>
    </row>
    <row r="11" spans="1:40" x14ac:dyDescent="0.2">
      <c r="B11" s="1" t="s">
        <v>24</v>
      </c>
      <c r="Q11" t="s">
        <v>80</v>
      </c>
      <c r="R11" t="str">
        <f t="shared" ref="R11:R17" si="3">C3&amp;"/"&amp;$B$11</f>
        <v>TS32/Uni TS01</v>
      </c>
      <c r="S11" t="s">
        <v>60</v>
      </c>
      <c r="T11" t="s">
        <v>49</v>
      </c>
      <c r="V11" t="s">
        <v>80</v>
      </c>
      <c r="W11" t="str">
        <f t="shared" ref="W11:W17" si="4">C23&amp;"/"&amp;$B$15</f>
        <v>TS32/Uni TS02</v>
      </c>
      <c r="X11" t="s">
        <v>175</v>
      </c>
      <c r="Y11" t="s">
        <v>49</v>
      </c>
      <c r="AA11" t="s">
        <v>80</v>
      </c>
      <c r="AB11" t="s">
        <v>322</v>
      </c>
      <c r="AC11" t="s">
        <v>61</v>
      </c>
      <c r="AD11" t="s">
        <v>291</v>
      </c>
      <c r="AF11" t="s">
        <v>80</v>
      </c>
      <c r="AG11" t="str">
        <f t="shared" ref="AG11:AG17" si="5">C62&amp;"/"&amp;$B$72</f>
        <v>TS02/TS13</v>
      </c>
      <c r="AH11" t="s">
        <v>428</v>
      </c>
      <c r="AI11" s="128" t="s">
        <v>298</v>
      </c>
      <c r="AK11" t="s">
        <v>80</v>
      </c>
      <c r="AL11" t="s">
        <v>550</v>
      </c>
      <c r="AM11" t="s">
        <v>449</v>
      </c>
      <c r="AN11" t="s">
        <v>526</v>
      </c>
    </row>
    <row r="12" spans="1:40" x14ac:dyDescent="0.2">
      <c r="B12" s="2" t="s">
        <v>25</v>
      </c>
      <c r="Q12" t="s">
        <v>81</v>
      </c>
      <c r="R12" t="str">
        <f t="shared" si="3"/>
        <v>TS33/Uni TS01</v>
      </c>
      <c r="S12" t="s">
        <v>60</v>
      </c>
      <c r="T12" t="s">
        <v>50</v>
      </c>
      <c r="V12" t="s">
        <v>81</v>
      </c>
      <c r="W12" t="str">
        <f t="shared" si="4"/>
        <v>TS33/Uni TS02</v>
      </c>
      <c r="X12" t="s">
        <v>175</v>
      </c>
      <c r="Y12" t="s">
        <v>50</v>
      </c>
      <c r="AA12" t="s">
        <v>81</v>
      </c>
      <c r="AB12" t="s">
        <v>323</v>
      </c>
      <c r="AC12" t="s">
        <v>293</v>
      </c>
      <c r="AD12" t="s">
        <v>291</v>
      </c>
      <c r="AF12" t="s">
        <v>81</v>
      </c>
      <c r="AG12" t="str">
        <f t="shared" si="5"/>
        <v>TS03/TS13</v>
      </c>
      <c r="AH12" t="s">
        <v>428</v>
      </c>
      <c r="AI12" s="128" t="s">
        <v>301</v>
      </c>
      <c r="AK12" t="s">
        <v>81</v>
      </c>
      <c r="AL12" t="s">
        <v>560</v>
      </c>
      <c r="AM12" t="s">
        <v>450</v>
      </c>
      <c r="AN12" t="s">
        <v>525</v>
      </c>
    </row>
    <row r="13" spans="1:40" x14ac:dyDescent="0.2">
      <c r="B13" s="4" t="s">
        <v>26</v>
      </c>
      <c r="Q13" t="s">
        <v>82</v>
      </c>
      <c r="R13" t="str">
        <f t="shared" si="3"/>
        <v>TS34/Uni TS01</v>
      </c>
      <c r="S13" t="s">
        <v>60</v>
      </c>
      <c r="T13" t="s">
        <v>51</v>
      </c>
      <c r="V13" t="s">
        <v>82</v>
      </c>
      <c r="W13" t="str">
        <f t="shared" si="4"/>
        <v>TS34/Uni TS02</v>
      </c>
      <c r="X13" t="s">
        <v>175</v>
      </c>
      <c r="Y13" t="s">
        <v>51</v>
      </c>
      <c r="AA13" t="s">
        <v>82</v>
      </c>
      <c r="AB13" t="s">
        <v>324</v>
      </c>
      <c r="AC13" t="s">
        <v>63</v>
      </c>
      <c r="AD13" t="s">
        <v>291</v>
      </c>
      <c r="AF13" t="s">
        <v>82</v>
      </c>
      <c r="AG13" t="str">
        <f t="shared" si="5"/>
        <v>TS04/TS13</v>
      </c>
      <c r="AH13" t="s">
        <v>428</v>
      </c>
      <c r="AI13" s="128" t="s">
        <v>61</v>
      </c>
      <c r="AK13" t="s">
        <v>82</v>
      </c>
      <c r="AL13" t="s">
        <v>570</v>
      </c>
      <c r="AM13" t="s">
        <v>451</v>
      </c>
      <c r="AN13" t="s">
        <v>524</v>
      </c>
    </row>
    <row r="14" spans="1:40" x14ac:dyDescent="0.2">
      <c r="B14" s="3" t="s">
        <v>27</v>
      </c>
      <c r="Q14" t="s">
        <v>83</v>
      </c>
      <c r="R14" t="str">
        <f t="shared" si="3"/>
        <v>TS35/Uni TS01</v>
      </c>
      <c r="S14" t="s">
        <v>60</v>
      </c>
      <c r="T14" t="s">
        <v>52</v>
      </c>
      <c r="V14" t="s">
        <v>83</v>
      </c>
      <c r="W14" t="str">
        <f t="shared" si="4"/>
        <v>TS35/Uni TS02</v>
      </c>
      <c r="X14" t="s">
        <v>175</v>
      </c>
      <c r="Y14" t="s">
        <v>52</v>
      </c>
      <c r="AA14" t="s">
        <v>83</v>
      </c>
      <c r="AB14" t="s">
        <v>325</v>
      </c>
      <c r="AC14" t="s">
        <v>298</v>
      </c>
      <c r="AD14" t="s">
        <v>291</v>
      </c>
      <c r="AF14" t="s">
        <v>83</v>
      </c>
      <c r="AG14" t="str">
        <f t="shared" si="5"/>
        <v>TS06/TS13</v>
      </c>
      <c r="AH14" t="s">
        <v>428</v>
      </c>
      <c r="AI14" s="128" t="s">
        <v>62</v>
      </c>
      <c r="AK14" t="s">
        <v>83</v>
      </c>
      <c r="AL14" t="s">
        <v>580</v>
      </c>
      <c r="AM14" t="s">
        <v>452</v>
      </c>
      <c r="AN14" t="s">
        <v>523</v>
      </c>
    </row>
    <row r="15" spans="1:40" x14ac:dyDescent="0.2">
      <c r="B15" s="18" t="s">
        <v>32</v>
      </c>
      <c r="Q15" t="s">
        <v>84</v>
      </c>
      <c r="R15" t="str">
        <f t="shared" si="3"/>
        <v>TS36/Uni TS01</v>
      </c>
      <c r="S15" t="s">
        <v>60</v>
      </c>
      <c r="T15" t="s">
        <v>53</v>
      </c>
      <c r="V15" t="s">
        <v>84</v>
      </c>
      <c r="W15" t="str">
        <f t="shared" si="4"/>
        <v>TS36/Uni TS02</v>
      </c>
      <c r="X15" t="s">
        <v>175</v>
      </c>
      <c r="Y15" t="s">
        <v>53</v>
      </c>
      <c r="AA15" t="s">
        <v>84</v>
      </c>
      <c r="AB15" t="s">
        <v>326</v>
      </c>
      <c r="AC15" t="s">
        <v>301</v>
      </c>
      <c r="AD15" t="s">
        <v>291</v>
      </c>
      <c r="AF15" t="s">
        <v>84</v>
      </c>
      <c r="AG15" t="str">
        <f t="shared" si="5"/>
        <v>TS08/TS13</v>
      </c>
      <c r="AH15" t="s">
        <v>428</v>
      </c>
      <c r="AI15" s="128" t="s">
        <v>304</v>
      </c>
      <c r="AK15" t="s">
        <v>84</v>
      </c>
      <c r="AL15" t="s">
        <v>590</v>
      </c>
      <c r="AM15" t="s">
        <v>453</v>
      </c>
      <c r="AN15" t="s">
        <v>522</v>
      </c>
    </row>
    <row r="16" spans="1:40" x14ac:dyDescent="0.2">
      <c r="B16" s="13" t="s">
        <v>33</v>
      </c>
      <c r="Q16" t="s">
        <v>85</v>
      </c>
      <c r="R16" t="str">
        <f t="shared" si="3"/>
        <v>TS37/Uni TS01</v>
      </c>
      <c r="S16" t="s">
        <v>60</v>
      </c>
      <c r="T16" t="s">
        <v>54</v>
      </c>
      <c r="V16" t="s">
        <v>85</v>
      </c>
      <c r="W16" t="str">
        <f t="shared" si="4"/>
        <v>TS37/Uni TS02</v>
      </c>
      <c r="X16" t="s">
        <v>175</v>
      </c>
      <c r="Y16" t="s">
        <v>54</v>
      </c>
      <c r="AA16" t="s">
        <v>85</v>
      </c>
      <c r="AB16" t="s">
        <v>327</v>
      </c>
      <c r="AC16" t="s">
        <v>304</v>
      </c>
      <c r="AD16" t="s">
        <v>291</v>
      </c>
      <c r="AF16" t="s">
        <v>85</v>
      </c>
      <c r="AG16" t="str">
        <f t="shared" si="5"/>
        <v>TS07/TS13</v>
      </c>
      <c r="AH16" t="s">
        <v>428</v>
      </c>
      <c r="AI16" s="128" t="s">
        <v>293</v>
      </c>
      <c r="AK16" t="s">
        <v>85</v>
      </c>
      <c r="AL16" t="s">
        <v>600</v>
      </c>
      <c r="AM16" t="s">
        <v>454</v>
      </c>
      <c r="AN16" t="s">
        <v>521</v>
      </c>
    </row>
    <row r="17" spans="1:40" x14ac:dyDescent="0.2">
      <c r="B17" s="14" t="s">
        <v>34</v>
      </c>
      <c r="Q17" t="s">
        <v>86</v>
      </c>
      <c r="R17" t="str">
        <f t="shared" si="3"/>
        <v>TS79/Uni TS01</v>
      </c>
      <c r="S17" t="s">
        <v>60</v>
      </c>
      <c r="T17" t="s">
        <v>55</v>
      </c>
      <c r="V17" t="s">
        <v>86</v>
      </c>
      <c r="W17" t="str">
        <f t="shared" si="4"/>
        <v>TS79/Uni TS02</v>
      </c>
      <c r="X17" t="s">
        <v>175</v>
      </c>
      <c r="Y17" t="s">
        <v>55</v>
      </c>
      <c r="AA17" t="s">
        <v>86</v>
      </c>
      <c r="AB17" t="s">
        <v>328</v>
      </c>
      <c r="AC17" t="s">
        <v>307</v>
      </c>
      <c r="AD17" t="s">
        <v>291</v>
      </c>
      <c r="AF17" t="s">
        <v>86</v>
      </c>
      <c r="AG17" t="str">
        <f t="shared" si="5"/>
        <v>TS09/TS13</v>
      </c>
      <c r="AH17" t="s">
        <v>428</v>
      </c>
      <c r="AI17" s="128" t="s">
        <v>307</v>
      </c>
      <c r="AK17" t="s">
        <v>86</v>
      </c>
      <c r="AL17" t="s">
        <v>610</v>
      </c>
      <c r="AM17" t="s">
        <v>455</v>
      </c>
      <c r="AN17" t="s">
        <v>520</v>
      </c>
    </row>
    <row r="18" spans="1:40" x14ac:dyDescent="0.2">
      <c r="B18" s="17" t="s">
        <v>35</v>
      </c>
      <c r="Q18" t="s">
        <v>87</v>
      </c>
      <c r="R18" t="str">
        <f>D2&amp;"/"&amp;$B$12</f>
        <v>TS23/Uni TS04</v>
      </c>
      <c r="S18" t="s">
        <v>61</v>
      </c>
      <c r="T18" t="s">
        <v>40</v>
      </c>
      <c r="V18" t="s">
        <v>87</v>
      </c>
      <c r="W18" t="str">
        <f>D22&amp;"/"&amp;$B$15</f>
        <v>TS19/Uni TS02</v>
      </c>
      <c r="X18" t="s">
        <v>175</v>
      </c>
      <c r="Y18" t="s">
        <v>64</v>
      </c>
      <c r="AA18" t="s">
        <v>87</v>
      </c>
      <c r="AB18" t="s">
        <v>329</v>
      </c>
      <c r="AC18" t="s">
        <v>60</v>
      </c>
      <c r="AD18" t="s">
        <v>294</v>
      </c>
      <c r="AF18" t="s">
        <v>87</v>
      </c>
      <c r="AG18" t="str">
        <f>D61&amp;"/"&amp;$B$73</f>
        <v>TS01/TS16</v>
      </c>
      <c r="AH18" s="128" t="s">
        <v>429</v>
      </c>
      <c r="AI18" s="128" t="s">
        <v>60</v>
      </c>
      <c r="AK18" t="s">
        <v>87</v>
      </c>
      <c r="AL18" t="s">
        <v>541</v>
      </c>
      <c r="AM18" t="s">
        <v>456</v>
      </c>
      <c r="AN18" t="s">
        <v>519</v>
      </c>
    </row>
    <row r="19" spans="1:40" x14ac:dyDescent="0.2">
      <c r="Q19" t="s">
        <v>88</v>
      </c>
      <c r="R19" t="str">
        <f t="shared" ref="R19:R25" si="6">D3&amp;"/"&amp;$B$12</f>
        <v>TS24/Uni TS04</v>
      </c>
      <c r="S19" t="s">
        <v>61</v>
      </c>
      <c r="T19" t="s">
        <v>41</v>
      </c>
      <c r="V19" t="s">
        <v>88</v>
      </c>
      <c r="W19" t="str">
        <f>D23&amp;"/"&amp;$B$15</f>
        <v>TS20/Uni TS02</v>
      </c>
      <c r="X19" t="s">
        <v>175</v>
      </c>
      <c r="Y19" t="s">
        <v>65</v>
      </c>
      <c r="AA19" t="s">
        <v>88</v>
      </c>
      <c r="AB19" t="s">
        <v>330</v>
      </c>
      <c r="AC19" t="s">
        <v>61</v>
      </c>
      <c r="AD19" t="s">
        <v>294</v>
      </c>
      <c r="AF19" t="s">
        <v>88</v>
      </c>
      <c r="AG19" t="str">
        <f t="shared" ref="AG19:AG25" si="7">D62&amp;"/"&amp;$B$73</f>
        <v>TS02/TS16</v>
      </c>
      <c r="AH19" s="128" t="s">
        <v>429</v>
      </c>
      <c r="AI19" s="128" t="s">
        <v>298</v>
      </c>
      <c r="AK19" t="s">
        <v>88</v>
      </c>
      <c r="AL19" t="s">
        <v>551</v>
      </c>
      <c r="AM19" t="s">
        <v>457</v>
      </c>
      <c r="AN19" t="s">
        <v>518</v>
      </c>
    </row>
    <row r="20" spans="1:40" ht="19" x14ac:dyDescent="0.25">
      <c r="A20" s="27" t="s">
        <v>171</v>
      </c>
      <c r="Q20" t="s">
        <v>89</v>
      </c>
      <c r="R20" t="str">
        <f t="shared" si="6"/>
        <v>TS25/Uni TS04</v>
      </c>
      <c r="S20" t="s">
        <v>61</v>
      </c>
      <c r="T20" t="s">
        <v>42</v>
      </c>
      <c r="V20" t="s">
        <v>89</v>
      </c>
      <c r="W20" t="str">
        <f>D24&amp;"/"&amp;$B$15</f>
        <v>TS21/Uni TS02</v>
      </c>
      <c r="X20" t="s">
        <v>175</v>
      </c>
      <c r="Y20" t="s">
        <v>66</v>
      </c>
      <c r="AA20" t="s">
        <v>89</v>
      </c>
      <c r="AB20" t="s">
        <v>331</v>
      </c>
      <c r="AC20" t="s">
        <v>293</v>
      </c>
      <c r="AD20" t="s">
        <v>294</v>
      </c>
      <c r="AF20" t="s">
        <v>89</v>
      </c>
      <c r="AG20" t="str">
        <f t="shared" si="7"/>
        <v>TS03/TS16</v>
      </c>
      <c r="AH20" s="128" t="s">
        <v>429</v>
      </c>
      <c r="AI20" s="128" t="s">
        <v>301</v>
      </c>
      <c r="AK20" t="s">
        <v>89</v>
      </c>
      <c r="AL20" t="s">
        <v>561</v>
      </c>
      <c r="AM20" t="s">
        <v>458</v>
      </c>
      <c r="AN20" t="s">
        <v>517</v>
      </c>
    </row>
    <row r="21" spans="1:40" x14ac:dyDescent="0.2">
      <c r="A21" s="5"/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>
        <v>11</v>
      </c>
      <c r="M21" s="5">
        <v>12</v>
      </c>
      <c r="Q21" t="s">
        <v>90</v>
      </c>
      <c r="R21" t="str">
        <f t="shared" si="6"/>
        <v>TS26/Uni TS04</v>
      </c>
      <c r="S21" t="s">
        <v>61</v>
      </c>
      <c r="T21" t="s">
        <v>43</v>
      </c>
      <c r="V21" t="s">
        <v>90</v>
      </c>
      <c r="W21" t="str">
        <f>D25&amp;"/"&amp;$B$15</f>
        <v>TS22/Uni TS02</v>
      </c>
      <c r="X21" t="s">
        <v>175</v>
      </c>
      <c r="Y21" t="s">
        <v>270</v>
      </c>
      <c r="AA21" t="s">
        <v>90</v>
      </c>
      <c r="AB21" t="s">
        <v>332</v>
      </c>
      <c r="AC21" t="s">
        <v>63</v>
      </c>
      <c r="AD21" t="s">
        <v>294</v>
      </c>
      <c r="AF21" t="s">
        <v>90</v>
      </c>
      <c r="AG21" t="str">
        <f t="shared" si="7"/>
        <v>TS04/TS16</v>
      </c>
      <c r="AH21" s="128" t="s">
        <v>429</v>
      </c>
      <c r="AI21" s="128" t="s">
        <v>61</v>
      </c>
      <c r="AK21" t="s">
        <v>90</v>
      </c>
      <c r="AL21" t="s">
        <v>571</v>
      </c>
      <c r="AM21" t="s">
        <v>459</v>
      </c>
      <c r="AN21" t="s">
        <v>516</v>
      </c>
    </row>
    <row r="22" spans="1:40" x14ac:dyDescent="0.2">
      <c r="A22" s="6" t="s">
        <v>0</v>
      </c>
      <c r="B22" s="19" t="s">
        <v>8</v>
      </c>
      <c r="C22" s="19" t="s">
        <v>16</v>
      </c>
      <c r="D22" s="19" t="s">
        <v>36</v>
      </c>
      <c r="E22" s="24" t="s">
        <v>8</v>
      </c>
      <c r="F22" s="24" t="s">
        <v>16</v>
      </c>
      <c r="G22" s="24" t="s">
        <v>36</v>
      </c>
      <c r="H22" s="25" t="s">
        <v>8</v>
      </c>
      <c r="I22" s="25" t="s">
        <v>16</v>
      </c>
      <c r="J22" s="25" t="s">
        <v>36</v>
      </c>
      <c r="K22" s="26" t="s">
        <v>8</v>
      </c>
      <c r="L22" s="26" t="s">
        <v>16</v>
      </c>
      <c r="M22" s="26" t="s">
        <v>36</v>
      </c>
      <c r="Q22" t="s">
        <v>91</v>
      </c>
      <c r="R22" t="str">
        <f t="shared" si="6"/>
        <v>TS27/Uni TS04</v>
      </c>
      <c r="S22" t="s">
        <v>61</v>
      </c>
      <c r="T22" t="s">
        <v>44</v>
      </c>
      <c r="V22" t="s">
        <v>91</v>
      </c>
      <c r="W22" t="str">
        <f>D26&amp;"/"&amp;$B$11</f>
        <v>TS19/Uni TS01</v>
      </c>
      <c r="X22" t="s">
        <v>60</v>
      </c>
      <c r="Y22" t="s">
        <v>64</v>
      </c>
      <c r="AA22" t="s">
        <v>91</v>
      </c>
      <c r="AB22" t="s">
        <v>333</v>
      </c>
      <c r="AC22" t="s">
        <v>298</v>
      </c>
      <c r="AD22" t="s">
        <v>294</v>
      </c>
      <c r="AF22" t="s">
        <v>91</v>
      </c>
      <c r="AG22" t="str">
        <f t="shared" si="7"/>
        <v>TS06/TS16</v>
      </c>
      <c r="AH22" s="128" t="s">
        <v>429</v>
      </c>
      <c r="AI22" s="128" t="s">
        <v>62</v>
      </c>
      <c r="AK22" t="s">
        <v>91</v>
      </c>
      <c r="AL22" t="s">
        <v>581</v>
      </c>
      <c r="AM22" t="s">
        <v>460</v>
      </c>
      <c r="AN22" t="s">
        <v>515</v>
      </c>
    </row>
    <row r="23" spans="1:40" x14ac:dyDescent="0.2">
      <c r="A23" s="6" t="s">
        <v>1</v>
      </c>
      <c r="B23" s="19" t="s">
        <v>9</v>
      </c>
      <c r="C23" s="19" t="s">
        <v>17</v>
      </c>
      <c r="D23" s="19" t="s">
        <v>37</v>
      </c>
      <c r="E23" s="24" t="s">
        <v>9</v>
      </c>
      <c r="F23" s="24" t="s">
        <v>17</v>
      </c>
      <c r="G23" s="24" t="s">
        <v>37</v>
      </c>
      <c r="H23" s="25" t="s">
        <v>9</v>
      </c>
      <c r="I23" s="25" t="s">
        <v>17</v>
      </c>
      <c r="J23" s="25" t="s">
        <v>37</v>
      </c>
      <c r="K23" s="26" t="s">
        <v>9</v>
      </c>
      <c r="L23" s="26" t="s">
        <v>17</v>
      </c>
      <c r="M23" s="26" t="s">
        <v>37</v>
      </c>
      <c r="Q23" t="s">
        <v>92</v>
      </c>
      <c r="R23" t="str">
        <f t="shared" si="6"/>
        <v>TS28/Uni TS04</v>
      </c>
      <c r="S23" t="s">
        <v>61</v>
      </c>
      <c r="T23" t="s">
        <v>45</v>
      </c>
      <c r="V23" t="s">
        <v>92</v>
      </c>
      <c r="W23" t="str">
        <f>D27&amp;"/"&amp;$B$11</f>
        <v>TS20/Uni TS01</v>
      </c>
      <c r="X23" t="s">
        <v>60</v>
      </c>
      <c r="Y23" t="s">
        <v>65</v>
      </c>
      <c r="AA23" t="s">
        <v>92</v>
      </c>
      <c r="AB23" t="s">
        <v>334</v>
      </c>
      <c r="AC23" t="s">
        <v>301</v>
      </c>
      <c r="AD23" t="s">
        <v>294</v>
      </c>
      <c r="AF23" t="s">
        <v>92</v>
      </c>
      <c r="AG23" t="str">
        <f t="shared" si="7"/>
        <v>TS08/TS16</v>
      </c>
      <c r="AH23" s="128" t="s">
        <v>429</v>
      </c>
      <c r="AI23" s="128" t="s">
        <v>304</v>
      </c>
      <c r="AK23" t="s">
        <v>92</v>
      </c>
      <c r="AL23" t="s">
        <v>591</v>
      </c>
      <c r="AM23" t="s">
        <v>461</v>
      </c>
      <c r="AN23" t="s">
        <v>514</v>
      </c>
    </row>
    <row r="24" spans="1:40" x14ac:dyDescent="0.2">
      <c r="A24" s="6" t="s">
        <v>2</v>
      </c>
      <c r="B24" s="19" t="s">
        <v>10</v>
      </c>
      <c r="C24" s="19" t="s">
        <v>18</v>
      </c>
      <c r="D24" s="19" t="s">
        <v>38</v>
      </c>
      <c r="E24" s="24" t="s">
        <v>10</v>
      </c>
      <c r="F24" s="24" t="s">
        <v>18</v>
      </c>
      <c r="G24" s="24" t="s">
        <v>38</v>
      </c>
      <c r="H24" s="25" t="s">
        <v>10</v>
      </c>
      <c r="I24" s="25" t="s">
        <v>18</v>
      </c>
      <c r="J24" s="25" t="s">
        <v>38</v>
      </c>
      <c r="K24" s="26" t="s">
        <v>10</v>
      </c>
      <c r="L24" s="26" t="s">
        <v>18</v>
      </c>
      <c r="M24" s="26" t="s">
        <v>38</v>
      </c>
      <c r="Q24" t="s">
        <v>93</v>
      </c>
      <c r="R24" t="str">
        <f t="shared" si="6"/>
        <v>TS29/Uni TS04</v>
      </c>
      <c r="S24" t="s">
        <v>61</v>
      </c>
      <c r="T24" t="s">
        <v>46</v>
      </c>
      <c r="V24" t="s">
        <v>93</v>
      </c>
      <c r="W24" t="str">
        <f>D28&amp;"/"&amp;$B$11</f>
        <v>TS21/Uni TS01</v>
      </c>
      <c r="X24" t="s">
        <v>60</v>
      </c>
      <c r="Y24" t="s">
        <v>66</v>
      </c>
      <c r="AA24" t="s">
        <v>93</v>
      </c>
      <c r="AB24" t="s">
        <v>335</v>
      </c>
      <c r="AC24" t="s">
        <v>304</v>
      </c>
      <c r="AD24" t="s">
        <v>294</v>
      </c>
      <c r="AF24" t="s">
        <v>93</v>
      </c>
      <c r="AG24" t="str">
        <f t="shared" si="7"/>
        <v>TS07/TS16</v>
      </c>
      <c r="AH24" s="128" t="s">
        <v>429</v>
      </c>
      <c r="AI24" s="128" t="s">
        <v>293</v>
      </c>
      <c r="AK24" t="s">
        <v>93</v>
      </c>
      <c r="AL24" t="s">
        <v>601</v>
      </c>
      <c r="AM24" t="s">
        <v>462</v>
      </c>
      <c r="AN24" t="s">
        <v>513</v>
      </c>
    </row>
    <row r="25" spans="1:40" x14ac:dyDescent="0.2">
      <c r="A25" s="6" t="s">
        <v>3</v>
      </c>
      <c r="B25" s="19" t="s">
        <v>11</v>
      </c>
      <c r="C25" s="19" t="s">
        <v>19</v>
      </c>
      <c r="D25" s="19" t="s">
        <v>39</v>
      </c>
      <c r="E25" s="24" t="s">
        <v>11</v>
      </c>
      <c r="F25" s="24" t="s">
        <v>19</v>
      </c>
      <c r="G25" s="24" t="s">
        <v>39</v>
      </c>
      <c r="H25" s="25" t="s">
        <v>11</v>
      </c>
      <c r="I25" s="25" t="s">
        <v>19</v>
      </c>
      <c r="J25" s="25" t="s">
        <v>39</v>
      </c>
      <c r="K25" s="26" t="s">
        <v>11</v>
      </c>
      <c r="L25" s="26" t="s">
        <v>19</v>
      </c>
      <c r="M25" s="26" t="s">
        <v>39</v>
      </c>
      <c r="Q25" t="s">
        <v>94</v>
      </c>
      <c r="R25" t="str">
        <f t="shared" si="6"/>
        <v>TS30/Uni TS04</v>
      </c>
      <c r="S25" t="s">
        <v>61</v>
      </c>
      <c r="T25" t="s">
        <v>47</v>
      </c>
      <c r="V25" t="s">
        <v>94</v>
      </c>
      <c r="W25" t="str">
        <f>D29&amp;"/"&amp;$B$11</f>
        <v>TS22/Uni TS01</v>
      </c>
      <c r="X25" t="s">
        <v>60</v>
      </c>
      <c r="Y25" t="s">
        <v>270</v>
      </c>
      <c r="AA25" t="s">
        <v>94</v>
      </c>
      <c r="AB25" t="s">
        <v>336</v>
      </c>
      <c r="AC25" t="s">
        <v>307</v>
      </c>
      <c r="AD25" t="s">
        <v>294</v>
      </c>
      <c r="AF25" t="s">
        <v>94</v>
      </c>
      <c r="AG25" t="str">
        <f t="shared" si="7"/>
        <v>TS09/TS16</v>
      </c>
      <c r="AH25" s="128" t="s">
        <v>429</v>
      </c>
      <c r="AI25" s="128" t="s">
        <v>307</v>
      </c>
      <c r="AK25" t="s">
        <v>94</v>
      </c>
      <c r="AL25" t="s">
        <v>611</v>
      </c>
      <c r="AM25" t="s">
        <v>463</v>
      </c>
      <c r="AN25" t="s">
        <v>512</v>
      </c>
    </row>
    <row r="26" spans="1:40" x14ac:dyDescent="0.2">
      <c r="A26" s="6" t="s">
        <v>4</v>
      </c>
      <c r="B26" s="19" t="s">
        <v>12</v>
      </c>
      <c r="C26" s="19" t="s">
        <v>20</v>
      </c>
      <c r="D26" s="20" t="s">
        <v>36</v>
      </c>
      <c r="E26" s="24" t="s">
        <v>12</v>
      </c>
      <c r="F26" s="24" t="s">
        <v>20</v>
      </c>
      <c r="G26" s="21" t="s">
        <v>36</v>
      </c>
      <c r="H26" s="25" t="s">
        <v>12</v>
      </c>
      <c r="I26" s="25" t="s">
        <v>20</v>
      </c>
      <c r="J26" s="22" t="s">
        <v>36</v>
      </c>
      <c r="K26" s="26" t="s">
        <v>12</v>
      </c>
      <c r="L26" s="26" t="s">
        <v>20</v>
      </c>
      <c r="M26" s="23" t="s">
        <v>36</v>
      </c>
      <c r="Q26" t="s">
        <v>95</v>
      </c>
      <c r="R26" t="str">
        <f>E2&amp;"/"&amp;$B$12</f>
        <v>TS31/Uni TS04</v>
      </c>
      <c r="S26" t="s">
        <v>61</v>
      </c>
      <c r="T26" t="s">
        <v>48</v>
      </c>
      <c r="V26" t="s">
        <v>95</v>
      </c>
      <c r="W26" t="str">
        <f t="shared" ref="W26:W33" si="8">E22&amp;"/"&amp;$B$16</f>
        <v>TS23/Uni TS03</v>
      </c>
      <c r="X26" t="s">
        <v>176</v>
      </c>
      <c r="Y26" t="s">
        <v>40</v>
      </c>
      <c r="AA26" t="s">
        <v>95</v>
      </c>
      <c r="AB26" t="s">
        <v>337</v>
      </c>
      <c r="AC26" t="s">
        <v>60</v>
      </c>
      <c r="AD26" t="s">
        <v>296</v>
      </c>
      <c r="AF26" t="s">
        <v>95</v>
      </c>
      <c r="AG26" t="str">
        <f>E61&amp;"/"&amp;$B$74</f>
        <v>TS01/TS17</v>
      </c>
      <c r="AH26" s="128" t="s">
        <v>430</v>
      </c>
      <c r="AI26" s="128" t="s">
        <v>60</v>
      </c>
      <c r="AK26" t="s">
        <v>95</v>
      </c>
      <c r="AL26" t="s">
        <v>542</v>
      </c>
      <c r="AM26" t="s">
        <v>464</v>
      </c>
      <c r="AN26" t="s">
        <v>511</v>
      </c>
    </row>
    <row r="27" spans="1:40" x14ac:dyDescent="0.2">
      <c r="A27" s="6" t="s">
        <v>5</v>
      </c>
      <c r="B27" s="19" t="s">
        <v>13</v>
      </c>
      <c r="C27" s="19" t="s">
        <v>21</v>
      </c>
      <c r="D27" s="20" t="s">
        <v>37</v>
      </c>
      <c r="E27" s="24" t="s">
        <v>13</v>
      </c>
      <c r="F27" s="24" t="s">
        <v>21</v>
      </c>
      <c r="G27" s="21" t="s">
        <v>37</v>
      </c>
      <c r="H27" s="25" t="s">
        <v>13</v>
      </c>
      <c r="I27" s="25" t="s">
        <v>21</v>
      </c>
      <c r="J27" s="22" t="s">
        <v>37</v>
      </c>
      <c r="K27" s="26" t="s">
        <v>13</v>
      </c>
      <c r="L27" s="26" t="s">
        <v>21</v>
      </c>
      <c r="M27" s="23" t="s">
        <v>37</v>
      </c>
      <c r="Q27" t="s">
        <v>96</v>
      </c>
      <c r="R27" t="str">
        <f t="shared" ref="R27:R33" si="9">E3&amp;"/"&amp;$B$12</f>
        <v>TS32/Uni TS04</v>
      </c>
      <c r="S27" t="s">
        <v>61</v>
      </c>
      <c r="T27" t="s">
        <v>49</v>
      </c>
      <c r="V27" t="s">
        <v>96</v>
      </c>
      <c r="W27" t="str">
        <f t="shared" si="8"/>
        <v>TS24/Uni TS03</v>
      </c>
      <c r="X27" t="s">
        <v>176</v>
      </c>
      <c r="Y27" t="s">
        <v>41</v>
      </c>
      <c r="AA27" t="s">
        <v>96</v>
      </c>
      <c r="AB27" t="s">
        <v>338</v>
      </c>
      <c r="AC27" t="s">
        <v>61</v>
      </c>
      <c r="AD27" t="s">
        <v>296</v>
      </c>
      <c r="AF27" t="s">
        <v>96</v>
      </c>
      <c r="AG27" t="str">
        <f t="shared" ref="AG27:AG33" si="10">E62&amp;"/"&amp;$B$74</f>
        <v>TS02/TS17</v>
      </c>
      <c r="AH27" t="s">
        <v>430</v>
      </c>
      <c r="AI27" s="128" t="s">
        <v>298</v>
      </c>
      <c r="AK27" t="s">
        <v>96</v>
      </c>
      <c r="AL27" t="s">
        <v>552</v>
      </c>
      <c r="AM27" t="s">
        <v>465</v>
      </c>
      <c r="AN27" t="s">
        <v>510</v>
      </c>
    </row>
    <row r="28" spans="1:40" x14ac:dyDescent="0.2">
      <c r="A28" s="6" t="s">
        <v>6</v>
      </c>
      <c r="B28" s="19" t="s">
        <v>14</v>
      </c>
      <c r="C28" s="19" t="s">
        <v>22</v>
      </c>
      <c r="D28" s="20" t="s">
        <v>38</v>
      </c>
      <c r="E28" s="24" t="s">
        <v>14</v>
      </c>
      <c r="F28" s="24" t="s">
        <v>22</v>
      </c>
      <c r="G28" s="21" t="s">
        <v>38</v>
      </c>
      <c r="H28" s="25" t="s">
        <v>14</v>
      </c>
      <c r="I28" s="25" t="s">
        <v>22</v>
      </c>
      <c r="J28" s="22" t="s">
        <v>38</v>
      </c>
      <c r="K28" s="26" t="s">
        <v>14</v>
      </c>
      <c r="L28" s="26" t="s">
        <v>22</v>
      </c>
      <c r="M28" s="23" t="s">
        <v>38</v>
      </c>
      <c r="Q28" t="s">
        <v>97</v>
      </c>
      <c r="R28" t="str">
        <f t="shared" si="9"/>
        <v>TS33/Uni TS04</v>
      </c>
      <c r="S28" t="s">
        <v>61</v>
      </c>
      <c r="T28" t="s">
        <v>50</v>
      </c>
      <c r="V28" t="s">
        <v>97</v>
      </c>
      <c r="W28" t="str">
        <f t="shared" si="8"/>
        <v>TS25/Uni TS03</v>
      </c>
      <c r="X28" t="s">
        <v>176</v>
      </c>
      <c r="Y28" t="s">
        <v>42</v>
      </c>
      <c r="AA28" t="s">
        <v>97</v>
      </c>
      <c r="AB28" t="s">
        <v>339</v>
      </c>
      <c r="AC28" t="s">
        <v>293</v>
      </c>
      <c r="AD28" t="s">
        <v>296</v>
      </c>
      <c r="AF28" t="s">
        <v>97</v>
      </c>
      <c r="AG28" t="str">
        <f t="shared" si="10"/>
        <v>TS03/TS17</v>
      </c>
      <c r="AH28" t="s">
        <v>430</v>
      </c>
      <c r="AI28" s="128" t="s">
        <v>301</v>
      </c>
      <c r="AK28" t="s">
        <v>97</v>
      </c>
      <c r="AL28" t="s">
        <v>562</v>
      </c>
      <c r="AM28" t="s">
        <v>466</v>
      </c>
      <c r="AN28" t="s">
        <v>509</v>
      </c>
    </row>
    <row r="29" spans="1:40" x14ac:dyDescent="0.2">
      <c r="A29" s="6" t="s">
        <v>7</v>
      </c>
      <c r="B29" s="19" t="s">
        <v>15</v>
      </c>
      <c r="C29" s="19" t="s">
        <v>23</v>
      </c>
      <c r="D29" s="20" t="s">
        <v>39</v>
      </c>
      <c r="E29" s="24" t="s">
        <v>15</v>
      </c>
      <c r="F29" s="24" t="s">
        <v>23</v>
      </c>
      <c r="G29" s="21" t="s">
        <v>39</v>
      </c>
      <c r="H29" s="25" t="s">
        <v>15</v>
      </c>
      <c r="I29" s="25" t="s">
        <v>23</v>
      </c>
      <c r="J29" s="22" t="s">
        <v>39</v>
      </c>
      <c r="K29" s="26" t="s">
        <v>15</v>
      </c>
      <c r="L29" s="26" t="s">
        <v>23</v>
      </c>
      <c r="M29" s="23" t="s">
        <v>39</v>
      </c>
      <c r="Q29" t="s">
        <v>98</v>
      </c>
      <c r="R29" t="str">
        <f t="shared" si="9"/>
        <v>TS34/Uni TS04</v>
      </c>
      <c r="S29" t="s">
        <v>61</v>
      </c>
      <c r="T29" t="s">
        <v>51</v>
      </c>
      <c r="V29" t="s">
        <v>98</v>
      </c>
      <c r="W29" t="str">
        <f t="shared" si="8"/>
        <v>TS26/Uni TS03</v>
      </c>
      <c r="X29" t="s">
        <v>176</v>
      </c>
      <c r="Y29" t="s">
        <v>43</v>
      </c>
      <c r="AA29" t="s">
        <v>98</v>
      </c>
      <c r="AB29" t="s">
        <v>340</v>
      </c>
      <c r="AC29" t="s">
        <v>63</v>
      </c>
      <c r="AD29" t="s">
        <v>296</v>
      </c>
      <c r="AF29" t="s">
        <v>98</v>
      </c>
      <c r="AG29" t="str">
        <f t="shared" si="10"/>
        <v>TS04/TS17</v>
      </c>
      <c r="AH29" t="s">
        <v>430</v>
      </c>
      <c r="AI29" s="128" t="s">
        <v>61</v>
      </c>
      <c r="AK29" t="s">
        <v>98</v>
      </c>
      <c r="AL29" t="s">
        <v>572</v>
      </c>
      <c r="AM29" t="s">
        <v>467</v>
      </c>
      <c r="AN29" t="s">
        <v>508</v>
      </c>
    </row>
    <row r="30" spans="1:40" x14ac:dyDescent="0.2">
      <c r="Q30" t="s">
        <v>99</v>
      </c>
      <c r="R30" t="str">
        <f t="shared" si="9"/>
        <v>TS35/Uni TS04</v>
      </c>
      <c r="S30" t="s">
        <v>61</v>
      </c>
      <c r="T30" t="s">
        <v>52</v>
      </c>
      <c r="V30" t="s">
        <v>99</v>
      </c>
      <c r="W30" t="str">
        <f t="shared" si="8"/>
        <v>TS27/Uni TS03</v>
      </c>
      <c r="X30" t="s">
        <v>176</v>
      </c>
      <c r="Y30" t="s">
        <v>44</v>
      </c>
      <c r="AA30" t="s">
        <v>99</v>
      </c>
      <c r="AB30" t="s">
        <v>341</v>
      </c>
      <c r="AC30" t="s">
        <v>298</v>
      </c>
      <c r="AD30" t="s">
        <v>296</v>
      </c>
      <c r="AF30" t="s">
        <v>99</v>
      </c>
      <c r="AG30" t="str">
        <f t="shared" si="10"/>
        <v>TS06/TS17</v>
      </c>
      <c r="AH30" t="s">
        <v>430</v>
      </c>
      <c r="AI30" s="128" t="s">
        <v>62</v>
      </c>
      <c r="AK30" t="s">
        <v>99</v>
      </c>
      <c r="AL30" t="s">
        <v>582</v>
      </c>
      <c r="AM30" t="s">
        <v>468</v>
      </c>
      <c r="AN30" t="s">
        <v>507</v>
      </c>
    </row>
    <row r="31" spans="1:40" x14ac:dyDescent="0.2">
      <c r="Q31" t="s">
        <v>100</v>
      </c>
      <c r="R31" t="str">
        <f t="shared" si="9"/>
        <v>TS36/Uni TS04</v>
      </c>
      <c r="S31" t="s">
        <v>61</v>
      </c>
      <c r="T31" t="s">
        <v>53</v>
      </c>
      <c r="V31" t="s">
        <v>100</v>
      </c>
      <c r="W31" t="str">
        <f t="shared" si="8"/>
        <v>TS28/Uni TS03</v>
      </c>
      <c r="X31" t="s">
        <v>176</v>
      </c>
      <c r="Y31" t="s">
        <v>45</v>
      </c>
      <c r="AA31" t="s">
        <v>100</v>
      </c>
      <c r="AB31" t="s">
        <v>342</v>
      </c>
      <c r="AC31" t="s">
        <v>301</v>
      </c>
      <c r="AD31" t="s">
        <v>296</v>
      </c>
      <c r="AF31" t="s">
        <v>100</v>
      </c>
      <c r="AG31" t="str">
        <f t="shared" si="10"/>
        <v>TS08/TS17</v>
      </c>
      <c r="AH31" t="s">
        <v>430</v>
      </c>
      <c r="AI31" s="128" t="s">
        <v>304</v>
      </c>
      <c r="AK31" t="s">
        <v>100</v>
      </c>
      <c r="AL31" t="s">
        <v>592</v>
      </c>
      <c r="AM31" t="s">
        <v>469</v>
      </c>
      <c r="AN31" t="s">
        <v>506</v>
      </c>
    </row>
    <row r="32" spans="1:40" x14ac:dyDescent="0.2">
      <c r="Q32" t="s">
        <v>101</v>
      </c>
      <c r="R32" t="str">
        <f t="shared" si="9"/>
        <v>TS37/Uni TS04</v>
      </c>
      <c r="S32" t="s">
        <v>61</v>
      </c>
      <c r="T32" t="s">
        <v>54</v>
      </c>
      <c r="V32" t="s">
        <v>101</v>
      </c>
      <c r="W32" t="str">
        <f t="shared" si="8"/>
        <v>TS29/Uni TS03</v>
      </c>
      <c r="X32" t="s">
        <v>176</v>
      </c>
      <c r="Y32" t="s">
        <v>46</v>
      </c>
      <c r="AA32" t="s">
        <v>101</v>
      </c>
      <c r="AB32" t="s">
        <v>343</v>
      </c>
      <c r="AC32" t="s">
        <v>304</v>
      </c>
      <c r="AD32" t="s">
        <v>296</v>
      </c>
      <c r="AF32" t="s">
        <v>101</v>
      </c>
      <c r="AG32" t="str">
        <f t="shared" si="10"/>
        <v>TS07/TS17</v>
      </c>
      <c r="AH32" t="s">
        <v>430</v>
      </c>
      <c r="AI32" s="128" t="s">
        <v>293</v>
      </c>
      <c r="AK32" t="s">
        <v>101</v>
      </c>
      <c r="AL32" t="s">
        <v>602</v>
      </c>
      <c r="AM32" t="s">
        <v>470</v>
      </c>
      <c r="AN32" t="s">
        <v>505</v>
      </c>
    </row>
    <row r="33" spans="1:40" ht="19" x14ac:dyDescent="0.25">
      <c r="A33" s="29" t="s">
        <v>275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Q33" t="s">
        <v>102</v>
      </c>
      <c r="R33" t="str">
        <f t="shared" si="9"/>
        <v>TS79/Uni TS04</v>
      </c>
      <c r="S33" t="s">
        <v>61</v>
      </c>
      <c r="T33" t="s">
        <v>55</v>
      </c>
      <c r="V33" t="s">
        <v>102</v>
      </c>
      <c r="W33" t="str">
        <f t="shared" si="8"/>
        <v>TS30/Uni TS03</v>
      </c>
      <c r="X33" t="s">
        <v>176</v>
      </c>
      <c r="Y33" t="s">
        <v>47</v>
      </c>
      <c r="AA33" t="s">
        <v>102</v>
      </c>
      <c r="AB33" t="s">
        <v>344</v>
      </c>
      <c r="AC33" t="s">
        <v>307</v>
      </c>
      <c r="AD33" t="s">
        <v>296</v>
      </c>
      <c r="AF33" t="s">
        <v>102</v>
      </c>
      <c r="AG33" t="str">
        <f t="shared" si="10"/>
        <v>TS09/TS17</v>
      </c>
      <c r="AH33" t="s">
        <v>430</v>
      </c>
      <c r="AI33" s="128" t="s">
        <v>307</v>
      </c>
      <c r="AK33" t="s">
        <v>102</v>
      </c>
      <c r="AL33" t="s">
        <v>612</v>
      </c>
      <c r="AM33" t="s">
        <v>471</v>
      </c>
      <c r="AN33" t="s">
        <v>504</v>
      </c>
    </row>
    <row r="34" spans="1:40" x14ac:dyDescent="0.2">
      <c r="A34" s="32"/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Q34" t="s">
        <v>103</v>
      </c>
      <c r="R34" t="str">
        <f>F2&amp;"/"&amp;$B$13</f>
        <v>TS23/Uni TS06</v>
      </c>
      <c r="S34" t="s">
        <v>62</v>
      </c>
      <c r="T34" t="s">
        <v>40</v>
      </c>
      <c r="V34" t="s">
        <v>103</v>
      </c>
      <c r="W34" t="str">
        <f t="shared" ref="W34:W41" si="11">F22&amp;"/"&amp;$B$16</f>
        <v>TS31/Uni TS03</v>
      </c>
      <c r="X34" t="s">
        <v>176</v>
      </c>
      <c r="Y34" t="s">
        <v>48</v>
      </c>
      <c r="AA34" t="s">
        <v>103</v>
      </c>
      <c r="AB34" t="s">
        <v>345</v>
      </c>
      <c r="AC34" t="s">
        <v>60</v>
      </c>
      <c r="AD34" t="s">
        <v>299</v>
      </c>
      <c r="AF34" t="s">
        <v>103</v>
      </c>
      <c r="AG34" t="str">
        <f>F61&amp;"/"&amp;$B$75</f>
        <v>TS01/TS44</v>
      </c>
      <c r="AH34" s="128" t="s">
        <v>431</v>
      </c>
      <c r="AI34" s="128" t="s">
        <v>60</v>
      </c>
      <c r="AK34" t="s">
        <v>103</v>
      </c>
      <c r="AL34" t="s">
        <v>543</v>
      </c>
      <c r="AM34" t="s">
        <v>472</v>
      </c>
      <c r="AN34" t="s">
        <v>503</v>
      </c>
    </row>
    <row r="35" spans="1:40" x14ac:dyDescent="0.2">
      <c r="A35" s="6" t="s">
        <v>0</v>
      </c>
      <c r="B35" s="15" t="s">
        <v>276</v>
      </c>
      <c r="C35" s="15" t="s">
        <v>277</v>
      </c>
      <c r="D35" s="15" t="s">
        <v>278</v>
      </c>
      <c r="E35" s="15" t="s">
        <v>279</v>
      </c>
      <c r="F35" s="15" t="s">
        <v>280</v>
      </c>
      <c r="G35" s="15" t="s">
        <v>281</v>
      </c>
      <c r="H35" s="15" t="s">
        <v>282</v>
      </c>
      <c r="I35" s="15" t="s">
        <v>283</v>
      </c>
      <c r="J35" s="15" t="s">
        <v>284</v>
      </c>
      <c r="K35" s="15" t="s">
        <v>285</v>
      </c>
      <c r="L35" s="15" t="s">
        <v>286</v>
      </c>
      <c r="M35" s="15" t="s">
        <v>287</v>
      </c>
      <c r="Q35" t="s">
        <v>104</v>
      </c>
      <c r="R35" t="str">
        <f t="shared" ref="R35:R41" si="12">F3&amp;"/"&amp;$B$13</f>
        <v>TS24/Uni TS06</v>
      </c>
      <c r="S35" t="s">
        <v>62</v>
      </c>
      <c r="T35" t="s">
        <v>41</v>
      </c>
      <c r="V35" t="s">
        <v>104</v>
      </c>
      <c r="W35" t="str">
        <f t="shared" si="11"/>
        <v>TS32/Uni TS03</v>
      </c>
      <c r="X35" t="s">
        <v>176</v>
      </c>
      <c r="Y35" t="s">
        <v>49</v>
      </c>
      <c r="AA35" t="s">
        <v>104</v>
      </c>
      <c r="AB35" t="s">
        <v>346</v>
      </c>
      <c r="AC35" t="s">
        <v>61</v>
      </c>
      <c r="AD35" t="s">
        <v>299</v>
      </c>
      <c r="AF35" t="s">
        <v>104</v>
      </c>
      <c r="AG35" t="str">
        <f t="shared" ref="AG35:AG41" si="13">F62&amp;"/"&amp;$B$75</f>
        <v>TS02/TS44</v>
      </c>
      <c r="AH35" t="s">
        <v>431</v>
      </c>
      <c r="AI35" s="128" t="s">
        <v>298</v>
      </c>
      <c r="AK35" t="s">
        <v>104</v>
      </c>
      <c r="AL35" t="s">
        <v>553</v>
      </c>
      <c r="AM35" t="s">
        <v>473</v>
      </c>
      <c r="AN35" t="s">
        <v>502</v>
      </c>
    </row>
    <row r="36" spans="1:40" x14ac:dyDescent="0.2">
      <c r="A36" s="6" t="s">
        <v>1</v>
      </c>
      <c r="B36" s="12" t="s">
        <v>276</v>
      </c>
      <c r="C36" s="12" t="s">
        <v>277</v>
      </c>
      <c r="D36" s="12" t="s">
        <v>278</v>
      </c>
      <c r="E36" s="12" t="s">
        <v>279</v>
      </c>
      <c r="F36" s="12" t="s">
        <v>280</v>
      </c>
      <c r="G36" s="12" t="s">
        <v>281</v>
      </c>
      <c r="H36" s="12" t="s">
        <v>282</v>
      </c>
      <c r="I36" s="12" t="s">
        <v>283</v>
      </c>
      <c r="J36" s="12" t="s">
        <v>284</v>
      </c>
      <c r="K36" s="12" t="s">
        <v>285</v>
      </c>
      <c r="L36" s="12" t="s">
        <v>286</v>
      </c>
      <c r="M36" s="12" t="s">
        <v>287</v>
      </c>
      <c r="Q36" t="s">
        <v>105</v>
      </c>
      <c r="R36" t="str">
        <f t="shared" si="12"/>
        <v>TS25/Uni TS06</v>
      </c>
      <c r="S36" t="s">
        <v>62</v>
      </c>
      <c r="T36" t="s">
        <v>42</v>
      </c>
      <c r="V36" t="s">
        <v>105</v>
      </c>
      <c r="W36" t="str">
        <f t="shared" si="11"/>
        <v>TS33/Uni TS03</v>
      </c>
      <c r="X36" t="s">
        <v>176</v>
      </c>
      <c r="Y36" t="s">
        <v>50</v>
      </c>
      <c r="AA36" t="s">
        <v>105</v>
      </c>
      <c r="AB36" t="s">
        <v>347</v>
      </c>
      <c r="AC36" t="s">
        <v>293</v>
      </c>
      <c r="AD36" t="s">
        <v>299</v>
      </c>
      <c r="AF36" t="s">
        <v>105</v>
      </c>
      <c r="AG36" t="str">
        <f t="shared" si="13"/>
        <v>TS03/TS44</v>
      </c>
      <c r="AH36" t="s">
        <v>431</v>
      </c>
      <c r="AI36" s="128" t="s">
        <v>301</v>
      </c>
      <c r="AK36" t="s">
        <v>105</v>
      </c>
      <c r="AL36" t="s">
        <v>563</v>
      </c>
      <c r="AM36" t="s">
        <v>474</v>
      </c>
      <c r="AN36" t="s">
        <v>501</v>
      </c>
    </row>
    <row r="37" spans="1:40" x14ac:dyDescent="0.2">
      <c r="A37" s="6" t="s">
        <v>2</v>
      </c>
      <c r="B37" s="69" t="s">
        <v>276</v>
      </c>
      <c r="C37" s="69" t="s">
        <v>277</v>
      </c>
      <c r="D37" s="69" t="s">
        <v>278</v>
      </c>
      <c r="E37" s="69" t="s">
        <v>279</v>
      </c>
      <c r="F37" s="69" t="s">
        <v>280</v>
      </c>
      <c r="G37" s="69" t="s">
        <v>281</v>
      </c>
      <c r="H37" s="69" t="s">
        <v>282</v>
      </c>
      <c r="I37" s="69" t="s">
        <v>283</v>
      </c>
      <c r="J37" s="69" t="s">
        <v>284</v>
      </c>
      <c r="K37" s="69" t="s">
        <v>285</v>
      </c>
      <c r="L37" s="69" t="s">
        <v>286</v>
      </c>
      <c r="M37" s="69" t="s">
        <v>287</v>
      </c>
      <c r="Q37" t="s">
        <v>106</v>
      </c>
      <c r="R37" t="str">
        <f t="shared" si="12"/>
        <v>TS26/Uni TS06</v>
      </c>
      <c r="S37" t="s">
        <v>62</v>
      </c>
      <c r="T37" t="s">
        <v>43</v>
      </c>
      <c r="V37" t="s">
        <v>106</v>
      </c>
      <c r="W37" t="str">
        <f t="shared" si="11"/>
        <v>TS34/Uni TS03</v>
      </c>
      <c r="X37" t="s">
        <v>176</v>
      </c>
      <c r="Y37" t="s">
        <v>51</v>
      </c>
      <c r="AA37" t="s">
        <v>106</v>
      </c>
      <c r="AB37" t="s">
        <v>348</v>
      </c>
      <c r="AC37" t="s">
        <v>63</v>
      </c>
      <c r="AD37" t="s">
        <v>299</v>
      </c>
      <c r="AF37" t="s">
        <v>106</v>
      </c>
      <c r="AG37" t="str">
        <f t="shared" si="13"/>
        <v>TS04/TS44</v>
      </c>
      <c r="AH37" t="s">
        <v>431</v>
      </c>
      <c r="AI37" s="128" t="s">
        <v>61</v>
      </c>
      <c r="AK37" t="s">
        <v>106</v>
      </c>
      <c r="AL37" t="s">
        <v>573</v>
      </c>
      <c r="AM37" t="s">
        <v>475</v>
      </c>
      <c r="AN37" t="s">
        <v>500</v>
      </c>
    </row>
    <row r="38" spans="1:40" x14ac:dyDescent="0.2">
      <c r="A38" s="6" t="s">
        <v>3</v>
      </c>
      <c r="B38" s="11" t="s">
        <v>276</v>
      </c>
      <c r="C38" s="11" t="s">
        <v>277</v>
      </c>
      <c r="D38" s="11" t="s">
        <v>278</v>
      </c>
      <c r="E38" s="11" t="s">
        <v>279</v>
      </c>
      <c r="F38" s="11" t="s">
        <v>280</v>
      </c>
      <c r="G38" s="11" t="s">
        <v>281</v>
      </c>
      <c r="H38" s="11" t="s">
        <v>282</v>
      </c>
      <c r="I38" s="11" t="s">
        <v>283</v>
      </c>
      <c r="J38" s="11" t="s">
        <v>284</v>
      </c>
      <c r="K38" s="11" t="s">
        <v>285</v>
      </c>
      <c r="L38" s="11" t="s">
        <v>286</v>
      </c>
      <c r="M38" s="11" t="s">
        <v>287</v>
      </c>
      <c r="Q38" t="s">
        <v>107</v>
      </c>
      <c r="R38" t="str">
        <f t="shared" si="12"/>
        <v>TS27/Uni TS06</v>
      </c>
      <c r="S38" t="s">
        <v>62</v>
      </c>
      <c r="T38" t="s">
        <v>44</v>
      </c>
      <c r="V38" t="s">
        <v>107</v>
      </c>
      <c r="W38" t="str">
        <f t="shared" si="11"/>
        <v>TS35/Uni TS03</v>
      </c>
      <c r="X38" t="s">
        <v>176</v>
      </c>
      <c r="Y38" t="s">
        <v>52</v>
      </c>
      <c r="AA38" t="s">
        <v>107</v>
      </c>
      <c r="AB38" t="s">
        <v>349</v>
      </c>
      <c r="AC38" t="s">
        <v>298</v>
      </c>
      <c r="AD38" t="s">
        <v>299</v>
      </c>
      <c r="AF38" t="s">
        <v>107</v>
      </c>
      <c r="AG38" t="str">
        <f t="shared" si="13"/>
        <v>TS06/TS44</v>
      </c>
      <c r="AH38" t="s">
        <v>431</v>
      </c>
      <c r="AI38" s="128" t="s">
        <v>62</v>
      </c>
      <c r="AK38" t="s">
        <v>107</v>
      </c>
      <c r="AL38" t="s">
        <v>583</v>
      </c>
      <c r="AM38" t="s">
        <v>476</v>
      </c>
      <c r="AN38" t="s">
        <v>499</v>
      </c>
    </row>
    <row r="39" spans="1:40" x14ac:dyDescent="0.2">
      <c r="A39" s="6" t="s">
        <v>4</v>
      </c>
      <c r="B39" s="72" t="s">
        <v>276</v>
      </c>
      <c r="C39" s="72" t="s">
        <v>277</v>
      </c>
      <c r="D39" s="72" t="s">
        <v>278</v>
      </c>
      <c r="E39" s="72" t="s">
        <v>279</v>
      </c>
      <c r="F39" s="72" t="s">
        <v>280</v>
      </c>
      <c r="G39" s="72" t="s">
        <v>281</v>
      </c>
      <c r="H39" s="72" t="s">
        <v>282</v>
      </c>
      <c r="I39" s="72" t="s">
        <v>283</v>
      </c>
      <c r="J39" s="72" t="s">
        <v>284</v>
      </c>
      <c r="K39" s="72" t="s">
        <v>285</v>
      </c>
      <c r="L39" s="72" t="s">
        <v>286</v>
      </c>
      <c r="M39" s="72" t="s">
        <v>287</v>
      </c>
      <c r="Q39" t="s">
        <v>108</v>
      </c>
      <c r="R39" t="str">
        <f t="shared" si="12"/>
        <v>TS28/Uni TS06</v>
      </c>
      <c r="S39" t="s">
        <v>62</v>
      </c>
      <c r="T39" t="s">
        <v>45</v>
      </c>
      <c r="V39" t="s">
        <v>108</v>
      </c>
      <c r="W39" t="str">
        <f t="shared" si="11"/>
        <v>TS36/Uni TS03</v>
      </c>
      <c r="X39" t="s">
        <v>176</v>
      </c>
      <c r="Y39" t="s">
        <v>53</v>
      </c>
      <c r="AA39" t="s">
        <v>108</v>
      </c>
      <c r="AB39" t="s">
        <v>350</v>
      </c>
      <c r="AC39" t="s">
        <v>301</v>
      </c>
      <c r="AD39" t="s">
        <v>299</v>
      </c>
      <c r="AF39" t="s">
        <v>108</v>
      </c>
      <c r="AG39" t="str">
        <f t="shared" si="13"/>
        <v>TS08/TS44</v>
      </c>
      <c r="AH39" t="s">
        <v>431</v>
      </c>
      <c r="AI39" s="128" t="s">
        <v>304</v>
      </c>
      <c r="AK39" t="s">
        <v>108</v>
      </c>
      <c r="AL39" t="s">
        <v>593</v>
      </c>
      <c r="AM39" t="s">
        <v>477</v>
      </c>
      <c r="AN39" t="s">
        <v>498</v>
      </c>
    </row>
    <row r="40" spans="1:40" x14ac:dyDescent="0.2">
      <c r="A40" s="6" t="s">
        <v>5</v>
      </c>
      <c r="B40" s="75" t="s">
        <v>276</v>
      </c>
      <c r="C40" s="75" t="s">
        <v>277</v>
      </c>
      <c r="D40" s="75" t="s">
        <v>278</v>
      </c>
      <c r="E40" s="75" t="s">
        <v>279</v>
      </c>
      <c r="F40" s="75" t="s">
        <v>280</v>
      </c>
      <c r="G40" s="75" t="s">
        <v>281</v>
      </c>
      <c r="H40" s="75" t="s">
        <v>282</v>
      </c>
      <c r="I40" s="75" t="s">
        <v>283</v>
      </c>
      <c r="J40" s="75" t="s">
        <v>284</v>
      </c>
      <c r="K40" s="75" t="s">
        <v>285</v>
      </c>
      <c r="L40" s="75" t="s">
        <v>286</v>
      </c>
      <c r="M40" s="75" t="s">
        <v>287</v>
      </c>
      <c r="Q40" t="s">
        <v>109</v>
      </c>
      <c r="R40" t="str">
        <f t="shared" si="12"/>
        <v>TS29/Uni TS06</v>
      </c>
      <c r="S40" t="s">
        <v>62</v>
      </c>
      <c r="T40" t="s">
        <v>46</v>
      </c>
      <c r="V40" t="s">
        <v>109</v>
      </c>
      <c r="W40" t="str">
        <f t="shared" si="11"/>
        <v>TS37/Uni TS03</v>
      </c>
      <c r="X40" t="s">
        <v>176</v>
      </c>
      <c r="Y40" t="s">
        <v>54</v>
      </c>
      <c r="AA40" t="s">
        <v>109</v>
      </c>
      <c r="AB40" t="s">
        <v>351</v>
      </c>
      <c r="AC40" t="s">
        <v>304</v>
      </c>
      <c r="AD40" t="s">
        <v>299</v>
      </c>
      <c r="AF40" t="s">
        <v>109</v>
      </c>
      <c r="AG40" t="str">
        <f t="shared" si="13"/>
        <v>TS07/TS44</v>
      </c>
      <c r="AH40" t="s">
        <v>431</v>
      </c>
      <c r="AI40" s="128" t="s">
        <v>293</v>
      </c>
      <c r="AK40" t="s">
        <v>109</v>
      </c>
      <c r="AL40" t="s">
        <v>603</v>
      </c>
      <c r="AM40" t="s">
        <v>478</v>
      </c>
      <c r="AN40" t="s">
        <v>497</v>
      </c>
    </row>
    <row r="41" spans="1:40" x14ac:dyDescent="0.2">
      <c r="A41" s="6" t="s">
        <v>6</v>
      </c>
      <c r="B41" s="79" t="s">
        <v>276</v>
      </c>
      <c r="C41" s="79" t="s">
        <v>277</v>
      </c>
      <c r="D41" s="79" t="s">
        <v>278</v>
      </c>
      <c r="E41" s="79" t="s">
        <v>279</v>
      </c>
      <c r="F41" s="79" t="s">
        <v>280</v>
      </c>
      <c r="G41" s="79" t="s">
        <v>281</v>
      </c>
      <c r="H41" s="79" t="s">
        <v>282</v>
      </c>
      <c r="I41" s="79" t="s">
        <v>283</v>
      </c>
      <c r="J41" s="79" t="s">
        <v>284</v>
      </c>
      <c r="K41" s="79" t="s">
        <v>285</v>
      </c>
      <c r="L41" s="79" t="s">
        <v>286</v>
      </c>
      <c r="M41" s="79" t="s">
        <v>287</v>
      </c>
      <c r="Q41" t="s">
        <v>110</v>
      </c>
      <c r="R41" t="str">
        <f t="shared" si="12"/>
        <v>TS30/Uni TS06</v>
      </c>
      <c r="S41" t="s">
        <v>62</v>
      </c>
      <c r="T41" t="s">
        <v>47</v>
      </c>
      <c r="V41" t="s">
        <v>110</v>
      </c>
      <c r="W41" t="str">
        <f t="shared" si="11"/>
        <v>TS79/Uni TS03</v>
      </c>
      <c r="X41" t="s">
        <v>176</v>
      </c>
      <c r="Y41" t="s">
        <v>55</v>
      </c>
      <c r="AA41" t="s">
        <v>110</v>
      </c>
      <c r="AB41" t="s">
        <v>352</v>
      </c>
      <c r="AC41" t="s">
        <v>307</v>
      </c>
      <c r="AD41" t="s">
        <v>299</v>
      </c>
      <c r="AF41" t="s">
        <v>110</v>
      </c>
      <c r="AG41" t="str">
        <f t="shared" si="13"/>
        <v>TS09/TS44</v>
      </c>
      <c r="AH41" t="s">
        <v>431</v>
      </c>
      <c r="AI41" s="128" t="s">
        <v>307</v>
      </c>
      <c r="AK41" t="s">
        <v>110</v>
      </c>
      <c r="AL41" t="s">
        <v>613</v>
      </c>
      <c r="AM41" t="s">
        <v>479</v>
      </c>
      <c r="AN41" t="s">
        <v>496</v>
      </c>
    </row>
    <row r="42" spans="1:40" x14ac:dyDescent="0.2">
      <c r="A42" s="6" t="s">
        <v>7</v>
      </c>
      <c r="B42" s="83" t="s">
        <v>276</v>
      </c>
      <c r="C42" s="83" t="s">
        <v>277</v>
      </c>
      <c r="D42" s="83" t="s">
        <v>278</v>
      </c>
      <c r="E42" s="83" t="s">
        <v>279</v>
      </c>
      <c r="F42" s="83" t="s">
        <v>280</v>
      </c>
      <c r="G42" s="83" t="s">
        <v>281</v>
      </c>
      <c r="H42" s="83" t="s">
        <v>282</v>
      </c>
      <c r="I42" s="83" t="s">
        <v>283</v>
      </c>
      <c r="J42" s="83" t="s">
        <v>284</v>
      </c>
      <c r="K42" s="83" t="s">
        <v>285</v>
      </c>
      <c r="L42" s="83" t="s">
        <v>286</v>
      </c>
      <c r="M42" s="83" t="s">
        <v>287</v>
      </c>
      <c r="Q42" t="s">
        <v>111</v>
      </c>
      <c r="R42" t="str">
        <f>G2&amp;"/"&amp;$B$13</f>
        <v>TS31/Uni TS06</v>
      </c>
      <c r="S42" t="s">
        <v>62</v>
      </c>
      <c r="T42" t="s">
        <v>48</v>
      </c>
      <c r="V42" t="s">
        <v>111</v>
      </c>
      <c r="W42" t="str">
        <f>G22&amp;"/"&amp;$B$16</f>
        <v>TS19/Uni TS03</v>
      </c>
      <c r="X42" t="s">
        <v>176</v>
      </c>
      <c r="Y42" t="s">
        <v>64</v>
      </c>
      <c r="AA42" t="s">
        <v>111</v>
      </c>
      <c r="AB42" t="s">
        <v>353</v>
      </c>
      <c r="AC42" t="s">
        <v>60</v>
      </c>
      <c r="AD42" t="s">
        <v>302</v>
      </c>
      <c r="AF42" t="s">
        <v>111</v>
      </c>
      <c r="AG42" t="str">
        <f>G61&amp;"/"&amp;$B$76</f>
        <v>TS01/TS14</v>
      </c>
      <c r="AH42" s="128" t="s">
        <v>432</v>
      </c>
      <c r="AI42" s="128" t="s">
        <v>60</v>
      </c>
      <c r="AK42" t="s">
        <v>111</v>
      </c>
      <c r="AL42" t="s">
        <v>544</v>
      </c>
      <c r="AM42" t="s">
        <v>480</v>
      </c>
      <c r="AN42" t="s">
        <v>495</v>
      </c>
    </row>
    <row r="43" spans="1:40" x14ac:dyDescent="0.2">
      <c r="Q43" t="s">
        <v>112</v>
      </c>
      <c r="R43" t="str">
        <f t="shared" ref="R43:R49" si="14">G3&amp;"/"&amp;$B$13</f>
        <v>TS32/Uni TS06</v>
      </c>
      <c r="S43" t="s">
        <v>62</v>
      </c>
      <c r="T43" t="s">
        <v>49</v>
      </c>
      <c r="V43" t="s">
        <v>112</v>
      </c>
      <c r="W43" t="str">
        <f>G23&amp;"/"&amp;$B$16</f>
        <v>TS20/Uni TS03</v>
      </c>
      <c r="X43" t="s">
        <v>176</v>
      </c>
      <c r="Y43" t="s">
        <v>65</v>
      </c>
      <c r="AA43" t="s">
        <v>112</v>
      </c>
      <c r="AB43" t="s">
        <v>354</v>
      </c>
      <c r="AC43" t="s">
        <v>61</v>
      </c>
      <c r="AD43" t="s">
        <v>302</v>
      </c>
      <c r="AF43" t="s">
        <v>112</v>
      </c>
      <c r="AG43" t="str">
        <f t="shared" ref="AG43:AG49" si="15">G62&amp;"/"&amp;$B$76</f>
        <v>TS02/TS14</v>
      </c>
      <c r="AH43" s="128" t="s">
        <v>432</v>
      </c>
      <c r="AI43" s="128" t="s">
        <v>298</v>
      </c>
      <c r="AK43" t="s">
        <v>112</v>
      </c>
      <c r="AL43" t="s">
        <v>554</v>
      </c>
      <c r="AM43" t="s">
        <v>481</v>
      </c>
      <c r="AN43" t="s">
        <v>494</v>
      </c>
    </row>
    <row r="44" spans="1:40" x14ac:dyDescent="0.2">
      <c r="C44" s="189" t="s">
        <v>67</v>
      </c>
      <c r="D44" s="189"/>
      <c r="F44" s="189" t="s">
        <v>68</v>
      </c>
      <c r="G44" s="189"/>
      <c r="Q44" t="s">
        <v>113</v>
      </c>
      <c r="R44" t="str">
        <f t="shared" si="14"/>
        <v>TS33/Uni TS06</v>
      </c>
      <c r="S44" t="s">
        <v>62</v>
      </c>
      <c r="T44" t="s">
        <v>50</v>
      </c>
      <c r="V44" t="s">
        <v>113</v>
      </c>
      <c r="W44" t="str">
        <f>G24&amp;"/"&amp;$B$16</f>
        <v>TS21/Uni TS03</v>
      </c>
      <c r="X44" t="s">
        <v>176</v>
      </c>
      <c r="Y44" t="s">
        <v>66</v>
      </c>
      <c r="AA44" t="s">
        <v>113</v>
      </c>
      <c r="AB44" t="s">
        <v>355</v>
      </c>
      <c r="AC44" t="s">
        <v>293</v>
      </c>
      <c r="AD44" t="s">
        <v>302</v>
      </c>
      <c r="AF44" t="s">
        <v>113</v>
      </c>
      <c r="AG44" t="str">
        <f t="shared" si="15"/>
        <v>TS03/TS14</v>
      </c>
      <c r="AH44" s="128" t="s">
        <v>432</v>
      </c>
      <c r="AI44" s="128" t="s">
        <v>301</v>
      </c>
      <c r="AK44" t="s">
        <v>113</v>
      </c>
      <c r="AL44" t="s">
        <v>564</v>
      </c>
      <c r="AM44" t="s">
        <v>482</v>
      </c>
      <c r="AN44" t="s">
        <v>493</v>
      </c>
    </row>
    <row r="45" spans="1:40" x14ac:dyDescent="0.2">
      <c r="C45" s="61" t="s">
        <v>288</v>
      </c>
      <c r="D45" s="62" t="s">
        <v>60</v>
      </c>
      <c r="F45" s="63" t="s">
        <v>289</v>
      </c>
      <c r="G45" s="64" t="s">
        <v>276</v>
      </c>
      <c r="Q45" t="s">
        <v>114</v>
      </c>
      <c r="R45" t="str">
        <f t="shared" si="14"/>
        <v>TS34/Uni TS06</v>
      </c>
      <c r="S45" t="s">
        <v>62</v>
      </c>
      <c r="T45" t="s">
        <v>51</v>
      </c>
      <c r="V45" t="s">
        <v>114</v>
      </c>
      <c r="W45" t="str">
        <f>G25&amp;"/"&amp;$B$16</f>
        <v>TS22/Uni TS03</v>
      </c>
      <c r="X45" t="s">
        <v>176</v>
      </c>
      <c r="Y45" t="s">
        <v>270</v>
      </c>
      <c r="AA45" t="s">
        <v>114</v>
      </c>
      <c r="AB45" t="s">
        <v>356</v>
      </c>
      <c r="AC45" t="s">
        <v>63</v>
      </c>
      <c r="AD45" t="s">
        <v>302</v>
      </c>
      <c r="AF45" t="s">
        <v>114</v>
      </c>
      <c r="AG45" t="str">
        <f t="shared" si="15"/>
        <v>TS04/TS14</v>
      </c>
      <c r="AH45" s="128" t="s">
        <v>432</v>
      </c>
      <c r="AI45" s="128" t="s">
        <v>61</v>
      </c>
      <c r="AK45" t="s">
        <v>114</v>
      </c>
      <c r="AL45" t="s">
        <v>574</v>
      </c>
      <c r="AM45" t="s">
        <v>483</v>
      </c>
      <c r="AN45" t="s">
        <v>492</v>
      </c>
    </row>
    <row r="46" spans="1:40" x14ac:dyDescent="0.2">
      <c r="C46" s="65" t="s">
        <v>290</v>
      </c>
      <c r="D46" s="66" t="s">
        <v>61</v>
      </c>
      <c r="F46" s="67" t="s">
        <v>291</v>
      </c>
      <c r="G46" s="68" t="s">
        <v>277</v>
      </c>
      <c r="Q46" t="s">
        <v>115</v>
      </c>
      <c r="R46" t="str">
        <f t="shared" si="14"/>
        <v>TS35/Uni TS06</v>
      </c>
      <c r="S46" t="s">
        <v>62</v>
      </c>
      <c r="T46" t="s">
        <v>52</v>
      </c>
      <c r="V46" t="s">
        <v>115</v>
      </c>
      <c r="W46" t="str">
        <f>G26&amp;"/"&amp;$B$12</f>
        <v>TS19/Uni TS04</v>
      </c>
      <c r="X46" t="s">
        <v>61</v>
      </c>
      <c r="Y46" t="s">
        <v>64</v>
      </c>
      <c r="AA46" t="s">
        <v>115</v>
      </c>
      <c r="AB46" t="s">
        <v>357</v>
      </c>
      <c r="AC46" t="s">
        <v>298</v>
      </c>
      <c r="AD46" t="s">
        <v>302</v>
      </c>
      <c r="AF46" t="s">
        <v>115</v>
      </c>
      <c r="AG46" t="str">
        <f t="shared" si="15"/>
        <v>TS06/TS14</v>
      </c>
      <c r="AH46" s="128" t="s">
        <v>432</v>
      </c>
      <c r="AI46" s="128" t="s">
        <v>62</v>
      </c>
      <c r="AK46" t="s">
        <v>115</v>
      </c>
      <c r="AL46" t="s">
        <v>584</v>
      </c>
      <c r="AM46" t="s">
        <v>484</v>
      </c>
      <c r="AN46" t="s">
        <v>491</v>
      </c>
    </row>
    <row r="47" spans="1:40" x14ac:dyDescent="0.2">
      <c r="C47" s="70" t="s">
        <v>292</v>
      </c>
      <c r="D47" s="66" t="s">
        <v>293</v>
      </c>
      <c r="F47" s="67" t="s">
        <v>294</v>
      </c>
      <c r="G47" s="68" t="s">
        <v>278</v>
      </c>
      <c r="Q47" t="s">
        <v>116</v>
      </c>
      <c r="R47" t="str">
        <f t="shared" si="14"/>
        <v>TS36/Uni TS06</v>
      </c>
      <c r="S47" t="s">
        <v>62</v>
      </c>
      <c r="T47" t="s">
        <v>53</v>
      </c>
      <c r="V47" t="s">
        <v>116</v>
      </c>
      <c r="W47" t="str">
        <f>G27&amp;"/"&amp;$B$12</f>
        <v>TS20/Uni TS04</v>
      </c>
      <c r="X47" t="s">
        <v>61</v>
      </c>
      <c r="Y47" t="s">
        <v>65</v>
      </c>
      <c r="AA47" t="s">
        <v>116</v>
      </c>
      <c r="AB47" t="s">
        <v>358</v>
      </c>
      <c r="AC47" t="s">
        <v>301</v>
      </c>
      <c r="AD47" t="s">
        <v>302</v>
      </c>
      <c r="AF47" t="s">
        <v>116</v>
      </c>
      <c r="AG47" t="str">
        <f t="shared" si="15"/>
        <v>TS08/TS14</v>
      </c>
      <c r="AH47" s="128" t="s">
        <v>432</v>
      </c>
      <c r="AI47" s="128" t="s">
        <v>304</v>
      </c>
      <c r="AK47" t="s">
        <v>116</v>
      </c>
      <c r="AL47" t="s">
        <v>594</v>
      </c>
      <c r="AM47" t="s">
        <v>485</v>
      </c>
      <c r="AN47" t="s">
        <v>490</v>
      </c>
    </row>
    <row r="48" spans="1:40" x14ac:dyDescent="0.2">
      <c r="C48" s="71" t="s">
        <v>295</v>
      </c>
      <c r="D48" s="66" t="s">
        <v>63</v>
      </c>
      <c r="F48" s="67" t="s">
        <v>296</v>
      </c>
      <c r="G48" s="68" t="s">
        <v>279</v>
      </c>
      <c r="Q48" t="s">
        <v>117</v>
      </c>
      <c r="R48" t="str">
        <f t="shared" si="14"/>
        <v>TS37/Uni TS06</v>
      </c>
      <c r="S48" t="s">
        <v>62</v>
      </c>
      <c r="T48" t="s">
        <v>54</v>
      </c>
      <c r="V48" t="s">
        <v>117</v>
      </c>
      <c r="W48" t="str">
        <f>G28&amp;"/"&amp;$B$12</f>
        <v>TS21/Uni TS04</v>
      </c>
      <c r="X48" t="s">
        <v>61</v>
      </c>
      <c r="Y48" t="s">
        <v>66</v>
      </c>
      <c r="AA48" t="s">
        <v>117</v>
      </c>
      <c r="AB48" t="s">
        <v>359</v>
      </c>
      <c r="AC48" t="s">
        <v>304</v>
      </c>
      <c r="AD48" t="s">
        <v>302</v>
      </c>
      <c r="AF48" t="s">
        <v>117</v>
      </c>
      <c r="AG48" t="str">
        <f t="shared" si="15"/>
        <v>TS07/TS14</v>
      </c>
      <c r="AH48" s="128" t="s">
        <v>432</v>
      </c>
      <c r="AI48" s="128" t="s">
        <v>293</v>
      </c>
      <c r="AK48" t="s">
        <v>117</v>
      </c>
      <c r="AL48" t="s">
        <v>604</v>
      </c>
      <c r="AM48" t="s">
        <v>486</v>
      </c>
      <c r="AN48" t="s">
        <v>489</v>
      </c>
    </row>
    <row r="49" spans="1:40" x14ac:dyDescent="0.2">
      <c r="C49" s="73" t="s">
        <v>297</v>
      </c>
      <c r="D49" s="74" t="s">
        <v>298</v>
      </c>
      <c r="F49" s="67" t="s">
        <v>299</v>
      </c>
      <c r="G49" s="68" t="s">
        <v>280</v>
      </c>
      <c r="Q49" t="s">
        <v>118</v>
      </c>
      <c r="R49" t="str">
        <f t="shared" si="14"/>
        <v>TS79/Uni TS06</v>
      </c>
      <c r="S49" t="s">
        <v>62</v>
      </c>
      <c r="T49" t="s">
        <v>55</v>
      </c>
      <c r="V49" t="s">
        <v>118</v>
      </c>
      <c r="W49" t="str">
        <f>G29&amp;"/"&amp;$B$12</f>
        <v>TS22/Uni TS04</v>
      </c>
      <c r="X49" t="s">
        <v>61</v>
      </c>
      <c r="Y49" t="s">
        <v>270</v>
      </c>
      <c r="AA49" t="s">
        <v>118</v>
      </c>
      <c r="AB49" t="s">
        <v>360</v>
      </c>
      <c r="AC49" t="s">
        <v>307</v>
      </c>
      <c r="AD49" t="s">
        <v>302</v>
      </c>
      <c r="AF49" t="s">
        <v>118</v>
      </c>
      <c r="AG49" t="str">
        <f t="shared" si="15"/>
        <v>TS09/TS14</v>
      </c>
      <c r="AH49" s="128" t="s">
        <v>432</v>
      </c>
      <c r="AI49" s="128" t="s">
        <v>307</v>
      </c>
      <c r="AK49" t="s">
        <v>118</v>
      </c>
      <c r="AL49" t="s">
        <v>614</v>
      </c>
      <c r="AM49" t="s">
        <v>487</v>
      </c>
      <c r="AN49" t="s">
        <v>488</v>
      </c>
    </row>
    <row r="50" spans="1:40" x14ac:dyDescent="0.2">
      <c r="C50" s="76" t="s">
        <v>300</v>
      </c>
      <c r="D50" s="74" t="s">
        <v>301</v>
      </c>
      <c r="F50" s="77" t="s">
        <v>302</v>
      </c>
      <c r="G50" s="78" t="s">
        <v>281</v>
      </c>
      <c r="Q50" t="s">
        <v>119</v>
      </c>
      <c r="R50" t="str">
        <f>H2&amp;"/"&amp;$B$14</f>
        <v>TS23/Uni TS12</v>
      </c>
      <c r="S50" t="s">
        <v>63</v>
      </c>
      <c r="T50" t="s">
        <v>40</v>
      </c>
      <c r="V50" t="s">
        <v>119</v>
      </c>
      <c r="W50" t="str">
        <f>H22&amp;"/"&amp;$B$17</f>
        <v>TS23/Uni TS05</v>
      </c>
      <c r="X50" t="s">
        <v>177</v>
      </c>
      <c r="Y50" t="s">
        <v>40</v>
      </c>
      <c r="AA50" t="s">
        <v>119</v>
      </c>
      <c r="AB50" t="s">
        <v>361</v>
      </c>
      <c r="AC50" t="s">
        <v>60</v>
      </c>
      <c r="AD50" t="s">
        <v>305</v>
      </c>
      <c r="AF50" t="s">
        <v>119</v>
      </c>
      <c r="AG50" t="str">
        <f>H61&amp;"/"&amp;$B$77</f>
        <v>TS01/TS22</v>
      </c>
      <c r="AH50" s="128" t="s">
        <v>433</v>
      </c>
      <c r="AI50" s="128" t="s">
        <v>60</v>
      </c>
      <c r="AK50" t="s">
        <v>119</v>
      </c>
      <c r="AL50" t="s">
        <v>545</v>
      </c>
      <c r="AM50" t="s">
        <v>488</v>
      </c>
      <c r="AN50" t="s">
        <v>487</v>
      </c>
    </row>
    <row r="51" spans="1:40" x14ac:dyDescent="0.2">
      <c r="C51" s="80" t="s">
        <v>303</v>
      </c>
      <c r="D51" s="74" t="s">
        <v>304</v>
      </c>
      <c r="F51" s="63" t="s">
        <v>305</v>
      </c>
      <c r="G51" s="64" t="s">
        <v>282</v>
      </c>
      <c r="Q51" t="s">
        <v>120</v>
      </c>
      <c r="R51" t="str">
        <f t="shared" ref="R51:R57" si="16">H3&amp;"/"&amp;$B$14</f>
        <v>TS24/Uni TS12</v>
      </c>
      <c r="S51" t="s">
        <v>63</v>
      </c>
      <c r="T51" t="s">
        <v>41</v>
      </c>
      <c r="V51" t="s">
        <v>120</v>
      </c>
      <c r="W51" t="str">
        <f t="shared" ref="W51:W57" si="17">H23&amp;"/"&amp;$B$17</f>
        <v>TS24/Uni TS05</v>
      </c>
      <c r="X51" t="s">
        <v>177</v>
      </c>
      <c r="Y51" t="s">
        <v>41</v>
      </c>
      <c r="AA51" t="s">
        <v>120</v>
      </c>
      <c r="AB51" t="s">
        <v>362</v>
      </c>
      <c r="AC51" t="s">
        <v>61</v>
      </c>
      <c r="AD51" t="s">
        <v>305</v>
      </c>
      <c r="AF51" t="s">
        <v>120</v>
      </c>
      <c r="AG51" t="str">
        <f t="shared" ref="AG51:AG57" si="18">H62&amp;"/"&amp;$B$77</f>
        <v>TS02/TS22</v>
      </c>
      <c r="AH51" s="128" t="s">
        <v>433</v>
      </c>
      <c r="AI51" s="128" t="s">
        <v>298</v>
      </c>
      <c r="AK51" t="s">
        <v>120</v>
      </c>
      <c r="AL51" t="s">
        <v>555</v>
      </c>
      <c r="AM51" t="s">
        <v>489</v>
      </c>
      <c r="AN51" t="s">
        <v>486</v>
      </c>
    </row>
    <row r="52" spans="1:40" x14ac:dyDescent="0.2">
      <c r="C52" s="81" t="s">
        <v>306</v>
      </c>
      <c r="D52" s="82" t="s">
        <v>307</v>
      </c>
      <c r="F52" s="67" t="s">
        <v>308</v>
      </c>
      <c r="G52" s="68" t="s">
        <v>283</v>
      </c>
      <c r="Q52" t="s">
        <v>121</v>
      </c>
      <c r="R52" t="str">
        <f t="shared" si="16"/>
        <v>TS25/Uni TS12</v>
      </c>
      <c r="S52" t="s">
        <v>63</v>
      </c>
      <c r="T52" t="s">
        <v>42</v>
      </c>
      <c r="V52" t="s">
        <v>121</v>
      </c>
      <c r="W52" t="str">
        <f t="shared" si="17"/>
        <v>TS25/Uni TS05</v>
      </c>
      <c r="X52" t="s">
        <v>177</v>
      </c>
      <c r="Y52" t="s">
        <v>42</v>
      </c>
      <c r="AA52" t="s">
        <v>121</v>
      </c>
      <c r="AB52" t="s">
        <v>363</v>
      </c>
      <c r="AC52" t="s">
        <v>293</v>
      </c>
      <c r="AD52" t="s">
        <v>305</v>
      </c>
      <c r="AF52" t="s">
        <v>121</v>
      </c>
      <c r="AG52" t="str">
        <f t="shared" si="18"/>
        <v>TS03/TS22</v>
      </c>
      <c r="AH52" s="128" t="s">
        <v>433</v>
      </c>
      <c r="AI52" s="128" t="s">
        <v>301</v>
      </c>
      <c r="AK52" t="s">
        <v>121</v>
      </c>
      <c r="AL52" t="s">
        <v>565</v>
      </c>
      <c r="AM52" t="s">
        <v>490</v>
      </c>
      <c r="AN52" t="s">
        <v>485</v>
      </c>
    </row>
    <row r="53" spans="1:40" x14ac:dyDescent="0.2">
      <c r="F53" s="67" t="s">
        <v>309</v>
      </c>
      <c r="G53" s="68" t="s">
        <v>284</v>
      </c>
      <c r="Q53" t="s">
        <v>122</v>
      </c>
      <c r="R53" t="str">
        <f t="shared" si="16"/>
        <v>TS26/Uni TS12</v>
      </c>
      <c r="S53" t="s">
        <v>63</v>
      </c>
      <c r="T53" t="s">
        <v>43</v>
      </c>
      <c r="V53" t="s">
        <v>122</v>
      </c>
      <c r="W53" t="str">
        <f t="shared" si="17"/>
        <v>TS26/Uni TS05</v>
      </c>
      <c r="X53" t="s">
        <v>177</v>
      </c>
      <c r="Y53" t="s">
        <v>43</v>
      </c>
      <c r="AA53" t="s">
        <v>122</v>
      </c>
      <c r="AB53" t="s">
        <v>364</v>
      </c>
      <c r="AC53" t="s">
        <v>63</v>
      </c>
      <c r="AD53" t="s">
        <v>305</v>
      </c>
      <c r="AF53" t="s">
        <v>122</v>
      </c>
      <c r="AG53" t="str">
        <f t="shared" si="18"/>
        <v>TS04/TS22</v>
      </c>
      <c r="AH53" s="128" t="s">
        <v>433</v>
      </c>
      <c r="AI53" s="128" t="s">
        <v>61</v>
      </c>
      <c r="AK53" t="s">
        <v>122</v>
      </c>
      <c r="AL53" t="s">
        <v>575</v>
      </c>
      <c r="AM53" t="s">
        <v>491</v>
      </c>
      <c r="AN53" t="s">
        <v>484</v>
      </c>
    </row>
    <row r="54" spans="1:40" x14ac:dyDescent="0.2">
      <c r="F54" s="67" t="s">
        <v>310</v>
      </c>
      <c r="G54" s="68" t="s">
        <v>285</v>
      </c>
      <c r="Q54" t="s">
        <v>123</v>
      </c>
      <c r="R54" t="str">
        <f t="shared" si="16"/>
        <v>TS27/Uni TS12</v>
      </c>
      <c r="S54" t="s">
        <v>63</v>
      </c>
      <c r="T54" t="s">
        <v>44</v>
      </c>
      <c r="V54" t="s">
        <v>123</v>
      </c>
      <c r="W54" t="str">
        <f t="shared" si="17"/>
        <v>TS27/Uni TS05</v>
      </c>
      <c r="X54" t="s">
        <v>177</v>
      </c>
      <c r="Y54" t="s">
        <v>44</v>
      </c>
      <c r="AA54" t="s">
        <v>123</v>
      </c>
      <c r="AB54" t="s">
        <v>365</v>
      </c>
      <c r="AC54" t="s">
        <v>298</v>
      </c>
      <c r="AD54" t="s">
        <v>305</v>
      </c>
      <c r="AF54" t="s">
        <v>123</v>
      </c>
      <c r="AG54" t="str">
        <f t="shared" si="18"/>
        <v>TS06/TS22</v>
      </c>
      <c r="AH54" s="128" t="s">
        <v>433</v>
      </c>
      <c r="AI54" s="128" t="s">
        <v>62</v>
      </c>
      <c r="AK54" t="s">
        <v>123</v>
      </c>
      <c r="AL54" t="s">
        <v>585</v>
      </c>
      <c r="AM54" t="s">
        <v>492</v>
      </c>
      <c r="AN54" t="s">
        <v>483</v>
      </c>
    </row>
    <row r="55" spans="1:40" x14ac:dyDescent="0.2">
      <c r="F55" s="67" t="s">
        <v>311</v>
      </c>
      <c r="G55" s="68" t="s">
        <v>286</v>
      </c>
      <c r="Q55" t="s">
        <v>124</v>
      </c>
      <c r="R55" t="str">
        <f t="shared" si="16"/>
        <v>TS28/Uni TS12</v>
      </c>
      <c r="S55" t="s">
        <v>63</v>
      </c>
      <c r="T55" t="s">
        <v>45</v>
      </c>
      <c r="V55" t="s">
        <v>124</v>
      </c>
      <c r="W55" t="str">
        <f t="shared" si="17"/>
        <v>TS28/Uni TS05</v>
      </c>
      <c r="X55" t="s">
        <v>177</v>
      </c>
      <c r="Y55" t="s">
        <v>45</v>
      </c>
      <c r="AA55" t="s">
        <v>124</v>
      </c>
      <c r="AB55" t="s">
        <v>366</v>
      </c>
      <c r="AC55" t="s">
        <v>301</v>
      </c>
      <c r="AD55" t="s">
        <v>305</v>
      </c>
      <c r="AF55" t="s">
        <v>124</v>
      </c>
      <c r="AG55" t="str">
        <f t="shared" si="18"/>
        <v>TS08/TS22</v>
      </c>
      <c r="AH55" s="128" t="s">
        <v>433</v>
      </c>
      <c r="AI55" s="128" t="s">
        <v>304</v>
      </c>
      <c r="AK55" t="s">
        <v>124</v>
      </c>
      <c r="AL55" t="s">
        <v>595</v>
      </c>
      <c r="AM55" t="s">
        <v>493</v>
      </c>
      <c r="AN55" t="s">
        <v>482</v>
      </c>
    </row>
    <row r="56" spans="1:40" x14ac:dyDescent="0.2">
      <c r="F56" s="77" t="s">
        <v>312</v>
      </c>
      <c r="G56" s="78" t="s">
        <v>287</v>
      </c>
      <c r="Q56" t="s">
        <v>125</v>
      </c>
      <c r="R56" t="str">
        <f t="shared" si="16"/>
        <v>TS29/Uni TS12</v>
      </c>
      <c r="S56" t="s">
        <v>63</v>
      </c>
      <c r="T56" t="s">
        <v>46</v>
      </c>
      <c r="V56" t="s">
        <v>125</v>
      </c>
      <c r="W56" t="str">
        <f t="shared" si="17"/>
        <v>TS29/Uni TS05</v>
      </c>
      <c r="X56" t="s">
        <v>177</v>
      </c>
      <c r="Y56" t="s">
        <v>46</v>
      </c>
      <c r="AA56" t="s">
        <v>125</v>
      </c>
      <c r="AB56" t="s">
        <v>367</v>
      </c>
      <c r="AC56" t="s">
        <v>304</v>
      </c>
      <c r="AD56" t="s">
        <v>305</v>
      </c>
      <c r="AF56" t="s">
        <v>125</v>
      </c>
      <c r="AG56" t="str">
        <f t="shared" si="18"/>
        <v>TS07/TS22</v>
      </c>
      <c r="AH56" s="128" t="s">
        <v>433</v>
      </c>
      <c r="AI56" s="128" t="s">
        <v>293</v>
      </c>
      <c r="AK56" t="s">
        <v>125</v>
      </c>
      <c r="AL56" t="s">
        <v>605</v>
      </c>
      <c r="AM56" t="s">
        <v>494</v>
      </c>
      <c r="AN56" t="s">
        <v>481</v>
      </c>
    </row>
    <row r="57" spans="1:40" x14ac:dyDescent="0.2">
      <c r="Q57" t="s">
        <v>126</v>
      </c>
      <c r="R57" t="str">
        <f t="shared" si="16"/>
        <v>TS30/Uni TS12</v>
      </c>
      <c r="S57" t="s">
        <v>63</v>
      </c>
      <c r="T57" t="s">
        <v>47</v>
      </c>
      <c r="V57" t="s">
        <v>126</v>
      </c>
      <c r="W57" t="str">
        <f t="shared" si="17"/>
        <v>TS30/Uni TS05</v>
      </c>
      <c r="X57" t="s">
        <v>177</v>
      </c>
      <c r="Y57" t="s">
        <v>47</v>
      </c>
      <c r="AA57" t="s">
        <v>126</v>
      </c>
      <c r="AB57" t="s">
        <v>368</v>
      </c>
      <c r="AC57" t="s">
        <v>307</v>
      </c>
      <c r="AD57" t="s">
        <v>305</v>
      </c>
      <c r="AF57" t="s">
        <v>126</v>
      </c>
      <c r="AG57" t="str">
        <f t="shared" si="18"/>
        <v>TS09/TS22</v>
      </c>
      <c r="AH57" s="128" t="s">
        <v>433</v>
      </c>
      <c r="AI57" s="128" t="s">
        <v>307</v>
      </c>
      <c r="AK57" t="s">
        <v>126</v>
      </c>
      <c r="AL57" t="s">
        <v>615</v>
      </c>
      <c r="AM57" t="s">
        <v>495</v>
      </c>
      <c r="AN57" t="s">
        <v>480</v>
      </c>
    </row>
    <row r="58" spans="1:40" x14ac:dyDescent="0.2">
      <c r="Q58" t="s">
        <v>127</v>
      </c>
      <c r="R58" t="str">
        <f>I2&amp;"/"&amp;$B$14</f>
        <v>TS31/Uni TS12</v>
      </c>
      <c r="S58" t="s">
        <v>63</v>
      </c>
      <c r="T58" t="s">
        <v>48</v>
      </c>
      <c r="V58" t="s">
        <v>127</v>
      </c>
      <c r="W58" t="str">
        <f t="shared" ref="W58:W65" si="19">I22&amp;"/"&amp;$B$17</f>
        <v>TS31/Uni TS05</v>
      </c>
      <c r="X58" t="s">
        <v>177</v>
      </c>
      <c r="Y58" t="s">
        <v>48</v>
      </c>
      <c r="AA58" t="s">
        <v>127</v>
      </c>
      <c r="AB58" t="s">
        <v>369</v>
      </c>
      <c r="AC58" t="s">
        <v>60</v>
      </c>
      <c r="AD58" t="s">
        <v>308</v>
      </c>
      <c r="AF58" t="s">
        <v>127</v>
      </c>
      <c r="AG58" t="str">
        <f>I61&amp;"/"&amp;$B$78</f>
        <v>TS01/TS18</v>
      </c>
      <c r="AH58" s="128" t="s">
        <v>434</v>
      </c>
      <c r="AI58" s="128" t="s">
        <v>60</v>
      </c>
      <c r="AK58" t="s">
        <v>127</v>
      </c>
      <c r="AL58" t="s">
        <v>546</v>
      </c>
      <c r="AM58" t="s">
        <v>496</v>
      </c>
      <c r="AN58" t="s">
        <v>479</v>
      </c>
    </row>
    <row r="59" spans="1:40" ht="19" x14ac:dyDescent="0.25">
      <c r="A59" s="29" t="s">
        <v>438</v>
      </c>
      <c r="Q59" t="s">
        <v>128</v>
      </c>
      <c r="R59" t="str">
        <f t="shared" ref="R59:R65" si="20">I3&amp;"/"&amp;$B$14</f>
        <v>TS32/Uni TS12</v>
      </c>
      <c r="S59" t="s">
        <v>63</v>
      </c>
      <c r="T59" t="s">
        <v>49</v>
      </c>
      <c r="V59" t="s">
        <v>128</v>
      </c>
      <c r="W59" t="str">
        <f t="shared" si="19"/>
        <v>TS32/Uni TS05</v>
      </c>
      <c r="X59" t="s">
        <v>177</v>
      </c>
      <c r="Y59" t="s">
        <v>49</v>
      </c>
      <c r="AA59" t="s">
        <v>128</v>
      </c>
      <c r="AB59" t="s">
        <v>370</v>
      </c>
      <c r="AC59" t="s">
        <v>61</v>
      </c>
      <c r="AD59" t="s">
        <v>308</v>
      </c>
      <c r="AF59" t="s">
        <v>128</v>
      </c>
      <c r="AG59" t="str">
        <f t="shared" ref="AG59:AG65" si="21">I62&amp;"/"&amp;$B$78</f>
        <v>TS02/TS18</v>
      </c>
      <c r="AH59" s="128" t="s">
        <v>434</v>
      </c>
      <c r="AI59" s="128" t="s">
        <v>298</v>
      </c>
      <c r="AK59" t="s">
        <v>128</v>
      </c>
      <c r="AL59" t="s">
        <v>556</v>
      </c>
      <c r="AM59" t="s">
        <v>497</v>
      </c>
      <c r="AN59" t="s">
        <v>478</v>
      </c>
    </row>
    <row r="60" spans="1:40" x14ac:dyDescent="0.2">
      <c r="A60" s="32"/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Q60" t="s">
        <v>129</v>
      </c>
      <c r="R60" t="str">
        <f t="shared" si="20"/>
        <v>TS33/Uni TS12</v>
      </c>
      <c r="S60" t="s">
        <v>63</v>
      </c>
      <c r="T60" t="s">
        <v>50</v>
      </c>
      <c r="V60" t="s">
        <v>129</v>
      </c>
      <c r="W60" t="str">
        <f t="shared" si="19"/>
        <v>TS33/Uni TS05</v>
      </c>
      <c r="X60" t="s">
        <v>177</v>
      </c>
      <c r="Y60" t="s">
        <v>50</v>
      </c>
      <c r="AA60" t="s">
        <v>129</v>
      </c>
      <c r="AB60" t="s">
        <v>371</v>
      </c>
      <c r="AC60" t="s">
        <v>293</v>
      </c>
      <c r="AD60" t="s">
        <v>308</v>
      </c>
      <c r="AF60" t="s">
        <v>129</v>
      </c>
      <c r="AG60" t="str">
        <f t="shared" si="21"/>
        <v>TS03/TS18</v>
      </c>
      <c r="AH60" s="128" t="s">
        <v>434</v>
      </c>
      <c r="AI60" s="128" t="s">
        <v>301</v>
      </c>
      <c r="AK60" t="s">
        <v>129</v>
      </c>
      <c r="AL60" t="s">
        <v>566</v>
      </c>
      <c r="AM60" t="s">
        <v>498</v>
      </c>
      <c r="AN60" t="s">
        <v>477</v>
      </c>
    </row>
    <row r="61" spans="1:40" x14ac:dyDescent="0.2">
      <c r="A61" s="6" t="s">
        <v>0</v>
      </c>
      <c r="B61" s="33" t="s">
        <v>412</v>
      </c>
      <c r="C61" s="102" t="s">
        <v>412</v>
      </c>
      <c r="D61" s="109" t="s">
        <v>412</v>
      </c>
      <c r="E61" s="110" t="s">
        <v>412</v>
      </c>
      <c r="F61" s="34" t="s">
        <v>412</v>
      </c>
      <c r="G61" s="12" t="s">
        <v>412</v>
      </c>
      <c r="H61" s="104" t="s">
        <v>412</v>
      </c>
      <c r="I61" s="111" t="s">
        <v>412</v>
      </c>
      <c r="J61" s="105" t="s">
        <v>412</v>
      </c>
      <c r="K61" s="107" t="s">
        <v>412</v>
      </c>
      <c r="L61" s="112" t="s">
        <v>412</v>
      </c>
      <c r="M61" s="106" t="s">
        <v>412</v>
      </c>
      <c r="Q61" t="s">
        <v>130</v>
      </c>
      <c r="R61" t="str">
        <f t="shared" si="20"/>
        <v>TS34/Uni TS12</v>
      </c>
      <c r="S61" t="s">
        <v>63</v>
      </c>
      <c r="T61" t="s">
        <v>51</v>
      </c>
      <c r="V61" t="s">
        <v>130</v>
      </c>
      <c r="W61" t="str">
        <f t="shared" si="19"/>
        <v>TS34/Uni TS05</v>
      </c>
      <c r="X61" t="s">
        <v>177</v>
      </c>
      <c r="Y61" t="s">
        <v>51</v>
      </c>
      <c r="AA61" t="s">
        <v>130</v>
      </c>
      <c r="AB61" t="s">
        <v>372</v>
      </c>
      <c r="AC61" t="s">
        <v>63</v>
      </c>
      <c r="AD61" t="s">
        <v>308</v>
      </c>
      <c r="AF61" t="s">
        <v>130</v>
      </c>
      <c r="AG61" t="str">
        <f t="shared" si="21"/>
        <v>TS04/TS18</v>
      </c>
      <c r="AH61" s="128" t="s">
        <v>434</v>
      </c>
      <c r="AI61" s="128" t="s">
        <v>61</v>
      </c>
      <c r="AK61" t="s">
        <v>130</v>
      </c>
      <c r="AL61" t="s">
        <v>576</v>
      </c>
      <c r="AM61" t="s">
        <v>499</v>
      </c>
      <c r="AN61" t="s">
        <v>476</v>
      </c>
    </row>
    <row r="62" spans="1:40" x14ac:dyDescent="0.2">
      <c r="A62" s="6" t="s">
        <v>1</v>
      </c>
      <c r="B62" s="33" t="s">
        <v>413</v>
      </c>
      <c r="C62" s="102" t="s">
        <v>413</v>
      </c>
      <c r="D62" s="109" t="s">
        <v>413</v>
      </c>
      <c r="E62" s="110" t="s">
        <v>413</v>
      </c>
      <c r="F62" s="34" t="s">
        <v>413</v>
      </c>
      <c r="G62" s="12" t="s">
        <v>413</v>
      </c>
      <c r="H62" s="104" t="s">
        <v>413</v>
      </c>
      <c r="I62" s="111" t="s">
        <v>413</v>
      </c>
      <c r="J62" s="105" t="s">
        <v>413</v>
      </c>
      <c r="K62" s="107" t="s">
        <v>413</v>
      </c>
      <c r="L62" s="112" t="s">
        <v>413</v>
      </c>
      <c r="M62" s="106" t="s">
        <v>413</v>
      </c>
      <c r="Q62" t="s">
        <v>131</v>
      </c>
      <c r="R62" t="str">
        <f t="shared" si="20"/>
        <v>TS35/Uni TS12</v>
      </c>
      <c r="S62" t="s">
        <v>63</v>
      </c>
      <c r="T62" t="s">
        <v>52</v>
      </c>
      <c r="V62" t="s">
        <v>131</v>
      </c>
      <c r="W62" t="str">
        <f t="shared" si="19"/>
        <v>TS35/Uni TS05</v>
      </c>
      <c r="X62" t="s">
        <v>177</v>
      </c>
      <c r="Y62" t="s">
        <v>52</v>
      </c>
      <c r="AA62" t="s">
        <v>131</v>
      </c>
      <c r="AB62" t="s">
        <v>373</v>
      </c>
      <c r="AC62" t="s">
        <v>298</v>
      </c>
      <c r="AD62" t="s">
        <v>308</v>
      </c>
      <c r="AF62" t="s">
        <v>131</v>
      </c>
      <c r="AG62" t="str">
        <f t="shared" si="21"/>
        <v>TS06/TS18</v>
      </c>
      <c r="AH62" s="128" t="s">
        <v>434</v>
      </c>
      <c r="AI62" s="128" t="s">
        <v>62</v>
      </c>
      <c r="AK62" t="s">
        <v>131</v>
      </c>
      <c r="AL62" t="s">
        <v>586</v>
      </c>
      <c r="AM62" t="s">
        <v>500</v>
      </c>
      <c r="AN62" t="s">
        <v>475</v>
      </c>
    </row>
    <row r="63" spans="1:40" x14ac:dyDescent="0.2">
      <c r="A63" s="6" t="s">
        <v>2</v>
      </c>
      <c r="B63" s="33" t="s">
        <v>436</v>
      </c>
      <c r="C63" s="108" t="s">
        <v>436</v>
      </c>
      <c r="D63" s="109" t="s">
        <v>436</v>
      </c>
      <c r="E63" s="110" t="s">
        <v>436</v>
      </c>
      <c r="F63" s="34" t="s">
        <v>436</v>
      </c>
      <c r="G63" s="12" t="s">
        <v>436</v>
      </c>
      <c r="H63" s="104" t="s">
        <v>436</v>
      </c>
      <c r="I63" s="111" t="s">
        <v>436</v>
      </c>
      <c r="J63" s="105" t="s">
        <v>436</v>
      </c>
      <c r="K63" s="107" t="s">
        <v>436</v>
      </c>
      <c r="L63" s="112" t="s">
        <v>436</v>
      </c>
      <c r="M63" s="106" t="s">
        <v>436</v>
      </c>
      <c r="Q63" t="s">
        <v>132</v>
      </c>
      <c r="R63" t="str">
        <f t="shared" si="20"/>
        <v>TS36/Uni TS12</v>
      </c>
      <c r="S63" t="s">
        <v>63</v>
      </c>
      <c r="T63" t="s">
        <v>53</v>
      </c>
      <c r="V63" t="s">
        <v>132</v>
      </c>
      <c r="W63" t="str">
        <f t="shared" si="19"/>
        <v>TS36/Uni TS05</v>
      </c>
      <c r="X63" t="s">
        <v>177</v>
      </c>
      <c r="Y63" t="s">
        <v>53</v>
      </c>
      <c r="AA63" t="s">
        <v>132</v>
      </c>
      <c r="AB63" t="s">
        <v>374</v>
      </c>
      <c r="AC63" t="s">
        <v>301</v>
      </c>
      <c r="AD63" t="s">
        <v>308</v>
      </c>
      <c r="AF63" t="s">
        <v>132</v>
      </c>
      <c r="AG63" t="str">
        <f t="shared" si="21"/>
        <v>TS08/TS18</v>
      </c>
      <c r="AH63" t="s">
        <v>434</v>
      </c>
      <c r="AI63" s="128" t="s">
        <v>304</v>
      </c>
      <c r="AK63" t="s">
        <v>132</v>
      </c>
      <c r="AL63" t="s">
        <v>596</v>
      </c>
      <c r="AM63" t="s">
        <v>501</v>
      </c>
      <c r="AN63" t="s">
        <v>474</v>
      </c>
    </row>
    <row r="64" spans="1:40" x14ac:dyDescent="0.2">
      <c r="A64" s="6" t="s">
        <v>3</v>
      </c>
      <c r="B64" s="33" t="s">
        <v>414</v>
      </c>
      <c r="C64" s="102" t="s">
        <v>414</v>
      </c>
      <c r="D64" s="109" t="s">
        <v>414</v>
      </c>
      <c r="E64" s="110" t="s">
        <v>414</v>
      </c>
      <c r="F64" s="34" t="s">
        <v>414</v>
      </c>
      <c r="G64" s="12" t="s">
        <v>414</v>
      </c>
      <c r="H64" s="104" t="s">
        <v>414</v>
      </c>
      <c r="I64" s="111" t="s">
        <v>414</v>
      </c>
      <c r="J64" s="105" t="s">
        <v>414</v>
      </c>
      <c r="K64" s="107" t="s">
        <v>414</v>
      </c>
      <c r="L64" s="112" t="s">
        <v>414</v>
      </c>
      <c r="M64" s="106" t="s">
        <v>414</v>
      </c>
      <c r="Q64" t="s">
        <v>133</v>
      </c>
      <c r="R64" t="str">
        <f t="shared" si="20"/>
        <v>TS37/Uni TS12</v>
      </c>
      <c r="S64" t="s">
        <v>63</v>
      </c>
      <c r="T64" t="s">
        <v>54</v>
      </c>
      <c r="V64" t="s">
        <v>133</v>
      </c>
      <c r="W64" t="str">
        <f t="shared" si="19"/>
        <v>TS37/Uni TS05</v>
      </c>
      <c r="X64" t="s">
        <v>177</v>
      </c>
      <c r="Y64" t="s">
        <v>54</v>
      </c>
      <c r="AA64" t="s">
        <v>133</v>
      </c>
      <c r="AB64" t="s">
        <v>375</v>
      </c>
      <c r="AC64" t="s">
        <v>304</v>
      </c>
      <c r="AD64" t="s">
        <v>308</v>
      </c>
      <c r="AF64" t="s">
        <v>133</v>
      </c>
      <c r="AG64" t="str">
        <f t="shared" si="21"/>
        <v>TS07/TS18</v>
      </c>
      <c r="AH64" t="s">
        <v>434</v>
      </c>
      <c r="AI64" s="128" t="s">
        <v>293</v>
      </c>
      <c r="AK64" t="s">
        <v>133</v>
      </c>
      <c r="AL64" t="s">
        <v>606</v>
      </c>
      <c r="AM64" t="s">
        <v>502</v>
      </c>
      <c r="AN64" t="s">
        <v>473</v>
      </c>
    </row>
    <row r="65" spans="1:40" x14ac:dyDescent="0.2">
      <c r="A65" s="6" t="s">
        <v>4</v>
      </c>
      <c r="B65" s="33" t="s">
        <v>415</v>
      </c>
      <c r="C65" s="102" t="s">
        <v>415</v>
      </c>
      <c r="D65" s="109" t="s">
        <v>415</v>
      </c>
      <c r="E65" s="110" t="s">
        <v>415</v>
      </c>
      <c r="F65" s="34" t="s">
        <v>415</v>
      </c>
      <c r="G65" s="12" t="s">
        <v>415</v>
      </c>
      <c r="H65" s="104" t="s">
        <v>415</v>
      </c>
      <c r="I65" s="111" t="s">
        <v>415</v>
      </c>
      <c r="J65" s="105" t="s">
        <v>415</v>
      </c>
      <c r="K65" s="107" t="s">
        <v>415</v>
      </c>
      <c r="L65" s="112" t="s">
        <v>415</v>
      </c>
      <c r="M65" s="106" t="s">
        <v>415</v>
      </c>
      <c r="Q65" t="s">
        <v>134</v>
      </c>
      <c r="R65" t="str">
        <f t="shared" si="20"/>
        <v>TS79/Uni TS12</v>
      </c>
      <c r="S65" t="s">
        <v>63</v>
      </c>
      <c r="T65" t="s">
        <v>55</v>
      </c>
      <c r="V65" t="s">
        <v>134</v>
      </c>
      <c r="W65" t="str">
        <f t="shared" si="19"/>
        <v>TS79/Uni TS05</v>
      </c>
      <c r="X65" t="s">
        <v>177</v>
      </c>
      <c r="Y65" t="s">
        <v>55</v>
      </c>
      <c r="AA65" t="s">
        <v>134</v>
      </c>
      <c r="AB65" t="s">
        <v>376</v>
      </c>
      <c r="AC65" t="s">
        <v>307</v>
      </c>
      <c r="AD65" t="s">
        <v>308</v>
      </c>
      <c r="AF65" t="s">
        <v>134</v>
      </c>
      <c r="AG65" t="str">
        <f t="shared" si="21"/>
        <v>TS09/TS18</v>
      </c>
      <c r="AH65" t="s">
        <v>434</v>
      </c>
      <c r="AI65" s="128" t="s">
        <v>307</v>
      </c>
      <c r="AK65" t="s">
        <v>134</v>
      </c>
      <c r="AL65" t="s">
        <v>616</v>
      </c>
      <c r="AM65" t="s">
        <v>503</v>
      </c>
      <c r="AN65" t="s">
        <v>472</v>
      </c>
    </row>
    <row r="66" spans="1:40" x14ac:dyDescent="0.2">
      <c r="A66" s="6" t="s">
        <v>5</v>
      </c>
      <c r="B66" s="33" t="s">
        <v>416</v>
      </c>
      <c r="C66" s="102" t="s">
        <v>416</v>
      </c>
      <c r="D66" s="109" t="s">
        <v>416</v>
      </c>
      <c r="E66" s="110" t="s">
        <v>416</v>
      </c>
      <c r="F66" s="34" t="s">
        <v>416</v>
      </c>
      <c r="G66" s="12" t="s">
        <v>416</v>
      </c>
      <c r="H66" s="104" t="s">
        <v>416</v>
      </c>
      <c r="I66" s="111" t="s">
        <v>416</v>
      </c>
      <c r="J66" s="105" t="s">
        <v>416</v>
      </c>
      <c r="K66" s="107" t="s">
        <v>416</v>
      </c>
      <c r="L66" s="112" t="s">
        <v>416</v>
      </c>
      <c r="M66" s="106" t="s">
        <v>416</v>
      </c>
      <c r="Q66" t="s">
        <v>135</v>
      </c>
      <c r="R66" t="str">
        <f>J2&amp;"/"&amp;$B$11</f>
        <v>TS80/Uni TS01</v>
      </c>
      <c r="S66" t="s">
        <v>60</v>
      </c>
      <c r="T66" t="s">
        <v>56</v>
      </c>
      <c r="V66" t="s">
        <v>135</v>
      </c>
      <c r="W66" t="str">
        <f>J22&amp;"/"&amp;$B$17</f>
        <v>TS19/Uni TS05</v>
      </c>
      <c r="X66" t="s">
        <v>177</v>
      </c>
      <c r="Y66" t="s">
        <v>64</v>
      </c>
      <c r="AA66" t="s">
        <v>135</v>
      </c>
      <c r="AB66" t="s">
        <v>377</v>
      </c>
      <c r="AC66" t="s">
        <v>60</v>
      </c>
      <c r="AD66" t="s">
        <v>309</v>
      </c>
      <c r="AF66" t="s">
        <v>135</v>
      </c>
      <c r="AG66" t="str">
        <f>J61&amp;"/"&amp;$B$79</f>
        <v>TS01/TS48</v>
      </c>
      <c r="AH66" s="128" t="s">
        <v>435</v>
      </c>
      <c r="AI66" s="128" t="s">
        <v>60</v>
      </c>
      <c r="AK66" t="s">
        <v>135</v>
      </c>
      <c r="AL66" t="s">
        <v>547</v>
      </c>
      <c r="AM66" t="s">
        <v>504</v>
      </c>
      <c r="AN66" t="s">
        <v>471</v>
      </c>
    </row>
    <row r="67" spans="1:40" x14ac:dyDescent="0.2">
      <c r="A67" s="6" t="s">
        <v>6</v>
      </c>
      <c r="B67" s="33" t="s">
        <v>417</v>
      </c>
      <c r="C67" s="102" t="s">
        <v>417</v>
      </c>
      <c r="D67" s="109" t="s">
        <v>417</v>
      </c>
      <c r="E67" s="110" t="s">
        <v>417</v>
      </c>
      <c r="F67" s="34" t="s">
        <v>417</v>
      </c>
      <c r="G67" s="12" t="s">
        <v>417</v>
      </c>
      <c r="H67" s="104" t="s">
        <v>417</v>
      </c>
      <c r="I67" s="111" t="s">
        <v>417</v>
      </c>
      <c r="J67" s="105" t="s">
        <v>417</v>
      </c>
      <c r="K67" s="107" t="s">
        <v>417</v>
      </c>
      <c r="L67" s="112" t="s">
        <v>417</v>
      </c>
      <c r="M67" s="106" t="s">
        <v>417</v>
      </c>
      <c r="Q67" t="s">
        <v>136</v>
      </c>
      <c r="R67" t="str">
        <f>J3&amp;"/"&amp;$B$11</f>
        <v>TS81/Uni TS01</v>
      </c>
      <c r="S67" t="s">
        <v>60</v>
      </c>
      <c r="T67" t="s">
        <v>57</v>
      </c>
      <c r="V67" t="s">
        <v>136</v>
      </c>
      <c r="W67" t="str">
        <f>J23&amp;"/"&amp;$B$17</f>
        <v>TS20/Uni TS05</v>
      </c>
      <c r="X67" t="s">
        <v>177</v>
      </c>
      <c r="Y67" t="s">
        <v>65</v>
      </c>
      <c r="AA67" t="s">
        <v>136</v>
      </c>
      <c r="AB67" t="s">
        <v>378</v>
      </c>
      <c r="AC67" t="s">
        <v>61</v>
      </c>
      <c r="AD67" t="s">
        <v>309</v>
      </c>
      <c r="AF67" t="s">
        <v>136</v>
      </c>
      <c r="AG67" t="str">
        <f t="shared" ref="AG67:AG73" si="22">J62&amp;"/"&amp;$B$79</f>
        <v>TS02/TS48</v>
      </c>
      <c r="AH67" s="128" t="s">
        <v>435</v>
      </c>
      <c r="AI67" s="128" t="s">
        <v>298</v>
      </c>
      <c r="AK67" t="s">
        <v>136</v>
      </c>
      <c r="AL67" t="s">
        <v>557</v>
      </c>
      <c r="AM67" t="s">
        <v>505</v>
      </c>
      <c r="AN67" t="s">
        <v>470</v>
      </c>
    </row>
    <row r="68" spans="1:40" x14ac:dyDescent="0.2">
      <c r="A68" s="6" t="s">
        <v>7</v>
      </c>
      <c r="B68" s="33" t="s">
        <v>418</v>
      </c>
      <c r="C68" s="102" t="s">
        <v>418</v>
      </c>
      <c r="D68" s="109" t="s">
        <v>418</v>
      </c>
      <c r="E68" s="110" t="s">
        <v>418</v>
      </c>
      <c r="F68" s="34" t="s">
        <v>418</v>
      </c>
      <c r="G68" s="12" t="s">
        <v>418</v>
      </c>
      <c r="H68" s="104" t="s">
        <v>418</v>
      </c>
      <c r="I68" s="111" t="s">
        <v>418</v>
      </c>
      <c r="J68" s="105" t="s">
        <v>418</v>
      </c>
      <c r="K68" s="107" t="s">
        <v>418</v>
      </c>
      <c r="L68" s="112" t="s">
        <v>418</v>
      </c>
      <c r="M68" s="106" t="s">
        <v>418</v>
      </c>
      <c r="Q68" t="s">
        <v>137</v>
      </c>
      <c r="R68" t="str">
        <f>J4&amp;"/"&amp;$B$11</f>
        <v>TS82/Uni TS01</v>
      </c>
      <c r="S68" t="s">
        <v>60</v>
      </c>
      <c r="T68" t="s">
        <v>58</v>
      </c>
      <c r="V68" t="s">
        <v>137</v>
      </c>
      <c r="W68" t="str">
        <f>J24&amp;"/"&amp;$B$17</f>
        <v>TS21/Uni TS05</v>
      </c>
      <c r="X68" t="s">
        <v>177</v>
      </c>
      <c r="Y68" t="s">
        <v>66</v>
      </c>
      <c r="AA68" t="s">
        <v>137</v>
      </c>
      <c r="AB68" t="s">
        <v>379</v>
      </c>
      <c r="AC68" t="s">
        <v>293</v>
      </c>
      <c r="AD68" t="s">
        <v>309</v>
      </c>
      <c r="AF68" t="s">
        <v>137</v>
      </c>
      <c r="AG68" t="str">
        <f t="shared" si="22"/>
        <v>TS03/TS48</v>
      </c>
      <c r="AH68" s="128" t="s">
        <v>435</v>
      </c>
      <c r="AI68" s="128" t="s">
        <v>301</v>
      </c>
      <c r="AK68" t="s">
        <v>137</v>
      </c>
      <c r="AL68" t="s">
        <v>567</v>
      </c>
      <c r="AM68" t="s">
        <v>506</v>
      </c>
      <c r="AN68" t="s">
        <v>469</v>
      </c>
    </row>
    <row r="69" spans="1:40" x14ac:dyDescent="0.2">
      <c r="Q69" t="s">
        <v>138</v>
      </c>
      <c r="R69" t="str">
        <f>J5&amp;"/"&amp;$B$11</f>
        <v>TS83/Uni TS01</v>
      </c>
      <c r="S69" t="s">
        <v>60</v>
      </c>
      <c r="T69" t="s">
        <v>59</v>
      </c>
      <c r="V69" t="s">
        <v>138</v>
      </c>
      <c r="W69" t="str">
        <f>J25&amp;"/"&amp;$B$17</f>
        <v>TS22/Uni TS05</v>
      </c>
      <c r="X69" t="s">
        <v>177</v>
      </c>
      <c r="Y69" t="s">
        <v>270</v>
      </c>
      <c r="AA69" t="s">
        <v>138</v>
      </c>
      <c r="AB69" t="s">
        <v>380</v>
      </c>
      <c r="AC69" t="s">
        <v>63</v>
      </c>
      <c r="AD69" t="s">
        <v>309</v>
      </c>
      <c r="AF69" t="s">
        <v>138</v>
      </c>
      <c r="AG69" t="str">
        <f t="shared" si="22"/>
        <v>TS04/TS48</v>
      </c>
      <c r="AH69" s="128" t="s">
        <v>435</v>
      </c>
      <c r="AI69" s="128" t="s">
        <v>61</v>
      </c>
      <c r="AK69" t="s">
        <v>138</v>
      </c>
      <c r="AL69" t="s">
        <v>577</v>
      </c>
      <c r="AM69" t="s">
        <v>507</v>
      </c>
      <c r="AN69" t="s">
        <v>468</v>
      </c>
    </row>
    <row r="70" spans="1:40" x14ac:dyDescent="0.2">
      <c r="B70" s="190" t="s">
        <v>67</v>
      </c>
      <c r="C70" s="190"/>
      <c r="E70" s="191" t="s">
        <v>68</v>
      </c>
      <c r="F70" s="191"/>
      <c r="Q70" t="s">
        <v>139</v>
      </c>
      <c r="R70" t="str">
        <f>J6&amp;"/"&amp;$B$12</f>
        <v>TS80/Uni TS04</v>
      </c>
      <c r="S70" t="s">
        <v>61</v>
      </c>
      <c r="T70" t="s">
        <v>56</v>
      </c>
      <c r="V70" t="s">
        <v>139</v>
      </c>
      <c r="W70" t="str">
        <f>J26&amp;"/"&amp;$B$13</f>
        <v>TS19/Uni TS06</v>
      </c>
      <c r="X70" t="s">
        <v>62</v>
      </c>
      <c r="Y70" t="s">
        <v>64</v>
      </c>
      <c r="AA70" t="s">
        <v>139</v>
      </c>
      <c r="AB70" t="s">
        <v>381</v>
      </c>
      <c r="AC70" t="s">
        <v>298</v>
      </c>
      <c r="AD70" t="s">
        <v>309</v>
      </c>
      <c r="AF70" t="s">
        <v>139</v>
      </c>
      <c r="AG70" t="str">
        <f t="shared" si="22"/>
        <v>TS06/TS48</v>
      </c>
      <c r="AH70" s="128" t="s">
        <v>435</v>
      </c>
      <c r="AI70" s="128" t="s">
        <v>62</v>
      </c>
      <c r="AK70" t="s">
        <v>139</v>
      </c>
      <c r="AL70" t="s">
        <v>587</v>
      </c>
      <c r="AM70" t="s">
        <v>508</v>
      </c>
      <c r="AN70" t="s">
        <v>467</v>
      </c>
    </row>
    <row r="71" spans="1:40" x14ac:dyDescent="0.2">
      <c r="B71" s="113" t="s">
        <v>419</v>
      </c>
      <c r="C71" s="62" t="s">
        <v>427</v>
      </c>
      <c r="E71" s="125" t="s">
        <v>412</v>
      </c>
      <c r="F71" s="62" t="s">
        <v>60</v>
      </c>
      <c r="Q71" t="s">
        <v>140</v>
      </c>
      <c r="R71" t="str">
        <f>J7&amp;"/"&amp;$B$12</f>
        <v>TS81/Uni TS04</v>
      </c>
      <c r="S71" t="s">
        <v>61</v>
      </c>
      <c r="T71" t="s">
        <v>57</v>
      </c>
      <c r="V71" t="s">
        <v>140</v>
      </c>
      <c r="W71" t="str">
        <f>J27&amp;"/"&amp;$B$13</f>
        <v>TS20/Uni TS06</v>
      </c>
      <c r="X71" t="s">
        <v>62</v>
      </c>
      <c r="Y71" t="s">
        <v>65</v>
      </c>
      <c r="AA71" t="s">
        <v>140</v>
      </c>
      <c r="AB71" t="s">
        <v>382</v>
      </c>
      <c r="AC71" t="s">
        <v>301</v>
      </c>
      <c r="AD71" t="s">
        <v>309</v>
      </c>
      <c r="AF71" t="s">
        <v>140</v>
      </c>
      <c r="AG71" t="str">
        <f t="shared" si="22"/>
        <v>TS08/TS48</v>
      </c>
      <c r="AH71" s="128" t="s">
        <v>435</v>
      </c>
      <c r="AI71" s="128" t="s">
        <v>304</v>
      </c>
      <c r="AK71" t="s">
        <v>140</v>
      </c>
      <c r="AL71" t="s">
        <v>597</v>
      </c>
      <c r="AM71" t="s">
        <v>509</v>
      </c>
      <c r="AN71" t="s">
        <v>466</v>
      </c>
    </row>
    <row r="72" spans="1:40" x14ac:dyDescent="0.2">
      <c r="B72" s="114" t="s">
        <v>420</v>
      </c>
      <c r="C72" s="66" t="s">
        <v>428</v>
      </c>
      <c r="E72" s="126" t="s">
        <v>413</v>
      </c>
      <c r="F72" s="66" t="s">
        <v>298</v>
      </c>
      <c r="Q72" t="s">
        <v>141</v>
      </c>
      <c r="R72" t="str">
        <f>J8&amp;"/"&amp;$B$12</f>
        <v>TS82/Uni TS04</v>
      </c>
      <c r="S72" t="s">
        <v>61</v>
      </c>
      <c r="T72" t="s">
        <v>58</v>
      </c>
      <c r="V72" t="s">
        <v>141</v>
      </c>
      <c r="W72" t="str">
        <f>J28&amp;"/"&amp;$B$13</f>
        <v>TS21/Uni TS06</v>
      </c>
      <c r="X72" t="s">
        <v>62</v>
      </c>
      <c r="Y72" t="s">
        <v>66</v>
      </c>
      <c r="AA72" t="s">
        <v>141</v>
      </c>
      <c r="AB72" t="s">
        <v>383</v>
      </c>
      <c r="AC72" t="s">
        <v>304</v>
      </c>
      <c r="AD72" t="s">
        <v>309</v>
      </c>
      <c r="AF72" t="s">
        <v>141</v>
      </c>
      <c r="AG72" t="str">
        <f t="shared" si="22"/>
        <v>TS07/TS48</v>
      </c>
      <c r="AH72" s="128" t="s">
        <v>435</v>
      </c>
      <c r="AI72" s="128" t="s">
        <v>293</v>
      </c>
      <c r="AK72" t="s">
        <v>141</v>
      </c>
      <c r="AL72" t="s">
        <v>607</v>
      </c>
      <c r="AM72" t="s">
        <v>510</v>
      </c>
      <c r="AN72" t="s">
        <v>465</v>
      </c>
    </row>
    <row r="73" spans="1:40" x14ac:dyDescent="0.2">
      <c r="B73" s="115" t="s">
        <v>421</v>
      </c>
      <c r="C73" s="66" t="s">
        <v>429</v>
      </c>
      <c r="E73" s="126" t="s">
        <v>436</v>
      </c>
      <c r="F73" s="66" t="s">
        <v>301</v>
      </c>
      <c r="Q73" t="s">
        <v>142</v>
      </c>
      <c r="R73" t="str">
        <f>J9&amp;"/"&amp;$B$12</f>
        <v>TS83/Uni TS04</v>
      </c>
      <c r="S73" t="s">
        <v>61</v>
      </c>
      <c r="T73" t="s">
        <v>59</v>
      </c>
      <c r="V73" t="s">
        <v>142</v>
      </c>
      <c r="W73" t="str">
        <f>J29&amp;"/"&amp;$B$13</f>
        <v>TS22/Uni TS06</v>
      </c>
      <c r="X73" t="s">
        <v>62</v>
      </c>
      <c r="Y73" t="s">
        <v>270</v>
      </c>
      <c r="AA73" t="s">
        <v>142</v>
      </c>
      <c r="AB73" t="s">
        <v>384</v>
      </c>
      <c r="AC73" t="s">
        <v>307</v>
      </c>
      <c r="AD73" t="s">
        <v>309</v>
      </c>
      <c r="AF73" t="s">
        <v>142</v>
      </c>
      <c r="AG73" t="str">
        <f t="shared" si="22"/>
        <v>TS09/TS48</v>
      </c>
      <c r="AH73" s="128" t="s">
        <v>435</v>
      </c>
      <c r="AI73" s="128" t="s">
        <v>307</v>
      </c>
      <c r="AK73" t="s">
        <v>142</v>
      </c>
      <c r="AL73" t="s">
        <v>617</v>
      </c>
      <c r="AM73" t="s">
        <v>511</v>
      </c>
      <c r="AN73" t="s">
        <v>464</v>
      </c>
    </row>
    <row r="74" spans="1:40" x14ac:dyDescent="0.2">
      <c r="B74" s="116" t="s">
        <v>422</v>
      </c>
      <c r="C74" s="66" t="s">
        <v>430</v>
      </c>
      <c r="E74" s="126" t="s">
        <v>414</v>
      </c>
      <c r="F74" s="66" t="s">
        <v>61</v>
      </c>
      <c r="Q74" t="s">
        <v>143</v>
      </c>
      <c r="R74" t="str">
        <f>K2&amp;"/"&amp;$B$13</f>
        <v>TS80/Uni TS06</v>
      </c>
      <c r="S74" t="s">
        <v>62</v>
      </c>
      <c r="T74" t="s">
        <v>56</v>
      </c>
      <c r="V74" t="s">
        <v>143</v>
      </c>
      <c r="W74" t="str">
        <f>K22&amp;"/"&amp;$B$18</f>
        <v>TS23/Uni TS08</v>
      </c>
      <c r="X74" t="s">
        <v>178</v>
      </c>
      <c r="Y74" t="s">
        <v>40</v>
      </c>
      <c r="AA74" t="s">
        <v>143</v>
      </c>
      <c r="AB74" t="s">
        <v>385</v>
      </c>
      <c r="AC74" t="s">
        <v>60</v>
      </c>
      <c r="AD74" t="s">
        <v>310</v>
      </c>
      <c r="AF74" t="s">
        <v>143</v>
      </c>
      <c r="AG74" t="str">
        <f>K61&amp;"/"&amp;$B$80</f>
        <v>TS01/TS25</v>
      </c>
      <c r="AH74" s="128" t="s">
        <v>42</v>
      </c>
      <c r="AI74" s="129" t="s">
        <v>60</v>
      </c>
      <c r="AK74" t="s">
        <v>143</v>
      </c>
      <c r="AL74" t="s">
        <v>548</v>
      </c>
      <c r="AM74" t="s">
        <v>512</v>
      </c>
      <c r="AN74" t="s">
        <v>463</v>
      </c>
    </row>
    <row r="75" spans="1:40" x14ac:dyDescent="0.2">
      <c r="B75" s="117" t="s">
        <v>423</v>
      </c>
      <c r="C75" s="66" t="s">
        <v>431</v>
      </c>
      <c r="E75" s="126" t="s">
        <v>415</v>
      </c>
      <c r="F75" s="66" t="s">
        <v>62</v>
      </c>
      <c r="Q75" t="s">
        <v>144</v>
      </c>
      <c r="R75" t="str">
        <f>K3&amp;"/"&amp;$B$13</f>
        <v>TS81/Uni TS06</v>
      </c>
      <c r="S75" t="s">
        <v>62</v>
      </c>
      <c r="T75" t="s">
        <v>57</v>
      </c>
      <c r="V75" t="s">
        <v>144</v>
      </c>
      <c r="W75" t="str">
        <f t="shared" ref="W75:W81" si="23">K23&amp;"/"&amp;$B$18</f>
        <v>TS24/Uni TS08</v>
      </c>
      <c r="X75" t="s">
        <v>178</v>
      </c>
      <c r="Y75" t="s">
        <v>41</v>
      </c>
      <c r="AA75" t="s">
        <v>144</v>
      </c>
      <c r="AB75" t="s">
        <v>386</v>
      </c>
      <c r="AC75" t="s">
        <v>61</v>
      </c>
      <c r="AD75" t="s">
        <v>310</v>
      </c>
      <c r="AF75" t="s">
        <v>144</v>
      </c>
      <c r="AG75" t="str">
        <f t="shared" ref="AG75:AG81" si="24">K62&amp;"/"&amp;$B$80</f>
        <v>TS02/TS25</v>
      </c>
      <c r="AH75" s="128" t="s">
        <v>42</v>
      </c>
      <c r="AI75" s="128" t="s">
        <v>298</v>
      </c>
      <c r="AK75" t="s">
        <v>144</v>
      </c>
      <c r="AL75" t="s">
        <v>558</v>
      </c>
      <c r="AM75" t="s">
        <v>513</v>
      </c>
      <c r="AN75" t="s">
        <v>462</v>
      </c>
    </row>
    <row r="76" spans="1:40" x14ac:dyDescent="0.2">
      <c r="B76" s="65" t="s">
        <v>424</v>
      </c>
      <c r="C76" s="66" t="s">
        <v>432</v>
      </c>
      <c r="E76" s="126" t="s">
        <v>416</v>
      </c>
      <c r="F76" s="66" t="s">
        <v>304</v>
      </c>
      <c r="Q76" t="s">
        <v>145</v>
      </c>
      <c r="R76" t="str">
        <f>K4&amp;"/"&amp;$B$13</f>
        <v>TS82/Uni TS06</v>
      </c>
      <c r="S76" t="s">
        <v>62</v>
      </c>
      <c r="T76" t="s">
        <v>58</v>
      </c>
      <c r="V76" t="s">
        <v>145</v>
      </c>
      <c r="W76" t="str">
        <f t="shared" si="23"/>
        <v>TS25/Uni TS08</v>
      </c>
      <c r="X76" t="s">
        <v>178</v>
      </c>
      <c r="Y76" t="s">
        <v>42</v>
      </c>
      <c r="AA76" t="s">
        <v>145</v>
      </c>
      <c r="AB76" t="s">
        <v>387</v>
      </c>
      <c r="AC76" t="s">
        <v>293</v>
      </c>
      <c r="AD76" t="s">
        <v>310</v>
      </c>
      <c r="AF76" t="s">
        <v>145</v>
      </c>
      <c r="AG76" t="str">
        <f t="shared" si="24"/>
        <v>TS03/TS25</v>
      </c>
      <c r="AH76" t="s">
        <v>42</v>
      </c>
      <c r="AI76" s="128" t="s">
        <v>301</v>
      </c>
      <c r="AK76" t="s">
        <v>145</v>
      </c>
      <c r="AL76" t="s">
        <v>568</v>
      </c>
      <c r="AM76" t="s">
        <v>514</v>
      </c>
      <c r="AN76" t="s">
        <v>461</v>
      </c>
    </row>
    <row r="77" spans="1:40" x14ac:dyDescent="0.2">
      <c r="B77" s="118" t="s">
        <v>39</v>
      </c>
      <c r="C77" s="66" t="s">
        <v>433</v>
      </c>
      <c r="E77" s="126" t="s">
        <v>417</v>
      </c>
      <c r="F77" s="66" t="s">
        <v>293</v>
      </c>
      <c r="Q77" t="s">
        <v>146</v>
      </c>
      <c r="R77" t="str">
        <f>K5&amp;"/"&amp;$B$13</f>
        <v>TS83/Uni TS06</v>
      </c>
      <c r="S77" t="s">
        <v>62</v>
      </c>
      <c r="T77" t="s">
        <v>59</v>
      </c>
      <c r="V77" t="s">
        <v>146</v>
      </c>
      <c r="W77" t="str">
        <f t="shared" si="23"/>
        <v>TS26/Uni TS08</v>
      </c>
      <c r="X77" t="s">
        <v>178</v>
      </c>
      <c r="Y77" t="s">
        <v>43</v>
      </c>
      <c r="AA77" t="s">
        <v>146</v>
      </c>
      <c r="AB77" t="s">
        <v>388</v>
      </c>
      <c r="AC77" t="s">
        <v>63</v>
      </c>
      <c r="AD77" t="s">
        <v>310</v>
      </c>
      <c r="AF77" t="s">
        <v>146</v>
      </c>
      <c r="AG77" t="str">
        <f t="shared" si="24"/>
        <v>TS04/TS25</v>
      </c>
      <c r="AH77" t="s">
        <v>42</v>
      </c>
      <c r="AI77" s="128" t="s">
        <v>61</v>
      </c>
      <c r="AK77" t="s">
        <v>146</v>
      </c>
      <c r="AL77" t="s">
        <v>578</v>
      </c>
      <c r="AM77" t="s">
        <v>515</v>
      </c>
      <c r="AN77" t="s">
        <v>460</v>
      </c>
    </row>
    <row r="78" spans="1:40" x14ac:dyDescent="0.2">
      <c r="B78" s="119" t="s">
        <v>425</v>
      </c>
      <c r="C78" s="66" t="s">
        <v>434</v>
      </c>
      <c r="E78" s="127" t="s">
        <v>418</v>
      </c>
      <c r="F78" s="124" t="s">
        <v>307</v>
      </c>
      <c r="Q78" t="s">
        <v>147</v>
      </c>
      <c r="R78" t="str">
        <f>K6&amp;"/"&amp;$B$14</f>
        <v>TS80/Uni TS12</v>
      </c>
      <c r="S78" t="s">
        <v>63</v>
      </c>
      <c r="T78" t="s">
        <v>56</v>
      </c>
      <c r="V78" t="s">
        <v>147</v>
      </c>
      <c r="W78" t="str">
        <f t="shared" si="23"/>
        <v>TS27/Uni TS08</v>
      </c>
      <c r="X78" t="s">
        <v>178</v>
      </c>
      <c r="Y78" t="s">
        <v>44</v>
      </c>
      <c r="AA78" t="s">
        <v>147</v>
      </c>
      <c r="AB78" t="s">
        <v>389</v>
      </c>
      <c r="AC78" t="s">
        <v>298</v>
      </c>
      <c r="AD78" t="s">
        <v>310</v>
      </c>
      <c r="AF78" t="s">
        <v>147</v>
      </c>
      <c r="AG78" t="str">
        <f t="shared" si="24"/>
        <v>TS06/TS25</v>
      </c>
      <c r="AH78" t="s">
        <v>42</v>
      </c>
      <c r="AI78" s="128" t="s">
        <v>62</v>
      </c>
      <c r="AK78" t="s">
        <v>147</v>
      </c>
      <c r="AL78" t="s">
        <v>588</v>
      </c>
      <c r="AM78" t="s">
        <v>516</v>
      </c>
      <c r="AN78" t="s">
        <v>459</v>
      </c>
    </row>
    <row r="79" spans="1:40" x14ac:dyDescent="0.2">
      <c r="B79" s="120" t="s">
        <v>426</v>
      </c>
      <c r="C79" s="66" t="s">
        <v>435</v>
      </c>
      <c r="Q79" t="s">
        <v>148</v>
      </c>
      <c r="R79" t="str">
        <f>K7&amp;"/"&amp;$B$14</f>
        <v>TS81/Uni TS12</v>
      </c>
      <c r="S79" t="s">
        <v>63</v>
      </c>
      <c r="T79" t="s">
        <v>57</v>
      </c>
      <c r="V79" t="s">
        <v>148</v>
      </c>
      <c r="W79" t="str">
        <f t="shared" si="23"/>
        <v>TS28/Uni TS08</v>
      </c>
      <c r="X79" t="s">
        <v>178</v>
      </c>
      <c r="Y79" t="s">
        <v>45</v>
      </c>
      <c r="AA79" t="s">
        <v>148</v>
      </c>
      <c r="AB79" t="s">
        <v>390</v>
      </c>
      <c r="AC79" t="s">
        <v>301</v>
      </c>
      <c r="AD79" t="s">
        <v>310</v>
      </c>
      <c r="AF79" t="s">
        <v>148</v>
      </c>
      <c r="AG79" t="str">
        <f t="shared" si="24"/>
        <v>TS08/TS25</v>
      </c>
      <c r="AH79" t="s">
        <v>42</v>
      </c>
      <c r="AI79" s="128" t="s">
        <v>304</v>
      </c>
      <c r="AK79" t="s">
        <v>148</v>
      </c>
      <c r="AL79" t="s">
        <v>598</v>
      </c>
      <c r="AM79" t="s">
        <v>517</v>
      </c>
      <c r="AN79" t="s">
        <v>458</v>
      </c>
    </row>
    <row r="80" spans="1:40" x14ac:dyDescent="0.2">
      <c r="B80" s="121" t="s">
        <v>10</v>
      </c>
      <c r="C80" s="66" t="s">
        <v>42</v>
      </c>
      <c r="Q80" t="s">
        <v>149</v>
      </c>
      <c r="R80" t="str">
        <f>K8&amp;"/"&amp;$B$14</f>
        <v>TS82/Uni TS12</v>
      </c>
      <c r="S80" t="s">
        <v>63</v>
      </c>
      <c r="T80" t="s">
        <v>58</v>
      </c>
      <c r="V80" t="s">
        <v>149</v>
      </c>
      <c r="W80" t="str">
        <f t="shared" si="23"/>
        <v>TS29/Uni TS08</v>
      </c>
      <c r="X80" t="s">
        <v>178</v>
      </c>
      <c r="Y80" t="s">
        <v>46</v>
      </c>
      <c r="AA80" t="s">
        <v>149</v>
      </c>
      <c r="AB80" t="s">
        <v>391</v>
      </c>
      <c r="AC80" t="s">
        <v>304</v>
      </c>
      <c r="AD80" t="s">
        <v>310</v>
      </c>
      <c r="AF80" t="s">
        <v>149</v>
      </c>
      <c r="AG80" t="str">
        <f t="shared" si="24"/>
        <v>TS07/TS25</v>
      </c>
      <c r="AH80" t="s">
        <v>42</v>
      </c>
      <c r="AI80" s="128" t="s">
        <v>293</v>
      </c>
      <c r="AK80" t="s">
        <v>149</v>
      </c>
      <c r="AL80" t="s">
        <v>608</v>
      </c>
      <c r="AM80" t="s">
        <v>518</v>
      </c>
      <c r="AN80" t="s">
        <v>457</v>
      </c>
    </row>
    <row r="81" spans="1:40" x14ac:dyDescent="0.2">
      <c r="B81" s="122" t="s">
        <v>13</v>
      </c>
      <c r="C81" s="66" t="s">
        <v>45</v>
      </c>
      <c r="Q81" t="s">
        <v>150</v>
      </c>
      <c r="R81" t="str">
        <f>K9&amp;"/"&amp;$B$14</f>
        <v>TS83/Uni TS12</v>
      </c>
      <c r="S81" t="s">
        <v>63</v>
      </c>
      <c r="T81" t="s">
        <v>59</v>
      </c>
      <c r="V81" t="s">
        <v>150</v>
      </c>
      <c r="W81" t="str">
        <f t="shared" si="23"/>
        <v>TS30/Uni TS08</v>
      </c>
      <c r="X81" t="s">
        <v>178</v>
      </c>
      <c r="Y81" t="s">
        <v>47</v>
      </c>
      <c r="AA81" t="s">
        <v>150</v>
      </c>
      <c r="AB81" t="s">
        <v>392</v>
      </c>
      <c r="AC81" t="s">
        <v>307</v>
      </c>
      <c r="AD81" t="s">
        <v>310</v>
      </c>
      <c r="AF81" t="s">
        <v>150</v>
      </c>
      <c r="AG81" t="str">
        <f t="shared" si="24"/>
        <v>TS09/TS25</v>
      </c>
      <c r="AH81" t="s">
        <v>42</v>
      </c>
      <c r="AI81" s="128" t="s">
        <v>307</v>
      </c>
      <c r="AK81" t="s">
        <v>150</v>
      </c>
      <c r="AL81" t="s">
        <v>618</v>
      </c>
      <c r="AM81" t="s">
        <v>519</v>
      </c>
      <c r="AN81" t="s">
        <v>456</v>
      </c>
    </row>
    <row r="82" spans="1:40" x14ac:dyDescent="0.2">
      <c r="B82" s="123" t="s">
        <v>8</v>
      </c>
      <c r="C82" s="124" t="s">
        <v>40</v>
      </c>
      <c r="Q82" t="s">
        <v>151</v>
      </c>
      <c r="R82" t="str">
        <f>L2&amp;"/"&amp;$B$15</f>
        <v>TS80/Uni TS02</v>
      </c>
      <c r="S82" t="s">
        <v>175</v>
      </c>
      <c r="T82" t="s">
        <v>56</v>
      </c>
      <c r="V82" t="s">
        <v>151</v>
      </c>
      <c r="W82" t="str">
        <f>L22&amp;"/"&amp;$B$18</f>
        <v>TS31/Uni TS08</v>
      </c>
      <c r="X82" t="s">
        <v>178</v>
      </c>
      <c r="Y82" t="s">
        <v>48</v>
      </c>
      <c r="AA82" t="s">
        <v>151</v>
      </c>
      <c r="AB82" t="s">
        <v>393</v>
      </c>
      <c r="AC82" t="s">
        <v>60</v>
      </c>
      <c r="AD82" t="s">
        <v>311</v>
      </c>
      <c r="AF82" t="s">
        <v>151</v>
      </c>
      <c r="AG82" t="str">
        <f>L61&amp;"/"&amp;$B$81</f>
        <v>TS01/TS28</v>
      </c>
      <c r="AH82" s="128" t="s">
        <v>45</v>
      </c>
      <c r="AI82" s="128" t="s">
        <v>60</v>
      </c>
      <c r="AK82" t="s">
        <v>151</v>
      </c>
      <c r="AL82" t="s">
        <v>619</v>
      </c>
      <c r="AM82" t="s">
        <v>520</v>
      </c>
      <c r="AN82" t="s">
        <v>455</v>
      </c>
    </row>
    <row r="83" spans="1:40" x14ac:dyDescent="0.2">
      <c r="Q83" t="s">
        <v>152</v>
      </c>
      <c r="R83" t="str">
        <f>L3&amp;"/"&amp;$B$15</f>
        <v>TS81/Uni TS02</v>
      </c>
      <c r="S83" t="s">
        <v>175</v>
      </c>
      <c r="T83" t="s">
        <v>57</v>
      </c>
      <c r="V83" t="s">
        <v>152</v>
      </c>
      <c r="W83" t="str">
        <f t="shared" ref="W83:W89" si="25">L23&amp;"/"&amp;$B$18</f>
        <v>TS32/Uni TS08</v>
      </c>
      <c r="X83" t="s">
        <v>178</v>
      </c>
      <c r="Y83" t="s">
        <v>49</v>
      </c>
      <c r="AA83" t="s">
        <v>152</v>
      </c>
      <c r="AB83" t="s">
        <v>394</v>
      </c>
      <c r="AC83" t="s">
        <v>61</v>
      </c>
      <c r="AD83" t="s">
        <v>311</v>
      </c>
      <c r="AF83" t="s">
        <v>152</v>
      </c>
      <c r="AG83" t="str">
        <f t="shared" ref="AG83:AG89" si="26">L62&amp;"/"&amp;$B$81</f>
        <v>TS02/TS28</v>
      </c>
      <c r="AH83" s="128" t="s">
        <v>45</v>
      </c>
      <c r="AI83" s="128" t="s">
        <v>298</v>
      </c>
      <c r="AK83" t="s">
        <v>152</v>
      </c>
      <c r="AL83" t="s">
        <v>621</v>
      </c>
      <c r="AM83" t="s">
        <v>521</v>
      </c>
      <c r="AN83" t="s">
        <v>454</v>
      </c>
    </row>
    <row r="84" spans="1:40" x14ac:dyDescent="0.2">
      <c r="Q84" t="s">
        <v>153</v>
      </c>
      <c r="R84" t="str">
        <f>L4&amp;"/"&amp;$B$15</f>
        <v>TS82/Uni TS02</v>
      </c>
      <c r="S84" t="s">
        <v>175</v>
      </c>
      <c r="T84" t="s">
        <v>58</v>
      </c>
      <c r="V84" t="s">
        <v>153</v>
      </c>
      <c r="W84" t="str">
        <f t="shared" si="25"/>
        <v>TS33/Uni TS08</v>
      </c>
      <c r="X84" t="s">
        <v>178</v>
      </c>
      <c r="Y84" t="s">
        <v>50</v>
      </c>
      <c r="AA84" t="s">
        <v>153</v>
      </c>
      <c r="AB84" t="s">
        <v>395</v>
      </c>
      <c r="AC84" t="s">
        <v>293</v>
      </c>
      <c r="AD84" t="s">
        <v>311</v>
      </c>
      <c r="AF84" t="s">
        <v>153</v>
      </c>
      <c r="AG84" t="str">
        <f t="shared" si="26"/>
        <v>TS03/TS28</v>
      </c>
      <c r="AH84" t="s">
        <v>45</v>
      </c>
      <c r="AI84" s="128" t="s">
        <v>301</v>
      </c>
      <c r="AK84" t="s">
        <v>153</v>
      </c>
      <c r="AL84" t="s">
        <v>623</v>
      </c>
      <c r="AM84" t="s">
        <v>522</v>
      </c>
      <c r="AN84" t="s">
        <v>453</v>
      </c>
    </row>
    <row r="85" spans="1:40" x14ac:dyDescent="0.2">
      <c r="Q85" t="s">
        <v>154</v>
      </c>
      <c r="R85" t="str">
        <f>L5&amp;"/"&amp;$B$15</f>
        <v>TS83/Uni TS02</v>
      </c>
      <c r="S85" t="s">
        <v>175</v>
      </c>
      <c r="T85" t="s">
        <v>59</v>
      </c>
      <c r="V85" t="s">
        <v>154</v>
      </c>
      <c r="W85" t="str">
        <f t="shared" si="25"/>
        <v>TS34/Uni TS08</v>
      </c>
      <c r="X85" t="s">
        <v>178</v>
      </c>
      <c r="Y85" t="s">
        <v>51</v>
      </c>
      <c r="AA85" t="s">
        <v>154</v>
      </c>
      <c r="AB85" t="s">
        <v>396</v>
      </c>
      <c r="AC85" t="s">
        <v>63</v>
      </c>
      <c r="AD85" t="s">
        <v>311</v>
      </c>
      <c r="AF85" t="s">
        <v>154</v>
      </c>
      <c r="AG85" t="str">
        <f t="shared" si="26"/>
        <v>TS04/TS28</v>
      </c>
      <c r="AH85" t="s">
        <v>45</v>
      </c>
      <c r="AI85" s="128" t="s">
        <v>61</v>
      </c>
      <c r="AK85" t="s">
        <v>154</v>
      </c>
      <c r="AL85" t="s">
        <v>625</v>
      </c>
      <c r="AM85" t="s">
        <v>523</v>
      </c>
      <c r="AN85" t="s">
        <v>452</v>
      </c>
    </row>
    <row r="86" spans="1:40" ht="19" x14ac:dyDescent="0.25">
      <c r="A86" s="29" t="s">
        <v>439</v>
      </c>
      <c r="Q86" t="s">
        <v>155</v>
      </c>
      <c r="R86" t="str">
        <f>L6&amp;"/"&amp;$B$16</f>
        <v>TS80/Uni TS03</v>
      </c>
      <c r="S86" t="s">
        <v>176</v>
      </c>
      <c r="T86" t="s">
        <v>56</v>
      </c>
      <c r="V86" t="s">
        <v>155</v>
      </c>
      <c r="W86" t="str">
        <f t="shared" si="25"/>
        <v>TS35/Uni TS08</v>
      </c>
      <c r="X86" t="s">
        <v>178</v>
      </c>
      <c r="Y86" t="s">
        <v>52</v>
      </c>
      <c r="AA86" t="s">
        <v>155</v>
      </c>
      <c r="AB86" t="s">
        <v>397</v>
      </c>
      <c r="AC86" t="s">
        <v>298</v>
      </c>
      <c r="AD86" t="s">
        <v>311</v>
      </c>
      <c r="AF86" t="s">
        <v>155</v>
      </c>
      <c r="AG86" t="str">
        <f t="shared" si="26"/>
        <v>TS06/TS28</v>
      </c>
      <c r="AH86" t="s">
        <v>45</v>
      </c>
      <c r="AI86" s="128" t="s">
        <v>62</v>
      </c>
      <c r="AK86" t="s">
        <v>155</v>
      </c>
      <c r="AL86" t="s">
        <v>627</v>
      </c>
      <c r="AM86" t="s">
        <v>524</v>
      </c>
      <c r="AN86" t="s">
        <v>451</v>
      </c>
    </row>
    <row r="87" spans="1:40" x14ac:dyDescent="0.2">
      <c r="A87" s="32"/>
      <c r="B87" s="5">
        <v>1</v>
      </c>
      <c r="C87" s="5">
        <v>2</v>
      </c>
      <c r="D87" s="5">
        <v>3</v>
      </c>
      <c r="E87" s="5">
        <v>4</v>
      </c>
      <c r="F87" s="5">
        <v>5</v>
      </c>
      <c r="G87" s="5">
        <v>6</v>
      </c>
      <c r="H87" s="5">
        <v>7</v>
      </c>
      <c r="I87" s="5">
        <v>8</v>
      </c>
      <c r="J87" s="5">
        <v>9</v>
      </c>
      <c r="K87" s="5">
        <v>10</v>
      </c>
      <c r="L87" s="5">
        <v>11</v>
      </c>
      <c r="M87" s="5">
        <v>12</v>
      </c>
      <c r="Q87" t="s">
        <v>156</v>
      </c>
      <c r="R87" t="str">
        <f>L7&amp;"/"&amp;$B$16</f>
        <v>TS81/Uni TS03</v>
      </c>
      <c r="S87" t="s">
        <v>176</v>
      </c>
      <c r="T87" t="s">
        <v>57</v>
      </c>
      <c r="V87" t="s">
        <v>156</v>
      </c>
      <c r="W87" t="str">
        <f t="shared" si="25"/>
        <v>TS36/Uni TS08</v>
      </c>
      <c r="X87" t="s">
        <v>178</v>
      </c>
      <c r="Y87" t="s">
        <v>53</v>
      </c>
      <c r="AA87" t="s">
        <v>156</v>
      </c>
      <c r="AB87" t="s">
        <v>398</v>
      </c>
      <c r="AC87" t="s">
        <v>301</v>
      </c>
      <c r="AD87" t="s">
        <v>311</v>
      </c>
      <c r="AF87" t="s">
        <v>156</v>
      </c>
      <c r="AG87" t="str">
        <f t="shared" si="26"/>
        <v>TS08/TS28</v>
      </c>
      <c r="AH87" t="s">
        <v>45</v>
      </c>
      <c r="AI87" s="128" t="s">
        <v>304</v>
      </c>
      <c r="AK87" t="s">
        <v>156</v>
      </c>
      <c r="AL87" t="s">
        <v>629</v>
      </c>
      <c r="AM87" t="s">
        <v>525</v>
      </c>
      <c r="AN87" t="s">
        <v>450</v>
      </c>
    </row>
    <row r="88" spans="1:40" x14ac:dyDescent="0.2">
      <c r="A88" s="6" t="s">
        <v>0</v>
      </c>
      <c r="B88" s="138" t="s">
        <v>539</v>
      </c>
      <c r="C88" s="139" t="s">
        <v>540</v>
      </c>
      <c r="D88" s="138" t="s">
        <v>541</v>
      </c>
      <c r="E88" s="138" t="s">
        <v>542</v>
      </c>
      <c r="F88" s="138" t="s">
        <v>543</v>
      </c>
      <c r="G88" s="138" t="s">
        <v>544</v>
      </c>
      <c r="H88" s="138" t="s">
        <v>545</v>
      </c>
      <c r="I88" s="138" t="s">
        <v>546</v>
      </c>
      <c r="J88" s="138" t="s">
        <v>547</v>
      </c>
      <c r="K88" s="138" t="s">
        <v>548</v>
      </c>
      <c r="L88" s="138" t="s">
        <v>619</v>
      </c>
      <c r="M88" s="138" t="s">
        <v>620</v>
      </c>
      <c r="Q88" t="s">
        <v>157</v>
      </c>
      <c r="R88" t="str">
        <f>L8&amp;"/"&amp;$B$16</f>
        <v>TS82/Uni TS03</v>
      </c>
      <c r="S88" t="s">
        <v>176</v>
      </c>
      <c r="T88" t="s">
        <v>58</v>
      </c>
      <c r="V88" t="s">
        <v>157</v>
      </c>
      <c r="W88" t="str">
        <f t="shared" si="25"/>
        <v>TS37/Uni TS08</v>
      </c>
      <c r="X88" t="s">
        <v>178</v>
      </c>
      <c r="Y88" t="s">
        <v>54</v>
      </c>
      <c r="AA88" t="s">
        <v>157</v>
      </c>
      <c r="AB88" t="s">
        <v>399</v>
      </c>
      <c r="AC88" t="s">
        <v>304</v>
      </c>
      <c r="AD88" t="s">
        <v>311</v>
      </c>
      <c r="AF88" t="s">
        <v>157</v>
      </c>
      <c r="AG88" t="str">
        <f t="shared" si="26"/>
        <v>TS07/TS28</v>
      </c>
      <c r="AH88" t="s">
        <v>45</v>
      </c>
      <c r="AI88" s="128" t="s">
        <v>293</v>
      </c>
      <c r="AK88" t="s">
        <v>157</v>
      </c>
      <c r="AL88" t="s">
        <v>631</v>
      </c>
      <c r="AM88" t="s">
        <v>526</v>
      </c>
      <c r="AN88" t="s">
        <v>449</v>
      </c>
    </row>
    <row r="89" spans="1:40" x14ac:dyDescent="0.2">
      <c r="A89" s="6" t="s">
        <v>1</v>
      </c>
      <c r="B89" s="138" t="s">
        <v>549</v>
      </c>
      <c r="C89" s="139" t="s">
        <v>550</v>
      </c>
      <c r="D89" s="138" t="s">
        <v>551</v>
      </c>
      <c r="E89" s="138" t="s">
        <v>552</v>
      </c>
      <c r="F89" s="138" t="s">
        <v>553</v>
      </c>
      <c r="G89" s="138" t="s">
        <v>554</v>
      </c>
      <c r="H89" s="138" t="s">
        <v>555</v>
      </c>
      <c r="I89" s="138" t="s">
        <v>556</v>
      </c>
      <c r="J89" s="138" t="s">
        <v>557</v>
      </c>
      <c r="K89" s="138" t="s">
        <v>558</v>
      </c>
      <c r="L89" s="138" t="s">
        <v>621</v>
      </c>
      <c r="M89" s="138" t="s">
        <v>622</v>
      </c>
      <c r="Q89" t="s">
        <v>158</v>
      </c>
      <c r="R89" t="str">
        <f>L9&amp;"/"&amp;$B$16</f>
        <v>TS83/Uni TS03</v>
      </c>
      <c r="S89" t="s">
        <v>176</v>
      </c>
      <c r="T89" t="s">
        <v>59</v>
      </c>
      <c r="V89" t="s">
        <v>158</v>
      </c>
      <c r="W89" t="str">
        <f t="shared" si="25"/>
        <v>TS79/Uni TS08</v>
      </c>
      <c r="X89" t="s">
        <v>178</v>
      </c>
      <c r="Y89" t="s">
        <v>55</v>
      </c>
      <c r="AA89" t="s">
        <v>158</v>
      </c>
      <c r="AB89" t="s">
        <v>400</v>
      </c>
      <c r="AC89" t="s">
        <v>307</v>
      </c>
      <c r="AD89" t="s">
        <v>311</v>
      </c>
      <c r="AF89" t="s">
        <v>158</v>
      </c>
      <c r="AG89" t="str">
        <f t="shared" si="26"/>
        <v>TS09/TS28</v>
      </c>
      <c r="AH89" t="s">
        <v>45</v>
      </c>
      <c r="AI89" s="128" t="s">
        <v>307</v>
      </c>
      <c r="AK89" t="s">
        <v>158</v>
      </c>
      <c r="AL89" t="s">
        <v>633</v>
      </c>
      <c r="AM89" t="s">
        <v>527</v>
      </c>
      <c r="AN89" t="s">
        <v>448</v>
      </c>
    </row>
    <row r="90" spans="1:40" x14ac:dyDescent="0.2">
      <c r="A90" s="6" t="s">
        <v>2</v>
      </c>
      <c r="B90" s="138" t="s">
        <v>559</v>
      </c>
      <c r="C90" s="139" t="s">
        <v>560</v>
      </c>
      <c r="D90" s="138" t="s">
        <v>561</v>
      </c>
      <c r="E90" s="138" t="s">
        <v>562</v>
      </c>
      <c r="F90" s="138" t="s">
        <v>563</v>
      </c>
      <c r="G90" s="138" t="s">
        <v>564</v>
      </c>
      <c r="H90" s="138" t="s">
        <v>565</v>
      </c>
      <c r="I90" s="138" t="s">
        <v>566</v>
      </c>
      <c r="J90" s="138" t="s">
        <v>567</v>
      </c>
      <c r="K90" s="138" t="s">
        <v>568</v>
      </c>
      <c r="L90" s="138" t="s">
        <v>623</v>
      </c>
      <c r="M90" s="138" t="s">
        <v>624</v>
      </c>
      <c r="Q90" t="s">
        <v>159</v>
      </c>
      <c r="R90" t="str">
        <f>M2&amp;"/"&amp;$B$17</f>
        <v>TS80/Uni TS05</v>
      </c>
      <c r="S90" t="s">
        <v>177</v>
      </c>
      <c r="T90" t="s">
        <v>56</v>
      </c>
      <c r="V90" t="s">
        <v>159</v>
      </c>
      <c r="W90" t="str">
        <f>M22&amp;"/"&amp;$B$18</f>
        <v>TS19/Uni TS08</v>
      </c>
      <c r="X90" t="s">
        <v>178</v>
      </c>
      <c r="Y90" t="s">
        <v>64</v>
      </c>
      <c r="AA90" t="s">
        <v>159</v>
      </c>
      <c r="AB90" t="s">
        <v>401</v>
      </c>
      <c r="AC90" t="s">
        <v>60</v>
      </c>
      <c r="AD90" t="s">
        <v>312</v>
      </c>
      <c r="AF90" t="s">
        <v>159</v>
      </c>
      <c r="AG90" t="str">
        <f>M61&amp;"/"&amp;$B$82</f>
        <v>TS01/TS23</v>
      </c>
      <c r="AH90" s="128" t="s">
        <v>40</v>
      </c>
      <c r="AI90" s="128" t="s">
        <v>60</v>
      </c>
      <c r="AK90" t="s">
        <v>159</v>
      </c>
      <c r="AL90" t="s">
        <v>620</v>
      </c>
      <c r="AM90" t="s">
        <v>528</v>
      </c>
      <c r="AN90" t="s">
        <v>447</v>
      </c>
    </row>
    <row r="91" spans="1:40" x14ac:dyDescent="0.2">
      <c r="A91" s="6" t="s">
        <v>3</v>
      </c>
      <c r="B91" s="138" t="s">
        <v>569</v>
      </c>
      <c r="C91" s="139" t="s">
        <v>570</v>
      </c>
      <c r="D91" s="138" t="s">
        <v>571</v>
      </c>
      <c r="E91" s="138" t="s">
        <v>572</v>
      </c>
      <c r="F91" s="138" t="s">
        <v>573</v>
      </c>
      <c r="G91" s="138" t="s">
        <v>574</v>
      </c>
      <c r="H91" s="138" t="s">
        <v>575</v>
      </c>
      <c r="I91" s="138" t="s">
        <v>576</v>
      </c>
      <c r="J91" s="138" t="s">
        <v>577</v>
      </c>
      <c r="K91" s="138" t="s">
        <v>578</v>
      </c>
      <c r="L91" s="138" t="s">
        <v>625</v>
      </c>
      <c r="M91" s="138" t="s">
        <v>626</v>
      </c>
      <c r="Q91" t="s">
        <v>160</v>
      </c>
      <c r="R91" t="str">
        <f>M3&amp;"/"&amp;$B$17</f>
        <v>TS81/Uni TS05</v>
      </c>
      <c r="S91" t="s">
        <v>177</v>
      </c>
      <c r="T91" t="s">
        <v>57</v>
      </c>
      <c r="V91" t="s">
        <v>160</v>
      </c>
      <c r="W91" t="str">
        <f>M23&amp;"/"&amp;$B$18</f>
        <v>TS20/Uni TS08</v>
      </c>
      <c r="X91" t="s">
        <v>178</v>
      </c>
      <c r="Y91" t="s">
        <v>65</v>
      </c>
      <c r="AA91" t="s">
        <v>160</v>
      </c>
      <c r="AB91" t="s">
        <v>402</v>
      </c>
      <c r="AC91" t="s">
        <v>61</v>
      </c>
      <c r="AD91" t="s">
        <v>312</v>
      </c>
      <c r="AF91" t="s">
        <v>160</v>
      </c>
      <c r="AG91" t="str">
        <f t="shared" ref="AG91:AG97" si="27">M62&amp;"/"&amp;$B$82</f>
        <v>TS02/TS23</v>
      </c>
      <c r="AH91" s="128" t="s">
        <v>40</v>
      </c>
      <c r="AI91" s="128" t="s">
        <v>298</v>
      </c>
      <c r="AK91" t="s">
        <v>160</v>
      </c>
      <c r="AL91" t="s">
        <v>622</v>
      </c>
      <c r="AM91" t="s">
        <v>529</v>
      </c>
      <c r="AN91" t="s">
        <v>446</v>
      </c>
    </row>
    <row r="92" spans="1:40" x14ac:dyDescent="0.2">
      <c r="A92" s="6" t="s">
        <v>4</v>
      </c>
      <c r="B92" s="138" t="s">
        <v>579</v>
      </c>
      <c r="C92" s="139" t="s">
        <v>580</v>
      </c>
      <c r="D92" s="138" t="s">
        <v>581</v>
      </c>
      <c r="E92" s="138" t="s">
        <v>582</v>
      </c>
      <c r="F92" s="138" t="s">
        <v>583</v>
      </c>
      <c r="G92" s="138" t="s">
        <v>584</v>
      </c>
      <c r="H92" s="138" t="s">
        <v>585</v>
      </c>
      <c r="I92" s="138" t="s">
        <v>586</v>
      </c>
      <c r="J92" s="138" t="s">
        <v>587</v>
      </c>
      <c r="K92" s="138" t="s">
        <v>588</v>
      </c>
      <c r="L92" s="138" t="s">
        <v>627</v>
      </c>
      <c r="M92" s="138" t="s">
        <v>628</v>
      </c>
      <c r="Q92" t="s">
        <v>161</v>
      </c>
      <c r="R92" t="str">
        <f>M4&amp;"/"&amp;$B$17</f>
        <v>TS82/Uni TS05</v>
      </c>
      <c r="S92" t="s">
        <v>177</v>
      </c>
      <c r="T92" t="s">
        <v>58</v>
      </c>
      <c r="V92" t="s">
        <v>161</v>
      </c>
      <c r="W92" t="str">
        <f>M24&amp;"/"&amp;$B$18</f>
        <v>TS21/Uni TS08</v>
      </c>
      <c r="X92" t="s">
        <v>178</v>
      </c>
      <c r="Y92" t="s">
        <v>66</v>
      </c>
      <c r="AA92" t="s">
        <v>161</v>
      </c>
      <c r="AB92" t="s">
        <v>403</v>
      </c>
      <c r="AC92" t="s">
        <v>293</v>
      </c>
      <c r="AD92" t="s">
        <v>312</v>
      </c>
      <c r="AF92" t="s">
        <v>161</v>
      </c>
      <c r="AG92" t="str">
        <f t="shared" si="27"/>
        <v>TS03/TS23</v>
      </c>
      <c r="AH92" t="s">
        <v>40</v>
      </c>
      <c r="AI92" s="128" t="s">
        <v>301</v>
      </c>
      <c r="AK92" t="s">
        <v>161</v>
      </c>
      <c r="AL92" t="s">
        <v>624</v>
      </c>
      <c r="AM92" t="s">
        <v>530</v>
      </c>
      <c r="AN92" t="s">
        <v>445</v>
      </c>
    </row>
    <row r="93" spans="1:40" x14ac:dyDescent="0.2">
      <c r="A93" s="6" t="s">
        <v>5</v>
      </c>
      <c r="B93" s="138" t="s">
        <v>589</v>
      </c>
      <c r="C93" s="139" t="s">
        <v>590</v>
      </c>
      <c r="D93" s="138" t="s">
        <v>591</v>
      </c>
      <c r="E93" s="138" t="s">
        <v>592</v>
      </c>
      <c r="F93" s="138" t="s">
        <v>593</v>
      </c>
      <c r="G93" s="138" t="s">
        <v>594</v>
      </c>
      <c r="H93" s="138" t="s">
        <v>595</v>
      </c>
      <c r="I93" s="138" t="s">
        <v>596</v>
      </c>
      <c r="J93" s="138" t="s">
        <v>597</v>
      </c>
      <c r="K93" s="138" t="s">
        <v>598</v>
      </c>
      <c r="L93" s="138" t="s">
        <v>629</v>
      </c>
      <c r="M93" s="138" t="s">
        <v>630</v>
      </c>
      <c r="Q93" t="s">
        <v>162</v>
      </c>
      <c r="R93" t="str">
        <f>M5&amp;"/"&amp;$B$17</f>
        <v>TS83/Uni TS05</v>
      </c>
      <c r="S93" t="s">
        <v>177</v>
      </c>
      <c r="T93" t="s">
        <v>59</v>
      </c>
      <c r="V93" t="s">
        <v>162</v>
      </c>
      <c r="W93" t="str">
        <f>M25&amp;"/"&amp;$B$18</f>
        <v>TS22/Uni TS08</v>
      </c>
      <c r="X93" t="s">
        <v>178</v>
      </c>
      <c r="Y93" t="s">
        <v>270</v>
      </c>
      <c r="AA93" t="s">
        <v>162</v>
      </c>
      <c r="AB93" t="s">
        <v>404</v>
      </c>
      <c r="AC93" t="s">
        <v>63</v>
      </c>
      <c r="AD93" t="s">
        <v>312</v>
      </c>
      <c r="AF93" t="s">
        <v>162</v>
      </c>
      <c r="AG93" t="str">
        <f t="shared" si="27"/>
        <v>TS04/TS23</v>
      </c>
      <c r="AH93" t="s">
        <v>40</v>
      </c>
      <c r="AI93" s="128" t="s">
        <v>61</v>
      </c>
      <c r="AK93" t="s">
        <v>162</v>
      </c>
      <c r="AL93" t="s">
        <v>626</v>
      </c>
      <c r="AM93" t="s">
        <v>531</v>
      </c>
      <c r="AN93" t="s">
        <v>444</v>
      </c>
    </row>
    <row r="94" spans="1:40" x14ac:dyDescent="0.2">
      <c r="A94" s="6" t="s">
        <v>6</v>
      </c>
      <c r="B94" s="138" t="s">
        <v>599</v>
      </c>
      <c r="C94" s="139" t="s">
        <v>600</v>
      </c>
      <c r="D94" s="138" t="s">
        <v>601</v>
      </c>
      <c r="E94" s="138" t="s">
        <v>602</v>
      </c>
      <c r="F94" s="138" t="s">
        <v>603</v>
      </c>
      <c r="G94" s="138" t="s">
        <v>604</v>
      </c>
      <c r="H94" s="138" t="s">
        <v>605</v>
      </c>
      <c r="I94" s="138" t="s">
        <v>606</v>
      </c>
      <c r="J94" s="138" t="s">
        <v>607</v>
      </c>
      <c r="K94" s="138" t="s">
        <v>608</v>
      </c>
      <c r="L94" s="138" t="s">
        <v>631</v>
      </c>
      <c r="M94" s="138" t="s">
        <v>632</v>
      </c>
      <c r="Q94" t="s">
        <v>163</v>
      </c>
      <c r="R94" t="str">
        <f>M6&amp;"/"&amp;$B$18</f>
        <v>TS80/Uni TS08</v>
      </c>
      <c r="S94" t="s">
        <v>178</v>
      </c>
      <c r="T94" t="s">
        <v>56</v>
      </c>
      <c r="V94" t="s">
        <v>163</v>
      </c>
      <c r="W94" t="str">
        <f>M26&amp;"/"&amp;$B$14</f>
        <v>TS19/Uni TS12</v>
      </c>
      <c r="X94" t="s">
        <v>63</v>
      </c>
      <c r="Y94" t="s">
        <v>64</v>
      </c>
      <c r="AA94" t="s">
        <v>163</v>
      </c>
      <c r="AB94" t="s">
        <v>405</v>
      </c>
      <c r="AC94" t="s">
        <v>298</v>
      </c>
      <c r="AD94" t="s">
        <v>312</v>
      </c>
      <c r="AF94" t="s">
        <v>163</v>
      </c>
      <c r="AG94" t="str">
        <f t="shared" si="27"/>
        <v>TS06/TS23</v>
      </c>
      <c r="AH94" t="s">
        <v>40</v>
      </c>
      <c r="AI94" s="128" t="s">
        <v>62</v>
      </c>
      <c r="AK94" t="s">
        <v>163</v>
      </c>
      <c r="AL94" t="s">
        <v>628</v>
      </c>
      <c r="AM94" t="s">
        <v>532</v>
      </c>
      <c r="AN94" t="s">
        <v>443</v>
      </c>
    </row>
    <row r="95" spans="1:40" x14ac:dyDescent="0.2">
      <c r="A95" s="6" t="s">
        <v>7</v>
      </c>
      <c r="B95" s="138" t="s">
        <v>609</v>
      </c>
      <c r="C95" s="139" t="s">
        <v>610</v>
      </c>
      <c r="D95" s="138" t="s">
        <v>611</v>
      </c>
      <c r="E95" s="138" t="s">
        <v>612</v>
      </c>
      <c r="F95" s="138" t="s">
        <v>613</v>
      </c>
      <c r="G95" s="138" t="s">
        <v>614</v>
      </c>
      <c r="H95" s="138" t="s">
        <v>615</v>
      </c>
      <c r="I95" s="138" t="s">
        <v>616</v>
      </c>
      <c r="J95" s="138" t="s">
        <v>617</v>
      </c>
      <c r="K95" s="138" t="s">
        <v>618</v>
      </c>
      <c r="L95" s="138" t="s">
        <v>633</v>
      </c>
      <c r="M95" s="138" t="s">
        <v>634</v>
      </c>
      <c r="Q95" t="s">
        <v>164</v>
      </c>
      <c r="R95" t="str">
        <f>M7&amp;"/"&amp;$B$18</f>
        <v>TS81/Uni TS08</v>
      </c>
      <c r="S95" t="s">
        <v>178</v>
      </c>
      <c r="T95" t="s">
        <v>57</v>
      </c>
      <c r="V95" t="s">
        <v>164</v>
      </c>
      <c r="W95" t="str">
        <f>M27&amp;"/"&amp;$B$14</f>
        <v>TS20/Uni TS12</v>
      </c>
      <c r="X95" t="s">
        <v>63</v>
      </c>
      <c r="Y95" t="s">
        <v>65</v>
      </c>
      <c r="AA95" t="s">
        <v>164</v>
      </c>
      <c r="AB95" t="s">
        <v>406</v>
      </c>
      <c r="AC95" t="s">
        <v>301</v>
      </c>
      <c r="AD95" t="s">
        <v>312</v>
      </c>
      <c r="AF95" t="s">
        <v>164</v>
      </c>
      <c r="AG95" t="str">
        <f t="shared" si="27"/>
        <v>TS08/TS23</v>
      </c>
      <c r="AH95" t="s">
        <v>40</v>
      </c>
      <c r="AI95" s="128" t="s">
        <v>304</v>
      </c>
      <c r="AK95" t="s">
        <v>164</v>
      </c>
      <c r="AL95" t="s">
        <v>630</v>
      </c>
      <c r="AM95" t="s">
        <v>533</v>
      </c>
      <c r="AN95" t="s">
        <v>442</v>
      </c>
    </row>
    <row r="96" spans="1:40" x14ac:dyDescent="0.2">
      <c r="Q96" t="s">
        <v>165</v>
      </c>
      <c r="R96" t="str">
        <f>M8&amp;"/"&amp;$B$18</f>
        <v>TS82/Uni TS08</v>
      </c>
      <c r="S96" t="s">
        <v>178</v>
      </c>
      <c r="T96" t="s">
        <v>58</v>
      </c>
      <c r="V96" t="s">
        <v>165</v>
      </c>
      <c r="W96" t="str">
        <f>M28&amp;"/"&amp;$B$14</f>
        <v>TS21/Uni TS12</v>
      </c>
      <c r="X96" t="s">
        <v>63</v>
      </c>
      <c r="Y96" t="s">
        <v>66</v>
      </c>
      <c r="AA96" t="s">
        <v>165</v>
      </c>
      <c r="AB96" t="s">
        <v>407</v>
      </c>
      <c r="AC96" t="s">
        <v>304</v>
      </c>
      <c r="AD96" t="s">
        <v>312</v>
      </c>
      <c r="AF96" t="s">
        <v>165</v>
      </c>
      <c r="AG96" t="str">
        <f t="shared" si="27"/>
        <v>TS07/TS23</v>
      </c>
      <c r="AH96" t="s">
        <v>40</v>
      </c>
      <c r="AI96" s="128" t="s">
        <v>293</v>
      </c>
      <c r="AK96" t="s">
        <v>165</v>
      </c>
      <c r="AL96" t="s">
        <v>632</v>
      </c>
      <c r="AM96" t="s">
        <v>534</v>
      </c>
      <c r="AN96" t="s">
        <v>441</v>
      </c>
    </row>
    <row r="97" spans="17:40" x14ac:dyDescent="0.2">
      <c r="Q97" t="s">
        <v>166</v>
      </c>
      <c r="R97" t="str">
        <f>M9&amp;"/"&amp;$B$18</f>
        <v>TS83/Uni TS08</v>
      </c>
      <c r="S97" t="s">
        <v>178</v>
      </c>
      <c r="T97" t="s">
        <v>59</v>
      </c>
      <c r="V97" t="s">
        <v>166</v>
      </c>
      <c r="W97" t="str">
        <f>M29&amp;"/"&amp;$B$14</f>
        <v>TS22/Uni TS12</v>
      </c>
      <c r="X97" t="s">
        <v>63</v>
      </c>
      <c r="Y97" t="s">
        <v>270</v>
      </c>
      <c r="AA97" t="s">
        <v>166</v>
      </c>
      <c r="AB97" t="s">
        <v>408</v>
      </c>
      <c r="AC97" t="s">
        <v>307</v>
      </c>
      <c r="AD97" t="s">
        <v>312</v>
      </c>
      <c r="AF97" t="s">
        <v>166</v>
      </c>
      <c r="AG97" t="str">
        <f t="shared" si="27"/>
        <v>TS09/TS23</v>
      </c>
      <c r="AH97" t="s">
        <v>40</v>
      </c>
      <c r="AI97" s="128" t="s">
        <v>307</v>
      </c>
      <c r="AK97" t="s">
        <v>166</v>
      </c>
      <c r="AL97" t="s">
        <v>634</v>
      </c>
      <c r="AM97" t="s">
        <v>535</v>
      </c>
      <c r="AN97" t="s">
        <v>440</v>
      </c>
    </row>
  </sheetData>
  <mergeCells count="4">
    <mergeCell ref="C44:D44"/>
    <mergeCell ref="F44:G44"/>
    <mergeCell ref="B70:C70"/>
    <mergeCell ref="E70:F7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Enter Samples Here</vt:lpstr>
      <vt:lpstr>Sample Names and Concentrations</vt:lpstr>
      <vt:lpstr>Plate Map for Barcode PCR</vt:lpstr>
      <vt:lpstr> Sample Names and Indices</vt:lpstr>
      <vt:lpstr>Plate Map</vt:lpstr>
      <vt:lpstr>Index Plate Layout</vt:lpstr>
      <vt:lpstr>'Plate Map'!Print_Area</vt:lpstr>
      <vt:lpstr>'Plate Map for Barcode PCR'!Print_Area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Microsoft Office User</cp:lastModifiedBy>
  <cp:lastPrinted>2021-03-30T21:25:51Z</cp:lastPrinted>
  <dcterms:created xsi:type="dcterms:W3CDTF">2017-10-31T17:45:39Z</dcterms:created>
  <dcterms:modified xsi:type="dcterms:W3CDTF">2021-05-11T21:25:41Z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18333a29-af0e-406f-b137-dad4a3df00bf</vt:lpwstr>
  </property>
</Properties>
</file>