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SYNDIC\serveur\7- PRESTATION - MARCHES\2011-E-SAGE-001 EVP\Correction_2018\"/>
    </mc:Choice>
  </mc:AlternateContent>
  <xr:revisionPtr revIDLastSave="0" documentId="10_ncr:8100000_{EB24CF42-2A65-47DF-8E91-10309772FA0F}" xr6:coauthVersionLast="33" xr6:coauthVersionMax="33" xr10:uidLastSave="{00000000-0000-0000-0000-000000000000}"/>
  <bookViews>
    <workbookView xWindow="0" yWindow="0" windowWidth="20490" windowHeight="7545" tabRatio="689" xr2:uid="{00000000-000D-0000-FFFF-FFFF00000000}"/>
  </bookViews>
  <sheets>
    <sheet name="Plio-AEP" sheetId="8" r:id="rId1"/>
    <sheet name="Graph-Plio" sheetId="13" r:id="rId2"/>
    <sheet name="Quat-AEP" sheetId="7" r:id="rId3"/>
    <sheet name="Graph-Quat" sheetId="12" r:id="rId4"/>
    <sheet name="Bilan plio-quat" sheetId="11" r:id="rId5"/>
    <sheet name="Graph bilan" sheetId="1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5" i="8" l="1"/>
  <c r="J135" i="8"/>
  <c r="K135" i="8"/>
  <c r="L135" i="8"/>
  <c r="M135" i="8"/>
  <c r="N135" i="8"/>
  <c r="H135" i="8"/>
  <c r="H55" i="7"/>
  <c r="I55" i="7"/>
  <c r="J55" i="7"/>
  <c r="K55" i="7"/>
  <c r="L55" i="7"/>
  <c r="M55" i="7"/>
  <c r="N55" i="7"/>
  <c r="H50" i="7"/>
  <c r="I50" i="7"/>
  <c r="J50" i="7"/>
  <c r="K50" i="7"/>
  <c r="L50" i="7"/>
  <c r="M50" i="7"/>
  <c r="N50" i="7"/>
  <c r="H51" i="7"/>
  <c r="I51" i="7"/>
  <c r="J51" i="7"/>
  <c r="K51" i="7"/>
  <c r="L51" i="7"/>
  <c r="M51" i="7"/>
  <c r="N51" i="7"/>
  <c r="H52" i="7"/>
  <c r="I52" i="7"/>
  <c r="J52" i="7"/>
  <c r="K52" i="7"/>
  <c r="L52" i="7"/>
  <c r="M52" i="7"/>
  <c r="N52" i="7"/>
  <c r="H53" i="7"/>
  <c r="I53" i="7"/>
  <c r="J53" i="7"/>
  <c r="K53" i="7"/>
  <c r="L53" i="7"/>
  <c r="M53" i="7"/>
  <c r="N53" i="7"/>
  <c r="H54" i="7"/>
  <c r="I54" i="7"/>
  <c r="J54" i="7"/>
  <c r="K54" i="7"/>
  <c r="L54" i="7"/>
  <c r="M54" i="7"/>
  <c r="N54" i="7"/>
  <c r="I49" i="7"/>
  <c r="J49" i="7"/>
  <c r="K49" i="7"/>
  <c r="L49" i="7"/>
  <c r="M49" i="7"/>
  <c r="N49" i="7"/>
  <c r="H49" i="7"/>
  <c r="D12" i="11"/>
  <c r="D3" i="11" s="1"/>
  <c r="E12" i="11"/>
  <c r="E3" i="11" s="1"/>
  <c r="F12" i="11"/>
  <c r="F3" i="11" s="1"/>
  <c r="G12" i="11"/>
  <c r="H12" i="11"/>
  <c r="H3" i="11" s="1"/>
  <c r="I12" i="11"/>
  <c r="I3" i="11" s="1"/>
  <c r="C12" i="11"/>
  <c r="C3" i="11" s="1"/>
  <c r="G3" i="11" l="1"/>
  <c r="N134" i="8"/>
  <c r="M134" i="8"/>
  <c r="L134" i="8"/>
  <c r="K134" i="8"/>
  <c r="J134" i="8"/>
  <c r="I134" i="8"/>
  <c r="H134" i="8"/>
  <c r="N133" i="8"/>
  <c r="M133" i="8"/>
  <c r="L133" i="8"/>
  <c r="K133" i="8"/>
  <c r="J133" i="8"/>
  <c r="I133" i="8"/>
  <c r="H133" i="8"/>
  <c r="N132" i="8"/>
  <c r="M132" i="8"/>
  <c r="L132" i="8"/>
  <c r="K132" i="8"/>
  <c r="J132" i="8"/>
  <c r="I132" i="8"/>
  <c r="H132" i="8"/>
  <c r="N131" i="8"/>
  <c r="M131" i="8"/>
  <c r="L131" i="8"/>
  <c r="K131" i="8"/>
  <c r="J131" i="8"/>
  <c r="I131" i="8"/>
  <c r="H131" i="8"/>
  <c r="I115" i="8"/>
  <c r="I130" i="8" s="1"/>
  <c r="J115" i="8"/>
  <c r="J130" i="8" s="1"/>
  <c r="K115" i="8"/>
  <c r="K130" i="8" s="1"/>
  <c r="L115" i="8"/>
  <c r="L130" i="8" s="1"/>
  <c r="M115" i="8"/>
  <c r="M130" i="8" s="1"/>
  <c r="N115" i="8"/>
  <c r="N130" i="8" s="1"/>
  <c r="I116" i="8"/>
  <c r="J116" i="8"/>
  <c r="K116" i="8"/>
  <c r="L116" i="8"/>
  <c r="M116" i="8"/>
  <c r="N116" i="8"/>
  <c r="I117" i="8"/>
  <c r="J117" i="8"/>
  <c r="K117" i="8"/>
  <c r="L117" i="8"/>
  <c r="M117" i="8"/>
  <c r="N117" i="8"/>
  <c r="I118" i="8"/>
  <c r="J118" i="8"/>
  <c r="K118" i="8"/>
  <c r="L118" i="8"/>
  <c r="M118" i="8"/>
  <c r="N118" i="8"/>
  <c r="I119" i="8"/>
  <c r="J119" i="8"/>
  <c r="K119" i="8"/>
  <c r="L119" i="8"/>
  <c r="M119" i="8"/>
  <c r="N119" i="8"/>
  <c r="I120" i="8"/>
  <c r="J120" i="8"/>
  <c r="K120" i="8"/>
  <c r="L120" i="8"/>
  <c r="M120" i="8"/>
  <c r="N120" i="8"/>
  <c r="H115" i="8"/>
  <c r="H130" i="8" s="1"/>
  <c r="K41" i="7"/>
  <c r="I40" i="7"/>
  <c r="J40" i="7"/>
  <c r="K40" i="7"/>
  <c r="L40" i="7"/>
  <c r="M40" i="7"/>
  <c r="N40" i="7"/>
  <c r="I41" i="7"/>
  <c r="J41" i="7"/>
  <c r="L41" i="7"/>
  <c r="M41" i="7"/>
  <c r="N41" i="7"/>
  <c r="I42" i="7"/>
  <c r="J42" i="7"/>
  <c r="K42" i="7"/>
  <c r="L42" i="7"/>
  <c r="M42" i="7"/>
  <c r="N42" i="7"/>
  <c r="H119" i="8" l="1"/>
  <c r="M43" i="7" l="1"/>
  <c r="I43" i="7"/>
  <c r="K43" i="7"/>
  <c r="N43" i="7"/>
  <c r="H42" i="7"/>
  <c r="H41" i="7"/>
  <c r="H40" i="7"/>
  <c r="H120" i="8"/>
  <c r="H118" i="8"/>
  <c r="H117" i="8"/>
  <c r="H116" i="8"/>
  <c r="H121" i="8" s="1"/>
  <c r="H136" i="8" l="1"/>
  <c r="C11" i="11"/>
  <c r="H43" i="7"/>
  <c r="L43" i="7"/>
  <c r="J43" i="7"/>
  <c r="I121" i="8"/>
  <c r="M121" i="8"/>
  <c r="K121" i="8"/>
  <c r="L121" i="8"/>
  <c r="N121" i="8"/>
  <c r="J121" i="8"/>
  <c r="I11" i="11" l="1"/>
  <c r="N136" i="8"/>
  <c r="K136" i="8"/>
  <c r="F11" i="11"/>
  <c r="E11" i="11"/>
  <c r="J136" i="8"/>
  <c r="H11" i="11"/>
  <c r="M136" i="8"/>
  <c r="D11" i="11"/>
  <c r="I136" i="8"/>
  <c r="C2" i="11"/>
  <c r="C4" i="11" s="1"/>
  <c r="C13" i="11"/>
  <c r="L136" i="8"/>
  <c r="G11" i="11"/>
  <c r="H2" i="11" l="1"/>
  <c r="H4" i="11" s="1"/>
  <c r="H13" i="11"/>
  <c r="F2" i="11"/>
  <c r="F4" i="11" s="1"/>
  <c r="F13" i="11"/>
  <c r="G2" i="11"/>
  <c r="G4" i="11" s="1"/>
  <c r="G13" i="11"/>
  <c r="D2" i="11"/>
  <c r="D4" i="11" s="1"/>
  <c r="D13" i="11"/>
  <c r="E2" i="11"/>
  <c r="E4" i="11" s="1"/>
  <c r="E13" i="11"/>
  <c r="I13" i="11"/>
  <c r="I2" i="11"/>
  <c r="I4" i="11" s="1"/>
</calcChain>
</file>

<file path=xl/sharedStrings.xml><?xml version="1.0" encoding="utf-8"?>
<sst xmlns="http://schemas.openxmlformats.org/spreadsheetml/2006/main" count="901" uniqueCount="256">
  <si>
    <t>SALEILLES</t>
  </si>
  <si>
    <t>Aspres-Réart</t>
  </si>
  <si>
    <t>CABESTANY</t>
  </si>
  <si>
    <t>TERRATS</t>
  </si>
  <si>
    <t>FOURQUES</t>
  </si>
  <si>
    <t>TROUILLAS</t>
  </si>
  <si>
    <t>PONTEILLA</t>
  </si>
  <si>
    <t>CANOHES</t>
  </si>
  <si>
    <t>POLLESTRES</t>
  </si>
  <si>
    <t>MONTESCOT</t>
  </si>
  <si>
    <t>ELNE</t>
  </si>
  <si>
    <t>BAGES</t>
  </si>
  <si>
    <t>SAINT-HIPPOLYTE</t>
  </si>
  <si>
    <t>TORREILLES</t>
  </si>
  <si>
    <t>LEUCATE</t>
  </si>
  <si>
    <t>ALENYA</t>
  </si>
  <si>
    <t>SAINT-NAZAIRE</t>
  </si>
  <si>
    <t>SAINT-CYPRIEN</t>
  </si>
  <si>
    <t>THEZA</t>
  </si>
  <si>
    <t>PIA</t>
  </si>
  <si>
    <t>RIVESALTES</t>
  </si>
  <si>
    <t>BAIXAS</t>
  </si>
  <si>
    <t>SAINT-ESTEVE</t>
  </si>
  <si>
    <t>PEYRESTORTES</t>
  </si>
  <si>
    <t>CLAIRA</t>
  </si>
  <si>
    <t>ORTAFFA</t>
  </si>
  <si>
    <t>PERPIGNAN</t>
  </si>
  <si>
    <t>NEFIACH</t>
  </si>
  <si>
    <t>MILLAS</t>
  </si>
  <si>
    <t>BOMPAS</t>
  </si>
  <si>
    <t>THUIR</t>
  </si>
  <si>
    <t>LE SOLER</t>
  </si>
  <si>
    <t>BAHO</t>
  </si>
  <si>
    <t>TOULOUGES</t>
  </si>
  <si>
    <t>FORAGE F1 CENTRE HOSPITALIER PERPIGNAN</t>
  </si>
  <si>
    <t>VOL_2016</t>
  </si>
  <si>
    <t>VOL_2010</t>
  </si>
  <si>
    <t>Nom de l'ouvrage</t>
  </si>
  <si>
    <t>Nappe captée</t>
  </si>
  <si>
    <t>Usages</t>
  </si>
  <si>
    <t>Secteur EVP</t>
  </si>
  <si>
    <t>F1 SALITA</t>
  </si>
  <si>
    <t>QUATERNAIRE</t>
  </si>
  <si>
    <t>AEP COLLECTIF</t>
  </si>
  <si>
    <t>Vallée du Tech</t>
  </si>
  <si>
    <t>FORAGE AEP F4BIS "CAMP DE LA HORTES"</t>
  </si>
  <si>
    <t>Bordure Côtière Sud</t>
  </si>
  <si>
    <t>FORAGE F2 ALENYA</t>
  </si>
  <si>
    <t>PLIOCENE</t>
  </si>
  <si>
    <t>FORAGE AEP F6 "CAMP DE LA HORTES"</t>
  </si>
  <si>
    <t>FORAGE AEP NEGADE</t>
  </si>
  <si>
    <t>FORAGE AEP F7 "CAMP DE LA HORTES"</t>
  </si>
  <si>
    <t>FORAGE AEP F2 "CAMP DE LA HORTES"</t>
  </si>
  <si>
    <t>FORAGE AEP F3BIS "CAMP DE LA HORTES"</t>
  </si>
  <si>
    <t>FORAGE AEP F2 "MILLEROLES"</t>
  </si>
  <si>
    <t>FORAGE AEP F1 "LES CROUETTES"</t>
  </si>
  <si>
    <t>FORAGE AEP THEZA</t>
  </si>
  <si>
    <t>FORAGE AEP F2 POLLESTRES REC DEL MOLI</t>
  </si>
  <si>
    <t>FORAGE DANS NAPPE F2 / RUE DES VIGNES / LOTISSEMENT PLEIN SOLEIL</t>
  </si>
  <si>
    <t>FORAGE DANS NAPPE AU TERRAIN DE SPORT</t>
  </si>
  <si>
    <t>FORAGE AEP F4 BIS "MOULIN" CANET</t>
  </si>
  <si>
    <t>FORAGE AEP F4 SAINTE MARIE</t>
  </si>
  <si>
    <t>Bordure Côtière Nord</t>
  </si>
  <si>
    <t>FORAGE AEP F10 /  MAS COMTE EST</t>
  </si>
  <si>
    <t>FORAGE AEP F9 (OU F3BIS) CANET</t>
  </si>
  <si>
    <t>FORAGE AEP F8 CANET</t>
  </si>
  <si>
    <t>FORAGE AEP F3 SAINTE MARIE</t>
  </si>
  <si>
    <t>FORAGE F7 "MARENDA" CANET</t>
  </si>
  <si>
    <t>FORAGE AEP F6 SAINT NAZAIRE</t>
  </si>
  <si>
    <t>FORAGE AEP F2 SAINTE MARIE</t>
  </si>
  <si>
    <t>FORAGE DANS NAPPE DU CH-TEAU D'EAU LA MADELEINE / F4</t>
  </si>
  <si>
    <t>FORAGE AEP F4 "LE GAROUFE"</t>
  </si>
  <si>
    <t>Vallée de la Têt</t>
  </si>
  <si>
    <t>FORAGE DANS NAPPE F1 LES VIGNES / BOMPAS</t>
  </si>
  <si>
    <t>PUITS DANS NAPPE PRES DES VIGNES</t>
  </si>
  <si>
    <t>FORAGE DANS NAPPE DE LA BUTTE / F3 AVENUE DE LA MADELEINE</t>
  </si>
  <si>
    <t>FORAGE AEP F2 "LES CROUETTES"</t>
  </si>
  <si>
    <t>FORAGE AEP F1 "AYCHUGADOU"</t>
  </si>
  <si>
    <t>FORAGE DANS NAPPE F2 DE LA FABRIQUE</t>
  </si>
  <si>
    <t>FORAGE DANS NAPPE F2 LES CORONES</t>
  </si>
  <si>
    <t>FORAGE AEP CLAIRFONT F3</t>
  </si>
  <si>
    <t>FORAGE AEP F2 "ELS HORTS"</t>
  </si>
  <si>
    <t>FORAGE AEP F1BIS BAHO</t>
  </si>
  <si>
    <t>FORAGE AEP MAS GRAVAS C4-1</t>
  </si>
  <si>
    <t>FORAGE F1bis "LES CABANES"</t>
  </si>
  <si>
    <t>FORAGE AEP F1 "CHAMP BERILLACH"</t>
  </si>
  <si>
    <t>FORAGE AEP P2 "CHAMP DE LLIRIU"</t>
  </si>
  <si>
    <t>FORAGE DANS NAPPE F4 LE STADE / MON COSSELL</t>
  </si>
  <si>
    <t>Agly-Salanque</t>
  </si>
  <si>
    <t>FORAGE AEP F2 "LA CARRERADE"</t>
  </si>
  <si>
    <t>FORAGE AEP P3BIS "CAMI VELL DE BULA"</t>
  </si>
  <si>
    <t>FORAGE AEP F1BIS CANET</t>
  </si>
  <si>
    <t>FORAGE AEP F3 BIS RIVESALTES</t>
  </si>
  <si>
    <t>PUITS P3 SALITA</t>
  </si>
  <si>
    <t>FORAGE DANS NAPPE PONT DE BROUILLA / ALBIAC</t>
  </si>
  <si>
    <t>F2 SALITA</t>
  </si>
  <si>
    <t>FORAGE AEP "AL MOULY"</t>
  </si>
  <si>
    <t>FORAGE AEP F5 "CAMP DE LA HORTES"</t>
  </si>
  <si>
    <t>PUITS AEP NEGADE</t>
  </si>
  <si>
    <t>FORAGE AEP F3 POLLESTRES</t>
  </si>
  <si>
    <t>FORAGE AEP F5  LIEU-DIT L'AYGAL / LA SOBREPERE</t>
  </si>
  <si>
    <t xml:space="preserve">FORAGE DANS NAPPE PROFONDE F4  LIEU-DIT SALOBRE / LA COUILLADE </t>
  </si>
  <si>
    <t>FORAGE AEP F3  LIEU-DIT LA VIGNASSE</t>
  </si>
  <si>
    <t>FORAGE DANS NAPPE F2  AU MAS LA FABREGUE</t>
  </si>
  <si>
    <t xml:space="preserve">PUITS DANS NAPPE ECOLE MATERNELLE / F1 VILLAGE </t>
  </si>
  <si>
    <t>FORAGE AEP F1 "MAS ARAGON"</t>
  </si>
  <si>
    <t>FORAGE F2 VILLAGE VILLENEUVE DE LA RAHO</t>
  </si>
  <si>
    <t>FORAGE DANS NAPPE F,M  LES CANTAYRES</t>
  </si>
  <si>
    <t>FORAGE DANS NAPPE MAS POMPIDOR</t>
  </si>
  <si>
    <t>FORAGE AEP F2 BANYULS DELS APRES</t>
  </si>
  <si>
    <t>FORAGE AEP MAS D'EN CEBES CANOHES F3</t>
  </si>
  <si>
    <t>FORAGE DANS NAPPE A PLAS D'AMONT</t>
  </si>
  <si>
    <t>FORAGE AEP "TERRATS CANTERRANE"</t>
  </si>
  <si>
    <t>FORAGE AEP "MAS RIPOLL"</t>
  </si>
  <si>
    <t>PUITS AEP P1 "MAS RIPOLLL"</t>
  </si>
  <si>
    <t>FORAGE AEP "TERRATS VILLAGE" OU "LOS COUMAILLS"</t>
  </si>
  <si>
    <t>FORAGE AEP F2</t>
  </si>
  <si>
    <t>FORAGE AEP F5 "CAMP BARRERE" SAINT NAZAIRE</t>
  </si>
  <si>
    <t>FORAGE AEP F1 "LE CHRIST"</t>
  </si>
  <si>
    <t>FORAGE F2 DANS NAPPE PARC DES SPORTS</t>
  </si>
  <si>
    <t>FORAGE EN NAPPE STADE AIME GIRAL</t>
  </si>
  <si>
    <t>FORAGE EN NAPPE SQUARE BIR HAKEIM</t>
  </si>
  <si>
    <t>FORAGE AEP F3 SAINT LAURENT DE LA SALANQUE</t>
  </si>
  <si>
    <t>FORAGE AEP F4 "COUTIUS" TORREILLES</t>
  </si>
  <si>
    <t>FORAGE AEP F6N3 "MOLLAGUE"</t>
  </si>
  <si>
    <t>FORAGE AEP F2 "AYCHUGADOU"</t>
  </si>
  <si>
    <t>FORAGE AEP F2 LA VILLE</t>
  </si>
  <si>
    <t>FORAGE AEP F3N3 "ELS PRATS"</t>
  </si>
  <si>
    <t>FORAGE AEP F2N3 "ROMPUDA "</t>
  </si>
  <si>
    <t>FORAGE AEP F1N3 "CONANGLE"</t>
  </si>
  <si>
    <t>FORAGE AEP F6 HOURTOULANES</t>
  </si>
  <si>
    <t>FORAGE AEP F2 CLAIRA</t>
  </si>
  <si>
    <t>FORAGE AEP F3 "SAINT GAUDERIQUE"</t>
  </si>
  <si>
    <t>FORAGE AEP F7N3  "PLA DE SAINT JEAN"</t>
  </si>
  <si>
    <t>ANCIEN FORAGE AEP F2 "SAINT GAUDERIQUE"</t>
  </si>
  <si>
    <t>FORAGE AEP F3 L'OUILLASTRE (ST ESTEVE)</t>
  </si>
  <si>
    <t>FORAGE EN NAPPE MAS BRUNO</t>
  </si>
  <si>
    <t>FORAGE DANS NAPPE F2 LA COUMETTE / ST ESTEVE</t>
  </si>
  <si>
    <t>FORAGE DANS NAPPE PROFONDE MAS BLANCS / MAS BLANES ALIMENTANT BAIXAS-CALCE</t>
  </si>
  <si>
    <t>FORAGE DANS NAPPE F1 LE BELVEDERE / ST ESTEVE</t>
  </si>
  <si>
    <t>FORAGE AEP C3-1 "CAMP REDOUN"</t>
  </si>
  <si>
    <t>FORAGE NF2 MAS GRAVAS (AEP PERPIGNAN)</t>
  </si>
  <si>
    <t>FORAGE NF1 MAS GRAVAS (AEP PERPIGNAN)</t>
  </si>
  <si>
    <t>FORAGE DANS NAPPE PEZILLA / LA PEDRE FERRAL</t>
  </si>
  <si>
    <t>PUITS P2 MAS CONTE (AEP PERPIGNAN)</t>
  </si>
  <si>
    <t>FORAGE AEP C1-1 "CAMP DE LA BASSE"</t>
  </si>
  <si>
    <t>FORAGE AEP C1-2 "CAMP DE LA BASSE"</t>
  </si>
  <si>
    <t>FORAGE AEP MILLAS "FONT DE LA MILLE"</t>
  </si>
  <si>
    <t>PUITS AEP C.E.S.</t>
  </si>
  <si>
    <t>FORAGE EN NAPPE PROFONDE MOULIN A SOUFRE F1 BIS</t>
  </si>
  <si>
    <t>FORAGES DANS NAPPE PEYRESTORTES ET LA DEVEZE / F3</t>
  </si>
  <si>
    <t>FORAGE AEP F4 RIVESALTES - CHEMIN DE VINGRAU</t>
  </si>
  <si>
    <t>FORAGE AEP F1bis "CAVE COOPERATIVE"</t>
  </si>
  <si>
    <t>F3 CHEMIN DE LA RETENUE RAHO</t>
  </si>
  <si>
    <t>FORAGE AEP LA FOU DEN BARRERE</t>
  </si>
  <si>
    <t>FORAGE AEP F2 "MAS ARAGON"</t>
  </si>
  <si>
    <t>FORAGE AEP F2 "CAUSSE" OU "LAVOIR"</t>
  </si>
  <si>
    <t>FORAGE AEP F5 LE GAROUFE</t>
  </si>
  <si>
    <t>FORAGE AEP F4N3BIS "VARATXE"</t>
  </si>
  <si>
    <t>FORAGE AEP F6N4BIS "MOLLAGUE"</t>
  </si>
  <si>
    <t>FORAGE AEP F2 SAINT HIPPOLYTE</t>
  </si>
  <si>
    <t>FORAGE AEP F2N4BIS "ROMPUDA"</t>
  </si>
  <si>
    <t>FORAGE AEP BAIXAS "EL PEIRO"</t>
  </si>
  <si>
    <t>FORAGE AEP F5 MAS DE LA GARRIGUE</t>
  </si>
  <si>
    <t>FORAGE AEP F7N4 "PLA SAINT JEAN"</t>
  </si>
  <si>
    <t>FORAGE AEP C3-2 "CAMP REDOUN"</t>
  </si>
  <si>
    <t>F1 CHATEAU D'EAU PEZILLA RIV</t>
  </si>
  <si>
    <t>FORAGE AEP CAP DE FRONT CF4</t>
  </si>
  <si>
    <t>PUITS AEP "LES ORTES BASSES"</t>
  </si>
  <si>
    <t>FORAGE AEP F2 "LA COLIMINA"</t>
  </si>
  <si>
    <t>DRAIN AEP PONT DU TECH</t>
  </si>
  <si>
    <t>FORAGE AEP F2 "ANCIENNE STATION DE POMPAGE D'ELNE"</t>
  </si>
  <si>
    <t>FORAGE AEP P3 "PLA DE BARQUE"</t>
  </si>
  <si>
    <t>FORAGE AEP F1 BIS FOURQUES</t>
  </si>
  <si>
    <t>FORAGE AEP F1N4BIS "CONANGLE"</t>
  </si>
  <si>
    <t>FORAGE AEP CAP DE FRONT CF3BIS</t>
  </si>
  <si>
    <t>FORAGE AEP F2BIS SALSES</t>
  </si>
  <si>
    <t>SOURCE AEP SABIROU</t>
  </si>
  <si>
    <t>FORAGE AEP F3 CLAIRA SAN PÈRE</t>
  </si>
  <si>
    <t>BROUILLA</t>
  </si>
  <si>
    <t>COMMUNAUTE DE COMMUNES SUD ROUSSILLON</t>
  </si>
  <si>
    <t>LATOUR-BAS-ELNE</t>
  </si>
  <si>
    <t>COMMUNAUTE DE COMMUNES DES ASPRES</t>
  </si>
  <si>
    <t>CANET-EN-ROUSSILLON</t>
  </si>
  <si>
    <t>SAINTE-MARIE</t>
  </si>
  <si>
    <t>CORNEILLA-LA-RIVIERE</t>
  </si>
  <si>
    <t>ARGELES-SUR-MER</t>
  </si>
  <si>
    <t>CORNEILLA-DEL-VERCOL</t>
  </si>
  <si>
    <t>VILLENEUVE-DE-LA-RAHO</t>
  </si>
  <si>
    <t>MAIRIE DE LE BOULOU</t>
  </si>
  <si>
    <t>SYND INTERCOM ADDUCT EAU POTAB DE L ECLUSE LE PERTHUS</t>
  </si>
  <si>
    <t>FORAGE DANS NAPPE</t>
  </si>
  <si>
    <t>MONTESQUIEU-DES-ALBERES</t>
  </si>
  <si>
    <t>BOULETERNERE</t>
  </si>
  <si>
    <t>VILLELONGUE-DE-LA-SALANQUE</t>
  </si>
  <si>
    <t>MAIRIE DE PIA</t>
  </si>
  <si>
    <t>CENTRE HOSPITALIER MARECHAL JOFFRE</t>
  </si>
  <si>
    <t>SAINT-LAURENT-DE-LA-SALANQUE</t>
  </si>
  <si>
    <t>SALSES-LE-CHATEAU</t>
  </si>
  <si>
    <t>MAIRIE DE SALSES-LE-CHATEAU</t>
  </si>
  <si>
    <t>PEZILLA-LA-RIVIERE</t>
  </si>
  <si>
    <t>ILLE-SUR-TET</t>
  </si>
  <si>
    <t>Pliocène</t>
  </si>
  <si>
    <t>TOTAL</t>
  </si>
  <si>
    <t>Total</t>
  </si>
  <si>
    <t>#BD</t>
  </si>
  <si>
    <t>Code AE-RMC</t>
  </si>
  <si>
    <t>VOL_2011</t>
  </si>
  <si>
    <t>VOL_2012</t>
  </si>
  <si>
    <t>VOL_2013</t>
  </si>
  <si>
    <t>VOL_2014</t>
  </si>
  <si>
    <t>VOL_2015</t>
  </si>
  <si>
    <t>P4 LO SIECRET AEP LE BOULOU</t>
  </si>
  <si>
    <t>FORAGE ORTES DEL BOSC LES CLUSES / LE PERTHUS</t>
  </si>
  <si>
    <t>Quaternare</t>
  </si>
  <si>
    <t>Volume 2012 AE-RMC faux, corrigé avec données PMM</t>
  </si>
  <si>
    <t>F1+F2 Villeneuve</t>
  </si>
  <si>
    <t>Remarque : en 2017, mise en service du forage Pliocène C5 Mas Conte (44157 m3)</t>
  </si>
  <si>
    <t>Maitre d'ouvrage</t>
  </si>
  <si>
    <t>ESPIRA-DE-L-AGLY</t>
  </si>
  <si>
    <t>PMM</t>
  </si>
  <si>
    <t>MAIRIE DE CLAIRA</t>
  </si>
  <si>
    <t>MAIRIE DE SALSES-LE-CHÂTEAU</t>
  </si>
  <si>
    <t>CC ALBERES COTE VERMEILLE ILLIBERIS</t>
  </si>
  <si>
    <t>S.M.I.P.E.P. LEUCATE-BARCARES</t>
  </si>
  <si>
    <t>VILLENEUVE-LA-RIVIERE</t>
  </si>
  <si>
    <t>SAINT-FELIU-D-AMONT</t>
  </si>
  <si>
    <t>SAINT-FELIU-D-AVALL</t>
  </si>
  <si>
    <t>MAIRIE DE NEFIACH</t>
  </si>
  <si>
    <t>MAIRIE DE CORNEILLA-LA-RIVIERE</t>
  </si>
  <si>
    <t>MAIRIE DE MILLAS</t>
  </si>
  <si>
    <t>Commune d'implantation</t>
  </si>
  <si>
    <t>CC ALEBERE COTE VERMEILLE ILLIBERIS</t>
  </si>
  <si>
    <t>MAIRIE D'ILLE SUR TET</t>
  </si>
  <si>
    <t>SIAEP BOULETERNERE &amp; AUTRES COMMUNES</t>
  </si>
  <si>
    <t>MAIRE DE SAINT FELIU D'AMONT</t>
  </si>
  <si>
    <t>LE BOULOU</t>
  </si>
  <si>
    <t>BANYULS-DELS-ASPRES</t>
  </si>
  <si>
    <t>SAINT-JEAN-PLA-DE-CORTS</t>
  </si>
  <si>
    <t>COMMUNE DE MAUREILLAS-LAS-ILLA</t>
  </si>
  <si>
    <t>SAINT-GENIS-DES-FONTAINES</t>
  </si>
  <si>
    <t>La déclaration AE ne différencie pas les puits Quaternaire Ripoll du forage Pliocène Ripoll =&gt; données CC. Aspres</t>
  </si>
  <si>
    <t>ARRONDIS en MM3</t>
  </si>
  <si>
    <t>ARRONDIS EN MM3</t>
  </si>
  <si>
    <t>FORAGE F2 "TROMPETTES HAUTES"</t>
  </si>
  <si>
    <t>PUITS F0 "TROMPETTES HAUTES"</t>
  </si>
  <si>
    <t>Il faut cumuler le 579 et 590 pour champ captant Trompettes</t>
  </si>
  <si>
    <t>F1 AINR / ZONE INDUSTRIELLE</t>
  </si>
  <si>
    <t>2010</t>
  </si>
  <si>
    <t>2011</t>
  </si>
  <si>
    <t>2012</t>
  </si>
  <si>
    <t>2013</t>
  </si>
  <si>
    <t>2014</t>
  </si>
  <si>
    <t>2015</t>
  </si>
  <si>
    <t>2016</t>
  </si>
  <si>
    <t>Pas de valeur en 2012, valeur thérorique calculs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</si>
</sst>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\ _€_-;\-* #,##0.00\ _€_-;_-* &quot;-&quot;??\ _€_-;_-@_-"/>
    <numFmt numFmtId="164" formatCode="_-* #,##0\ _€_-;\-* #,##0\ _€_-;_-* &quot;-&quot;??\ _€_-;_-@_-"/>
    <numFmt numFmtId="165" formatCode="[$-40C]General"/>
    <numFmt numFmtId="166" formatCode="0.0"/>
    <numFmt numFmtId="167" formatCode="_-* #,##0.0\ _€_-;\-* #,##0.0\ _€_-;_-* &quot;-&quot;??\ _€_-;_-@_-"/>
    <numFmt numFmtId="168" formatCode="_(* #,##0.00_);_(* \(#,##0.00\);_(* &quot;-&quot;??_);_(@_)"/>
    <numFmt numFmtId="169" formatCode="_(* #,##0_);_(* \(#,##0\);_(* &quot;-&quot;_);_(@_)"/>
    <numFmt numFmtId="170" formatCode="_(&quot;$&quot;* #,##0.00_);_(&quot;$&quot;* \(#,##0.00\);_(&quot;$&quot;* &quot;-&quot;??_);_(@_)"/>
    <numFmt numFmtId="171" formatCode="_(&quot;$&quot;* #,##0_);_(&quot;$&quot;* \(#,##0\);_(&quot;$&quot;* &quot;-&quot;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0"/>
      <color rgb="FF000000"/>
      <name val="Arial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</patternFill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5" fontId="5" fillId="0" borderId="0"/>
    <xf numFmtId="0" fontId="4" fillId="0" borderId="0"/>
    <xf numFmtId="0" fontId="7" fillId="3" borderId="0" applyNumberFormat="0" applyBorder="0" applyAlignment="0" applyProtection="0"/>
  </cellStyleXfs>
  <cellXfs count="36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2" borderId="0" xfId="0" applyFill="1"/>
    <xf numFmtId="164" fontId="0" fillId="2" borderId="0" xfId="1" applyNumberFormat="1" applyFont="1" applyFill="1"/>
    <xf numFmtId="0" fontId="0" fillId="0" borderId="2" xfId="0" applyBorder="1"/>
    <xf numFmtId="164" fontId="0" fillId="0" borderId="2" xfId="1" applyNumberFormat="1" applyFont="1" applyBorder="1"/>
    <xf numFmtId="164" fontId="0" fillId="0" borderId="2" xfId="0" applyNumberFormat="1" applyBorder="1"/>
    <xf numFmtId="0" fontId="3" fillId="0" borderId="1" xfId="3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Fill="1"/>
    <xf numFmtId="164" fontId="0" fillId="0" borderId="0" xfId="1" applyNumberFormat="1" applyFont="1" applyFill="1"/>
    <xf numFmtId="0" fontId="0" fillId="2" borderId="0" xfId="0" applyFont="1" applyFill="1"/>
    <xf numFmtId="0" fontId="8" fillId="2" borderId="1" xfId="3" applyFont="1" applyFill="1" applyBorder="1" applyAlignment="1">
      <alignment wrapText="1"/>
    </xf>
    <xf numFmtId="164" fontId="0" fillId="2" borderId="0" xfId="4" applyNumberFormat="1" applyFont="1" applyFill="1"/>
    <xf numFmtId="164" fontId="1" fillId="0" borderId="0" xfId="4" applyNumberFormat="1" applyFont="1" applyFill="1"/>
    <xf numFmtId="164" fontId="2" fillId="2" borderId="0" xfId="1" applyNumberFormat="1" applyFont="1" applyFill="1"/>
    <xf numFmtId="0" fontId="2" fillId="2" borderId="0" xfId="0" applyFont="1" applyFill="1"/>
    <xf numFmtId="167" fontId="0" fillId="0" borderId="0" xfId="1" applyNumberFormat="1" applyFont="1"/>
    <xf numFmtId="43" fontId="0" fillId="0" borderId="0" xfId="1" applyNumberFormat="1" applyFont="1"/>
    <xf numFmtId="167" fontId="0" fillId="0" borderId="2" xfId="1" applyNumberFormat="1" applyFont="1" applyBorder="1"/>
    <xf numFmtId="167" fontId="0" fillId="0" borderId="2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167" fontId="0" fillId="0" borderId="0" xfId="1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4" borderId="4" xfId="3" applyFont="1" applyFill="1" applyBorder="1" applyAlignment="1">
      <alignment horizontal="center"/>
    </xf>
    <xf numFmtId="0" fontId="3" fillId="0" borderId="1" xfId="3" applyFont="1" applyFill="1" applyBorder="1" applyAlignment="1">
      <alignment horizontal="left" wrapText="1"/>
    </xf>
    <xf numFmtId="0" fontId="4" fillId="0" borderId="0" xfId="3"/>
  </cellXfs>
  <cellStyles count="5">
    <cellStyle name="Accent4" xfId="4" builtinId="41"/>
    <cellStyle name="Excel Built-in Normal" xfId="2" xr:uid="{00000000-0005-0000-0000-000000000000}"/>
    <cellStyle name="Milliers" xfId="1" builtinId="3"/>
    <cellStyle name="Normal" xfId="0" builtinId="0"/>
    <cellStyle name="Normal_Plio-AEP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/>
              <a:t>Evolution des prélèvements AEP dans le Pliocène de 2010 à 2016</a:t>
            </a:r>
          </a:p>
        </c:rich>
      </c:tx>
      <c:layout>
        <c:manualLayout>
          <c:xMode val="edge"/>
          <c:yMode val="edge"/>
          <c:x val="0.29365161505825033"/>
          <c:y val="1.46097463935372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'Plio-AEP'!$G$130</c:f>
              <c:strCache>
                <c:ptCount val="1"/>
                <c:pt idx="0">
                  <c:v>Agly-Salanque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'Plio-AEP'!$H$129:$N$129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'Plio-AEP'!$H$130:$N$130</c:f>
              <c:numCache>
                <c:formatCode>_-* #\ ##0.0\ _€_-;\-* #\ ##0.0\ _€_-;_-* "-"??\ _€_-;_-@_-</c:formatCode>
                <c:ptCount val="7"/>
                <c:pt idx="0">
                  <c:v>3.7</c:v>
                </c:pt>
                <c:pt idx="1">
                  <c:v>4</c:v>
                </c:pt>
                <c:pt idx="2">
                  <c:v>3.9</c:v>
                </c:pt>
                <c:pt idx="3">
                  <c:v>3.6</c:v>
                </c:pt>
                <c:pt idx="4">
                  <c:v>3.9</c:v>
                </c:pt>
                <c:pt idx="5">
                  <c:v>4.0999999999999996</c:v>
                </c:pt>
                <c:pt idx="6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5-4DB9-91A0-40856B527031}"/>
            </c:ext>
          </c:extLst>
        </c:ser>
        <c:ser>
          <c:idx val="1"/>
          <c:order val="1"/>
          <c:tx>
            <c:strRef>
              <c:f>'Plio-AEP'!$G$131</c:f>
              <c:strCache>
                <c:ptCount val="1"/>
                <c:pt idx="0">
                  <c:v>Aspres-Réart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'Plio-AEP'!$H$129:$N$129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'Plio-AEP'!$H$131:$N$131</c:f>
              <c:numCache>
                <c:formatCode>_-* #\ ##0.0\ _€_-;\-* #\ ##0.0\ _€_-;_-* "-"??\ _€_-;_-@_-</c:formatCode>
                <c:ptCount val="7"/>
                <c:pt idx="0">
                  <c:v>6.2</c:v>
                </c:pt>
                <c:pt idx="1">
                  <c:v>6</c:v>
                </c:pt>
                <c:pt idx="2">
                  <c:v>6.4</c:v>
                </c:pt>
                <c:pt idx="3">
                  <c:v>6.4</c:v>
                </c:pt>
                <c:pt idx="4">
                  <c:v>6.1</c:v>
                </c:pt>
                <c:pt idx="5">
                  <c:v>5.8</c:v>
                </c:pt>
                <c:pt idx="6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25-4DB9-91A0-40856B527031}"/>
            </c:ext>
          </c:extLst>
        </c:ser>
        <c:ser>
          <c:idx val="2"/>
          <c:order val="2"/>
          <c:tx>
            <c:strRef>
              <c:f>'Plio-AEP'!$G$132</c:f>
              <c:strCache>
                <c:ptCount val="1"/>
                <c:pt idx="0">
                  <c:v>Bordure Côtière Nord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'Plio-AEP'!$H$129:$N$129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'Plio-AEP'!$H$132:$N$132</c:f>
              <c:numCache>
                <c:formatCode>_-* #\ ##0.0\ _€_-;\-* #\ ##0.0\ _€_-;_-* "-"??\ _€_-;_-@_-</c:formatCode>
                <c:ptCount val="7"/>
                <c:pt idx="0">
                  <c:v>4.9000000000000004</c:v>
                </c:pt>
                <c:pt idx="1">
                  <c:v>5</c:v>
                </c:pt>
                <c:pt idx="2">
                  <c:v>4.7</c:v>
                </c:pt>
                <c:pt idx="3">
                  <c:v>5.3</c:v>
                </c:pt>
                <c:pt idx="4">
                  <c:v>5.0999999999999996</c:v>
                </c:pt>
                <c:pt idx="5">
                  <c:v>5.3</c:v>
                </c:pt>
                <c:pt idx="6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25-4DB9-91A0-40856B527031}"/>
            </c:ext>
          </c:extLst>
        </c:ser>
        <c:ser>
          <c:idx val="3"/>
          <c:order val="3"/>
          <c:tx>
            <c:strRef>
              <c:f>'Plio-AEP'!$G$133</c:f>
              <c:strCache>
                <c:ptCount val="1"/>
                <c:pt idx="0">
                  <c:v>Bordure Côtière Sud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'Plio-AEP'!$H$129:$N$129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'Plio-AEP'!$H$133:$N$133</c:f>
              <c:numCache>
                <c:formatCode>_-* #\ ##0.0\ _€_-;\-* #\ ##0.0\ _€_-;_-* "-"??\ _€_-;_-@_-</c:formatCode>
                <c:ptCount val="7"/>
                <c:pt idx="0">
                  <c:v>4.3</c:v>
                </c:pt>
                <c:pt idx="1">
                  <c:v>4.4000000000000004</c:v>
                </c:pt>
                <c:pt idx="2">
                  <c:v>3.8</c:v>
                </c:pt>
                <c:pt idx="3">
                  <c:v>4.2</c:v>
                </c:pt>
                <c:pt idx="4">
                  <c:v>4.2</c:v>
                </c:pt>
                <c:pt idx="5">
                  <c:v>4.3</c:v>
                </c:pt>
                <c:pt idx="6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25-4DB9-91A0-40856B527031}"/>
            </c:ext>
          </c:extLst>
        </c:ser>
        <c:ser>
          <c:idx val="4"/>
          <c:order val="4"/>
          <c:tx>
            <c:strRef>
              <c:f>'Plio-AEP'!$G$134</c:f>
              <c:strCache>
                <c:ptCount val="1"/>
                <c:pt idx="0">
                  <c:v>Vallée de la Têt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'Plio-AEP'!$H$129:$N$129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'Plio-AEP'!$H$134:$N$134</c:f>
              <c:numCache>
                <c:formatCode>_-* #\ ##0.0\ _€_-;\-* #\ ##0.0\ _€_-;_-* "-"??\ _€_-;_-@_-</c:formatCode>
                <c:ptCount val="7"/>
                <c:pt idx="0">
                  <c:v>10.4</c:v>
                </c:pt>
                <c:pt idx="1">
                  <c:v>9.1</c:v>
                </c:pt>
                <c:pt idx="2">
                  <c:v>10</c:v>
                </c:pt>
                <c:pt idx="3">
                  <c:v>8.9</c:v>
                </c:pt>
                <c:pt idx="4">
                  <c:v>9.6</c:v>
                </c:pt>
                <c:pt idx="5">
                  <c:v>9.1999999999999993</c:v>
                </c:pt>
                <c:pt idx="6">
                  <c:v>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25-4DB9-91A0-40856B527031}"/>
            </c:ext>
          </c:extLst>
        </c:ser>
        <c:ser>
          <c:idx val="5"/>
          <c:order val="5"/>
          <c:tx>
            <c:strRef>
              <c:f>'Plio-AEP'!$G$135</c:f>
              <c:strCache>
                <c:ptCount val="1"/>
                <c:pt idx="0">
                  <c:v>Vallée du Tech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'Plio-AEP'!$H$129:$N$129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'Plio-AEP'!$H$135:$N$135</c:f>
              <c:numCache>
                <c:formatCode>_(* #,##0.00_);_(* \(#,##0.00\);_(* "-"??_);_(@_)</c:formatCode>
                <c:ptCount val="7"/>
                <c:pt idx="0">
                  <c:v>0.04</c:v>
                </c:pt>
                <c:pt idx="1">
                  <c:v>0.04</c:v>
                </c:pt>
                <c:pt idx="2">
                  <c:v>0.05</c:v>
                </c:pt>
                <c:pt idx="3">
                  <c:v>0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25-4DB9-91A0-40856B527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387736"/>
        <c:axId val="531393312"/>
      </c:lineChart>
      <c:catAx>
        <c:axId val="531387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393312"/>
        <c:crosses val="autoZero"/>
        <c:auto val="1"/>
        <c:lblAlgn val="ctr"/>
        <c:lblOffset val="100"/>
        <c:noMultiLvlLbl val="0"/>
      </c:catAx>
      <c:valAx>
        <c:axId val="5313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Volume annuel prélevé (Mm3/an)</a:t>
                </a:r>
              </a:p>
            </c:rich>
          </c:tx>
          <c:layout>
            <c:manualLayout>
              <c:xMode val="edge"/>
              <c:yMode val="edge"/>
              <c:x val="6.5866330230455156E-2"/>
              <c:y val="0.23789416528799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out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387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fr-FR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/>
              <a:t>Evolution des prélèvements AEP dans le Quaternaire de 2010 à 2016</a:t>
            </a:r>
          </a:p>
        </c:rich>
      </c:tx>
      <c:layout>
        <c:manualLayout>
          <c:xMode val="edge"/>
          <c:yMode val="edge"/>
          <c:x val="0.27908116717055792"/>
          <c:y val="1.2522639765889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'Quat-AEP'!$G$49</c:f>
              <c:strCache>
                <c:ptCount val="1"/>
                <c:pt idx="0">
                  <c:v>Agly-Salanque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'Quat-AEP'!$H$48:$N$48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'Quat-AEP'!$H$49:$N$49</c:f>
              <c:numCache>
                <c:formatCode>_-* #\ ##0.0\ _€_-;\-* #\ ##0.0\ _€_-;_-* "-"??\ _€_-;_-@_-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D-44FF-8AAC-39483536E72A}"/>
            </c:ext>
          </c:extLst>
        </c:ser>
        <c:ser>
          <c:idx val="1"/>
          <c:order val="1"/>
          <c:tx>
            <c:strRef>
              <c:f>'Quat-AEP'!$G$50</c:f>
              <c:strCache>
                <c:ptCount val="1"/>
                <c:pt idx="0">
                  <c:v>Aspres-Réart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'Quat-AEP'!$H$48:$N$48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'Quat-AEP'!$H$50:$N$50</c:f>
              <c:numCache>
                <c:formatCode>_-* #\ ##0.0\ _€_-;\-* #\ ##0.0\ _€_-;_-* "-"??\ _€_-;_-@_-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9D-44FF-8AAC-39483536E72A}"/>
            </c:ext>
          </c:extLst>
        </c:ser>
        <c:ser>
          <c:idx val="2"/>
          <c:order val="2"/>
          <c:tx>
            <c:strRef>
              <c:f>'Quat-AEP'!$G$51</c:f>
              <c:strCache>
                <c:ptCount val="1"/>
                <c:pt idx="0">
                  <c:v>Bordure Côtière Nord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'Quat-AEP'!$H$48:$N$48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'Quat-AEP'!$H$51:$N$51</c:f>
              <c:numCache>
                <c:formatCode>_-* #\ ##0.0\ _€_-;\-* #\ ##0.0\ _€_-;_-* "-"??\ _€_-;_-@_-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9D-44FF-8AAC-39483536E72A}"/>
            </c:ext>
          </c:extLst>
        </c:ser>
        <c:ser>
          <c:idx val="3"/>
          <c:order val="3"/>
          <c:tx>
            <c:strRef>
              <c:f>'Quat-AEP'!$G$52</c:f>
              <c:strCache>
                <c:ptCount val="1"/>
                <c:pt idx="0">
                  <c:v>Bordure Côtière Sud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'Quat-AEP'!$H$48:$N$48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'Quat-AEP'!$H$52:$N$52</c:f>
              <c:numCache>
                <c:formatCode>_-* #\ ##0.0\ _€_-;\-* #\ ##0.0\ _€_-;_-* "-"??\ _€_-;_-@_-</c:formatCode>
                <c:ptCount val="7"/>
                <c:pt idx="0">
                  <c:v>4</c:v>
                </c:pt>
                <c:pt idx="1">
                  <c:v>3.8</c:v>
                </c:pt>
                <c:pt idx="2">
                  <c:v>4.0999999999999996</c:v>
                </c:pt>
                <c:pt idx="3">
                  <c:v>4.2</c:v>
                </c:pt>
                <c:pt idx="4">
                  <c:v>3.8</c:v>
                </c:pt>
                <c:pt idx="5">
                  <c:v>4.0999999999999996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9D-44FF-8AAC-39483536E72A}"/>
            </c:ext>
          </c:extLst>
        </c:ser>
        <c:ser>
          <c:idx val="4"/>
          <c:order val="4"/>
          <c:tx>
            <c:strRef>
              <c:f>'Quat-AEP'!$G$53</c:f>
              <c:strCache>
                <c:ptCount val="1"/>
                <c:pt idx="0">
                  <c:v>Vallée de la Têt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'Quat-AEP'!$H$48:$N$48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'Quat-AEP'!$H$53:$N$53</c:f>
              <c:numCache>
                <c:formatCode>_-* #\ ##0.0\ _€_-;\-* #\ ##0.0\ _€_-;_-* "-"??\ _€_-;_-@_-</c:formatCode>
                <c:ptCount val="7"/>
                <c:pt idx="0">
                  <c:v>7.2</c:v>
                </c:pt>
                <c:pt idx="1">
                  <c:v>7.5</c:v>
                </c:pt>
                <c:pt idx="2">
                  <c:v>7.6</c:v>
                </c:pt>
                <c:pt idx="3">
                  <c:v>7.6</c:v>
                </c:pt>
                <c:pt idx="4">
                  <c:v>7.1</c:v>
                </c:pt>
                <c:pt idx="5">
                  <c:v>6.9</c:v>
                </c:pt>
                <c:pt idx="6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9D-44FF-8AAC-39483536E72A}"/>
            </c:ext>
          </c:extLst>
        </c:ser>
        <c:ser>
          <c:idx val="5"/>
          <c:order val="5"/>
          <c:tx>
            <c:strRef>
              <c:f>'Quat-AEP'!$G$54</c:f>
              <c:strCache>
                <c:ptCount val="1"/>
                <c:pt idx="0">
                  <c:v>Vallée du Tech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'Quat-AEP'!$H$48:$N$48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'Quat-AEP'!$H$54:$N$54</c:f>
              <c:numCache>
                <c:formatCode>_-* #\ ##0.0\ _€_-;\-* #\ ##0.0\ _€_-;_-* "-"??\ _€_-;_-@_-</c:formatCode>
                <c:ptCount val="7"/>
                <c:pt idx="0">
                  <c:v>2.2000000000000002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2.6</c:v>
                </c:pt>
                <c:pt idx="4">
                  <c:v>1.9</c:v>
                </c:pt>
                <c:pt idx="5">
                  <c:v>1.8</c:v>
                </c:pt>
                <c:pt idx="6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9D-44FF-8AAC-39483536E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328808"/>
        <c:axId val="549332088"/>
      </c:lineChart>
      <c:catAx>
        <c:axId val="54932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9332088"/>
        <c:crosses val="autoZero"/>
        <c:auto val="1"/>
        <c:lblAlgn val="ctr"/>
        <c:lblOffset val="100"/>
        <c:noMultiLvlLbl val="0"/>
      </c:catAx>
      <c:valAx>
        <c:axId val="54933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Volume prélevé annuel (Mm3/an)</a:t>
                </a:r>
              </a:p>
            </c:rich>
          </c:tx>
          <c:layout>
            <c:manualLayout>
              <c:xMode val="edge"/>
              <c:yMode val="edge"/>
              <c:x val="7.2340663803777641E-2"/>
              <c:y val="0.24875582972430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9328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fr-FR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/>
              <a:t>Evolution</a:t>
            </a:r>
            <a:r>
              <a:rPr lang="fr-FR" sz="1600" baseline="0"/>
              <a:t> des prélèvements AEP des nappes plio-quaternaires de 2010 à 2016</a:t>
            </a:r>
            <a:endParaRPr lang="fr-FR" sz="1600"/>
          </a:p>
        </c:rich>
      </c:tx>
      <c:layout>
        <c:manualLayout>
          <c:xMode val="edge"/>
          <c:yMode val="edge"/>
          <c:x val="0.23985685769825141"/>
          <c:y val="2.504527953177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42969398528357"/>
          <c:y val="0.11176932574459172"/>
          <c:w val="0.86068896966180164"/>
          <c:h val="0.7527327538846067"/>
        </c:manualLayout>
      </c:layout>
      <c:lineChart>
        <c:grouping val="standard"/>
        <c:varyColors val="0"/>
        <c:ser>
          <c:idx val="0"/>
          <c:order val="0"/>
          <c:tx>
            <c:strRef>
              <c:f>'Bilan plio-quat'!$B$2</c:f>
              <c:strCache>
                <c:ptCount val="1"/>
                <c:pt idx="0">
                  <c:v>Pliocène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'Bilan plio-quat'!$C$1:$I$1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'Bilan plio-quat'!$C$2:$I$2</c:f>
              <c:numCache>
                <c:formatCode>_-* #\ ##0.0\ _€_-;\-* #\ ##0.0\ _€_-;_-* "-"??\ _€_-;_-@_-</c:formatCode>
                <c:ptCount val="7"/>
                <c:pt idx="0">
                  <c:v>29.5</c:v>
                </c:pt>
                <c:pt idx="1">
                  <c:v>28.5</c:v>
                </c:pt>
                <c:pt idx="2">
                  <c:v>28.9</c:v>
                </c:pt>
                <c:pt idx="3">
                  <c:v>28.5</c:v>
                </c:pt>
                <c:pt idx="4">
                  <c:v>29.1</c:v>
                </c:pt>
                <c:pt idx="5">
                  <c:v>28.7</c:v>
                </c:pt>
                <c:pt idx="6">
                  <c:v>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CA-4E57-9A49-46D5DBEB6D8C}"/>
            </c:ext>
          </c:extLst>
        </c:ser>
        <c:ser>
          <c:idx val="1"/>
          <c:order val="1"/>
          <c:tx>
            <c:strRef>
              <c:f>'Bilan plio-quat'!$B$3</c:f>
              <c:strCache>
                <c:ptCount val="1"/>
                <c:pt idx="0">
                  <c:v>Quaternare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'Bilan plio-quat'!$C$1:$I$1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'Bilan plio-quat'!$C$3:$I$3</c:f>
              <c:numCache>
                <c:formatCode>_-* #\ ##0.0\ _€_-;\-* #\ ##0.0\ _€_-;_-* "-"??\ _€_-;_-@_-</c:formatCode>
                <c:ptCount val="7"/>
                <c:pt idx="0">
                  <c:v>13.4</c:v>
                </c:pt>
                <c:pt idx="1">
                  <c:v>13.5</c:v>
                </c:pt>
                <c:pt idx="2">
                  <c:v>14</c:v>
                </c:pt>
                <c:pt idx="3">
                  <c:v>14.3</c:v>
                </c:pt>
                <c:pt idx="4">
                  <c:v>12.8</c:v>
                </c:pt>
                <c:pt idx="5">
                  <c:v>12.8</c:v>
                </c:pt>
                <c:pt idx="6">
                  <c:v>12.4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CA-4E57-9A49-46D5DBEB6D8C}"/>
            </c:ext>
          </c:extLst>
        </c:ser>
        <c:ser>
          <c:idx val="2"/>
          <c:order val="2"/>
          <c:tx>
            <c:strRef>
              <c:f>'Bilan plio-quat'!$B$4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'Bilan plio-quat'!$C$4:$I$4</c:f>
              <c:numCache>
                <c:formatCode>_-* #\ ##0.0\ _€_-;\-* #\ ##0.0\ _€_-;_-* "-"??\ _€_-;_-@_-</c:formatCode>
                <c:ptCount val="7"/>
                <c:pt idx="0">
                  <c:v>42.9</c:v>
                </c:pt>
                <c:pt idx="1">
                  <c:v>42</c:v>
                </c:pt>
                <c:pt idx="2">
                  <c:v>42.9</c:v>
                </c:pt>
                <c:pt idx="3">
                  <c:v>42.8</c:v>
                </c:pt>
                <c:pt idx="4">
                  <c:v>41.900000000000006</c:v>
                </c:pt>
                <c:pt idx="5">
                  <c:v>41.5</c:v>
                </c:pt>
                <c:pt idx="6">
                  <c:v>39.9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CA-4E57-9A49-46D5DBEB6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67808"/>
        <c:axId val="560060264"/>
      </c:lineChart>
      <c:catAx>
        <c:axId val="56006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060264"/>
        <c:crosses val="autoZero"/>
        <c:auto val="1"/>
        <c:lblAlgn val="ctr"/>
        <c:lblOffset val="100"/>
        <c:noMultiLvlLbl val="0"/>
      </c:catAx>
      <c:valAx>
        <c:axId val="56006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Volume annuel prélevé en Mm3/an</a:t>
                </a:r>
              </a:p>
            </c:rich>
          </c:tx>
          <c:layout>
            <c:manualLayout>
              <c:xMode val="edge"/>
              <c:yMode val="edge"/>
              <c:x val="5.7326563769031336E-2"/>
              <c:y val="0.33920018458568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067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workbookViewId="0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workbookViewId="0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workbookViewId="0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F1FC831-CB50-40D6-BE98-CCFD4F4171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0.00546</cdr:x>
      <cdr:y>0.00835</cdr:y>
    </cdr:from>
    <cdr:to>
      <cdr:x>0.07412</cdr:x>
      <cdr:y>0.11334</cdr:y>
    </cdr:to>
    <cdr:pic>
      <cdr:nvPicPr>
        <cdr:cNvPr id="2" name="Image 1">
          <a:extLst xmlns:a="http://schemas.openxmlformats.org/drawingml/2006/main">
            <a:ext uri="{FF2B5EF4-FFF2-40B4-BE49-F238E27FC236}">
              <a16:creationId xmlns:a16="http://schemas.microsoft.com/office/drawing/2014/main" id="{D2893A71-7E46-42C9-AF06-6AA7AED9E5F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638883" cy="638883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EAEE5CC-9E04-4FB1-A8BB-6FD0383F15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0.008</cdr:x>
      <cdr:y>0.00835</cdr:y>
    </cdr:from>
    <cdr:to>
      <cdr:x>0.07666</cdr:x>
      <cdr:y>0.11334</cdr:y>
    </cdr:to>
    <cdr:pic>
      <cdr:nvPicPr>
        <cdr:cNvPr id="2" name="Image 1">
          <a:extLst xmlns:a="http://schemas.openxmlformats.org/drawingml/2006/main">
            <a:ext uri="{FF2B5EF4-FFF2-40B4-BE49-F238E27FC236}">
              <a16:creationId xmlns:a16="http://schemas.microsoft.com/office/drawing/2014/main" id="{D2893A71-7E46-42C9-AF06-6AA7AED9E5F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4416" y="50800"/>
          <a:ext cx="638883" cy="638883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6A12D5E-1EED-478A-A13C-5E1ECDEF63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0.00931</cdr:x>
      <cdr:y>0.01035</cdr:y>
    </cdr:from>
    <cdr:to>
      <cdr:x>0.07797</cdr:x>
      <cdr:y>0.11534</cdr:y>
    </cdr:to>
    <cdr:pic>
      <cdr:nvPicPr>
        <cdr:cNvPr id="3" name="Image 2">
          <a:extLst xmlns:a="http://schemas.openxmlformats.org/drawingml/2006/main">
            <a:ext uri="{FF2B5EF4-FFF2-40B4-BE49-F238E27FC236}">
              <a16:creationId xmlns:a16="http://schemas.microsoft.com/office/drawing/2014/main" id="{C97B834D-5334-4D97-88BE-6382A40E366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6591" y="62974"/>
          <a:ext cx="638883" cy="638883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59"/>
  <sheetViews>
    <sheetView tabSelected="1" topLeftCell="C97" zoomScale="85" zoomScaleNormal="85" workbookViewId="0">
      <selection activeCell="H130" sqref="H130"/>
    </sheetView>
  </sheetViews>
  <sheetFormatPr baseColWidth="10" defaultRowHeight="15"/>
  <cols>
    <col min="2" max="2" width="81.7109375" bestFit="1" customWidth="1"/>
    <col min="3" max="3" width="13.85546875" bestFit="1" customWidth="1"/>
    <col min="4" max="4" width="13.28515625" bestFit="1" customWidth="1"/>
    <col min="5" max="5" width="26.5703125" customWidth="1"/>
    <col min="6" max="6" width="47.7109375" customWidth="1"/>
    <col min="7" max="7" width="20.42578125" bestFit="1" customWidth="1"/>
    <col min="8" max="8" width="15.28515625" bestFit="1" customWidth="1"/>
    <col min="9" max="9" width="12.85546875" bestFit="1" customWidth="1"/>
    <col min="10" max="14" width="14.28515625" bestFit="1" customWidth="1"/>
    <col min="15" max="15" width="20.140625" bestFit="1" customWidth="1"/>
    <col min="19" max="19" width="22.7109375" bestFit="1" customWidth="1"/>
    <col min="20" max="20" width="18.5703125" bestFit="1" customWidth="1"/>
    <col min="21" max="21" width="18" bestFit="1" customWidth="1"/>
    <col min="22" max="22" width="18.85546875" bestFit="1" customWidth="1"/>
    <col min="23" max="23" width="17.5703125" bestFit="1" customWidth="1"/>
    <col min="24" max="24" width="18.85546875" bestFit="1" customWidth="1"/>
    <col min="25" max="25" width="18.5703125" bestFit="1" customWidth="1"/>
    <col min="26" max="26" width="18" bestFit="1" customWidth="1"/>
  </cols>
  <sheetData>
    <row r="1" spans="1:17">
      <c r="A1" t="s">
        <v>205</v>
      </c>
      <c r="B1" t="s">
        <v>37</v>
      </c>
      <c r="C1" t="s">
        <v>39</v>
      </c>
      <c r="D1" t="s">
        <v>38</v>
      </c>
      <c r="E1" t="s">
        <v>231</v>
      </c>
      <c r="F1" t="s">
        <v>218</v>
      </c>
      <c r="G1" t="s">
        <v>206</v>
      </c>
      <c r="H1" t="s">
        <v>36</v>
      </c>
      <c r="I1" t="s">
        <v>207</v>
      </c>
      <c r="J1" t="s">
        <v>208</v>
      </c>
      <c r="K1" t="s">
        <v>209</v>
      </c>
      <c r="L1" t="s">
        <v>210</v>
      </c>
      <c r="M1" t="s">
        <v>211</v>
      </c>
      <c r="N1" t="s">
        <v>35</v>
      </c>
      <c r="O1" t="s">
        <v>40</v>
      </c>
    </row>
    <row r="2" spans="1:17">
      <c r="A2">
        <v>54</v>
      </c>
      <c r="B2" t="s">
        <v>87</v>
      </c>
      <c r="C2" t="s">
        <v>43</v>
      </c>
      <c r="D2" t="s">
        <v>48</v>
      </c>
      <c r="E2" s="8" t="s">
        <v>219</v>
      </c>
      <c r="F2" s="8" t="s">
        <v>220</v>
      </c>
      <c r="G2">
        <v>166069001</v>
      </c>
      <c r="H2" s="1">
        <v>256700</v>
      </c>
      <c r="I2" s="1">
        <v>275900</v>
      </c>
      <c r="J2" s="1">
        <v>263439</v>
      </c>
      <c r="K2" s="1">
        <v>279842</v>
      </c>
      <c r="L2" s="1">
        <v>259700</v>
      </c>
      <c r="M2" s="1">
        <v>243100</v>
      </c>
      <c r="N2" s="1">
        <v>251400</v>
      </c>
      <c r="O2" t="s">
        <v>88</v>
      </c>
    </row>
    <row r="3" spans="1:17">
      <c r="A3">
        <v>67</v>
      </c>
      <c r="B3" t="s">
        <v>92</v>
      </c>
      <c r="C3" t="s">
        <v>43</v>
      </c>
      <c r="D3" t="s">
        <v>48</v>
      </c>
      <c r="E3" s="8" t="s">
        <v>20</v>
      </c>
      <c r="F3" s="8" t="s">
        <v>220</v>
      </c>
      <c r="G3">
        <v>166164001</v>
      </c>
      <c r="H3" s="1">
        <v>466900</v>
      </c>
      <c r="I3" s="1">
        <v>464700</v>
      </c>
      <c r="J3" s="1">
        <v>454191</v>
      </c>
      <c r="K3" s="1">
        <v>529298</v>
      </c>
      <c r="L3" s="1">
        <v>512900</v>
      </c>
      <c r="M3" s="1">
        <v>506200</v>
      </c>
      <c r="N3" s="1">
        <v>473500</v>
      </c>
      <c r="O3" t="s">
        <v>88</v>
      </c>
    </row>
    <row r="4" spans="1:17">
      <c r="A4">
        <v>138</v>
      </c>
      <c r="B4" t="s">
        <v>130</v>
      </c>
      <c r="C4" t="s">
        <v>43</v>
      </c>
      <c r="D4" t="s">
        <v>48</v>
      </c>
      <c r="E4" s="8" t="s">
        <v>19</v>
      </c>
      <c r="F4" s="8" t="s">
        <v>195</v>
      </c>
      <c r="G4">
        <v>166141006</v>
      </c>
      <c r="H4" s="1">
        <v>134800</v>
      </c>
      <c r="I4" s="1">
        <v>386200</v>
      </c>
      <c r="J4" s="1">
        <v>432219</v>
      </c>
      <c r="K4" s="1">
        <v>532504</v>
      </c>
      <c r="L4" s="1">
        <v>596700</v>
      </c>
      <c r="M4" s="1">
        <v>513100</v>
      </c>
      <c r="N4" s="1">
        <v>583700</v>
      </c>
      <c r="O4" t="s">
        <v>88</v>
      </c>
    </row>
    <row r="5" spans="1:17">
      <c r="A5">
        <v>139</v>
      </c>
      <c r="B5" t="s">
        <v>131</v>
      </c>
      <c r="C5" t="s">
        <v>43</v>
      </c>
      <c r="D5" t="s">
        <v>48</v>
      </c>
      <c r="E5" s="8" t="s">
        <v>24</v>
      </c>
      <c r="F5" s="8" t="s">
        <v>221</v>
      </c>
      <c r="G5">
        <v>166050001</v>
      </c>
      <c r="H5" s="1">
        <v>258600</v>
      </c>
      <c r="I5" s="1">
        <v>235400</v>
      </c>
      <c r="J5" s="1">
        <v>249759</v>
      </c>
      <c r="K5" s="1"/>
      <c r="L5" s="1">
        <v>232300</v>
      </c>
      <c r="M5" s="1">
        <v>236600</v>
      </c>
      <c r="N5" s="1">
        <v>256900</v>
      </c>
      <c r="O5" t="s">
        <v>88</v>
      </c>
    </row>
    <row r="6" spans="1:17">
      <c r="A6">
        <v>140</v>
      </c>
      <c r="B6" t="s">
        <v>132</v>
      </c>
      <c r="C6" t="s">
        <v>43</v>
      </c>
      <c r="D6" t="s">
        <v>48</v>
      </c>
      <c r="E6" s="8" t="s">
        <v>198</v>
      </c>
      <c r="F6" s="8" t="s">
        <v>222</v>
      </c>
      <c r="G6">
        <v>166190007</v>
      </c>
      <c r="H6" s="1">
        <v>252700</v>
      </c>
      <c r="I6" s="1">
        <v>245000</v>
      </c>
      <c r="J6" s="1">
        <v>224078</v>
      </c>
      <c r="K6" s="1">
        <v>217005</v>
      </c>
      <c r="L6" s="1">
        <v>213900</v>
      </c>
      <c r="M6" s="1">
        <v>161100</v>
      </c>
      <c r="N6" s="1">
        <v>124600</v>
      </c>
      <c r="O6" t="s">
        <v>88</v>
      </c>
    </row>
    <row r="7" spans="1:17">
      <c r="A7">
        <v>145</v>
      </c>
      <c r="B7" t="s">
        <v>134</v>
      </c>
      <c r="C7" t="s">
        <v>43</v>
      </c>
      <c r="D7" t="s">
        <v>48</v>
      </c>
      <c r="E7" s="8" t="s">
        <v>198</v>
      </c>
      <c r="F7" s="8" t="s">
        <v>199</v>
      </c>
      <c r="G7">
        <v>166190002</v>
      </c>
      <c r="H7" s="1">
        <v>3900</v>
      </c>
      <c r="I7" s="1"/>
      <c r="J7" s="1"/>
      <c r="K7" s="1"/>
      <c r="L7" s="1"/>
      <c r="M7" s="1"/>
      <c r="N7" s="1"/>
      <c r="O7" t="s">
        <v>88</v>
      </c>
    </row>
    <row r="8" spans="1:17">
      <c r="A8">
        <v>148</v>
      </c>
      <c r="B8" t="s">
        <v>247</v>
      </c>
      <c r="C8" t="s">
        <v>43</v>
      </c>
      <c r="D8" t="s">
        <v>48</v>
      </c>
      <c r="E8" s="8" t="s">
        <v>198</v>
      </c>
      <c r="F8" s="8" t="s">
        <v>199</v>
      </c>
      <c r="G8">
        <v>166164007</v>
      </c>
      <c r="H8" s="1">
        <v>59700</v>
      </c>
      <c r="I8" s="1">
        <v>49600</v>
      </c>
      <c r="J8" s="16">
        <v>48000</v>
      </c>
      <c r="K8" s="1">
        <v>47468</v>
      </c>
      <c r="L8" s="1">
        <v>30800</v>
      </c>
      <c r="M8" s="1">
        <v>33700</v>
      </c>
      <c r="N8" s="1">
        <v>38300</v>
      </c>
      <c r="O8" t="s">
        <v>88</v>
      </c>
      <c r="Q8" t="s">
        <v>255</v>
      </c>
    </row>
    <row r="9" spans="1:17">
      <c r="A9">
        <v>149</v>
      </c>
      <c r="B9" t="s">
        <v>135</v>
      </c>
      <c r="C9" t="s">
        <v>43</v>
      </c>
      <c r="D9" t="s">
        <v>48</v>
      </c>
      <c r="E9" s="8" t="s">
        <v>22</v>
      </c>
      <c r="F9" s="8" t="s">
        <v>220</v>
      </c>
      <c r="G9">
        <v>166172005</v>
      </c>
      <c r="H9" s="1">
        <v>339100</v>
      </c>
      <c r="I9" s="1">
        <v>342900</v>
      </c>
      <c r="J9" s="1">
        <v>399501</v>
      </c>
      <c r="K9" s="1">
        <v>285530</v>
      </c>
      <c r="L9" s="1">
        <v>451500</v>
      </c>
      <c r="M9" s="1">
        <v>440800</v>
      </c>
      <c r="N9" s="1">
        <v>395100</v>
      </c>
      <c r="O9" t="s">
        <v>88</v>
      </c>
    </row>
    <row r="10" spans="1:17">
      <c r="A10">
        <v>153</v>
      </c>
      <c r="B10" t="s">
        <v>137</v>
      </c>
      <c r="C10" t="s">
        <v>43</v>
      </c>
      <c r="D10" t="s">
        <v>48</v>
      </c>
      <c r="E10" s="8" t="s">
        <v>22</v>
      </c>
      <c r="F10" s="8" t="s">
        <v>220</v>
      </c>
      <c r="G10">
        <v>166172001</v>
      </c>
      <c r="H10" s="1">
        <v>543900</v>
      </c>
      <c r="I10" s="1">
        <v>539600</v>
      </c>
      <c r="J10" s="1">
        <v>416040</v>
      </c>
      <c r="K10" s="1">
        <v>343238</v>
      </c>
      <c r="L10" s="1">
        <v>281400</v>
      </c>
      <c r="M10" s="1">
        <v>357500</v>
      </c>
      <c r="N10" s="1">
        <v>437800</v>
      </c>
      <c r="O10" t="s">
        <v>88</v>
      </c>
    </row>
    <row r="11" spans="1:17">
      <c r="A11">
        <v>157</v>
      </c>
      <c r="B11" t="s">
        <v>138</v>
      </c>
      <c r="C11" t="s">
        <v>43</v>
      </c>
      <c r="D11" t="s">
        <v>48</v>
      </c>
      <c r="E11" s="8" t="s">
        <v>200</v>
      </c>
      <c r="F11" s="8" t="s">
        <v>220</v>
      </c>
      <c r="G11">
        <v>166140002</v>
      </c>
      <c r="H11" s="1">
        <v>285500</v>
      </c>
      <c r="I11" s="1">
        <v>322100</v>
      </c>
      <c r="J11" s="1">
        <v>212623</v>
      </c>
      <c r="K11" s="1">
        <v>347330</v>
      </c>
      <c r="L11" s="1">
        <v>331900</v>
      </c>
      <c r="M11" s="1">
        <v>400900</v>
      </c>
      <c r="N11" s="1">
        <v>367200</v>
      </c>
      <c r="O11" t="s">
        <v>88</v>
      </c>
    </row>
    <row r="12" spans="1:17">
      <c r="A12">
        <v>158</v>
      </c>
      <c r="B12" t="s">
        <v>139</v>
      </c>
      <c r="C12" t="s">
        <v>43</v>
      </c>
      <c r="D12" t="s">
        <v>48</v>
      </c>
      <c r="E12" s="8" t="s">
        <v>22</v>
      </c>
      <c r="F12" s="8" t="s">
        <v>220</v>
      </c>
      <c r="G12">
        <v>166172002</v>
      </c>
      <c r="H12" s="1">
        <v>360100</v>
      </c>
      <c r="I12" s="1">
        <v>345000</v>
      </c>
      <c r="J12" s="1">
        <v>329757</v>
      </c>
      <c r="K12" s="1">
        <v>317988</v>
      </c>
      <c r="L12" s="1">
        <v>318500</v>
      </c>
      <c r="M12" s="1">
        <v>276400</v>
      </c>
      <c r="N12" s="1">
        <v>311200</v>
      </c>
      <c r="O12" t="s">
        <v>88</v>
      </c>
    </row>
    <row r="13" spans="1:17">
      <c r="A13">
        <v>177</v>
      </c>
      <c r="B13" t="s">
        <v>149</v>
      </c>
      <c r="C13" t="s">
        <v>43</v>
      </c>
      <c r="D13" t="s">
        <v>48</v>
      </c>
      <c r="E13" s="8" t="s">
        <v>20</v>
      </c>
      <c r="F13" s="8" t="s">
        <v>220</v>
      </c>
      <c r="G13">
        <v>166164008</v>
      </c>
      <c r="H13" s="1">
        <v>212100</v>
      </c>
      <c r="I13" s="1">
        <v>265100</v>
      </c>
      <c r="J13" s="1">
        <v>246245</v>
      </c>
      <c r="K13" s="1">
        <v>282210</v>
      </c>
      <c r="L13" s="1">
        <v>238100</v>
      </c>
      <c r="M13" s="1">
        <v>263000</v>
      </c>
      <c r="N13" s="1">
        <v>216500</v>
      </c>
      <c r="O13" t="s">
        <v>88</v>
      </c>
    </row>
    <row r="14" spans="1:17">
      <c r="A14">
        <v>178</v>
      </c>
      <c r="B14" t="s">
        <v>150</v>
      </c>
      <c r="C14" t="s">
        <v>43</v>
      </c>
      <c r="D14" t="s">
        <v>48</v>
      </c>
      <c r="E14" s="8" t="s">
        <v>23</v>
      </c>
      <c r="F14" s="8" t="s">
        <v>220</v>
      </c>
      <c r="G14">
        <v>166138001</v>
      </c>
      <c r="H14" s="1">
        <v>95400</v>
      </c>
      <c r="I14" s="1">
        <v>89700</v>
      </c>
      <c r="J14" s="1">
        <v>112463</v>
      </c>
      <c r="K14" s="1">
        <v>101019</v>
      </c>
      <c r="L14" s="1">
        <v>90500</v>
      </c>
      <c r="M14" s="1">
        <v>107700</v>
      </c>
      <c r="N14" s="1">
        <v>118900</v>
      </c>
      <c r="O14" t="s">
        <v>88</v>
      </c>
    </row>
    <row r="15" spans="1:17">
      <c r="A15">
        <v>181</v>
      </c>
      <c r="B15" t="s">
        <v>151</v>
      </c>
      <c r="C15" t="s">
        <v>43</v>
      </c>
      <c r="D15" t="s">
        <v>48</v>
      </c>
      <c r="E15" s="8" t="s">
        <v>20</v>
      </c>
      <c r="F15" s="8" t="s">
        <v>220</v>
      </c>
      <c r="G15">
        <v>166164004</v>
      </c>
      <c r="H15" s="1">
        <v>383500</v>
      </c>
      <c r="I15" s="1">
        <v>251800</v>
      </c>
      <c r="J15" s="1">
        <v>215328</v>
      </c>
      <c r="K15" s="1">
        <v>274580</v>
      </c>
      <c r="L15" s="1">
        <v>244900</v>
      </c>
      <c r="M15" s="1">
        <v>241500</v>
      </c>
      <c r="N15" s="1">
        <v>180700</v>
      </c>
      <c r="O15" t="s">
        <v>88</v>
      </c>
    </row>
    <row r="16" spans="1:17">
      <c r="A16">
        <v>1378</v>
      </c>
      <c r="B16" t="s">
        <v>162</v>
      </c>
      <c r="C16" t="s">
        <v>43</v>
      </c>
      <c r="D16" t="s">
        <v>48</v>
      </c>
      <c r="E16" s="8" t="s">
        <v>21</v>
      </c>
      <c r="F16" s="8" t="s">
        <v>220</v>
      </c>
      <c r="G16">
        <v>166014011</v>
      </c>
      <c r="H16" s="1"/>
      <c r="I16" s="1"/>
      <c r="J16" s="1"/>
      <c r="K16" s="1"/>
      <c r="L16" s="1">
        <v>100</v>
      </c>
      <c r="M16" s="1">
        <v>100</v>
      </c>
      <c r="N16" s="1">
        <v>0</v>
      </c>
      <c r="O16" t="s">
        <v>88</v>
      </c>
    </row>
    <row r="17" spans="1:24">
      <c r="A17">
        <v>1239</v>
      </c>
      <c r="B17" t="s">
        <v>163</v>
      </c>
      <c r="C17" t="s">
        <v>43</v>
      </c>
      <c r="D17" t="s">
        <v>48</v>
      </c>
      <c r="E17" s="8" t="s">
        <v>20</v>
      </c>
      <c r="F17" s="8" t="s">
        <v>220</v>
      </c>
      <c r="G17">
        <v>166164020</v>
      </c>
      <c r="H17" s="1"/>
      <c r="I17" s="1">
        <v>139000</v>
      </c>
      <c r="J17" s="1">
        <v>259520</v>
      </c>
      <c r="K17" s="1">
        <v>80844</v>
      </c>
      <c r="L17" s="1">
        <v>130500</v>
      </c>
      <c r="M17" s="1">
        <v>185500</v>
      </c>
      <c r="N17" s="1">
        <v>183200</v>
      </c>
      <c r="O17" t="s">
        <v>88</v>
      </c>
    </row>
    <row r="18" spans="1:24">
      <c r="A18">
        <v>4862</v>
      </c>
      <c r="B18" t="s">
        <v>176</v>
      </c>
      <c r="C18" t="s">
        <v>43</v>
      </c>
      <c r="D18" t="s">
        <v>48</v>
      </c>
      <c r="E18" s="8" t="s">
        <v>198</v>
      </c>
      <c r="F18" s="8" t="s">
        <v>222</v>
      </c>
      <c r="G18">
        <v>166190025</v>
      </c>
      <c r="H18" s="1"/>
      <c r="I18" s="1"/>
      <c r="J18" s="1"/>
      <c r="K18" s="1">
        <v>4865</v>
      </c>
      <c r="L18" s="1">
        <v>0</v>
      </c>
      <c r="M18" s="1">
        <v>95200</v>
      </c>
      <c r="N18" s="1">
        <v>109000</v>
      </c>
      <c r="O18" t="s">
        <v>88</v>
      </c>
    </row>
    <row r="19" spans="1:24">
      <c r="A19">
        <v>4983</v>
      </c>
      <c r="B19" t="s">
        <v>178</v>
      </c>
      <c r="C19" t="s">
        <v>43</v>
      </c>
      <c r="D19" t="s">
        <v>48</v>
      </c>
      <c r="E19" s="8" t="s">
        <v>24</v>
      </c>
      <c r="F19" s="8" t="s">
        <v>221</v>
      </c>
      <c r="G19">
        <v>166050105</v>
      </c>
      <c r="H19" s="1"/>
      <c r="I19" s="1"/>
      <c r="J19" s="1"/>
      <c r="K19" s="1"/>
      <c r="L19" s="1"/>
      <c r="M19" s="1">
        <v>21500</v>
      </c>
      <c r="N19" s="1">
        <v>14800</v>
      </c>
      <c r="O19" t="s">
        <v>88</v>
      </c>
    </row>
    <row r="20" spans="1:24">
      <c r="A20">
        <v>20</v>
      </c>
      <c r="B20" t="s">
        <v>54</v>
      </c>
      <c r="C20" t="s">
        <v>43</v>
      </c>
      <c r="D20" t="s">
        <v>48</v>
      </c>
      <c r="E20" s="8" t="s">
        <v>11</v>
      </c>
      <c r="F20" s="8" t="s">
        <v>223</v>
      </c>
      <c r="G20">
        <v>166011005</v>
      </c>
      <c r="H20" s="1">
        <v>213500</v>
      </c>
      <c r="I20" s="1">
        <v>77300</v>
      </c>
      <c r="J20" s="1">
        <v>79111</v>
      </c>
      <c r="K20" s="1">
        <v>88114</v>
      </c>
      <c r="L20" s="1">
        <v>85700</v>
      </c>
      <c r="M20" s="1">
        <v>121900</v>
      </c>
      <c r="N20" s="1">
        <v>93100</v>
      </c>
      <c r="O20" t="s">
        <v>1</v>
      </c>
    </row>
    <row r="21" spans="1:24">
      <c r="A21">
        <v>21</v>
      </c>
      <c r="B21" t="s">
        <v>55</v>
      </c>
      <c r="C21" t="s">
        <v>43</v>
      </c>
      <c r="D21" t="s">
        <v>48</v>
      </c>
      <c r="E21" s="8" t="s">
        <v>0</v>
      </c>
      <c r="F21" s="8" t="s">
        <v>220</v>
      </c>
      <c r="G21">
        <v>166189051</v>
      </c>
      <c r="H21" s="1">
        <v>171800</v>
      </c>
      <c r="I21" s="1">
        <v>146800</v>
      </c>
      <c r="J21" s="1">
        <v>57678</v>
      </c>
      <c r="K21" s="1">
        <v>209932</v>
      </c>
      <c r="L21" s="1">
        <v>206200</v>
      </c>
      <c r="M21" s="1">
        <v>254800</v>
      </c>
      <c r="N21" s="1">
        <v>303800</v>
      </c>
      <c r="O21" t="s">
        <v>1</v>
      </c>
      <c r="W21" s="1"/>
    </row>
    <row r="22" spans="1:24">
      <c r="A22">
        <v>23</v>
      </c>
      <c r="B22" t="s">
        <v>57</v>
      </c>
      <c r="C22" t="s">
        <v>43</v>
      </c>
      <c r="D22" t="s">
        <v>48</v>
      </c>
      <c r="E22" s="8" t="s">
        <v>8</v>
      </c>
      <c r="F22" s="8" t="s">
        <v>220</v>
      </c>
      <c r="G22">
        <v>166144002</v>
      </c>
      <c r="H22" s="1">
        <v>154800</v>
      </c>
      <c r="I22" s="1">
        <v>164000</v>
      </c>
      <c r="J22" s="1">
        <v>181005</v>
      </c>
      <c r="K22" s="1">
        <v>195623</v>
      </c>
      <c r="L22" s="1">
        <v>204600</v>
      </c>
      <c r="M22" s="1">
        <v>217500</v>
      </c>
      <c r="N22" s="1">
        <v>259500</v>
      </c>
      <c r="O22" t="s">
        <v>1</v>
      </c>
      <c r="W22" s="1"/>
      <c r="X22" s="1"/>
    </row>
    <row r="23" spans="1:24">
      <c r="A23">
        <v>24</v>
      </c>
      <c r="B23" t="s">
        <v>58</v>
      </c>
      <c r="C23" t="s">
        <v>43</v>
      </c>
      <c r="D23" t="s">
        <v>48</v>
      </c>
      <c r="E23" s="8" t="s">
        <v>7</v>
      </c>
      <c r="F23" s="8" t="s">
        <v>220</v>
      </c>
      <c r="G23">
        <v>166038001</v>
      </c>
      <c r="H23" s="1"/>
      <c r="I23" s="1">
        <v>3700</v>
      </c>
      <c r="J23" s="1">
        <v>21593</v>
      </c>
      <c r="K23" s="1">
        <v>687</v>
      </c>
      <c r="L23" s="1">
        <v>2000</v>
      </c>
      <c r="M23" s="1">
        <v>100</v>
      </c>
      <c r="N23" s="1">
        <v>300</v>
      </c>
      <c r="O23" t="s">
        <v>1</v>
      </c>
      <c r="W23" s="1"/>
      <c r="X23" s="1"/>
    </row>
    <row r="24" spans="1:24">
      <c r="A24">
        <v>25</v>
      </c>
      <c r="B24" t="s">
        <v>59</v>
      </c>
      <c r="C24" t="s">
        <v>43</v>
      </c>
      <c r="D24" t="s">
        <v>48</v>
      </c>
      <c r="E24" s="8" t="s">
        <v>6</v>
      </c>
      <c r="F24" s="8" t="s">
        <v>220</v>
      </c>
      <c r="G24">
        <v>166145001</v>
      </c>
      <c r="H24" s="1">
        <v>285600</v>
      </c>
      <c r="I24" s="1">
        <v>305500</v>
      </c>
      <c r="J24" s="1">
        <v>320621</v>
      </c>
      <c r="K24" s="1">
        <v>358492</v>
      </c>
      <c r="L24" s="1">
        <v>211500</v>
      </c>
      <c r="M24" s="1">
        <v>267900</v>
      </c>
      <c r="N24" s="1">
        <v>281200</v>
      </c>
      <c r="O24" t="s">
        <v>1</v>
      </c>
      <c r="W24" s="1"/>
      <c r="X24" s="1"/>
    </row>
    <row r="25" spans="1:24">
      <c r="A25">
        <v>36</v>
      </c>
      <c r="B25" t="s">
        <v>70</v>
      </c>
      <c r="C25" t="s">
        <v>43</v>
      </c>
      <c r="D25" t="s">
        <v>48</v>
      </c>
      <c r="E25" s="8" t="s">
        <v>2</v>
      </c>
      <c r="F25" s="8" t="s">
        <v>220</v>
      </c>
      <c r="G25">
        <v>166028001</v>
      </c>
      <c r="H25" s="1">
        <v>678800</v>
      </c>
      <c r="I25" s="1">
        <v>656100</v>
      </c>
      <c r="J25" s="1">
        <v>577137</v>
      </c>
      <c r="K25" s="1">
        <v>568564</v>
      </c>
      <c r="L25" s="1">
        <v>573200</v>
      </c>
      <c r="M25" s="1">
        <v>568100</v>
      </c>
      <c r="N25" s="1">
        <v>554600</v>
      </c>
      <c r="O25" t="s">
        <v>1</v>
      </c>
      <c r="W25" s="1"/>
      <c r="X25" s="1"/>
    </row>
    <row r="26" spans="1:24">
      <c r="A26">
        <v>40</v>
      </c>
      <c r="B26" t="s">
        <v>75</v>
      </c>
      <c r="C26" t="s">
        <v>43</v>
      </c>
      <c r="D26" t="s">
        <v>48</v>
      </c>
      <c r="E26" s="8" t="s">
        <v>2</v>
      </c>
      <c r="F26" s="8" t="s">
        <v>220</v>
      </c>
      <c r="G26">
        <v>166028003</v>
      </c>
      <c r="H26" s="1">
        <v>195300</v>
      </c>
      <c r="I26" s="1">
        <v>264900</v>
      </c>
      <c r="J26" s="1">
        <v>374084</v>
      </c>
      <c r="K26" s="1">
        <v>426369</v>
      </c>
      <c r="L26" s="1">
        <v>423600</v>
      </c>
      <c r="M26" s="1">
        <v>426200</v>
      </c>
      <c r="N26" s="1">
        <v>365200</v>
      </c>
      <c r="O26" t="s">
        <v>1</v>
      </c>
      <c r="W26" s="1"/>
      <c r="X26" s="1"/>
    </row>
    <row r="27" spans="1:24">
      <c r="A27">
        <v>41</v>
      </c>
      <c r="B27" t="s">
        <v>76</v>
      </c>
      <c r="C27" t="s">
        <v>43</v>
      </c>
      <c r="D27" t="s">
        <v>48</v>
      </c>
      <c r="E27" s="8" t="s">
        <v>0</v>
      </c>
      <c r="F27" s="8" t="s">
        <v>220</v>
      </c>
      <c r="G27">
        <v>166189052</v>
      </c>
      <c r="H27" s="1">
        <v>345200</v>
      </c>
      <c r="I27" s="1">
        <v>372700</v>
      </c>
      <c r="J27" s="1">
        <v>404947</v>
      </c>
      <c r="K27" s="1">
        <v>249320</v>
      </c>
      <c r="L27" s="1">
        <v>236500</v>
      </c>
      <c r="M27" s="1">
        <v>201400</v>
      </c>
      <c r="N27" s="1">
        <v>188900</v>
      </c>
      <c r="O27" t="s">
        <v>1</v>
      </c>
      <c r="W27" s="1"/>
      <c r="X27" s="1"/>
    </row>
    <row r="28" spans="1:24">
      <c r="A28">
        <v>77</v>
      </c>
      <c r="B28" t="s">
        <v>99</v>
      </c>
      <c r="C28" t="s">
        <v>43</v>
      </c>
      <c r="D28" t="s">
        <v>48</v>
      </c>
      <c r="E28" s="8" t="s">
        <v>8</v>
      </c>
      <c r="F28" s="8" t="s">
        <v>220</v>
      </c>
      <c r="G28">
        <v>166144003</v>
      </c>
      <c r="H28" s="1">
        <v>182900</v>
      </c>
      <c r="I28" s="1">
        <v>161800</v>
      </c>
      <c r="J28" s="1">
        <v>129046</v>
      </c>
      <c r="K28" s="1">
        <v>128393</v>
      </c>
      <c r="L28" s="1">
        <v>117100</v>
      </c>
      <c r="M28" s="1">
        <v>122300</v>
      </c>
      <c r="N28" s="1">
        <v>135300</v>
      </c>
      <c r="O28" t="s">
        <v>1</v>
      </c>
      <c r="X28" s="1"/>
    </row>
    <row r="29" spans="1:24">
      <c r="A29">
        <v>79</v>
      </c>
      <c r="B29" t="s">
        <v>100</v>
      </c>
      <c r="C29" t="s">
        <v>43</v>
      </c>
      <c r="D29" t="s">
        <v>48</v>
      </c>
      <c r="E29" s="8" t="s">
        <v>9</v>
      </c>
      <c r="F29" s="8" t="s">
        <v>223</v>
      </c>
      <c r="G29">
        <v>166114005</v>
      </c>
      <c r="H29" s="1">
        <v>253800</v>
      </c>
      <c r="I29" s="1">
        <v>165100</v>
      </c>
      <c r="J29" s="1">
        <v>252316</v>
      </c>
      <c r="K29" s="1">
        <v>229946</v>
      </c>
      <c r="L29" s="1">
        <v>176600</v>
      </c>
      <c r="M29" s="1">
        <v>178100</v>
      </c>
      <c r="N29" s="1">
        <v>127000</v>
      </c>
      <c r="O29" t="s">
        <v>1</v>
      </c>
    </row>
    <row r="30" spans="1:24">
      <c r="A30">
        <v>80</v>
      </c>
      <c r="B30" t="s">
        <v>101</v>
      </c>
      <c r="C30" t="s">
        <v>43</v>
      </c>
      <c r="D30" t="s">
        <v>48</v>
      </c>
      <c r="E30" s="8" t="s">
        <v>9</v>
      </c>
      <c r="F30" s="8" t="s">
        <v>223</v>
      </c>
      <c r="G30">
        <v>166114004</v>
      </c>
      <c r="H30" s="1">
        <v>198500</v>
      </c>
      <c r="I30" s="1">
        <v>190000</v>
      </c>
      <c r="J30" s="1">
        <v>320966</v>
      </c>
      <c r="K30" s="1">
        <v>231224</v>
      </c>
      <c r="L30" s="1">
        <v>246800</v>
      </c>
      <c r="M30" s="1">
        <v>194400</v>
      </c>
      <c r="N30" s="1">
        <v>256400</v>
      </c>
      <c r="O30" t="s">
        <v>1</v>
      </c>
    </row>
    <row r="31" spans="1:24">
      <c r="A31">
        <v>81</v>
      </c>
      <c r="B31" t="s">
        <v>102</v>
      </c>
      <c r="C31" t="s">
        <v>43</v>
      </c>
      <c r="D31" t="s">
        <v>48</v>
      </c>
      <c r="E31" s="8" t="s">
        <v>9</v>
      </c>
      <c r="F31" s="8" t="s">
        <v>223</v>
      </c>
      <c r="G31">
        <v>166114003</v>
      </c>
      <c r="H31" s="1">
        <v>262900</v>
      </c>
      <c r="I31" s="1">
        <v>180200</v>
      </c>
      <c r="J31" s="1">
        <v>102583</v>
      </c>
      <c r="K31" s="1">
        <v>261274</v>
      </c>
      <c r="L31" s="1">
        <v>250300</v>
      </c>
      <c r="M31" s="1">
        <v>116500</v>
      </c>
      <c r="N31" s="1">
        <v>336400</v>
      </c>
      <c r="O31" t="s">
        <v>1</v>
      </c>
    </row>
    <row r="32" spans="1:24">
      <c r="A32">
        <v>82</v>
      </c>
      <c r="B32" t="s">
        <v>103</v>
      </c>
      <c r="C32" t="s">
        <v>43</v>
      </c>
      <c r="D32" t="s">
        <v>48</v>
      </c>
      <c r="E32" s="8" t="s">
        <v>9</v>
      </c>
      <c r="F32" s="8" t="s">
        <v>223</v>
      </c>
      <c r="G32">
        <v>166114002</v>
      </c>
      <c r="H32" s="1">
        <v>299400</v>
      </c>
      <c r="I32" s="1">
        <v>269500</v>
      </c>
      <c r="J32" s="1">
        <v>277136</v>
      </c>
      <c r="K32" s="1">
        <v>286775</v>
      </c>
      <c r="L32" s="1">
        <v>292600</v>
      </c>
      <c r="M32" s="1">
        <v>185800</v>
      </c>
      <c r="N32" s="1">
        <v>158300</v>
      </c>
      <c r="O32" t="s">
        <v>1</v>
      </c>
    </row>
    <row r="33" spans="1:23">
      <c r="A33">
        <v>86</v>
      </c>
      <c r="B33" t="s">
        <v>106</v>
      </c>
      <c r="C33" t="s">
        <v>43</v>
      </c>
      <c r="D33" t="s">
        <v>48</v>
      </c>
      <c r="E33" s="8" t="s">
        <v>188</v>
      </c>
      <c r="F33" s="8" t="s">
        <v>220</v>
      </c>
      <c r="G33">
        <v>166227003</v>
      </c>
      <c r="H33" s="16">
        <v>294200</v>
      </c>
      <c r="I33" s="16">
        <v>283100</v>
      </c>
      <c r="J33" s="16">
        <v>336482</v>
      </c>
      <c r="K33" s="16">
        <v>342143</v>
      </c>
      <c r="L33" s="16">
        <v>332100</v>
      </c>
      <c r="M33" s="1">
        <v>174700</v>
      </c>
      <c r="N33" s="1">
        <v>200600</v>
      </c>
      <c r="O33" t="s">
        <v>1</v>
      </c>
      <c r="Q33" s="17" t="s">
        <v>216</v>
      </c>
    </row>
    <row r="34" spans="1:23">
      <c r="A34">
        <v>88</v>
      </c>
      <c r="B34" t="s">
        <v>107</v>
      </c>
      <c r="C34" t="s">
        <v>43</v>
      </c>
      <c r="D34" t="s">
        <v>48</v>
      </c>
      <c r="E34" s="8" t="s">
        <v>9</v>
      </c>
      <c r="F34" s="8" t="s">
        <v>223</v>
      </c>
      <c r="G34">
        <v>166114001</v>
      </c>
      <c r="H34" s="1">
        <v>133400</v>
      </c>
      <c r="I34" s="1">
        <v>370400</v>
      </c>
      <c r="J34" s="1">
        <v>397000</v>
      </c>
      <c r="K34" s="1">
        <v>382257</v>
      </c>
      <c r="L34" s="1">
        <v>510800</v>
      </c>
      <c r="M34" s="1">
        <v>343400</v>
      </c>
      <c r="N34" s="1">
        <v>366900</v>
      </c>
      <c r="O34" t="s">
        <v>1</v>
      </c>
    </row>
    <row r="35" spans="1:23">
      <c r="A35">
        <v>99</v>
      </c>
      <c r="B35" t="s">
        <v>111</v>
      </c>
      <c r="C35" t="s">
        <v>43</v>
      </c>
      <c r="D35" t="s">
        <v>48</v>
      </c>
      <c r="E35" s="8" t="s">
        <v>5</v>
      </c>
      <c r="F35" s="8" t="s">
        <v>182</v>
      </c>
      <c r="G35">
        <v>166217001</v>
      </c>
      <c r="H35" s="1">
        <v>221400</v>
      </c>
      <c r="I35" s="1">
        <v>205400</v>
      </c>
      <c r="J35" s="1">
        <v>205689</v>
      </c>
      <c r="K35" s="1">
        <v>213502</v>
      </c>
      <c r="L35" s="1">
        <v>255500</v>
      </c>
      <c r="M35" s="1">
        <v>232800</v>
      </c>
      <c r="N35" s="1">
        <v>230400</v>
      </c>
      <c r="O35" t="s">
        <v>1</v>
      </c>
    </row>
    <row r="36" spans="1:23">
      <c r="A36">
        <v>101</v>
      </c>
      <c r="B36" t="s">
        <v>112</v>
      </c>
      <c r="C36" t="s">
        <v>43</v>
      </c>
      <c r="D36" t="s">
        <v>48</v>
      </c>
      <c r="E36" s="8" t="s">
        <v>3</v>
      </c>
      <c r="F36" s="8" t="s">
        <v>182</v>
      </c>
      <c r="G36">
        <v>166207002</v>
      </c>
      <c r="H36" s="1">
        <v>346200</v>
      </c>
      <c r="I36" s="1">
        <v>335400</v>
      </c>
      <c r="J36" s="1">
        <v>387525</v>
      </c>
      <c r="K36" s="1">
        <v>368043</v>
      </c>
      <c r="L36" s="1">
        <v>302300</v>
      </c>
      <c r="M36" s="1">
        <v>269300</v>
      </c>
      <c r="N36" s="1">
        <v>405000</v>
      </c>
      <c r="O36" t="s">
        <v>1</v>
      </c>
    </row>
    <row r="37" spans="1:23">
      <c r="A37">
        <v>105</v>
      </c>
      <c r="B37" t="s">
        <v>115</v>
      </c>
      <c r="C37" t="s">
        <v>43</v>
      </c>
      <c r="D37" t="s">
        <v>48</v>
      </c>
      <c r="E37" s="8" t="s">
        <v>3</v>
      </c>
      <c r="F37" s="8" t="s">
        <v>182</v>
      </c>
      <c r="G37">
        <v>166207001</v>
      </c>
      <c r="H37" s="1">
        <v>85900</v>
      </c>
      <c r="I37" s="1">
        <v>47000</v>
      </c>
      <c r="J37" s="1">
        <v>30006</v>
      </c>
      <c r="K37" s="1">
        <v>31626</v>
      </c>
      <c r="L37" s="1">
        <v>100000</v>
      </c>
      <c r="M37" s="1">
        <v>105400</v>
      </c>
      <c r="N37" s="1">
        <v>64900</v>
      </c>
      <c r="O37" t="s">
        <v>1</v>
      </c>
    </row>
    <row r="38" spans="1:23">
      <c r="A38">
        <v>120</v>
      </c>
      <c r="B38" t="s">
        <v>119</v>
      </c>
      <c r="C38" t="s">
        <v>43</v>
      </c>
      <c r="D38" t="s">
        <v>48</v>
      </c>
      <c r="E38" s="8" t="s">
        <v>26</v>
      </c>
      <c r="F38" s="8" t="s">
        <v>220</v>
      </c>
      <c r="G38">
        <v>166136009</v>
      </c>
      <c r="H38" s="1">
        <v>276400</v>
      </c>
      <c r="I38" s="1">
        <v>124900</v>
      </c>
      <c r="J38" s="1">
        <v>315770</v>
      </c>
      <c r="K38" s="1">
        <v>384186</v>
      </c>
      <c r="L38" s="1">
        <v>247200</v>
      </c>
      <c r="M38" s="1">
        <v>202900</v>
      </c>
      <c r="N38" s="1">
        <v>293400</v>
      </c>
      <c r="O38" t="s">
        <v>1</v>
      </c>
    </row>
    <row r="39" spans="1:23">
      <c r="A39">
        <v>407</v>
      </c>
      <c r="B39" t="s">
        <v>152</v>
      </c>
      <c r="C39" t="s">
        <v>43</v>
      </c>
      <c r="D39" t="s">
        <v>48</v>
      </c>
      <c r="E39" s="8" t="s">
        <v>11</v>
      </c>
      <c r="F39" s="8" t="s">
        <v>223</v>
      </c>
      <c r="G39">
        <v>166011003</v>
      </c>
      <c r="H39" s="1">
        <v>203000</v>
      </c>
      <c r="I39" s="1">
        <v>256900</v>
      </c>
      <c r="J39" s="1">
        <v>259341</v>
      </c>
      <c r="K39" s="1">
        <v>259254</v>
      </c>
      <c r="L39" s="1">
        <v>275200</v>
      </c>
      <c r="M39" s="1">
        <v>252200</v>
      </c>
      <c r="N39" s="1">
        <v>294300</v>
      </c>
      <c r="O39" t="s">
        <v>1</v>
      </c>
    </row>
    <row r="40" spans="1:23">
      <c r="A40">
        <v>432</v>
      </c>
      <c r="B40" t="s">
        <v>153</v>
      </c>
      <c r="C40" t="s">
        <v>43</v>
      </c>
      <c r="D40" t="s">
        <v>48</v>
      </c>
      <c r="E40" s="8" t="s">
        <v>188</v>
      </c>
      <c r="F40" s="8" t="s">
        <v>220</v>
      </c>
      <c r="G40">
        <v>166227004</v>
      </c>
      <c r="H40" s="1"/>
      <c r="I40" s="1"/>
      <c r="J40" s="1"/>
      <c r="K40" s="1"/>
      <c r="L40" s="1"/>
      <c r="M40" s="1">
        <v>193700</v>
      </c>
      <c r="N40" s="1">
        <v>214700</v>
      </c>
      <c r="O40" t="s">
        <v>1</v>
      </c>
      <c r="W40" s="9"/>
    </row>
    <row r="41" spans="1:23">
      <c r="A41">
        <v>475</v>
      </c>
      <c r="B41" t="s">
        <v>154</v>
      </c>
      <c r="C41" t="s">
        <v>43</v>
      </c>
      <c r="D41" t="s">
        <v>48</v>
      </c>
      <c r="E41" s="8" t="s">
        <v>10</v>
      </c>
      <c r="F41" s="8" t="s">
        <v>223</v>
      </c>
      <c r="G41">
        <v>166065008</v>
      </c>
      <c r="H41" s="1">
        <v>465700</v>
      </c>
      <c r="I41" s="1">
        <v>403400</v>
      </c>
      <c r="J41" s="1">
        <v>362331</v>
      </c>
      <c r="K41" s="1">
        <v>248928</v>
      </c>
      <c r="L41" s="1">
        <v>186900</v>
      </c>
      <c r="M41" s="1">
        <v>363200</v>
      </c>
      <c r="N41" s="1">
        <v>253700</v>
      </c>
      <c r="O41" t="s">
        <v>1</v>
      </c>
    </row>
    <row r="42" spans="1:23">
      <c r="A42">
        <v>756</v>
      </c>
      <c r="B42" t="s">
        <v>156</v>
      </c>
      <c r="C42" t="s">
        <v>43</v>
      </c>
      <c r="D42" t="s">
        <v>48</v>
      </c>
      <c r="E42" s="8" t="s">
        <v>30</v>
      </c>
      <c r="F42" s="8" t="s">
        <v>182</v>
      </c>
      <c r="G42">
        <v>166210004</v>
      </c>
      <c r="H42" s="1">
        <v>574600</v>
      </c>
      <c r="I42" s="1">
        <v>600000</v>
      </c>
      <c r="J42" s="1">
        <v>657482</v>
      </c>
      <c r="K42" s="1">
        <v>622113</v>
      </c>
      <c r="L42" s="1">
        <v>577400</v>
      </c>
      <c r="M42" s="1">
        <v>544000</v>
      </c>
      <c r="N42" s="1">
        <v>535500</v>
      </c>
      <c r="O42" t="s">
        <v>1</v>
      </c>
    </row>
    <row r="43" spans="1:23">
      <c r="A43">
        <v>3130</v>
      </c>
      <c r="B43" t="s">
        <v>173</v>
      </c>
      <c r="C43" t="s">
        <v>43</v>
      </c>
      <c r="D43" t="s">
        <v>48</v>
      </c>
      <c r="E43" s="8" t="s">
        <v>4</v>
      </c>
      <c r="F43" s="8" t="s">
        <v>182</v>
      </c>
      <c r="G43">
        <v>166084001</v>
      </c>
      <c r="H43" s="1">
        <v>390000</v>
      </c>
      <c r="I43" s="1">
        <v>432900</v>
      </c>
      <c r="J43" s="1">
        <v>377191</v>
      </c>
      <c r="K43" s="1">
        <v>353040</v>
      </c>
      <c r="L43" s="1">
        <v>329100</v>
      </c>
      <c r="M43" s="1">
        <v>304500</v>
      </c>
      <c r="N43" s="1">
        <v>268000</v>
      </c>
      <c r="O43" t="s">
        <v>1</v>
      </c>
    </row>
    <row r="44" spans="1:23">
      <c r="A44">
        <v>27</v>
      </c>
      <c r="B44" t="s">
        <v>61</v>
      </c>
      <c r="C44" t="s">
        <v>43</v>
      </c>
      <c r="D44" t="s">
        <v>48</v>
      </c>
      <c r="E44" s="8" t="s">
        <v>184</v>
      </c>
      <c r="F44" s="8" t="s">
        <v>220</v>
      </c>
      <c r="G44">
        <v>166182012</v>
      </c>
      <c r="H44" s="1">
        <v>230300</v>
      </c>
      <c r="I44" s="1">
        <v>274700</v>
      </c>
      <c r="J44" s="1">
        <v>324060</v>
      </c>
      <c r="K44" s="1">
        <v>278096</v>
      </c>
      <c r="L44" s="1">
        <v>372600</v>
      </c>
      <c r="M44" s="1">
        <v>205600</v>
      </c>
      <c r="N44" s="1">
        <v>135400</v>
      </c>
      <c r="O44" t="s">
        <v>62</v>
      </c>
    </row>
    <row r="45" spans="1:23">
      <c r="A45">
        <v>31</v>
      </c>
      <c r="B45" t="s">
        <v>66</v>
      </c>
      <c r="C45" t="s">
        <v>43</v>
      </c>
      <c r="D45" t="s">
        <v>48</v>
      </c>
      <c r="E45" s="8" t="s">
        <v>184</v>
      </c>
      <c r="F45" s="8" t="s">
        <v>220</v>
      </c>
      <c r="G45">
        <v>166182004</v>
      </c>
      <c r="H45" s="1">
        <v>475900</v>
      </c>
      <c r="I45" s="1">
        <v>397800</v>
      </c>
      <c r="J45" s="1">
        <v>492785</v>
      </c>
      <c r="K45" s="1">
        <v>575883</v>
      </c>
      <c r="L45" s="1">
        <v>342500</v>
      </c>
      <c r="M45" s="1">
        <v>338200</v>
      </c>
      <c r="N45" s="1">
        <v>410500</v>
      </c>
      <c r="O45" t="s">
        <v>62</v>
      </c>
    </row>
    <row r="46" spans="1:23">
      <c r="A46">
        <v>34</v>
      </c>
      <c r="B46" t="s">
        <v>69</v>
      </c>
      <c r="C46" t="s">
        <v>43</v>
      </c>
      <c r="D46" t="s">
        <v>48</v>
      </c>
      <c r="E46" s="8" t="s">
        <v>184</v>
      </c>
      <c r="F46" s="8" t="s">
        <v>220</v>
      </c>
      <c r="G46">
        <v>166182001</v>
      </c>
      <c r="H46" s="1">
        <v>163600</v>
      </c>
      <c r="I46" s="1">
        <v>146900</v>
      </c>
      <c r="J46" s="1">
        <v>179509</v>
      </c>
      <c r="K46" s="1">
        <v>136623</v>
      </c>
      <c r="L46" s="1">
        <v>158800</v>
      </c>
      <c r="M46" s="1">
        <v>216900</v>
      </c>
      <c r="N46" s="1">
        <v>223000</v>
      </c>
      <c r="O46" t="s">
        <v>62</v>
      </c>
    </row>
    <row r="47" spans="1:23">
      <c r="A47">
        <v>42</v>
      </c>
      <c r="B47" t="s">
        <v>77</v>
      </c>
      <c r="C47" t="s">
        <v>43</v>
      </c>
      <c r="D47" t="s">
        <v>48</v>
      </c>
      <c r="E47" s="8" t="s">
        <v>13</v>
      </c>
      <c r="F47" s="8" t="s">
        <v>220</v>
      </c>
      <c r="G47">
        <v>166212001</v>
      </c>
      <c r="H47" s="1">
        <v>129300</v>
      </c>
      <c r="I47" s="1">
        <v>127200</v>
      </c>
      <c r="J47" s="1">
        <v>121938</v>
      </c>
      <c r="K47" s="1">
        <v>156233</v>
      </c>
      <c r="L47" s="1">
        <v>149400</v>
      </c>
      <c r="M47" s="1">
        <v>169100</v>
      </c>
      <c r="N47" s="1">
        <v>236100</v>
      </c>
      <c r="O47" t="s">
        <v>62</v>
      </c>
    </row>
    <row r="48" spans="1:23" ht="30">
      <c r="A48">
        <v>126</v>
      </c>
      <c r="B48" t="s">
        <v>122</v>
      </c>
      <c r="C48" t="s">
        <v>43</v>
      </c>
      <c r="D48" t="s">
        <v>48</v>
      </c>
      <c r="E48" s="8" t="s">
        <v>197</v>
      </c>
      <c r="F48" s="8" t="s">
        <v>220</v>
      </c>
      <c r="G48">
        <v>166180003</v>
      </c>
      <c r="H48" s="1">
        <v>75800</v>
      </c>
      <c r="I48" s="1">
        <v>133800</v>
      </c>
      <c r="J48" s="1">
        <v>118032</v>
      </c>
      <c r="K48" s="1">
        <v>133123</v>
      </c>
      <c r="L48" s="1">
        <v>57600</v>
      </c>
      <c r="M48" s="1">
        <v>72300</v>
      </c>
      <c r="N48" s="1">
        <v>120500</v>
      </c>
      <c r="O48" t="s">
        <v>62</v>
      </c>
    </row>
    <row r="49" spans="1:15">
      <c r="A49">
        <v>127</v>
      </c>
      <c r="B49" t="s">
        <v>123</v>
      </c>
      <c r="C49" t="s">
        <v>43</v>
      </c>
      <c r="D49" t="s">
        <v>48</v>
      </c>
      <c r="E49" s="8" t="s">
        <v>13</v>
      </c>
      <c r="F49" s="8" t="s">
        <v>220</v>
      </c>
      <c r="G49">
        <v>166212004</v>
      </c>
      <c r="H49" s="1">
        <v>143200</v>
      </c>
      <c r="I49" s="1">
        <v>149700</v>
      </c>
      <c r="J49" s="1">
        <v>169086</v>
      </c>
      <c r="K49" s="1">
        <v>150603</v>
      </c>
      <c r="L49" s="1">
        <v>153800</v>
      </c>
      <c r="M49" s="1">
        <v>152200</v>
      </c>
      <c r="N49" s="1">
        <v>194800</v>
      </c>
      <c r="O49" t="s">
        <v>62</v>
      </c>
    </row>
    <row r="50" spans="1:15">
      <c r="A50">
        <v>129</v>
      </c>
      <c r="B50" t="s">
        <v>124</v>
      </c>
      <c r="C50" t="s">
        <v>43</v>
      </c>
      <c r="D50" t="s">
        <v>48</v>
      </c>
      <c r="E50" s="8" t="s">
        <v>12</v>
      </c>
      <c r="F50" s="8" t="s">
        <v>224</v>
      </c>
      <c r="G50">
        <v>166176002</v>
      </c>
      <c r="H50" s="1">
        <v>98800</v>
      </c>
      <c r="I50" s="1">
        <v>123800</v>
      </c>
      <c r="J50" s="1">
        <v>134695</v>
      </c>
      <c r="K50" s="1">
        <v>136596</v>
      </c>
      <c r="L50" s="1">
        <v>169900</v>
      </c>
      <c r="M50" s="1">
        <v>116700</v>
      </c>
      <c r="N50" s="1">
        <v>131300</v>
      </c>
      <c r="O50" t="s">
        <v>62</v>
      </c>
    </row>
    <row r="51" spans="1:15">
      <c r="A51">
        <v>130</v>
      </c>
      <c r="B51" t="s">
        <v>125</v>
      </c>
      <c r="C51" t="s">
        <v>43</v>
      </c>
      <c r="D51" t="s">
        <v>48</v>
      </c>
      <c r="E51" s="8" t="s">
        <v>13</v>
      </c>
      <c r="F51" s="8" t="s">
        <v>220</v>
      </c>
      <c r="G51">
        <v>166212012</v>
      </c>
      <c r="H51" s="1">
        <v>130700</v>
      </c>
      <c r="I51" s="1">
        <v>123000</v>
      </c>
      <c r="J51" s="1">
        <v>124179</v>
      </c>
      <c r="K51" s="1">
        <v>156196</v>
      </c>
      <c r="L51" s="1">
        <v>160300</v>
      </c>
      <c r="M51" s="1">
        <v>176900</v>
      </c>
      <c r="N51" s="1">
        <v>116300</v>
      </c>
      <c r="O51" t="s">
        <v>62</v>
      </c>
    </row>
    <row r="52" spans="1:15" ht="30">
      <c r="A52">
        <v>131</v>
      </c>
      <c r="B52" t="s">
        <v>126</v>
      </c>
      <c r="C52" t="s">
        <v>43</v>
      </c>
      <c r="D52" t="s">
        <v>48</v>
      </c>
      <c r="E52" s="8" t="s">
        <v>197</v>
      </c>
      <c r="F52" s="8" t="s">
        <v>220</v>
      </c>
      <c r="G52">
        <v>166180002</v>
      </c>
      <c r="H52" s="1">
        <v>458400</v>
      </c>
      <c r="I52" s="1">
        <v>458000</v>
      </c>
      <c r="J52" s="1"/>
      <c r="K52" s="1">
        <v>507673</v>
      </c>
      <c r="L52" s="1">
        <v>565300</v>
      </c>
      <c r="M52" s="1">
        <v>661400</v>
      </c>
      <c r="N52" s="1">
        <v>620000</v>
      </c>
      <c r="O52" t="s">
        <v>62</v>
      </c>
    </row>
    <row r="53" spans="1:15" ht="30">
      <c r="A53">
        <v>133</v>
      </c>
      <c r="B53" t="s">
        <v>127</v>
      </c>
      <c r="C53" t="s">
        <v>43</v>
      </c>
      <c r="D53" t="s">
        <v>48</v>
      </c>
      <c r="E53" s="8" t="s">
        <v>197</v>
      </c>
      <c r="F53" s="8" t="s">
        <v>224</v>
      </c>
      <c r="G53">
        <v>166180053</v>
      </c>
      <c r="H53" s="1">
        <v>155000</v>
      </c>
      <c r="I53" s="1">
        <v>185700</v>
      </c>
      <c r="J53" s="1">
        <v>203140</v>
      </c>
      <c r="K53" s="1">
        <v>189060</v>
      </c>
      <c r="L53" s="1">
        <v>193700</v>
      </c>
      <c r="M53" s="1">
        <v>129600</v>
      </c>
      <c r="N53" s="1">
        <v>230300</v>
      </c>
      <c r="O53" t="s">
        <v>62</v>
      </c>
    </row>
    <row r="54" spans="1:15" ht="30">
      <c r="A54">
        <v>134</v>
      </c>
      <c r="B54" t="s">
        <v>128</v>
      </c>
      <c r="C54" t="s">
        <v>43</v>
      </c>
      <c r="D54" t="s">
        <v>48</v>
      </c>
      <c r="E54" s="8" t="s">
        <v>197</v>
      </c>
      <c r="F54" s="8" t="s">
        <v>224</v>
      </c>
      <c r="G54">
        <v>166180051</v>
      </c>
      <c r="H54" s="1">
        <v>243600</v>
      </c>
      <c r="I54" s="1">
        <v>273600</v>
      </c>
      <c r="J54" s="1">
        <v>187442</v>
      </c>
      <c r="K54" s="1">
        <v>295583</v>
      </c>
      <c r="L54" s="1">
        <v>268100</v>
      </c>
      <c r="M54" s="1">
        <v>366700</v>
      </c>
      <c r="N54" s="1">
        <v>343800</v>
      </c>
      <c r="O54" t="s">
        <v>62</v>
      </c>
    </row>
    <row r="55" spans="1:15">
      <c r="A55">
        <v>135</v>
      </c>
      <c r="B55" t="s">
        <v>129</v>
      </c>
      <c r="C55" t="s">
        <v>43</v>
      </c>
      <c r="D55" t="s">
        <v>48</v>
      </c>
      <c r="E55" s="8" t="s">
        <v>12</v>
      </c>
      <c r="F55" s="8" t="s">
        <v>224</v>
      </c>
      <c r="G55">
        <v>166176004</v>
      </c>
      <c r="H55" s="1">
        <v>436000</v>
      </c>
      <c r="I55" s="1">
        <v>458500</v>
      </c>
      <c r="J55" s="1">
        <v>610640</v>
      </c>
      <c r="K55" s="1">
        <v>463770</v>
      </c>
      <c r="L55" s="1">
        <v>498300</v>
      </c>
      <c r="M55" s="1">
        <v>403100</v>
      </c>
      <c r="N55" s="1">
        <v>366800</v>
      </c>
      <c r="O55" t="s">
        <v>62</v>
      </c>
    </row>
    <row r="56" spans="1:15">
      <c r="A56">
        <v>143</v>
      </c>
      <c r="B56" t="s">
        <v>133</v>
      </c>
      <c r="C56" t="s">
        <v>43</v>
      </c>
      <c r="D56" t="s">
        <v>48</v>
      </c>
      <c r="E56" s="8" t="s">
        <v>12</v>
      </c>
      <c r="F56" s="8" t="s">
        <v>224</v>
      </c>
      <c r="G56">
        <v>166176008</v>
      </c>
      <c r="H56" s="1">
        <v>85200</v>
      </c>
      <c r="I56" s="1">
        <v>138100</v>
      </c>
      <c r="J56" s="1">
        <v>140179</v>
      </c>
      <c r="K56" s="1">
        <v>142654</v>
      </c>
      <c r="L56" s="1">
        <v>145700</v>
      </c>
      <c r="M56" s="1">
        <v>135400</v>
      </c>
      <c r="N56" s="1">
        <v>101300</v>
      </c>
      <c r="O56" t="s">
        <v>62</v>
      </c>
    </row>
    <row r="57" spans="1:15" ht="30">
      <c r="A57">
        <v>1159</v>
      </c>
      <c r="B57" t="s">
        <v>158</v>
      </c>
      <c r="C57" t="s">
        <v>43</v>
      </c>
      <c r="D57" t="s">
        <v>48</v>
      </c>
      <c r="E57" s="8" t="s">
        <v>197</v>
      </c>
      <c r="F57" s="8" t="s">
        <v>224</v>
      </c>
      <c r="G57">
        <v>166180054</v>
      </c>
      <c r="H57" s="1">
        <v>264300</v>
      </c>
      <c r="I57" s="1">
        <v>296100</v>
      </c>
      <c r="J57" s="1">
        <v>287690</v>
      </c>
      <c r="K57" s="1">
        <v>269079</v>
      </c>
      <c r="L57" s="1">
        <v>345800</v>
      </c>
      <c r="M57" s="1">
        <v>367800</v>
      </c>
      <c r="N57" s="1">
        <v>210500</v>
      </c>
      <c r="O57" t="s">
        <v>62</v>
      </c>
    </row>
    <row r="58" spans="1:15">
      <c r="A58">
        <v>1160</v>
      </c>
      <c r="B58" t="s">
        <v>159</v>
      </c>
      <c r="C58" t="s">
        <v>43</v>
      </c>
      <c r="D58" t="s">
        <v>48</v>
      </c>
      <c r="E58" s="8" t="s">
        <v>12</v>
      </c>
      <c r="F58" s="8" t="s">
        <v>224</v>
      </c>
      <c r="G58">
        <v>166176009</v>
      </c>
      <c r="H58" s="1">
        <v>364800</v>
      </c>
      <c r="I58" s="1">
        <v>342500</v>
      </c>
      <c r="J58" s="1">
        <v>277340</v>
      </c>
      <c r="K58" s="1">
        <v>350943</v>
      </c>
      <c r="L58" s="1">
        <v>251200</v>
      </c>
      <c r="M58" s="1">
        <v>287200</v>
      </c>
      <c r="N58" s="1">
        <v>213800</v>
      </c>
      <c r="O58" t="s">
        <v>62</v>
      </c>
    </row>
    <row r="59" spans="1:15">
      <c r="A59">
        <v>1161</v>
      </c>
      <c r="B59" t="s">
        <v>160</v>
      </c>
      <c r="C59" t="s">
        <v>43</v>
      </c>
      <c r="D59" t="s">
        <v>48</v>
      </c>
      <c r="E59" s="8" t="s">
        <v>12</v>
      </c>
      <c r="F59" s="8" t="s">
        <v>220</v>
      </c>
      <c r="G59">
        <v>166176001</v>
      </c>
      <c r="H59" s="1">
        <v>161200</v>
      </c>
      <c r="I59" s="1">
        <v>158100</v>
      </c>
      <c r="J59" s="1">
        <v>165029</v>
      </c>
      <c r="K59" s="1">
        <v>166856</v>
      </c>
      <c r="L59" s="1">
        <v>166100</v>
      </c>
      <c r="M59" s="1">
        <v>165300</v>
      </c>
      <c r="N59" s="1">
        <v>176600</v>
      </c>
      <c r="O59" t="s">
        <v>62</v>
      </c>
    </row>
    <row r="60" spans="1:15" ht="30">
      <c r="A60">
        <v>1166</v>
      </c>
      <c r="B60" t="s">
        <v>161</v>
      </c>
      <c r="C60" t="s">
        <v>43</v>
      </c>
      <c r="D60" t="s">
        <v>48</v>
      </c>
      <c r="E60" s="8" t="s">
        <v>197</v>
      </c>
      <c r="F60" s="8" t="s">
        <v>224</v>
      </c>
      <c r="G60">
        <v>166180056</v>
      </c>
      <c r="H60" s="1">
        <v>105700</v>
      </c>
      <c r="I60" s="1">
        <v>137500</v>
      </c>
      <c r="J60" s="1">
        <v>150183</v>
      </c>
      <c r="K60" s="1">
        <v>139897</v>
      </c>
      <c r="L60" s="1">
        <v>169900</v>
      </c>
      <c r="M60" s="1">
        <v>176700</v>
      </c>
      <c r="N60" s="1">
        <v>106500</v>
      </c>
      <c r="O60" t="s">
        <v>62</v>
      </c>
    </row>
    <row r="61" spans="1:15">
      <c r="A61">
        <v>1245</v>
      </c>
      <c r="B61" t="s">
        <v>164</v>
      </c>
      <c r="C61" t="s">
        <v>43</v>
      </c>
      <c r="D61" t="s">
        <v>48</v>
      </c>
      <c r="E61" s="8" t="s">
        <v>12</v>
      </c>
      <c r="F61" s="8" t="s">
        <v>224</v>
      </c>
      <c r="G61">
        <v>166176010</v>
      </c>
      <c r="H61" s="1">
        <v>392700</v>
      </c>
      <c r="I61" s="1">
        <v>206700</v>
      </c>
      <c r="J61" s="1">
        <v>133520</v>
      </c>
      <c r="K61" s="1">
        <v>202310</v>
      </c>
      <c r="L61" s="1">
        <v>123800</v>
      </c>
      <c r="M61" s="1">
        <v>234300</v>
      </c>
      <c r="N61" s="1">
        <v>254700</v>
      </c>
      <c r="O61" t="s">
        <v>62</v>
      </c>
    </row>
    <row r="62" spans="1:15">
      <c r="A62">
        <v>1850</v>
      </c>
      <c r="B62" t="s">
        <v>167</v>
      </c>
      <c r="C62" t="s">
        <v>43</v>
      </c>
      <c r="D62" t="s">
        <v>48</v>
      </c>
      <c r="E62" s="8" t="s">
        <v>14</v>
      </c>
      <c r="F62" s="8" t="s">
        <v>224</v>
      </c>
      <c r="G62">
        <v>111202002</v>
      </c>
      <c r="H62" s="1">
        <v>324600</v>
      </c>
      <c r="I62" s="1">
        <v>316900</v>
      </c>
      <c r="J62" s="1">
        <v>311286</v>
      </c>
      <c r="K62" s="1">
        <v>306688</v>
      </c>
      <c r="L62" s="1">
        <v>292500</v>
      </c>
      <c r="M62" s="1">
        <v>294700</v>
      </c>
      <c r="N62" s="1">
        <v>303800</v>
      </c>
      <c r="O62" t="s">
        <v>62</v>
      </c>
    </row>
    <row r="63" spans="1:15">
      <c r="A63">
        <v>3069</v>
      </c>
      <c r="B63" t="s">
        <v>174</v>
      </c>
      <c r="C63" t="s">
        <v>43</v>
      </c>
      <c r="D63" t="s">
        <v>48</v>
      </c>
      <c r="E63" s="8" t="s">
        <v>12</v>
      </c>
      <c r="F63" s="8" t="s">
        <v>224</v>
      </c>
      <c r="G63">
        <v>166176005</v>
      </c>
      <c r="H63" s="1">
        <v>163000</v>
      </c>
      <c r="I63" s="1">
        <v>216600</v>
      </c>
      <c r="J63" s="1">
        <v>219920</v>
      </c>
      <c r="K63" s="1">
        <v>237000</v>
      </c>
      <c r="L63" s="1">
        <v>227600</v>
      </c>
      <c r="M63" s="1">
        <v>287400</v>
      </c>
      <c r="N63" s="1">
        <v>310300</v>
      </c>
      <c r="O63" t="s">
        <v>62</v>
      </c>
    </row>
    <row r="64" spans="1:15">
      <c r="A64">
        <v>4073</v>
      </c>
      <c r="B64" t="s">
        <v>175</v>
      </c>
      <c r="C64" t="s">
        <v>43</v>
      </c>
      <c r="D64" t="s">
        <v>48</v>
      </c>
      <c r="E64" s="8" t="s">
        <v>14</v>
      </c>
      <c r="F64" s="8" t="s">
        <v>224</v>
      </c>
      <c r="G64">
        <v>111202001</v>
      </c>
      <c r="H64" s="1">
        <v>323100</v>
      </c>
      <c r="I64" s="1">
        <v>322600</v>
      </c>
      <c r="J64" s="1">
        <v>324958</v>
      </c>
      <c r="K64" s="1">
        <v>321661</v>
      </c>
      <c r="L64" s="1">
        <v>315800</v>
      </c>
      <c r="M64" s="1">
        <v>314000</v>
      </c>
      <c r="N64" s="1">
        <v>340500</v>
      </c>
      <c r="O64" t="s">
        <v>62</v>
      </c>
    </row>
    <row r="65" spans="1:15">
      <c r="A65">
        <v>14</v>
      </c>
      <c r="B65" t="s">
        <v>47</v>
      </c>
      <c r="C65" t="s">
        <v>43</v>
      </c>
      <c r="D65" t="s">
        <v>48</v>
      </c>
      <c r="E65" s="8" t="s">
        <v>15</v>
      </c>
      <c r="F65" s="8" t="s">
        <v>180</v>
      </c>
      <c r="G65">
        <v>166002002</v>
      </c>
      <c r="H65" s="1">
        <v>299100</v>
      </c>
      <c r="I65" s="1">
        <v>282800</v>
      </c>
      <c r="J65" s="1">
        <v>280572</v>
      </c>
      <c r="K65" s="1">
        <v>299073</v>
      </c>
      <c r="L65" s="1">
        <v>253300</v>
      </c>
      <c r="M65" s="1">
        <v>232800</v>
      </c>
      <c r="N65" s="1">
        <v>246900</v>
      </c>
      <c r="O65" t="s">
        <v>46</v>
      </c>
    </row>
    <row r="66" spans="1:15">
      <c r="A66">
        <v>16</v>
      </c>
      <c r="B66" t="s">
        <v>50</v>
      </c>
      <c r="C66" t="s">
        <v>43</v>
      </c>
      <c r="D66" t="s">
        <v>48</v>
      </c>
      <c r="E66" s="8" t="s">
        <v>181</v>
      </c>
      <c r="F66" s="8" t="s">
        <v>223</v>
      </c>
      <c r="G66">
        <v>166094004</v>
      </c>
      <c r="H66" s="1">
        <v>348000</v>
      </c>
      <c r="I66" s="1">
        <v>393600</v>
      </c>
      <c r="J66" s="1">
        <v>337726</v>
      </c>
      <c r="K66" s="1">
        <v>389341</v>
      </c>
      <c r="L66" s="1">
        <v>296900</v>
      </c>
      <c r="M66" s="1">
        <v>287700</v>
      </c>
      <c r="N66" s="1">
        <v>291500</v>
      </c>
      <c r="O66" t="s">
        <v>46</v>
      </c>
    </row>
    <row r="67" spans="1:15">
      <c r="A67">
        <v>19</v>
      </c>
      <c r="B67" t="s">
        <v>53</v>
      </c>
      <c r="C67" t="s">
        <v>43</v>
      </c>
      <c r="D67" t="s">
        <v>48</v>
      </c>
      <c r="E67" s="8" t="s">
        <v>17</v>
      </c>
      <c r="F67" s="8" t="s">
        <v>180</v>
      </c>
      <c r="G67">
        <v>166171006</v>
      </c>
      <c r="H67" s="1">
        <v>171800</v>
      </c>
      <c r="I67" s="1">
        <v>121300</v>
      </c>
      <c r="J67" s="1">
        <v>175835</v>
      </c>
      <c r="K67" s="1">
        <v>142003</v>
      </c>
      <c r="L67" s="1">
        <v>345600</v>
      </c>
      <c r="M67" s="1">
        <v>246300</v>
      </c>
      <c r="N67" s="1">
        <v>19800</v>
      </c>
      <c r="O67" t="s">
        <v>46</v>
      </c>
    </row>
    <row r="68" spans="1:15">
      <c r="A68">
        <v>22</v>
      </c>
      <c r="B68" t="s">
        <v>56</v>
      </c>
      <c r="C68" t="s">
        <v>43</v>
      </c>
      <c r="D68" t="s">
        <v>48</v>
      </c>
      <c r="E68" s="8" t="s">
        <v>18</v>
      </c>
      <c r="F68" s="8" t="s">
        <v>180</v>
      </c>
      <c r="G68">
        <v>166208001</v>
      </c>
      <c r="H68" s="1">
        <v>85100</v>
      </c>
      <c r="I68" s="1">
        <v>90100</v>
      </c>
      <c r="J68" s="1">
        <v>99323</v>
      </c>
      <c r="K68" s="1">
        <v>91272</v>
      </c>
      <c r="L68" s="1">
        <v>116800</v>
      </c>
      <c r="M68" s="1">
        <v>107400</v>
      </c>
      <c r="N68" s="1">
        <v>106100</v>
      </c>
      <c r="O68" t="s">
        <v>46</v>
      </c>
    </row>
    <row r="69" spans="1:15">
      <c r="A69">
        <v>26</v>
      </c>
      <c r="B69" t="s">
        <v>60</v>
      </c>
      <c r="C69" t="s">
        <v>43</v>
      </c>
      <c r="D69" t="s">
        <v>48</v>
      </c>
      <c r="E69" s="8" t="s">
        <v>183</v>
      </c>
      <c r="F69" s="8" t="s">
        <v>220</v>
      </c>
      <c r="G69">
        <v>166037054</v>
      </c>
      <c r="H69" s="1">
        <v>106700</v>
      </c>
      <c r="I69" s="1">
        <v>255500</v>
      </c>
      <c r="J69" s="1">
        <v>171800</v>
      </c>
      <c r="K69" s="1">
        <v>128600</v>
      </c>
      <c r="L69" s="1">
        <v>184600</v>
      </c>
      <c r="M69" s="1">
        <v>175000</v>
      </c>
      <c r="N69" s="1">
        <v>179700</v>
      </c>
      <c r="O69" t="s">
        <v>46</v>
      </c>
    </row>
    <row r="70" spans="1:15">
      <c r="A70">
        <v>28</v>
      </c>
      <c r="B70" t="s">
        <v>63</v>
      </c>
      <c r="C70" t="s">
        <v>43</v>
      </c>
      <c r="D70" t="s">
        <v>48</v>
      </c>
      <c r="E70" s="8" t="s">
        <v>183</v>
      </c>
      <c r="F70" s="8" t="s">
        <v>220</v>
      </c>
      <c r="G70">
        <v>166037057</v>
      </c>
      <c r="H70" s="1">
        <v>421500</v>
      </c>
      <c r="I70" s="1">
        <v>394600</v>
      </c>
      <c r="J70" s="1">
        <v>439607</v>
      </c>
      <c r="K70" s="1">
        <v>368666</v>
      </c>
      <c r="L70" s="1">
        <v>273900</v>
      </c>
      <c r="M70" s="1">
        <v>221600</v>
      </c>
      <c r="N70" s="1">
        <v>169100</v>
      </c>
      <c r="O70" t="s">
        <v>46</v>
      </c>
    </row>
    <row r="71" spans="1:15">
      <c r="A71">
        <v>29</v>
      </c>
      <c r="B71" t="s">
        <v>64</v>
      </c>
      <c r="C71" t="s">
        <v>43</v>
      </c>
      <c r="D71" t="s">
        <v>48</v>
      </c>
      <c r="E71" s="8" t="s">
        <v>183</v>
      </c>
      <c r="F71" s="8" t="s">
        <v>220</v>
      </c>
      <c r="G71">
        <v>166037058</v>
      </c>
      <c r="H71" s="1">
        <v>166800</v>
      </c>
      <c r="I71" s="1">
        <v>162800</v>
      </c>
      <c r="J71" s="1">
        <v>228586</v>
      </c>
      <c r="K71" s="1">
        <v>261136</v>
      </c>
      <c r="L71" s="1">
        <v>314600</v>
      </c>
      <c r="M71" s="1">
        <v>261800</v>
      </c>
      <c r="N71" s="1">
        <v>197200</v>
      </c>
      <c r="O71" t="s">
        <v>46</v>
      </c>
    </row>
    <row r="72" spans="1:15">
      <c r="A72">
        <v>30</v>
      </c>
      <c r="B72" t="s">
        <v>65</v>
      </c>
      <c r="C72" t="s">
        <v>43</v>
      </c>
      <c r="D72" t="s">
        <v>48</v>
      </c>
      <c r="E72" s="8" t="s">
        <v>183</v>
      </c>
      <c r="F72" s="8" t="s">
        <v>220</v>
      </c>
      <c r="G72">
        <v>166037056</v>
      </c>
      <c r="H72" s="1">
        <v>404700</v>
      </c>
      <c r="I72" s="1">
        <v>289500</v>
      </c>
      <c r="J72" s="1">
        <v>320890</v>
      </c>
      <c r="K72" s="1">
        <v>330489</v>
      </c>
      <c r="L72" s="1">
        <v>255400</v>
      </c>
      <c r="M72" s="1">
        <v>317100</v>
      </c>
      <c r="N72" s="1">
        <v>337100</v>
      </c>
      <c r="O72" t="s">
        <v>46</v>
      </c>
    </row>
    <row r="73" spans="1:15">
      <c r="A73">
        <v>32</v>
      </c>
      <c r="B73" t="s">
        <v>67</v>
      </c>
      <c r="C73" t="s">
        <v>43</v>
      </c>
      <c r="D73" t="s">
        <v>48</v>
      </c>
      <c r="E73" s="8" t="s">
        <v>183</v>
      </c>
      <c r="F73" s="8" t="s">
        <v>220</v>
      </c>
      <c r="G73">
        <v>166037055</v>
      </c>
      <c r="H73" s="1">
        <v>238100</v>
      </c>
      <c r="I73" s="1">
        <v>287900</v>
      </c>
      <c r="J73" s="1">
        <v>170894</v>
      </c>
      <c r="K73" s="1">
        <v>235612</v>
      </c>
      <c r="L73" s="1">
        <v>268700</v>
      </c>
      <c r="M73" s="1">
        <v>303000</v>
      </c>
      <c r="N73" s="1">
        <v>415700</v>
      </c>
      <c r="O73" t="s">
        <v>46</v>
      </c>
    </row>
    <row r="74" spans="1:15">
      <c r="A74">
        <v>33</v>
      </c>
      <c r="B74" t="s">
        <v>68</v>
      </c>
      <c r="C74" t="s">
        <v>43</v>
      </c>
      <c r="D74" t="s">
        <v>48</v>
      </c>
      <c r="E74" s="8" t="s">
        <v>16</v>
      </c>
      <c r="F74" s="8" t="s">
        <v>220</v>
      </c>
      <c r="G74">
        <v>166186052</v>
      </c>
      <c r="H74" s="1">
        <v>251200</v>
      </c>
      <c r="I74" s="1">
        <v>275300</v>
      </c>
      <c r="J74" s="1">
        <v>262472</v>
      </c>
      <c r="K74" s="1">
        <v>288163</v>
      </c>
      <c r="L74" s="1">
        <v>251900</v>
      </c>
      <c r="M74" s="1">
        <v>315000</v>
      </c>
      <c r="N74" s="1">
        <v>288100</v>
      </c>
      <c r="O74" t="s">
        <v>46</v>
      </c>
    </row>
    <row r="75" spans="1:15">
      <c r="A75">
        <v>64</v>
      </c>
      <c r="B75" t="s">
        <v>91</v>
      </c>
      <c r="C75" t="s">
        <v>43</v>
      </c>
      <c r="D75" t="s">
        <v>48</v>
      </c>
      <c r="E75" s="8" t="s">
        <v>183</v>
      </c>
      <c r="F75" s="8" t="s">
        <v>220</v>
      </c>
      <c r="G75">
        <v>166037051</v>
      </c>
      <c r="H75" s="1">
        <v>258600</v>
      </c>
      <c r="I75" s="1">
        <v>235300</v>
      </c>
      <c r="J75" s="1">
        <v>218460</v>
      </c>
      <c r="K75" s="1">
        <v>264702</v>
      </c>
      <c r="L75" s="1">
        <v>257900</v>
      </c>
      <c r="M75" s="1">
        <v>240200</v>
      </c>
      <c r="N75" s="1">
        <v>247300</v>
      </c>
      <c r="O75" t="s">
        <v>46</v>
      </c>
    </row>
    <row r="76" spans="1:15">
      <c r="A76">
        <v>73</v>
      </c>
      <c r="B76" t="s">
        <v>96</v>
      </c>
      <c r="C76" t="s">
        <v>43</v>
      </c>
      <c r="D76" t="s">
        <v>48</v>
      </c>
      <c r="E76" s="8" t="s">
        <v>181</v>
      </c>
      <c r="F76" s="8" t="s">
        <v>180</v>
      </c>
      <c r="G76">
        <v>166094003</v>
      </c>
      <c r="H76" s="1">
        <v>333000</v>
      </c>
      <c r="I76" s="1">
        <v>337700</v>
      </c>
      <c r="J76" s="1">
        <v>330840</v>
      </c>
      <c r="K76" s="1">
        <v>340385</v>
      </c>
      <c r="L76" s="1">
        <v>345600</v>
      </c>
      <c r="M76" s="1">
        <v>229100</v>
      </c>
      <c r="N76" s="1">
        <v>493100</v>
      </c>
      <c r="O76" t="s">
        <v>46</v>
      </c>
    </row>
    <row r="77" spans="1:15">
      <c r="A77">
        <v>83</v>
      </c>
      <c r="B77" t="s">
        <v>104</v>
      </c>
      <c r="C77" t="s">
        <v>43</v>
      </c>
      <c r="D77" t="s">
        <v>48</v>
      </c>
      <c r="E77" s="8" t="s">
        <v>187</v>
      </c>
      <c r="F77" s="8" t="s">
        <v>180</v>
      </c>
      <c r="G77">
        <v>166059001</v>
      </c>
      <c r="H77" s="1">
        <v>155500</v>
      </c>
      <c r="I77" s="1">
        <v>161700</v>
      </c>
      <c r="J77" s="1">
        <v>134402</v>
      </c>
      <c r="K77" s="1">
        <v>138437</v>
      </c>
      <c r="L77" s="1">
        <v>137300</v>
      </c>
      <c r="M77" s="1">
        <v>143000</v>
      </c>
      <c r="N77" s="1">
        <v>139400</v>
      </c>
      <c r="O77" t="s">
        <v>46</v>
      </c>
    </row>
    <row r="78" spans="1:15">
      <c r="A78">
        <v>114</v>
      </c>
      <c r="B78" t="s">
        <v>117</v>
      </c>
      <c r="C78" t="s">
        <v>43</v>
      </c>
      <c r="D78" t="s">
        <v>48</v>
      </c>
      <c r="E78" s="8" t="s">
        <v>16</v>
      </c>
      <c r="F78" s="8" t="s">
        <v>220</v>
      </c>
      <c r="G78">
        <v>166186051</v>
      </c>
      <c r="H78" s="1">
        <v>248400</v>
      </c>
      <c r="I78" s="1">
        <v>238500</v>
      </c>
      <c r="J78" s="1">
        <v>212714</v>
      </c>
      <c r="K78" s="1">
        <v>245774</v>
      </c>
      <c r="L78" s="1">
        <v>204000</v>
      </c>
      <c r="M78" s="1">
        <v>268500</v>
      </c>
      <c r="N78" s="1">
        <v>245600</v>
      </c>
      <c r="O78" t="s">
        <v>46</v>
      </c>
    </row>
    <row r="79" spans="1:15">
      <c r="A79">
        <v>478</v>
      </c>
      <c r="B79" t="s">
        <v>155</v>
      </c>
      <c r="C79" t="s">
        <v>43</v>
      </c>
      <c r="D79" t="s">
        <v>48</v>
      </c>
      <c r="E79" s="8" t="s">
        <v>10</v>
      </c>
      <c r="F79" s="8" t="s">
        <v>223</v>
      </c>
      <c r="G79">
        <v>166065004</v>
      </c>
      <c r="H79" s="1">
        <v>323100</v>
      </c>
      <c r="I79" s="1">
        <v>253400</v>
      </c>
      <c r="J79" s="1">
        <v>213992</v>
      </c>
      <c r="K79" s="1">
        <v>538705</v>
      </c>
      <c r="L79" s="1">
        <v>559300</v>
      </c>
      <c r="M79" s="1">
        <v>464600</v>
      </c>
      <c r="N79" s="1">
        <v>428200</v>
      </c>
      <c r="O79" t="s">
        <v>46</v>
      </c>
    </row>
    <row r="80" spans="1:15">
      <c r="A80">
        <v>2993</v>
      </c>
      <c r="B80" t="s">
        <v>172</v>
      </c>
      <c r="C80" t="s">
        <v>43</v>
      </c>
      <c r="D80" t="s">
        <v>48</v>
      </c>
      <c r="E80" s="8" t="s">
        <v>10</v>
      </c>
      <c r="F80" s="8" t="s">
        <v>223</v>
      </c>
      <c r="G80">
        <v>166065002</v>
      </c>
      <c r="H80" s="1">
        <v>452200</v>
      </c>
      <c r="I80" s="1">
        <v>628000</v>
      </c>
      <c r="J80" s="1">
        <v>241183</v>
      </c>
      <c r="K80" s="1">
        <v>89431</v>
      </c>
      <c r="L80" s="1">
        <v>130400</v>
      </c>
      <c r="M80" s="1">
        <v>449700</v>
      </c>
      <c r="N80" s="1">
        <v>363300</v>
      </c>
      <c r="O80" t="s">
        <v>46</v>
      </c>
    </row>
    <row r="81" spans="1:17">
      <c r="A81">
        <v>37</v>
      </c>
      <c r="B81" t="s">
        <v>71</v>
      </c>
      <c r="C81" t="s">
        <v>43</v>
      </c>
      <c r="D81" t="s">
        <v>48</v>
      </c>
      <c r="E81" s="8" t="s">
        <v>19</v>
      </c>
      <c r="F81" s="8" t="s">
        <v>195</v>
      </c>
      <c r="G81">
        <v>166141001</v>
      </c>
      <c r="H81" s="1">
        <v>151700</v>
      </c>
      <c r="I81" s="1">
        <v>41100</v>
      </c>
      <c r="J81" s="1">
        <v>48862</v>
      </c>
      <c r="K81" s="1">
        <v>23232</v>
      </c>
      <c r="L81" s="1">
        <v>0</v>
      </c>
      <c r="M81" s="1">
        <v>20300</v>
      </c>
      <c r="N81" s="1">
        <v>8600</v>
      </c>
      <c r="O81" t="s">
        <v>72</v>
      </c>
    </row>
    <row r="82" spans="1:17">
      <c r="A82">
        <v>38</v>
      </c>
      <c r="B82" t="s">
        <v>73</v>
      </c>
      <c r="C82" t="s">
        <v>43</v>
      </c>
      <c r="D82" t="s">
        <v>48</v>
      </c>
      <c r="E82" s="8" t="s">
        <v>29</v>
      </c>
      <c r="F82" s="8" t="s">
        <v>220</v>
      </c>
      <c r="G82">
        <v>166021004</v>
      </c>
      <c r="H82" s="1">
        <v>321200</v>
      </c>
      <c r="I82" s="1">
        <v>312600</v>
      </c>
      <c r="J82" s="1">
        <v>359136</v>
      </c>
      <c r="K82" s="1">
        <v>335518</v>
      </c>
      <c r="L82" s="1">
        <v>299200</v>
      </c>
      <c r="M82" s="1">
        <v>316000</v>
      </c>
      <c r="N82" s="1">
        <v>268400</v>
      </c>
      <c r="O82" t="s">
        <v>72</v>
      </c>
    </row>
    <row r="83" spans="1:17">
      <c r="A83">
        <v>43</v>
      </c>
      <c r="B83" t="s">
        <v>78</v>
      </c>
      <c r="C83" t="s">
        <v>43</v>
      </c>
      <c r="D83" t="s">
        <v>48</v>
      </c>
      <c r="E83" s="8" t="s">
        <v>225</v>
      </c>
      <c r="F83" s="8" t="s">
        <v>220</v>
      </c>
      <c r="G83">
        <v>166228004</v>
      </c>
      <c r="H83" s="1">
        <v>102700</v>
      </c>
      <c r="I83" s="1">
        <v>125200</v>
      </c>
      <c r="J83" s="1">
        <v>167382</v>
      </c>
      <c r="K83" s="1">
        <v>120926</v>
      </c>
      <c r="L83" s="1">
        <v>158300</v>
      </c>
      <c r="M83" s="1">
        <v>160900</v>
      </c>
      <c r="N83" s="1">
        <v>103900</v>
      </c>
      <c r="O83" t="s">
        <v>72</v>
      </c>
    </row>
    <row r="84" spans="1:17">
      <c r="A84">
        <v>44</v>
      </c>
      <c r="B84" t="s">
        <v>79</v>
      </c>
      <c r="C84" t="s">
        <v>43</v>
      </c>
      <c r="D84" t="s">
        <v>48</v>
      </c>
      <c r="E84" s="8" t="s">
        <v>31</v>
      </c>
      <c r="F84" s="8" t="s">
        <v>220</v>
      </c>
      <c r="G84">
        <v>166195006</v>
      </c>
      <c r="H84" s="1">
        <v>497400</v>
      </c>
      <c r="I84" s="1">
        <v>381300</v>
      </c>
      <c r="J84" s="1">
        <v>410574</v>
      </c>
      <c r="K84" s="1">
        <v>461191</v>
      </c>
      <c r="L84" s="1">
        <v>489300</v>
      </c>
      <c r="M84" s="1">
        <v>468800</v>
      </c>
      <c r="N84" s="1">
        <v>438400</v>
      </c>
      <c r="O84" t="s">
        <v>72</v>
      </c>
    </row>
    <row r="85" spans="1:17">
      <c r="A85">
        <v>45</v>
      </c>
      <c r="B85" t="s">
        <v>80</v>
      </c>
      <c r="C85" t="s">
        <v>43</v>
      </c>
      <c r="D85" t="s">
        <v>48</v>
      </c>
      <c r="E85" s="8" t="s">
        <v>33</v>
      </c>
      <c r="F85" s="8" t="s">
        <v>220</v>
      </c>
      <c r="G85">
        <v>166213006</v>
      </c>
      <c r="H85" s="1">
        <v>526400</v>
      </c>
      <c r="I85" s="1">
        <v>551100</v>
      </c>
      <c r="J85" s="1">
        <v>615972</v>
      </c>
      <c r="K85" s="1">
        <v>747044</v>
      </c>
      <c r="L85" s="1">
        <v>833300</v>
      </c>
      <c r="M85" s="1">
        <v>762700</v>
      </c>
      <c r="N85" s="1">
        <v>785200</v>
      </c>
      <c r="O85" t="s">
        <v>72</v>
      </c>
    </row>
    <row r="86" spans="1:17">
      <c r="A86">
        <v>46</v>
      </c>
      <c r="B86" t="s">
        <v>81</v>
      </c>
      <c r="C86" t="s">
        <v>43</v>
      </c>
      <c r="D86" t="s">
        <v>48</v>
      </c>
      <c r="E86" s="8" t="s">
        <v>22</v>
      </c>
      <c r="F86" s="8" t="s">
        <v>220</v>
      </c>
      <c r="G86">
        <v>166172003</v>
      </c>
      <c r="H86" s="1">
        <v>711000</v>
      </c>
      <c r="I86" s="1">
        <v>355500</v>
      </c>
      <c r="J86" s="1">
        <v>650983</v>
      </c>
      <c r="K86" s="1">
        <v>737393</v>
      </c>
      <c r="L86" s="1">
        <v>794500</v>
      </c>
      <c r="M86" s="1">
        <v>434500</v>
      </c>
      <c r="N86" s="1">
        <v>254700</v>
      </c>
      <c r="O86" t="s">
        <v>72</v>
      </c>
    </row>
    <row r="87" spans="1:17">
      <c r="A87">
        <v>48</v>
      </c>
      <c r="B87" t="s">
        <v>82</v>
      </c>
      <c r="C87" t="s">
        <v>43</v>
      </c>
      <c r="D87" t="s">
        <v>48</v>
      </c>
      <c r="E87" s="8" t="s">
        <v>32</v>
      </c>
      <c r="F87" s="8" t="s">
        <v>220</v>
      </c>
      <c r="G87">
        <v>166012001</v>
      </c>
      <c r="H87" s="1">
        <v>225900</v>
      </c>
      <c r="I87" s="1">
        <v>276500</v>
      </c>
      <c r="J87" s="1">
        <v>269053</v>
      </c>
      <c r="K87" s="1">
        <v>239735</v>
      </c>
      <c r="L87" s="1">
        <v>237700</v>
      </c>
      <c r="M87" s="1">
        <v>277000</v>
      </c>
      <c r="N87" s="1">
        <v>256500</v>
      </c>
      <c r="O87" t="s">
        <v>72</v>
      </c>
    </row>
    <row r="88" spans="1:17">
      <c r="A88">
        <v>49</v>
      </c>
      <c r="B88" t="s">
        <v>83</v>
      </c>
      <c r="C88" t="s">
        <v>43</v>
      </c>
      <c r="D88" t="s">
        <v>48</v>
      </c>
      <c r="E88" s="8" t="s">
        <v>226</v>
      </c>
      <c r="F88" s="8" t="s">
        <v>220</v>
      </c>
      <c r="G88">
        <v>166173051</v>
      </c>
      <c r="H88" s="1">
        <v>1297600</v>
      </c>
      <c r="I88" s="1">
        <v>949100</v>
      </c>
      <c r="J88" s="1">
        <v>1347776</v>
      </c>
      <c r="K88" s="1">
        <v>1355398</v>
      </c>
      <c r="L88" s="1">
        <v>1313700</v>
      </c>
      <c r="M88" s="1">
        <v>1255400</v>
      </c>
      <c r="N88" s="1">
        <v>1184200</v>
      </c>
      <c r="O88" t="s">
        <v>72</v>
      </c>
    </row>
    <row r="89" spans="1:17">
      <c r="A89">
        <v>50</v>
      </c>
      <c r="B89" t="s">
        <v>84</v>
      </c>
      <c r="C89" t="s">
        <v>43</v>
      </c>
      <c r="D89" t="s">
        <v>48</v>
      </c>
      <c r="E89" s="8" t="s">
        <v>227</v>
      </c>
      <c r="F89" s="8" t="s">
        <v>220</v>
      </c>
      <c r="G89">
        <v>166174001</v>
      </c>
      <c r="H89" s="1">
        <v>105500</v>
      </c>
      <c r="I89" s="1">
        <v>115400</v>
      </c>
      <c r="J89" s="1">
        <v>118802</v>
      </c>
      <c r="K89" s="1">
        <v>114365</v>
      </c>
      <c r="L89" s="1">
        <v>109300</v>
      </c>
      <c r="M89" s="1">
        <v>118900</v>
      </c>
      <c r="N89" s="1">
        <v>142400</v>
      </c>
      <c r="O89" t="s">
        <v>72</v>
      </c>
    </row>
    <row r="90" spans="1:17">
      <c r="A90">
        <v>52</v>
      </c>
      <c r="B90" t="s">
        <v>85</v>
      </c>
      <c r="C90" t="s">
        <v>43</v>
      </c>
      <c r="D90" t="s">
        <v>48</v>
      </c>
      <c r="E90" s="8" t="s">
        <v>27</v>
      </c>
      <c r="F90" s="8" t="s">
        <v>228</v>
      </c>
      <c r="G90">
        <v>166121003</v>
      </c>
      <c r="H90" s="1">
        <v>72000</v>
      </c>
      <c r="I90" s="1">
        <v>101300</v>
      </c>
      <c r="J90" s="1">
        <v>122618</v>
      </c>
      <c r="K90" s="1">
        <v>111536</v>
      </c>
      <c r="L90" s="1">
        <v>96900</v>
      </c>
      <c r="M90" s="1">
        <v>116500</v>
      </c>
      <c r="N90" s="1">
        <v>97400</v>
      </c>
      <c r="O90" t="s">
        <v>72</v>
      </c>
    </row>
    <row r="91" spans="1:17">
      <c r="A91">
        <v>55</v>
      </c>
      <c r="B91" t="s">
        <v>89</v>
      </c>
      <c r="C91" t="s">
        <v>43</v>
      </c>
      <c r="D91" t="s">
        <v>48</v>
      </c>
      <c r="E91" s="8" t="s">
        <v>185</v>
      </c>
      <c r="F91" s="8" t="s">
        <v>229</v>
      </c>
      <c r="G91">
        <v>166058001</v>
      </c>
      <c r="H91" s="1">
        <v>169000</v>
      </c>
      <c r="I91" s="1">
        <v>107400</v>
      </c>
      <c r="J91" s="1">
        <v>120426</v>
      </c>
      <c r="K91" s="1">
        <v>128446</v>
      </c>
      <c r="L91" s="1">
        <v>142000</v>
      </c>
      <c r="M91" s="1">
        <v>103900</v>
      </c>
      <c r="N91" s="1">
        <v>110400</v>
      </c>
      <c r="O91" t="s">
        <v>72</v>
      </c>
    </row>
    <row r="92" spans="1:17">
      <c r="A92">
        <v>96</v>
      </c>
      <c r="B92" t="s">
        <v>110</v>
      </c>
      <c r="C92" t="s">
        <v>43</v>
      </c>
      <c r="D92" t="s">
        <v>48</v>
      </c>
      <c r="E92" s="8" t="s">
        <v>7</v>
      </c>
      <c r="F92" s="8" t="s">
        <v>220</v>
      </c>
      <c r="G92">
        <v>166038003</v>
      </c>
      <c r="H92" s="1">
        <v>291300</v>
      </c>
      <c r="I92" s="1">
        <v>267300</v>
      </c>
      <c r="J92" s="1">
        <v>290967</v>
      </c>
      <c r="K92" s="1">
        <v>352445</v>
      </c>
      <c r="L92" s="1">
        <v>331800</v>
      </c>
      <c r="M92" s="1">
        <v>328200</v>
      </c>
      <c r="N92" s="1">
        <v>348000</v>
      </c>
      <c r="O92" t="s">
        <v>72</v>
      </c>
    </row>
    <row r="93" spans="1:17" s="12" customFormat="1">
      <c r="A93" s="12">
        <v>102</v>
      </c>
      <c r="B93" s="12" t="s">
        <v>113</v>
      </c>
      <c r="C93" s="12" t="s">
        <v>43</v>
      </c>
      <c r="D93" s="12" t="s">
        <v>48</v>
      </c>
      <c r="E93" s="13" t="s">
        <v>30</v>
      </c>
      <c r="F93" s="13" t="s">
        <v>182</v>
      </c>
      <c r="G93" s="12">
        <v>166210002</v>
      </c>
      <c r="H93" s="14">
        <v>395707</v>
      </c>
      <c r="I93" s="4">
        <v>436984</v>
      </c>
      <c r="J93" s="4">
        <v>447570</v>
      </c>
      <c r="K93" s="4">
        <v>319848</v>
      </c>
      <c r="L93" s="4">
        <v>304602</v>
      </c>
      <c r="M93" s="4">
        <v>282910</v>
      </c>
      <c r="N93" s="14">
        <v>302283</v>
      </c>
      <c r="O93" s="12" t="s">
        <v>72</v>
      </c>
      <c r="Q93" s="12" t="s">
        <v>241</v>
      </c>
    </row>
    <row r="94" spans="1:17" ht="30">
      <c r="A94">
        <v>115</v>
      </c>
      <c r="B94" t="s">
        <v>118</v>
      </c>
      <c r="C94" t="s">
        <v>43</v>
      </c>
      <c r="D94" t="s">
        <v>48</v>
      </c>
      <c r="E94" s="8" t="s">
        <v>194</v>
      </c>
      <c r="F94" s="8" t="s">
        <v>220</v>
      </c>
      <c r="G94">
        <v>166224001</v>
      </c>
      <c r="H94" s="1">
        <v>96000</v>
      </c>
      <c r="I94" s="1">
        <v>89900</v>
      </c>
      <c r="J94" s="1">
        <v>75216</v>
      </c>
      <c r="K94" s="1">
        <v>77515</v>
      </c>
      <c r="L94" s="1">
        <v>102000</v>
      </c>
      <c r="M94" s="1">
        <v>98100</v>
      </c>
      <c r="N94" s="1">
        <v>94600</v>
      </c>
      <c r="O94" t="s">
        <v>72</v>
      </c>
    </row>
    <row r="95" spans="1:17">
      <c r="A95">
        <v>121</v>
      </c>
      <c r="B95" t="s">
        <v>120</v>
      </c>
      <c r="C95" t="s">
        <v>43</v>
      </c>
      <c r="D95" t="s">
        <v>48</v>
      </c>
      <c r="E95" s="8" t="s">
        <v>26</v>
      </c>
      <c r="F95" s="8" t="s">
        <v>220</v>
      </c>
      <c r="G95">
        <v>166136004</v>
      </c>
      <c r="H95" s="1">
        <v>493800</v>
      </c>
      <c r="I95" s="1">
        <v>217300</v>
      </c>
      <c r="J95" s="1">
        <v>306636</v>
      </c>
      <c r="K95" s="1">
        <v>113116</v>
      </c>
      <c r="L95" s="1">
        <v>257400</v>
      </c>
      <c r="M95" s="1">
        <v>366700</v>
      </c>
      <c r="N95" s="1">
        <v>281100</v>
      </c>
      <c r="O95" t="s">
        <v>72</v>
      </c>
    </row>
    <row r="96" spans="1:17">
      <c r="A96">
        <v>123</v>
      </c>
      <c r="B96" t="s">
        <v>121</v>
      </c>
      <c r="C96" t="s">
        <v>43</v>
      </c>
      <c r="D96" t="s">
        <v>48</v>
      </c>
      <c r="E96" s="8" t="s">
        <v>26</v>
      </c>
      <c r="F96" s="8" t="s">
        <v>220</v>
      </c>
      <c r="G96">
        <v>166136002</v>
      </c>
      <c r="H96" s="1">
        <v>4700</v>
      </c>
      <c r="I96" s="1">
        <v>16000</v>
      </c>
      <c r="J96" s="1">
        <v>8470</v>
      </c>
      <c r="K96" s="1">
        <v>116</v>
      </c>
      <c r="L96" s="1">
        <v>0</v>
      </c>
      <c r="M96" s="1">
        <v>200</v>
      </c>
      <c r="N96" s="1">
        <v>0</v>
      </c>
      <c r="O96" t="s">
        <v>72</v>
      </c>
    </row>
    <row r="97" spans="1:17">
      <c r="A97">
        <v>124</v>
      </c>
      <c r="B97" t="s">
        <v>34</v>
      </c>
      <c r="C97" t="s">
        <v>43</v>
      </c>
      <c r="D97" t="s">
        <v>48</v>
      </c>
      <c r="E97" s="8" t="s">
        <v>26</v>
      </c>
      <c r="F97" s="8" t="s">
        <v>196</v>
      </c>
      <c r="G97">
        <v>166136108</v>
      </c>
      <c r="H97" s="1">
        <v>181500</v>
      </c>
      <c r="I97" s="1">
        <v>141400</v>
      </c>
      <c r="J97" s="1">
        <v>178828</v>
      </c>
      <c r="K97" s="1">
        <v>178206</v>
      </c>
      <c r="L97" s="1">
        <v>115200</v>
      </c>
      <c r="M97" s="1">
        <v>140200</v>
      </c>
      <c r="N97" s="1">
        <v>58800</v>
      </c>
      <c r="O97" t="s">
        <v>72</v>
      </c>
    </row>
    <row r="98" spans="1:17">
      <c r="A98">
        <v>150</v>
      </c>
      <c r="B98" t="s">
        <v>136</v>
      </c>
      <c r="C98" t="s">
        <v>43</v>
      </c>
      <c r="D98" t="s">
        <v>48</v>
      </c>
      <c r="E98" s="8" t="s">
        <v>26</v>
      </c>
      <c r="F98" s="8" t="s">
        <v>220</v>
      </c>
      <c r="G98">
        <v>166136001</v>
      </c>
      <c r="H98" s="1">
        <v>908900</v>
      </c>
      <c r="I98" s="1">
        <v>824900</v>
      </c>
      <c r="J98" s="1">
        <v>836528</v>
      </c>
      <c r="K98" s="1">
        <v>284191</v>
      </c>
      <c r="L98" s="1">
        <v>606500</v>
      </c>
      <c r="M98" s="1">
        <v>694400</v>
      </c>
      <c r="N98" s="1">
        <v>335800</v>
      </c>
      <c r="O98" t="s">
        <v>72</v>
      </c>
    </row>
    <row r="99" spans="1:17">
      <c r="A99">
        <v>160</v>
      </c>
      <c r="B99" t="s">
        <v>141</v>
      </c>
      <c r="C99" t="s">
        <v>43</v>
      </c>
      <c r="D99" t="s">
        <v>48</v>
      </c>
      <c r="E99" s="8" t="s">
        <v>226</v>
      </c>
      <c r="F99" s="8" t="s">
        <v>220</v>
      </c>
      <c r="G99">
        <v>166173005</v>
      </c>
      <c r="H99" s="1">
        <v>953100</v>
      </c>
      <c r="I99" s="1">
        <v>951600</v>
      </c>
      <c r="J99" s="1">
        <v>907229</v>
      </c>
      <c r="K99" s="1">
        <v>861139</v>
      </c>
      <c r="L99" s="1">
        <v>831400</v>
      </c>
      <c r="M99" s="1">
        <v>843600</v>
      </c>
      <c r="N99" s="1">
        <v>777500</v>
      </c>
      <c r="O99" t="s">
        <v>72</v>
      </c>
    </row>
    <row r="100" spans="1:17">
      <c r="A100">
        <v>161</v>
      </c>
      <c r="B100" t="s">
        <v>142</v>
      </c>
      <c r="C100" t="s">
        <v>43</v>
      </c>
      <c r="D100" t="s">
        <v>48</v>
      </c>
      <c r="E100" s="8" t="s">
        <v>226</v>
      </c>
      <c r="F100" s="8" t="s">
        <v>220</v>
      </c>
      <c r="G100">
        <v>166173004</v>
      </c>
      <c r="H100" s="1">
        <v>294500</v>
      </c>
      <c r="I100" s="1">
        <v>296300</v>
      </c>
      <c r="J100" s="1">
        <v>157728</v>
      </c>
      <c r="K100" s="1">
        <v>64608</v>
      </c>
      <c r="L100" s="1">
        <v>102900</v>
      </c>
      <c r="M100" s="1">
        <v>241700</v>
      </c>
      <c r="N100" s="1">
        <v>197300</v>
      </c>
      <c r="O100" t="s">
        <v>72</v>
      </c>
    </row>
    <row r="101" spans="1:17">
      <c r="A101">
        <v>162</v>
      </c>
      <c r="B101" t="s">
        <v>143</v>
      </c>
      <c r="C101" t="s">
        <v>43</v>
      </c>
      <c r="D101" t="s">
        <v>48</v>
      </c>
      <c r="E101" s="8" t="s">
        <v>200</v>
      </c>
      <c r="F101" s="8" t="s">
        <v>220</v>
      </c>
      <c r="G101">
        <v>166140001</v>
      </c>
      <c r="H101" s="1">
        <v>43900</v>
      </c>
      <c r="I101" s="1">
        <v>15900</v>
      </c>
      <c r="J101" s="1">
        <v>132191</v>
      </c>
      <c r="K101" s="1">
        <v>15978</v>
      </c>
      <c r="L101" s="1">
        <v>248500</v>
      </c>
      <c r="M101" s="1">
        <v>8300</v>
      </c>
      <c r="N101" s="1">
        <v>12900</v>
      </c>
      <c r="O101" t="s">
        <v>72</v>
      </c>
    </row>
    <row r="102" spans="1:17">
      <c r="A102">
        <v>172</v>
      </c>
      <c r="B102" t="s">
        <v>146</v>
      </c>
      <c r="C102" t="s">
        <v>43</v>
      </c>
      <c r="D102" t="s">
        <v>48</v>
      </c>
      <c r="E102" s="8" t="s">
        <v>28</v>
      </c>
      <c r="F102" s="8" t="s">
        <v>220</v>
      </c>
      <c r="G102">
        <v>166108007</v>
      </c>
      <c r="H102" s="1">
        <v>743800</v>
      </c>
      <c r="I102" s="1">
        <v>722300</v>
      </c>
      <c r="J102" s="1">
        <v>671469</v>
      </c>
      <c r="K102" s="1">
        <v>681674</v>
      </c>
      <c r="L102" s="1">
        <v>652200</v>
      </c>
      <c r="M102" s="1">
        <v>632600</v>
      </c>
      <c r="N102" s="1">
        <v>547200</v>
      </c>
      <c r="O102" t="s">
        <v>72</v>
      </c>
    </row>
    <row r="103" spans="1:17">
      <c r="A103">
        <v>173</v>
      </c>
      <c r="B103" t="s">
        <v>147</v>
      </c>
      <c r="C103" t="s">
        <v>43</v>
      </c>
      <c r="D103" t="s">
        <v>48</v>
      </c>
      <c r="E103" s="8" t="s">
        <v>28</v>
      </c>
      <c r="F103" s="8" t="s">
        <v>230</v>
      </c>
      <c r="G103">
        <v>166108005</v>
      </c>
      <c r="H103" s="1">
        <v>350100</v>
      </c>
      <c r="I103" s="1">
        <v>398000</v>
      </c>
      <c r="J103" s="1">
        <v>477276</v>
      </c>
      <c r="K103" s="1">
        <v>438153</v>
      </c>
      <c r="L103" s="1">
        <v>460100</v>
      </c>
      <c r="M103" s="1">
        <v>500000</v>
      </c>
      <c r="N103" s="1">
        <v>528700</v>
      </c>
      <c r="O103" t="s">
        <v>72</v>
      </c>
    </row>
    <row r="104" spans="1:17">
      <c r="A104">
        <v>898</v>
      </c>
      <c r="B104" t="s">
        <v>157</v>
      </c>
      <c r="C104" t="s">
        <v>43</v>
      </c>
      <c r="D104" t="s">
        <v>48</v>
      </c>
      <c r="E104" s="8" t="s">
        <v>19</v>
      </c>
      <c r="F104" s="8" t="s">
        <v>195</v>
      </c>
      <c r="G104">
        <v>166141005</v>
      </c>
      <c r="H104" s="1">
        <v>362200</v>
      </c>
      <c r="I104" s="1">
        <v>144900</v>
      </c>
      <c r="J104" s="1">
        <v>147439</v>
      </c>
      <c r="K104" s="1">
        <v>85494</v>
      </c>
      <c r="L104" s="1">
        <v>1100</v>
      </c>
      <c r="M104" s="1">
        <v>4800</v>
      </c>
      <c r="N104" s="1">
        <v>41100</v>
      </c>
      <c r="O104" t="s">
        <v>72</v>
      </c>
    </row>
    <row r="105" spans="1:17">
      <c r="A105">
        <v>1648</v>
      </c>
      <c r="B105" t="s">
        <v>165</v>
      </c>
      <c r="C105" t="s">
        <v>43</v>
      </c>
      <c r="D105" t="s">
        <v>48</v>
      </c>
      <c r="E105" s="8" t="s">
        <v>226</v>
      </c>
      <c r="F105" s="8" t="s">
        <v>220</v>
      </c>
      <c r="G105">
        <v>166173026</v>
      </c>
      <c r="H105" s="1">
        <v>755100</v>
      </c>
      <c r="I105" s="1">
        <v>848200</v>
      </c>
      <c r="J105" s="1">
        <v>752076</v>
      </c>
      <c r="K105" s="1">
        <v>711748</v>
      </c>
      <c r="L105" s="1">
        <v>733900</v>
      </c>
      <c r="M105" s="1">
        <v>664200</v>
      </c>
      <c r="N105" s="1">
        <v>314400</v>
      </c>
      <c r="O105" t="s">
        <v>72</v>
      </c>
    </row>
    <row r="106" spans="1:17">
      <c r="A106">
        <v>1651</v>
      </c>
      <c r="B106" t="s">
        <v>166</v>
      </c>
      <c r="C106" t="s">
        <v>43</v>
      </c>
      <c r="D106" t="s">
        <v>48</v>
      </c>
      <c r="E106" s="8" t="s">
        <v>200</v>
      </c>
      <c r="F106" s="8" t="s">
        <v>220</v>
      </c>
      <c r="G106">
        <v>166140003</v>
      </c>
      <c r="H106" s="1">
        <v>297200</v>
      </c>
      <c r="I106" s="1">
        <v>316800</v>
      </c>
      <c r="J106" s="1">
        <v>314998</v>
      </c>
      <c r="K106" s="1">
        <v>281834</v>
      </c>
      <c r="L106" s="1">
        <v>299900</v>
      </c>
      <c r="M106" s="1">
        <v>311900</v>
      </c>
      <c r="N106" s="1">
        <v>273600</v>
      </c>
      <c r="O106" t="s">
        <v>72</v>
      </c>
    </row>
    <row r="107" spans="1:17" ht="30">
      <c r="A107">
        <v>2960</v>
      </c>
      <c r="B107" t="s">
        <v>169</v>
      </c>
      <c r="C107" t="s">
        <v>43</v>
      </c>
      <c r="D107" t="s">
        <v>48</v>
      </c>
      <c r="E107" s="8" t="s">
        <v>194</v>
      </c>
      <c r="F107" s="8" t="s">
        <v>220</v>
      </c>
      <c r="G107">
        <v>166224005</v>
      </c>
      <c r="H107" s="1">
        <v>81200</v>
      </c>
      <c r="I107" s="1">
        <v>81100</v>
      </c>
      <c r="J107" s="1">
        <v>68974</v>
      </c>
      <c r="K107" s="1">
        <v>92969</v>
      </c>
      <c r="L107" s="1">
        <v>109800</v>
      </c>
      <c r="M107" s="1">
        <v>84700</v>
      </c>
      <c r="N107" s="1">
        <v>104500</v>
      </c>
      <c r="O107" t="s">
        <v>72</v>
      </c>
    </row>
    <row r="108" spans="1:17">
      <c r="A108">
        <v>89</v>
      </c>
      <c r="B108" t="s">
        <v>108</v>
      </c>
      <c r="C108" t="s">
        <v>43</v>
      </c>
      <c r="D108" t="s">
        <v>48</v>
      </c>
      <c r="E108" s="8" t="s">
        <v>25</v>
      </c>
      <c r="F108" s="8" t="s">
        <v>223</v>
      </c>
      <c r="G108">
        <v>166129004</v>
      </c>
      <c r="H108" s="1">
        <v>39600</v>
      </c>
      <c r="I108" s="1">
        <v>44400</v>
      </c>
      <c r="J108" s="1">
        <v>45227</v>
      </c>
      <c r="K108" s="1"/>
      <c r="L108" s="1">
        <v>45500</v>
      </c>
      <c r="M108" s="1">
        <v>47000</v>
      </c>
      <c r="N108" s="1">
        <v>50900</v>
      </c>
      <c r="O108" t="s">
        <v>44</v>
      </c>
    </row>
    <row r="109" spans="1:17">
      <c r="H109" s="1"/>
      <c r="I109" s="1"/>
      <c r="J109" s="1"/>
      <c r="K109" s="1"/>
      <c r="L109" s="1"/>
      <c r="M109" s="1"/>
      <c r="N109" s="1"/>
    </row>
    <row r="110" spans="1:17">
      <c r="H110" s="1"/>
      <c r="I110" s="1"/>
      <c r="J110" s="1"/>
      <c r="K110" s="1"/>
      <c r="L110" s="1"/>
      <c r="M110" s="1"/>
      <c r="N110" s="1"/>
    </row>
    <row r="111" spans="1:17">
      <c r="H111" s="1"/>
      <c r="I111" s="1"/>
      <c r="J111" s="1"/>
      <c r="K111" s="1"/>
      <c r="L111" s="1"/>
      <c r="M111" s="1"/>
      <c r="N111" s="1"/>
    </row>
    <row r="112" spans="1:17">
      <c r="G112" s="10"/>
      <c r="H112" s="11"/>
      <c r="I112" s="11"/>
      <c r="J112" s="11"/>
      <c r="K112" s="11"/>
      <c r="L112" s="11"/>
      <c r="M112" s="11"/>
      <c r="N112" s="11"/>
      <c r="O112" s="10"/>
      <c r="P112" s="10"/>
      <c r="Q112" s="10"/>
    </row>
    <row r="113" spans="7:22"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</row>
    <row r="114" spans="7:22">
      <c r="H114">
        <v>2010</v>
      </c>
      <c r="I114">
        <v>2011</v>
      </c>
      <c r="J114">
        <v>2012</v>
      </c>
      <c r="K114">
        <v>2013</v>
      </c>
      <c r="L114">
        <v>2014</v>
      </c>
      <c r="M114">
        <v>2015</v>
      </c>
      <c r="N114">
        <v>2016</v>
      </c>
      <c r="O114" s="10"/>
      <c r="P114" s="10"/>
      <c r="Q114" s="10"/>
      <c r="R114" s="22"/>
      <c r="S114" s="23"/>
      <c r="T114" s="23"/>
      <c r="U114" s="23"/>
      <c r="V114" s="22"/>
    </row>
    <row r="115" spans="7:22">
      <c r="G115" t="s">
        <v>88</v>
      </c>
      <c r="H115" s="1">
        <f t="shared" ref="H115:N115" si="0">SUM(H2:H19)</f>
        <v>3652900</v>
      </c>
      <c r="I115" s="1">
        <f t="shared" si="0"/>
        <v>3952000</v>
      </c>
      <c r="J115" s="1">
        <f t="shared" si="0"/>
        <v>3863163</v>
      </c>
      <c r="K115" s="1">
        <f t="shared" si="0"/>
        <v>3643721</v>
      </c>
      <c r="L115" s="1">
        <f t="shared" si="0"/>
        <v>3933700</v>
      </c>
      <c r="M115" s="1">
        <f t="shared" si="0"/>
        <v>4083900</v>
      </c>
      <c r="N115" s="1">
        <f t="shared" si="0"/>
        <v>4062800</v>
      </c>
      <c r="P115" s="10"/>
      <c r="Q115" s="10"/>
      <c r="R115" s="22"/>
      <c r="S115" s="23"/>
      <c r="T115" s="23"/>
      <c r="U115" s="23"/>
      <c r="V115" s="22"/>
    </row>
    <row r="116" spans="7:22">
      <c r="G116" t="s">
        <v>1</v>
      </c>
      <c r="H116" s="1">
        <f t="shared" ref="H116:N116" si="1">SUM(H20:H43)</f>
        <v>6233300</v>
      </c>
      <c r="I116" s="1">
        <f t="shared" si="1"/>
        <v>6017000</v>
      </c>
      <c r="J116" s="1">
        <f t="shared" si="1"/>
        <v>6427040</v>
      </c>
      <c r="K116" s="1">
        <f t="shared" si="1"/>
        <v>6439805</v>
      </c>
      <c r="L116" s="1">
        <f t="shared" si="1"/>
        <v>6143200</v>
      </c>
      <c r="M116" s="1">
        <f t="shared" si="1"/>
        <v>5841100</v>
      </c>
      <c r="N116" s="1">
        <f t="shared" si="1"/>
        <v>6187400</v>
      </c>
      <c r="P116" s="10"/>
      <c r="Q116" s="10"/>
      <c r="R116" s="22"/>
      <c r="S116" s="23"/>
      <c r="T116" s="23"/>
      <c r="U116" s="23"/>
      <c r="V116" s="22"/>
    </row>
    <row r="117" spans="7:22">
      <c r="G117" t="s">
        <v>62</v>
      </c>
      <c r="H117" s="1">
        <f t="shared" ref="H117:N117" si="2">SUM(H44:H64)</f>
        <v>4925200</v>
      </c>
      <c r="I117" s="1">
        <f t="shared" si="2"/>
        <v>4987800</v>
      </c>
      <c r="J117" s="1">
        <f t="shared" si="2"/>
        <v>4675611</v>
      </c>
      <c r="K117" s="1">
        <f t="shared" si="2"/>
        <v>5316527</v>
      </c>
      <c r="L117" s="1">
        <f t="shared" si="2"/>
        <v>5128700</v>
      </c>
      <c r="M117" s="1">
        <f t="shared" si="2"/>
        <v>5271500</v>
      </c>
      <c r="N117" s="1">
        <f t="shared" si="2"/>
        <v>5146800</v>
      </c>
      <c r="P117" s="10"/>
      <c r="Q117" s="10"/>
      <c r="R117" s="22"/>
      <c r="S117" s="23"/>
      <c r="T117" s="23"/>
      <c r="U117" s="23"/>
      <c r="V117" s="22"/>
    </row>
    <row r="118" spans="7:22">
      <c r="G118" t="s">
        <v>46</v>
      </c>
      <c r="H118" s="1">
        <f t="shared" ref="H118:N118" si="3">SUM(H65:H80)</f>
        <v>4263800</v>
      </c>
      <c r="I118" s="1">
        <f t="shared" si="3"/>
        <v>4408000</v>
      </c>
      <c r="J118" s="1">
        <f t="shared" si="3"/>
        <v>3839296</v>
      </c>
      <c r="K118" s="1">
        <f t="shared" si="3"/>
        <v>4151789</v>
      </c>
      <c r="L118" s="1">
        <f t="shared" si="3"/>
        <v>4196200</v>
      </c>
      <c r="M118" s="1">
        <f t="shared" si="3"/>
        <v>4262800</v>
      </c>
      <c r="N118" s="1">
        <f t="shared" si="3"/>
        <v>4168100</v>
      </c>
      <c r="R118" s="22"/>
      <c r="S118" s="23"/>
      <c r="T118" s="23"/>
      <c r="U118" s="23"/>
      <c r="V118" s="22"/>
    </row>
    <row r="119" spans="7:22">
      <c r="G119" t="s">
        <v>72</v>
      </c>
      <c r="H119" s="15">
        <f t="shared" ref="H119:N119" si="4">SUM(H81:H107)</f>
        <v>10433407</v>
      </c>
      <c r="I119" s="15">
        <f t="shared" si="4"/>
        <v>9085384</v>
      </c>
      <c r="J119" s="15">
        <f t="shared" si="4"/>
        <v>10005179</v>
      </c>
      <c r="K119" s="15">
        <f t="shared" si="4"/>
        <v>8933818</v>
      </c>
      <c r="L119" s="15">
        <f t="shared" si="4"/>
        <v>9631502</v>
      </c>
      <c r="M119" s="15">
        <f t="shared" si="4"/>
        <v>9237410</v>
      </c>
      <c r="N119" s="15">
        <f t="shared" si="4"/>
        <v>7867883</v>
      </c>
      <c r="R119" s="22"/>
      <c r="S119" s="23"/>
      <c r="T119" s="23"/>
      <c r="U119" s="23"/>
      <c r="V119" s="22"/>
    </row>
    <row r="120" spans="7:22">
      <c r="G120" t="s">
        <v>44</v>
      </c>
      <c r="H120" s="1">
        <f t="shared" ref="H120:N120" si="5">H108</f>
        <v>39600</v>
      </c>
      <c r="I120" s="1">
        <f t="shared" si="5"/>
        <v>44400</v>
      </c>
      <c r="J120" s="1">
        <f t="shared" si="5"/>
        <v>45227</v>
      </c>
      <c r="K120" s="1">
        <f t="shared" si="5"/>
        <v>0</v>
      </c>
      <c r="L120" s="1">
        <f t="shared" si="5"/>
        <v>45500</v>
      </c>
      <c r="M120" s="1">
        <f t="shared" si="5"/>
        <v>47000</v>
      </c>
      <c r="N120" s="1">
        <f t="shared" si="5"/>
        <v>50900</v>
      </c>
      <c r="R120" s="22"/>
      <c r="S120" s="23"/>
      <c r="T120" s="23"/>
      <c r="U120" s="24"/>
      <c r="V120" s="22"/>
    </row>
    <row r="121" spans="7:22">
      <c r="G121" t="s">
        <v>203</v>
      </c>
      <c r="H121" s="1">
        <f>SUM(H115:H120)</f>
        <v>29548207</v>
      </c>
      <c r="I121" s="1">
        <f t="shared" ref="I121:N121" si="6">SUM(I115:I120)</f>
        <v>28494584</v>
      </c>
      <c r="J121" s="1">
        <f t="shared" si="6"/>
        <v>28855516</v>
      </c>
      <c r="K121" s="1">
        <f t="shared" si="6"/>
        <v>28485660</v>
      </c>
      <c r="L121" s="1">
        <f t="shared" si="6"/>
        <v>29078802</v>
      </c>
      <c r="M121" s="1">
        <f t="shared" si="6"/>
        <v>28743710</v>
      </c>
      <c r="N121" s="1">
        <f t="shared" si="6"/>
        <v>27483883</v>
      </c>
      <c r="R121" s="22"/>
      <c r="S121" s="23"/>
      <c r="T121" s="24"/>
      <c r="U121" s="23"/>
      <c r="V121" s="22"/>
    </row>
    <row r="122" spans="7:22">
      <c r="H122" s="2"/>
      <c r="I122" s="2"/>
      <c r="J122" s="2"/>
      <c r="K122" s="2"/>
      <c r="L122" s="2"/>
      <c r="M122" s="2"/>
      <c r="N122" s="2"/>
      <c r="R122" s="22"/>
      <c r="S122" s="22"/>
      <c r="T122" s="22"/>
      <c r="U122" s="22"/>
      <c r="V122" s="22"/>
    </row>
    <row r="123" spans="7:22">
      <c r="R123" s="22"/>
      <c r="S123" s="22"/>
      <c r="T123" s="22"/>
      <c r="U123" s="22"/>
      <c r="V123" s="22"/>
    </row>
    <row r="124" spans="7:22">
      <c r="R124" s="22"/>
      <c r="S124" s="22"/>
      <c r="T124" s="22"/>
      <c r="U124" s="22"/>
      <c r="V124" s="22"/>
    </row>
    <row r="125" spans="7:22">
      <c r="G125" t="s">
        <v>217</v>
      </c>
      <c r="R125" s="22"/>
      <c r="S125" s="22"/>
      <c r="T125" s="22"/>
      <c r="U125" s="22"/>
      <c r="V125" s="22"/>
    </row>
    <row r="126" spans="7:22">
      <c r="R126" s="23"/>
      <c r="S126" s="25"/>
      <c r="T126" s="25"/>
      <c r="U126" s="26"/>
      <c r="V126" s="22"/>
    </row>
    <row r="127" spans="7:22">
      <c r="R127" s="27"/>
      <c r="S127" s="28"/>
      <c r="T127" s="28"/>
      <c r="U127" s="23"/>
      <c r="V127" s="22"/>
    </row>
    <row r="128" spans="7:22">
      <c r="R128" s="27"/>
      <c r="S128" s="28"/>
      <c r="T128" s="28"/>
      <c r="U128" s="23"/>
      <c r="V128" s="22"/>
    </row>
    <row r="129" spans="6:22">
      <c r="H129">
        <v>2010</v>
      </c>
      <c r="I129">
        <v>2011</v>
      </c>
      <c r="J129">
        <v>2012</v>
      </c>
      <c r="K129">
        <v>2013</v>
      </c>
      <c r="L129">
        <v>2014</v>
      </c>
      <c r="M129">
        <v>2015</v>
      </c>
      <c r="N129">
        <v>2016</v>
      </c>
      <c r="R129" s="27"/>
      <c r="S129" s="28"/>
      <c r="T129" s="28"/>
      <c r="U129" s="23"/>
      <c r="V129" s="22"/>
    </row>
    <row r="130" spans="6:22">
      <c r="F130" s="30" t="s">
        <v>243</v>
      </c>
      <c r="G130" t="s">
        <v>88</v>
      </c>
      <c r="H130" s="18">
        <f>ROUND(H115/1000000,1)</f>
        <v>3.7</v>
      </c>
      <c r="I130" s="18">
        <f t="shared" ref="I130:N130" si="7">ROUND(I115/1000000,1)</f>
        <v>4</v>
      </c>
      <c r="J130" s="18">
        <f t="shared" si="7"/>
        <v>3.9</v>
      </c>
      <c r="K130" s="18">
        <f t="shared" si="7"/>
        <v>3.6</v>
      </c>
      <c r="L130" s="18">
        <f t="shared" si="7"/>
        <v>3.9</v>
      </c>
      <c r="M130" s="18">
        <f t="shared" si="7"/>
        <v>4.0999999999999996</v>
      </c>
      <c r="N130" s="18">
        <f t="shared" si="7"/>
        <v>4.0999999999999996</v>
      </c>
      <c r="R130" s="27"/>
      <c r="S130" s="28"/>
      <c r="T130" s="28"/>
      <c r="U130" s="23"/>
      <c r="V130" s="22"/>
    </row>
    <row r="131" spans="6:22">
      <c r="F131" s="30"/>
      <c r="G131" t="s">
        <v>1</v>
      </c>
      <c r="H131" s="18">
        <f t="shared" ref="H131:N131" si="8">ROUND(H116/1000000,1)</f>
        <v>6.2</v>
      </c>
      <c r="I131" s="18">
        <f t="shared" si="8"/>
        <v>6</v>
      </c>
      <c r="J131" s="18">
        <f t="shared" si="8"/>
        <v>6.4</v>
      </c>
      <c r="K131" s="18">
        <f t="shared" si="8"/>
        <v>6.4</v>
      </c>
      <c r="L131" s="18">
        <f t="shared" si="8"/>
        <v>6.1</v>
      </c>
      <c r="M131" s="18">
        <f t="shared" si="8"/>
        <v>5.8</v>
      </c>
      <c r="N131" s="18">
        <f t="shared" si="8"/>
        <v>6.2</v>
      </c>
      <c r="R131" s="27"/>
      <c r="S131" s="28"/>
      <c r="T131" s="28"/>
      <c r="U131" s="23"/>
      <c r="V131" s="22"/>
    </row>
    <row r="132" spans="6:22">
      <c r="F132" s="30"/>
      <c r="G132" t="s">
        <v>62</v>
      </c>
      <c r="H132" s="18">
        <f t="shared" ref="H132:N132" si="9">ROUND(H117/1000000,1)</f>
        <v>4.9000000000000004</v>
      </c>
      <c r="I132" s="18">
        <f t="shared" si="9"/>
        <v>5</v>
      </c>
      <c r="J132" s="18">
        <f t="shared" si="9"/>
        <v>4.7</v>
      </c>
      <c r="K132" s="18">
        <f t="shared" si="9"/>
        <v>5.3</v>
      </c>
      <c r="L132" s="18">
        <f t="shared" si="9"/>
        <v>5.0999999999999996</v>
      </c>
      <c r="M132" s="18">
        <f t="shared" si="9"/>
        <v>5.3</v>
      </c>
      <c r="N132" s="18">
        <f t="shared" si="9"/>
        <v>5.0999999999999996</v>
      </c>
      <c r="R132" s="27"/>
      <c r="S132" s="28"/>
      <c r="T132" s="28"/>
      <c r="U132" s="23"/>
      <c r="V132" s="22"/>
    </row>
    <row r="133" spans="6:22">
      <c r="F133" s="30"/>
      <c r="G133" t="s">
        <v>46</v>
      </c>
      <c r="H133" s="18">
        <f t="shared" ref="H133:N133" si="10">ROUND(H118/1000000,1)</f>
        <v>4.3</v>
      </c>
      <c r="I133" s="18">
        <f t="shared" si="10"/>
        <v>4.4000000000000004</v>
      </c>
      <c r="J133" s="18">
        <f t="shared" si="10"/>
        <v>3.8</v>
      </c>
      <c r="K133" s="18">
        <f t="shared" si="10"/>
        <v>4.2</v>
      </c>
      <c r="L133" s="18">
        <f t="shared" si="10"/>
        <v>4.2</v>
      </c>
      <c r="M133" s="18">
        <f t="shared" si="10"/>
        <v>4.3</v>
      </c>
      <c r="N133" s="18">
        <f t="shared" si="10"/>
        <v>4.2</v>
      </c>
      <c r="R133" s="27"/>
      <c r="S133" s="29"/>
      <c r="T133" s="29"/>
      <c r="U133" s="28"/>
      <c r="V133" s="22"/>
    </row>
    <row r="134" spans="6:22">
      <c r="F134" s="30"/>
      <c r="G134" t="s">
        <v>72</v>
      </c>
      <c r="H134" s="18">
        <f t="shared" ref="H134:N134" si="11">ROUND(H119/1000000,1)</f>
        <v>10.4</v>
      </c>
      <c r="I134" s="18">
        <f t="shared" si="11"/>
        <v>9.1</v>
      </c>
      <c r="J134" s="18">
        <f t="shared" si="11"/>
        <v>10</v>
      </c>
      <c r="K134" s="18">
        <f t="shared" si="11"/>
        <v>8.9</v>
      </c>
      <c r="L134" s="18">
        <f t="shared" si="11"/>
        <v>9.6</v>
      </c>
      <c r="M134" s="18">
        <f t="shared" si="11"/>
        <v>9.1999999999999993</v>
      </c>
      <c r="N134" s="18">
        <f t="shared" si="11"/>
        <v>7.9</v>
      </c>
      <c r="R134" s="22"/>
      <c r="S134" s="22"/>
      <c r="T134" s="22"/>
      <c r="U134" s="22"/>
      <c r="V134" s="22"/>
    </row>
    <row r="135" spans="6:22">
      <c r="F135" s="30"/>
      <c r="G135" t="s">
        <v>44</v>
      </c>
      <c r="H135" s="19">
        <f>ROUND(H120/1000000,2)</f>
        <v>0.04</v>
      </c>
      <c r="I135" s="19">
        <f t="shared" ref="I135:N135" si="12">ROUND(I120/1000000,2)</f>
        <v>0.04</v>
      </c>
      <c r="J135" s="19">
        <f t="shared" si="12"/>
        <v>0.05</v>
      </c>
      <c r="K135" s="19">
        <f t="shared" si="12"/>
        <v>0</v>
      </c>
      <c r="L135" s="19">
        <f t="shared" si="12"/>
        <v>0.05</v>
      </c>
      <c r="M135" s="19">
        <f t="shared" si="12"/>
        <v>0.05</v>
      </c>
      <c r="N135" s="19">
        <f t="shared" si="12"/>
        <v>0.05</v>
      </c>
    </row>
    <row r="136" spans="6:22">
      <c r="F136" s="30"/>
      <c r="G136" t="s">
        <v>203</v>
      </c>
      <c r="H136" s="18">
        <f t="shared" ref="H136:N136" si="13">ROUND(H121/1000000,1)</f>
        <v>29.5</v>
      </c>
      <c r="I136" s="18">
        <f t="shared" si="13"/>
        <v>28.5</v>
      </c>
      <c r="J136" s="18">
        <f t="shared" si="13"/>
        <v>28.9</v>
      </c>
      <c r="K136" s="18">
        <f t="shared" si="13"/>
        <v>28.5</v>
      </c>
      <c r="L136" s="18">
        <f t="shared" si="13"/>
        <v>29.1</v>
      </c>
      <c r="M136" s="18">
        <f t="shared" si="13"/>
        <v>28.7</v>
      </c>
      <c r="N136" s="18">
        <f t="shared" si="13"/>
        <v>27.5</v>
      </c>
    </row>
    <row r="158" spans="8:14">
      <c r="H158" s="33" t="s">
        <v>248</v>
      </c>
      <c r="I158" s="33" t="s">
        <v>249</v>
      </c>
      <c r="J158" s="33" t="s">
        <v>250</v>
      </c>
      <c r="K158" s="33" t="s">
        <v>251</v>
      </c>
      <c r="L158" s="33" t="s">
        <v>252</v>
      </c>
      <c r="M158" s="33" t="s">
        <v>253</v>
      </c>
      <c r="N158" s="33" t="s">
        <v>254</v>
      </c>
    </row>
    <row r="159" spans="8:14">
      <c r="H159" s="34">
        <v>59700</v>
      </c>
      <c r="I159" s="34">
        <v>49600</v>
      </c>
      <c r="J159" s="35"/>
      <c r="K159" s="34">
        <v>47468</v>
      </c>
      <c r="L159" s="34">
        <v>30800</v>
      </c>
      <c r="M159" s="34">
        <v>33700</v>
      </c>
      <c r="N159" s="34">
        <v>38300</v>
      </c>
    </row>
  </sheetData>
  <sortState ref="A2:Q114">
    <sortCondition ref="O2:O114"/>
  </sortState>
  <mergeCells count="1">
    <mergeCell ref="F130:F1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55"/>
  <sheetViews>
    <sheetView topLeftCell="B1" zoomScale="70" zoomScaleNormal="70" workbookViewId="0">
      <selection activeCell="C42" sqref="C42"/>
    </sheetView>
  </sheetViews>
  <sheetFormatPr baseColWidth="10" defaultRowHeight="15"/>
  <cols>
    <col min="2" max="2" width="79.5703125" bestFit="1" customWidth="1"/>
    <col min="3" max="3" width="16.85546875" bestFit="1" customWidth="1"/>
    <col min="4" max="4" width="15.7109375" bestFit="1" customWidth="1"/>
    <col min="5" max="5" width="32.5703125" bestFit="1" customWidth="1"/>
    <col min="6" max="6" width="66.28515625" bestFit="1" customWidth="1"/>
    <col min="7" max="7" width="21.140625" bestFit="1" customWidth="1"/>
    <col min="8" max="8" width="15.28515625" bestFit="1" customWidth="1"/>
    <col min="9" max="14" width="14.28515625" bestFit="1" customWidth="1"/>
    <col min="15" max="15" width="19" bestFit="1" customWidth="1"/>
    <col min="18" max="18" width="20.42578125" bestFit="1" customWidth="1"/>
    <col min="19" max="19" width="17.140625" bestFit="1" customWidth="1"/>
    <col min="20" max="21" width="17.42578125" bestFit="1" customWidth="1"/>
    <col min="22" max="22" width="17.140625" bestFit="1" customWidth="1"/>
    <col min="23" max="23" width="17.42578125" bestFit="1" customWidth="1"/>
  </cols>
  <sheetData>
    <row r="1" spans="1:17">
      <c r="A1" t="s">
        <v>205</v>
      </c>
      <c r="B1" t="s">
        <v>37</v>
      </c>
      <c r="C1" t="s">
        <v>39</v>
      </c>
      <c r="D1" t="s">
        <v>38</v>
      </c>
      <c r="G1" t="s">
        <v>206</v>
      </c>
      <c r="H1" t="s">
        <v>36</v>
      </c>
      <c r="I1" t="s">
        <v>207</v>
      </c>
      <c r="J1" t="s">
        <v>208</v>
      </c>
      <c r="K1" t="s">
        <v>209</v>
      </c>
      <c r="L1" t="s">
        <v>210</v>
      </c>
      <c r="M1" t="s">
        <v>211</v>
      </c>
      <c r="N1" t="s">
        <v>35</v>
      </c>
      <c r="O1" t="s">
        <v>40</v>
      </c>
    </row>
    <row r="2" spans="1:17">
      <c r="A2">
        <v>13</v>
      </c>
      <c r="B2" t="s">
        <v>45</v>
      </c>
      <c r="C2" t="s">
        <v>43</v>
      </c>
      <c r="D2" t="s">
        <v>42</v>
      </c>
      <c r="E2" t="s">
        <v>17</v>
      </c>
      <c r="F2" t="s">
        <v>180</v>
      </c>
      <c r="G2">
        <v>166171052</v>
      </c>
      <c r="H2" s="1">
        <v>159500</v>
      </c>
      <c r="I2" s="1">
        <v>84500</v>
      </c>
      <c r="J2" s="1">
        <v>88847</v>
      </c>
      <c r="K2" s="1">
        <v>74318</v>
      </c>
      <c r="L2" s="1">
        <v>127300</v>
      </c>
      <c r="M2" s="1">
        <v>182300</v>
      </c>
      <c r="N2" s="1">
        <v>182700</v>
      </c>
      <c r="O2" t="s">
        <v>46</v>
      </c>
    </row>
    <row r="3" spans="1:17">
      <c r="A3">
        <v>15</v>
      </c>
      <c r="B3" t="s">
        <v>49</v>
      </c>
      <c r="C3" t="s">
        <v>43</v>
      </c>
      <c r="D3" t="s">
        <v>42</v>
      </c>
      <c r="E3" t="s">
        <v>17</v>
      </c>
      <c r="F3" t="s">
        <v>180</v>
      </c>
      <c r="G3">
        <v>166171054</v>
      </c>
      <c r="H3" s="1">
        <v>259400</v>
      </c>
      <c r="I3" s="1">
        <v>271500</v>
      </c>
      <c r="J3" s="1">
        <v>348293</v>
      </c>
      <c r="K3" s="1">
        <v>298063</v>
      </c>
      <c r="L3" s="1">
        <v>303900</v>
      </c>
      <c r="M3" s="1">
        <v>384900</v>
      </c>
      <c r="N3" s="1">
        <v>381100</v>
      </c>
      <c r="O3" t="s">
        <v>46</v>
      </c>
    </row>
    <row r="4" spans="1:17">
      <c r="A4">
        <v>17</v>
      </c>
      <c r="B4" t="s">
        <v>51</v>
      </c>
      <c r="C4" t="s">
        <v>43</v>
      </c>
      <c r="D4" t="s">
        <v>42</v>
      </c>
      <c r="E4" t="s">
        <v>17</v>
      </c>
      <c r="F4" t="s">
        <v>180</v>
      </c>
      <c r="G4">
        <v>166171055</v>
      </c>
      <c r="H4" s="1">
        <v>297300</v>
      </c>
      <c r="I4" s="1">
        <v>325200</v>
      </c>
      <c r="J4" s="1">
        <v>385358</v>
      </c>
      <c r="K4" s="1">
        <v>316513</v>
      </c>
      <c r="L4" s="1">
        <v>293900</v>
      </c>
      <c r="M4" s="1">
        <v>322000</v>
      </c>
      <c r="N4" s="1">
        <v>278000</v>
      </c>
      <c r="O4" t="s">
        <v>46</v>
      </c>
    </row>
    <row r="5" spans="1:17">
      <c r="A5">
        <v>18</v>
      </c>
      <c r="B5" t="s">
        <v>52</v>
      </c>
      <c r="C5" t="s">
        <v>43</v>
      </c>
      <c r="D5" t="s">
        <v>42</v>
      </c>
      <c r="E5" t="s">
        <v>17</v>
      </c>
      <c r="F5" t="s">
        <v>180</v>
      </c>
      <c r="G5">
        <v>166171051</v>
      </c>
      <c r="H5" s="1">
        <v>176800</v>
      </c>
      <c r="I5" s="1">
        <v>191800</v>
      </c>
      <c r="J5" s="1">
        <v>259607</v>
      </c>
      <c r="K5" s="1">
        <v>287522</v>
      </c>
      <c r="L5" s="1">
        <v>281900</v>
      </c>
      <c r="M5" s="1">
        <v>292900</v>
      </c>
      <c r="N5" s="1">
        <v>228400</v>
      </c>
      <c r="O5" t="s">
        <v>46</v>
      </c>
    </row>
    <row r="6" spans="1:17">
      <c r="A6">
        <v>74</v>
      </c>
      <c r="B6" t="s">
        <v>97</v>
      </c>
      <c r="C6" t="s">
        <v>43</v>
      </c>
      <c r="D6" t="s">
        <v>42</v>
      </c>
      <c r="E6" t="s">
        <v>17</v>
      </c>
      <c r="F6" t="s">
        <v>180</v>
      </c>
      <c r="G6">
        <v>166171053</v>
      </c>
      <c r="H6" s="1">
        <v>257300</v>
      </c>
      <c r="I6" s="1">
        <v>327600</v>
      </c>
      <c r="J6" s="1">
        <v>281683</v>
      </c>
      <c r="K6" s="1">
        <v>197370</v>
      </c>
      <c r="L6" s="1">
        <v>110900</v>
      </c>
      <c r="M6" s="1">
        <v>327700</v>
      </c>
      <c r="N6" s="1">
        <v>417000</v>
      </c>
      <c r="O6" t="s">
        <v>46</v>
      </c>
    </row>
    <row r="7" spans="1:17">
      <c r="A7">
        <v>76</v>
      </c>
      <c r="B7" t="s">
        <v>98</v>
      </c>
      <c r="C7" t="s">
        <v>43</v>
      </c>
      <c r="D7" t="s">
        <v>42</v>
      </c>
      <c r="E7" t="s">
        <v>181</v>
      </c>
      <c r="F7" t="s">
        <v>232</v>
      </c>
      <c r="G7">
        <v>166094005</v>
      </c>
      <c r="H7" s="1">
        <v>1335900</v>
      </c>
      <c r="I7" s="1">
        <v>1279400</v>
      </c>
      <c r="J7" s="1">
        <v>1332019</v>
      </c>
      <c r="K7" s="1">
        <v>1671624</v>
      </c>
      <c r="L7" s="1">
        <v>1440100</v>
      </c>
      <c r="M7" s="1">
        <v>1433700</v>
      </c>
      <c r="N7" s="1">
        <v>1297700</v>
      </c>
      <c r="O7" t="s">
        <v>46</v>
      </c>
    </row>
    <row r="8" spans="1:17">
      <c r="A8">
        <v>84</v>
      </c>
      <c r="B8" t="s">
        <v>105</v>
      </c>
      <c r="C8" t="s">
        <v>43</v>
      </c>
      <c r="D8" t="s">
        <v>42</v>
      </c>
      <c r="E8" t="s">
        <v>10</v>
      </c>
      <c r="F8" t="s">
        <v>232</v>
      </c>
      <c r="G8">
        <v>166065005</v>
      </c>
      <c r="H8" s="1">
        <v>373200</v>
      </c>
      <c r="I8" s="1">
        <v>300900</v>
      </c>
      <c r="J8" s="1">
        <v>280420</v>
      </c>
      <c r="K8" s="1">
        <v>116292</v>
      </c>
      <c r="L8" s="1">
        <v>234900</v>
      </c>
      <c r="M8" s="1">
        <v>136000</v>
      </c>
      <c r="N8" s="1">
        <v>140000</v>
      </c>
      <c r="O8" t="s">
        <v>46</v>
      </c>
    </row>
    <row r="9" spans="1:17">
      <c r="A9">
        <v>2969</v>
      </c>
      <c r="B9" t="s">
        <v>170</v>
      </c>
      <c r="C9" t="s">
        <v>43</v>
      </c>
      <c r="D9" t="s">
        <v>42</v>
      </c>
      <c r="E9" t="s">
        <v>186</v>
      </c>
      <c r="F9" t="s">
        <v>232</v>
      </c>
      <c r="G9">
        <v>166008002</v>
      </c>
      <c r="H9" s="1">
        <v>784100</v>
      </c>
      <c r="I9" s="1">
        <v>339200</v>
      </c>
      <c r="J9" s="1">
        <v>574975</v>
      </c>
      <c r="K9" s="1">
        <v>541185</v>
      </c>
      <c r="L9" s="1">
        <v>446400</v>
      </c>
      <c r="M9" s="1">
        <v>523500</v>
      </c>
      <c r="N9" s="1">
        <v>579000</v>
      </c>
      <c r="O9" t="s">
        <v>46</v>
      </c>
    </row>
    <row r="10" spans="1:17">
      <c r="A10">
        <v>2992</v>
      </c>
      <c r="B10" t="s">
        <v>171</v>
      </c>
      <c r="C10" t="s">
        <v>43</v>
      </c>
      <c r="D10" t="s">
        <v>42</v>
      </c>
      <c r="E10" t="s">
        <v>10</v>
      </c>
      <c r="F10" t="s">
        <v>232</v>
      </c>
      <c r="G10">
        <v>166065007</v>
      </c>
      <c r="H10" s="1">
        <v>327700</v>
      </c>
      <c r="I10" s="1">
        <v>664800</v>
      </c>
      <c r="J10" s="1">
        <v>579198</v>
      </c>
      <c r="K10" s="1">
        <v>653449</v>
      </c>
      <c r="L10" s="1">
        <v>518700</v>
      </c>
      <c r="M10" s="1">
        <v>464400</v>
      </c>
      <c r="N10" s="1">
        <v>475600</v>
      </c>
      <c r="O10" t="s">
        <v>46</v>
      </c>
    </row>
    <row r="11" spans="1:17">
      <c r="A11">
        <v>39</v>
      </c>
      <c r="B11" t="s">
        <v>74</v>
      </c>
      <c r="C11" t="s">
        <v>43</v>
      </c>
      <c r="D11" t="s">
        <v>42</v>
      </c>
      <c r="E11" t="s">
        <v>29</v>
      </c>
      <c r="F11" t="s">
        <v>220</v>
      </c>
      <c r="G11">
        <v>166021003</v>
      </c>
      <c r="H11" s="1">
        <v>224000</v>
      </c>
      <c r="I11" s="1">
        <v>211400</v>
      </c>
      <c r="J11" s="1">
        <v>631579</v>
      </c>
      <c r="K11" s="1">
        <v>584188</v>
      </c>
      <c r="L11" s="1">
        <v>210100</v>
      </c>
      <c r="M11" s="1">
        <v>203100</v>
      </c>
      <c r="N11" s="1">
        <v>186700</v>
      </c>
      <c r="O11" t="s">
        <v>72</v>
      </c>
    </row>
    <row r="12" spans="1:17">
      <c r="A12">
        <v>53</v>
      </c>
      <c r="B12" t="s">
        <v>86</v>
      </c>
      <c r="C12" t="s">
        <v>43</v>
      </c>
      <c r="D12" t="s">
        <v>42</v>
      </c>
      <c r="E12" t="s">
        <v>27</v>
      </c>
      <c r="F12" t="s">
        <v>228</v>
      </c>
      <c r="G12">
        <v>166121001</v>
      </c>
      <c r="H12" s="1">
        <v>1800</v>
      </c>
      <c r="I12" s="1">
        <v>2400</v>
      </c>
      <c r="J12" s="1">
        <v>2740</v>
      </c>
      <c r="K12" s="1">
        <v>2482</v>
      </c>
      <c r="L12" s="1">
        <v>2100</v>
      </c>
      <c r="M12" s="1">
        <v>2600</v>
      </c>
      <c r="N12" s="1">
        <v>2100</v>
      </c>
      <c r="O12" t="s">
        <v>72</v>
      </c>
    </row>
    <row r="13" spans="1:17">
      <c r="A13">
        <v>63</v>
      </c>
      <c r="B13" t="s">
        <v>90</v>
      </c>
      <c r="C13" t="s">
        <v>43</v>
      </c>
      <c r="D13" t="s">
        <v>42</v>
      </c>
      <c r="E13" t="s">
        <v>201</v>
      </c>
      <c r="F13" t="s">
        <v>233</v>
      </c>
      <c r="G13">
        <v>166088001</v>
      </c>
      <c r="H13" s="1">
        <v>556600</v>
      </c>
      <c r="I13" s="1">
        <v>534900</v>
      </c>
      <c r="J13" s="1">
        <v>529820</v>
      </c>
      <c r="K13" s="1"/>
      <c r="L13" s="1">
        <v>561700</v>
      </c>
      <c r="M13" s="1">
        <v>510900</v>
      </c>
      <c r="N13" s="1">
        <v>551500</v>
      </c>
      <c r="O13" t="s">
        <v>72</v>
      </c>
    </row>
    <row r="14" spans="1:17" s="3" customFormat="1">
      <c r="A14" s="3">
        <v>104</v>
      </c>
      <c r="B14" s="3" t="s">
        <v>114</v>
      </c>
      <c r="C14" s="3" t="s">
        <v>43</v>
      </c>
      <c r="D14" s="3" t="s">
        <v>42</v>
      </c>
      <c r="E14" s="3" t="s">
        <v>30</v>
      </c>
      <c r="F14" s="3" t="s">
        <v>182</v>
      </c>
      <c r="G14" s="3">
        <v>166210003</v>
      </c>
      <c r="H14" s="4">
        <v>184293</v>
      </c>
      <c r="I14" s="4">
        <v>184293</v>
      </c>
      <c r="J14" s="4">
        <v>192107</v>
      </c>
      <c r="K14" s="4">
        <v>248927</v>
      </c>
      <c r="L14" s="4">
        <v>260598</v>
      </c>
      <c r="M14" s="4">
        <v>242290</v>
      </c>
      <c r="N14" s="4">
        <v>246217</v>
      </c>
      <c r="O14" s="3" t="s">
        <v>72</v>
      </c>
      <c r="Q14" s="12" t="s">
        <v>241</v>
      </c>
    </row>
    <row r="15" spans="1:17">
      <c r="A15">
        <v>109</v>
      </c>
      <c r="B15" t="s">
        <v>116</v>
      </c>
      <c r="C15" t="s">
        <v>43</v>
      </c>
      <c r="D15" t="s">
        <v>42</v>
      </c>
      <c r="E15" t="s">
        <v>193</v>
      </c>
      <c r="F15" t="s">
        <v>234</v>
      </c>
      <c r="G15">
        <v>166023001</v>
      </c>
      <c r="H15" s="1">
        <v>338200</v>
      </c>
      <c r="I15" s="1">
        <v>308800</v>
      </c>
      <c r="J15" s="1">
        <v>302710</v>
      </c>
      <c r="K15" s="1">
        <v>291701</v>
      </c>
      <c r="L15" s="1">
        <v>312700</v>
      </c>
      <c r="M15" s="1">
        <v>351900</v>
      </c>
      <c r="N15" s="1">
        <v>262200</v>
      </c>
      <c r="O15" t="s">
        <v>72</v>
      </c>
    </row>
    <row r="16" spans="1:17">
      <c r="A16">
        <v>159</v>
      </c>
      <c r="B16" t="s">
        <v>140</v>
      </c>
      <c r="C16" t="s">
        <v>43</v>
      </c>
      <c r="D16" t="s">
        <v>42</v>
      </c>
      <c r="E16" t="s">
        <v>226</v>
      </c>
      <c r="F16" t="s">
        <v>220</v>
      </c>
      <c r="G16">
        <v>166173025</v>
      </c>
      <c r="H16" s="1">
        <v>291400</v>
      </c>
      <c r="I16" s="1">
        <v>462100</v>
      </c>
      <c r="J16" s="1">
        <v>398635</v>
      </c>
      <c r="K16" s="1">
        <v>480207</v>
      </c>
      <c r="L16" s="1">
        <v>261100</v>
      </c>
      <c r="M16" s="1">
        <v>3000</v>
      </c>
      <c r="N16" s="1">
        <v>342700</v>
      </c>
      <c r="O16" t="s">
        <v>72</v>
      </c>
    </row>
    <row r="17" spans="1:17">
      <c r="A17">
        <v>167</v>
      </c>
      <c r="B17" t="s">
        <v>144</v>
      </c>
      <c r="C17" t="s">
        <v>43</v>
      </c>
      <c r="D17" t="s">
        <v>42</v>
      </c>
      <c r="E17" t="s">
        <v>226</v>
      </c>
      <c r="F17" t="s">
        <v>220</v>
      </c>
      <c r="G17">
        <v>166173001</v>
      </c>
      <c r="H17" s="1">
        <v>3481600</v>
      </c>
      <c r="I17" s="1">
        <v>3667400</v>
      </c>
      <c r="J17" s="4">
        <v>3602423</v>
      </c>
      <c r="K17" s="1">
        <v>3658437</v>
      </c>
      <c r="L17" s="1">
        <v>3521700</v>
      </c>
      <c r="M17" s="1">
        <v>3952400</v>
      </c>
      <c r="N17" s="1">
        <v>3061800</v>
      </c>
      <c r="O17" t="s">
        <v>72</v>
      </c>
      <c r="Q17" s="3" t="s">
        <v>215</v>
      </c>
    </row>
    <row r="18" spans="1:17">
      <c r="A18">
        <v>171</v>
      </c>
      <c r="B18" t="s">
        <v>145</v>
      </c>
      <c r="C18" t="s">
        <v>43</v>
      </c>
      <c r="D18" t="s">
        <v>42</v>
      </c>
      <c r="E18" t="s">
        <v>28</v>
      </c>
      <c r="F18" t="s">
        <v>220</v>
      </c>
      <c r="G18">
        <v>166108006</v>
      </c>
      <c r="H18" s="1">
        <v>2020700</v>
      </c>
      <c r="I18" s="1">
        <v>2054700</v>
      </c>
      <c r="J18" s="1">
        <v>1778062</v>
      </c>
      <c r="K18" s="1">
        <v>2156589</v>
      </c>
      <c r="L18" s="1">
        <v>1831900</v>
      </c>
      <c r="M18" s="1">
        <v>1514800</v>
      </c>
      <c r="N18" s="1">
        <v>1767700</v>
      </c>
      <c r="O18" t="s">
        <v>72</v>
      </c>
    </row>
    <row r="19" spans="1:17">
      <c r="A19">
        <v>176</v>
      </c>
      <c r="B19" t="s">
        <v>148</v>
      </c>
      <c r="C19" t="s">
        <v>43</v>
      </c>
      <c r="D19" t="s">
        <v>42</v>
      </c>
      <c r="E19" t="s">
        <v>201</v>
      </c>
      <c r="F19" t="s">
        <v>233</v>
      </c>
      <c r="G19">
        <v>166088002</v>
      </c>
      <c r="H19" s="1"/>
      <c r="I19" s="1"/>
      <c r="J19" s="1">
        <v>6128</v>
      </c>
      <c r="K19" s="1"/>
      <c r="L19" s="1">
        <v>0</v>
      </c>
      <c r="M19" s="1">
        <v>33900</v>
      </c>
      <c r="N19" s="1">
        <v>11600</v>
      </c>
      <c r="O19" t="s">
        <v>72</v>
      </c>
    </row>
    <row r="20" spans="1:17">
      <c r="A20">
        <v>2827</v>
      </c>
      <c r="B20" t="s">
        <v>168</v>
      </c>
      <c r="C20" t="s">
        <v>43</v>
      </c>
      <c r="D20" t="s">
        <v>42</v>
      </c>
      <c r="E20" t="s">
        <v>226</v>
      </c>
      <c r="F20" t="s">
        <v>235</v>
      </c>
      <c r="G20">
        <v>166173007</v>
      </c>
      <c r="H20" s="1">
        <v>69800</v>
      </c>
      <c r="I20" s="1">
        <v>74700</v>
      </c>
      <c r="J20" s="1">
        <v>107622</v>
      </c>
      <c r="K20" s="1">
        <v>128045</v>
      </c>
      <c r="L20" s="1">
        <v>113600</v>
      </c>
      <c r="M20" s="1">
        <v>125900</v>
      </c>
      <c r="N20" s="1">
        <v>124400</v>
      </c>
      <c r="O20" t="s">
        <v>72</v>
      </c>
    </row>
    <row r="21" spans="1:17">
      <c r="A21">
        <v>12</v>
      </c>
      <c r="B21" t="s">
        <v>41</v>
      </c>
      <c r="C21" t="s">
        <v>43</v>
      </c>
      <c r="D21" t="s">
        <v>42</v>
      </c>
      <c r="E21" t="s">
        <v>179</v>
      </c>
      <c r="F21" t="s">
        <v>232</v>
      </c>
      <c r="G21">
        <v>166026004</v>
      </c>
      <c r="H21" s="1">
        <v>517800</v>
      </c>
      <c r="I21" s="1">
        <v>208700</v>
      </c>
      <c r="J21" s="1">
        <v>223461</v>
      </c>
      <c r="K21" s="1">
        <v>277292</v>
      </c>
      <c r="L21" s="1">
        <v>263800</v>
      </c>
      <c r="M21" s="1">
        <v>261800</v>
      </c>
      <c r="N21" s="1">
        <v>227900</v>
      </c>
      <c r="O21" t="s">
        <v>44</v>
      </c>
    </row>
    <row r="22" spans="1:17">
      <c r="A22">
        <v>69</v>
      </c>
      <c r="B22" t="s">
        <v>93</v>
      </c>
      <c r="C22" t="s">
        <v>43</v>
      </c>
      <c r="D22" t="s">
        <v>42</v>
      </c>
      <c r="E22" t="s">
        <v>179</v>
      </c>
      <c r="F22" t="s">
        <v>232</v>
      </c>
      <c r="G22">
        <v>166026001</v>
      </c>
      <c r="H22" s="1">
        <v>213700</v>
      </c>
      <c r="I22" s="1">
        <v>168100</v>
      </c>
      <c r="J22" s="1">
        <v>203329</v>
      </c>
      <c r="K22" s="1">
        <v>176746</v>
      </c>
      <c r="L22" s="1">
        <v>175100</v>
      </c>
      <c r="M22" s="1">
        <v>166500</v>
      </c>
      <c r="N22" s="1">
        <v>156700</v>
      </c>
      <c r="O22" t="s">
        <v>44</v>
      </c>
    </row>
    <row r="23" spans="1:17">
      <c r="A23">
        <v>70</v>
      </c>
      <c r="B23" t="s">
        <v>94</v>
      </c>
      <c r="C23" t="s">
        <v>43</v>
      </c>
      <c r="D23" t="s">
        <v>42</v>
      </c>
      <c r="E23" t="s">
        <v>179</v>
      </c>
      <c r="F23" t="s">
        <v>182</v>
      </c>
      <c r="G23">
        <v>166026002</v>
      </c>
      <c r="H23" s="1">
        <v>125700</v>
      </c>
      <c r="I23" s="1">
        <v>113100</v>
      </c>
      <c r="J23" s="1">
        <v>93198</v>
      </c>
      <c r="K23" s="1">
        <v>115903</v>
      </c>
      <c r="L23" s="1">
        <v>124100</v>
      </c>
      <c r="M23" s="1">
        <v>132000</v>
      </c>
      <c r="N23" s="1">
        <v>151200</v>
      </c>
      <c r="O23" t="s">
        <v>44</v>
      </c>
    </row>
    <row r="24" spans="1:17">
      <c r="A24">
        <v>71</v>
      </c>
      <c r="B24" t="s">
        <v>95</v>
      </c>
      <c r="C24" t="s">
        <v>43</v>
      </c>
      <c r="D24" t="s">
        <v>42</v>
      </c>
      <c r="E24" t="s">
        <v>179</v>
      </c>
      <c r="F24" t="s">
        <v>232</v>
      </c>
      <c r="G24">
        <v>166026005</v>
      </c>
      <c r="H24" s="1"/>
      <c r="I24" s="1">
        <v>295700</v>
      </c>
      <c r="J24" s="1">
        <v>281016</v>
      </c>
      <c r="K24" s="1">
        <v>468552</v>
      </c>
      <c r="L24" s="1">
        <v>278800</v>
      </c>
      <c r="M24" s="1">
        <v>280800</v>
      </c>
      <c r="N24" s="1">
        <v>272200</v>
      </c>
      <c r="O24" t="s">
        <v>44</v>
      </c>
    </row>
    <row r="25" spans="1:17">
      <c r="A25">
        <v>91</v>
      </c>
      <c r="B25" t="s">
        <v>212</v>
      </c>
      <c r="C25" t="s">
        <v>43</v>
      </c>
      <c r="D25" t="s">
        <v>42</v>
      </c>
      <c r="E25" t="s">
        <v>236</v>
      </c>
      <c r="F25" t="s">
        <v>189</v>
      </c>
      <c r="G25">
        <v>166024003</v>
      </c>
      <c r="H25" s="1">
        <v>579700</v>
      </c>
      <c r="I25" s="1">
        <v>596800</v>
      </c>
      <c r="J25" s="1">
        <v>675970</v>
      </c>
      <c r="K25" s="1">
        <v>650960</v>
      </c>
      <c r="L25" s="1">
        <v>601400</v>
      </c>
      <c r="M25" s="1">
        <v>584100</v>
      </c>
      <c r="N25" s="1">
        <v>546800</v>
      </c>
      <c r="O25" t="s">
        <v>44</v>
      </c>
    </row>
    <row r="26" spans="1:17">
      <c r="A26">
        <v>92</v>
      </c>
      <c r="B26" t="s">
        <v>109</v>
      </c>
      <c r="C26" t="s">
        <v>43</v>
      </c>
      <c r="D26" t="s">
        <v>42</v>
      </c>
      <c r="E26" t="s">
        <v>237</v>
      </c>
      <c r="F26" t="s">
        <v>182</v>
      </c>
      <c r="G26">
        <v>166015003</v>
      </c>
      <c r="H26" s="1">
        <v>110600</v>
      </c>
      <c r="I26" s="1">
        <v>109300</v>
      </c>
      <c r="J26" s="1">
        <v>112530</v>
      </c>
      <c r="K26" s="1">
        <v>119731</v>
      </c>
      <c r="L26" s="1">
        <v>64400</v>
      </c>
      <c r="M26" s="1">
        <v>0</v>
      </c>
      <c r="N26" s="1">
        <v>100000</v>
      </c>
      <c r="O26" t="s">
        <v>44</v>
      </c>
    </row>
    <row r="27" spans="1:17">
      <c r="A27">
        <v>93</v>
      </c>
      <c r="B27" t="s">
        <v>213</v>
      </c>
      <c r="C27" t="s">
        <v>43</v>
      </c>
      <c r="D27" t="s">
        <v>42</v>
      </c>
      <c r="E27" t="s">
        <v>236</v>
      </c>
      <c r="F27" t="s">
        <v>190</v>
      </c>
      <c r="G27">
        <v>166024005</v>
      </c>
      <c r="H27" s="1">
        <v>45000</v>
      </c>
      <c r="I27" s="1">
        <v>37400</v>
      </c>
      <c r="J27" s="1">
        <v>39426</v>
      </c>
      <c r="K27" s="1">
        <v>21826</v>
      </c>
      <c r="L27" s="1">
        <v>38700</v>
      </c>
      <c r="M27" s="1">
        <v>29200</v>
      </c>
      <c r="N27" s="1">
        <v>67100</v>
      </c>
      <c r="O27" t="s">
        <v>44</v>
      </c>
    </row>
    <row r="28" spans="1:17">
      <c r="A28">
        <v>94</v>
      </c>
      <c r="B28" t="s">
        <v>191</v>
      </c>
      <c r="C28" t="s">
        <v>43</v>
      </c>
      <c r="D28" t="s">
        <v>42</v>
      </c>
      <c r="E28" t="s">
        <v>238</v>
      </c>
      <c r="F28" t="s">
        <v>239</v>
      </c>
      <c r="G28">
        <v>166178001</v>
      </c>
      <c r="H28" s="1">
        <v>260200</v>
      </c>
      <c r="I28" s="1">
        <v>265300</v>
      </c>
      <c r="J28" s="1">
        <v>242920</v>
      </c>
      <c r="K28" s="1">
        <v>249296</v>
      </c>
      <c r="L28" s="1">
        <v>239300</v>
      </c>
      <c r="M28" s="1">
        <v>239700</v>
      </c>
      <c r="N28" s="1">
        <v>229100</v>
      </c>
      <c r="O28" t="s">
        <v>44</v>
      </c>
    </row>
    <row r="29" spans="1:17" s="3" customFormat="1">
      <c r="A29" s="3">
        <v>579</v>
      </c>
      <c r="B29" s="3" t="s">
        <v>245</v>
      </c>
      <c r="C29" s="3" t="s">
        <v>43</v>
      </c>
      <c r="D29" s="3" t="s">
        <v>42</v>
      </c>
      <c r="E29" s="3" t="s">
        <v>192</v>
      </c>
      <c r="F29" s="3" t="s">
        <v>232</v>
      </c>
      <c r="G29" s="3">
        <v>166115001</v>
      </c>
      <c r="H29" s="4">
        <v>29800</v>
      </c>
      <c r="I29" s="4">
        <v>49700</v>
      </c>
      <c r="J29" s="4">
        <v>36819</v>
      </c>
      <c r="K29" s="4">
        <v>19904</v>
      </c>
      <c r="L29" s="4">
        <v>31100</v>
      </c>
      <c r="M29" s="4">
        <v>51200</v>
      </c>
      <c r="N29" s="4">
        <v>36600</v>
      </c>
      <c r="O29" s="3" t="s">
        <v>44</v>
      </c>
      <c r="Q29" s="3" t="s">
        <v>246</v>
      </c>
    </row>
    <row r="30" spans="1:17" s="3" customFormat="1">
      <c r="A30" s="3">
        <v>590</v>
      </c>
      <c r="B30" s="3" t="s">
        <v>244</v>
      </c>
      <c r="C30" s="3" t="s">
        <v>43</v>
      </c>
      <c r="D30" s="3" t="s">
        <v>42</v>
      </c>
      <c r="E30" s="3" t="s">
        <v>192</v>
      </c>
      <c r="F30" s="3" t="s">
        <v>232</v>
      </c>
      <c r="G30" s="3">
        <v>166115049</v>
      </c>
      <c r="H30" s="4">
        <v>94500</v>
      </c>
      <c r="I30" s="4">
        <v>80300</v>
      </c>
      <c r="J30" s="4">
        <v>99710</v>
      </c>
      <c r="K30" s="4">
        <v>110753</v>
      </c>
      <c r="L30" s="4">
        <v>104200</v>
      </c>
      <c r="M30" s="4">
        <v>94000</v>
      </c>
      <c r="N30" s="4">
        <v>95000</v>
      </c>
      <c r="O30" s="3" t="s">
        <v>44</v>
      </c>
    </row>
    <row r="31" spans="1:17">
      <c r="A31">
        <v>4982</v>
      </c>
      <c r="B31" t="s">
        <v>177</v>
      </c>
      <c r="C31" t="s">
        <v>43</v>
      </c>
      <c r="D31" t="s">
        <v>42</v>
      </c>
      <c r="E31" t="s">
        <v>240</v>
      </c>
      <c r="F31" t="s">
        <v>232</v>
      </c>
      <c r="G31">
        <v>166175002</v>
      </c>
      <c r="H31" s="1">
        <v>245700</v>
      </c>
      <c r="I31" s="1">
        <v>284300</v>
      </c>
      <c r="J31" s="1">
        <v>294215</v>
      </c>
      <c r="K31" s="1">
        <v>348882</v>
      </c>
      <c r="L31" s="1"/>
      <c r="M31" s="1"/>
      <c r="N31" s="1"/>
      <c r="O31" t="s">
        <v>44</v>
      </c>
    </row>
    <row r="32" spans="1:17">
      <c r="H32" s="1"/>
      <c r="I32" s="1"/>
      <c r="J32" s="1"/>
      <c r="K32" s="1"/>
      <c r="L32" s="1"/>
      <c r="M32" s="1"/>
      <c r="N32" s="1"/>
    </row>
    <row r="33" spans="6:14">
      <c r="H33" s="1"/>
      <c r="I33" s="1"/>
      <c r="J33" s="1"/>
      <c r="K33" s="1"/>
      <c r="L33" s="1"/>
      <c r="M33" s="1"/>
      <c r="N33" s="1"/>
    </row>
    <row r="34" spans="6:14">
      <c r="H34" s="1"/>
      <c r="I34" s="1"/>
      <c r="J34" s="1"/>
      <c r="K34" s="1"/>
      <c r="L34" s="1"/>
      <c r="M34" s="1"/>
      <c r="N34" s="1"/>
    </row>
    <row r="36" spans="6:14">
      <c r="H36">
        <v>2010</v>
      </c>
      <c r="I36">
        <v>2011</v>
      </c>
      <c r="J36">
        <v>2012</v>
      </c>
      <c r="K36">
        <v>2013</v>
      </c>
      <c r="L36">
        <v>2014</v>
      </c>
      <c r="M36">
        <v>2015</v>
      </c>
      <c r="N36">
        <v>2016</v>
      </c>
    </row>
    <row r="37" spans="6:14">
      <c r="G37" t="s">
        <v>88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</row>
    <row r="38" spans="6:14">
      <c r="G38" t="s">
        <v>1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</row>
    <row r="39" spans="6:14">
      <c r="G39" t="s">
        <v>62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</row>
    <row r="40" spans="6:14">
      <c r="G40" t="s">
        <v>46</v>
      </c>
      <c r="H40" s="1">
        <f t="shared" ref="H40" si="0">SUM(H2:H10)</f>
        <v>3971200</v>
      </c>
      <c r="I40" s="1">
        <f t="shared" ref="I40:N40" si="1">SUM(I2:I10)</f>
        <v>3784900</v>
      </c>
      <c r="J40" s="1">
        <f t="shared" si="1"/>
        <v>4130400</v>
      </c>
      <c r="K40" s="1">
        <f t="shared" si="1"/>
        <v>4156336</v>
      </c>
      <c r="L40" s="1">
        <f t="shared" si="1"/>
        <v>3758000</v>
      </c>
      <c r="M40" s="1">
        <f t="shared" si="1"/>
        <v>4067400</v>
      </c>
      <c r="N40" s="1">
        <f t="shared" si="1"/>
        <v>3979500</v>
      </c>
    </row>
    <row r="41" spans="6:14">
      <c r="G41" t="s">
        <v>72</v>
      </c>
      <c r="H41" s="1">
        <f t="shared" ref="H41" si="2">SUM(H11:H20)</f>
        <v>7168393</v>
      </c>
      <c r="I41" s="1">
        <f t="shared" ref="I41:N41" si="3">SUM(I11:I20)</f>
        <v>7500693</v>
      </c>
      <c r="J41" s="1">
        <f t="shared" si="3"/>
        <v>7551826</v>
      </c>
      <c r="K41" s="1">
        <f t="shared" si="3"/>
        <v>7550576</v>
      </c>
      <c r="L41" s="1">
        <f t="shared" si="3"/>
        <v>7075498</v>
      </c>
      <c r="M41" s="1">
        <f t="shared" si="3"/>
        <v>6940790</v>
      </c>
      <c r="N41" s="1">
        <f t="shared" si="3"/>
        <v>6556917</v>
      </c>
    </row>
    <row r="42" spans="6:14">
      <c r="G42" t="s">
        <v>44</v>
      </c>
      <c r="H42" s="1">
        <f t="shared" ref="H42" si="4">SUM(H21:H31)</f>
        <v>2222700</v>
      </c>
      <c r="I42" s="1">
        <f t="shared" ref="I42:N42" si="5">SUM(I21:I31)</f>
        <v>2208700</v>
      </c>
      <c r="J42" s="1">
        <f t="shared" si="5"/>
        <v>2302594</v>
      </c>
      <c r="K42" s="1">
        <f t="shared" si="5"/>
        <v>2559845</v>
      </c>
      <c r="L42" s="1">
        <f t="shared" si="5"/>
        <v>1920900</v>
      </c>
      <c r="M42" s="1">
        <f t="shared" si="5"/>
        <v>1839300</v>
      </c>
      <c r="N42" s="1">
        <f t="shared" si="5"/>
        <v>1882600</v>
      </c>
    </row>
    <row r="43" spans="6:14">
      <c r="G43" t="s">
        <v>203</v>
      </c>
      <c r="H43" s="1">
        <f>SUM(H37:H42)</f>
        <v>13362293</v>
      </c>
      <c r="I43" s="1">
        <f t="shared" ref="I43:N43" si="6">SUM(I37:I42)</f>
        <v>13494293</v>
      </c>
      <c r="J43" s="1">
        <f t="shared" si="6"/>
        <v>13984820</v>
      </c>
      <c r="K43" s="1">
        <f t="shared" si="6"/>
        <v>14266757</v>
      </c>
      <c r="L43" s="1">
        <f t="shared" si="6"/>
        <v>12754398</v>
      </c>
      <c r="M43" s="1">
        <f t="shared" si="6"/>
        <v>12847490</v>
      </c>
      <c r="N43" s="1">
        <f t="shared" si="6"/>
        <v>12419017</v>
      </c>
    </row>
    <row r="48" spans="6:14">
      <c r="F48" s="31" t="s">
        <v>243</v>
      </c>
      <c r="H48">
        <v>2010</v>
      </c>
      <c r="I48">
        <v>2011</v>
      </c>
      <c r="J48">
        <v>2012</v>
      </c>
      <c r="K48">
        <v>2013</v>
      </c>
      <c r="L48">
        <v>2014</v>
      </c>
      <c r="M48">
        <v>2015</v>
      </c>
      <c r="N48">
        <v>2016</v>
      </c>
    </row>
    <row r="49" spans="6:14">
      <c r="F49" s="31"/>
      <c r="G49" t="s">
        <v>88</v>
      </c>
      <c r="H49" s="18">
        <f>ROUND(H37/1000000,1)</f>
        <v>0</v>
      </c>
      <c r="I49" s="18">
        <f t="shared" ref="I49:N49" si="7">ROUND(I37/1000000,1)</f>
        <v>0</v>
      </c>
      <c r="J49" s="18">
        <f t="shared" si="7"/>
        <v>0</v>
      </c>
      <c r="K49" s="18">
        <f t="shared" si="7"/>
        <v>0</v>
      </c>
      <c r="L49" s="18">
        <f t="shared" si="7"/>
        <v>0</v>
      </c>
      <c r="M49" s="18">
        <f t="shared" si="7"/>
        <v>0</v>
      </c>
      <c r="N49" s="18">
        <f t="shared" si="7"/>
        <v>0</v>
      </c>
    </row>
    <row r="50" spans="6:14">
      <c r="F50" s="31"/>
      <c r="G50" t="s">
        <v>1</v>
      </c>
      <c r="H50" s="18">
        <f t="shared" ref="H50:N50" si="8">ROUND(H38/1000000,1)</f>
        <v>0</v>
      </c>
      <c r="I50" s="18">
        <f t="shared" si="8"/>
        <v>0</v>
      </c>
      <c r="J50" s="18">
        <f t="shared" si="8"/>
        <v>0</v>
      </c>
      <c r="K50" s="18">
        <f t="shared" si="8"/>
        <v>0</v>
      </c>
      <c r="L50" s="18">
        <f t="shared" si="8"/>
        <v>0</v>
      </c>
      <c r="M50" s="18">
        <f t="shared" si="8"/>
        <v>0</v>
      </c>
      <c r="N50" s="18">
        <f t="shared" si="8"/>
        <v>0</v>
      </c>
    </row>
    <row r="51" spans="6:14">
      <c r="F51" s="31"/>
      <c r="G51" t="s">
        <v>62</v>
      </c>
      <c r="H51" s="18">
        <f t="shared" ref="H51:N51" si="9">ROUND(H39/1000000,1)</f>
        <v>0</v>
      </c>
      <c r="I51" s="18">
        <f t="shared" si="9"/>
        <v>0</v>
      </c>
      <c r="J51" s="18">
        <f t="shared" si="9"/>
        <v>0</v>
      </c>
      <c r="K51" s="18">
        <f t="shared" si="9"/>
        <v>0</v>
      </c>
      <c r="L51" s="18">
        <f t="shared" si="9"/>
        <v>0</v>
      </c>
      <c r="M51" s="18">
        <f t="shared" si="9"/>
        <v>0</v>
      </c>
      <c r="N51" s="18">
        <f t="shared" si="9"/>
        <v>0</v>
      </c>
    </row>
    <row r="52" spans="6:14">
      <c r="F52" s="31"/>
      <c r="G52" t="s">
        <v>46</v>
      </c>
      <c r="H52" s="18">
        <f t="shared" ref="H52:N52" si="10">ROUND(H40/1000000,1)</f>
        <v>4</v>
      </c>
      <c r="I52" s="18">
        <f t="shared" si="10"/>
        <v>3.8</v>
      </c>
      <c r="J52" s="18">
        <f t="shared" si="10"/>
        <v>4.0999999999999996</v>
      </c>
      <c r="K52" s="18">
        <f t="shared" si="10"/>
        <v>4.2</v>
      </c>
      <c r="L52" s="18">
        <f t="shared" si="10"/>
        <v>3.8</v>
      </c>
      <c r="M52" s="18">
        <f t="shared" si="10"/>
        <v>4.0999999999999996</v>
      </c>
      <c r="N52" s="18">
        <f t="shared" si="10"/>
        <v>4</v>
      </c>
    </row>
    <row r="53" spans="6:14">
      <c r="F53" s="31"/>
      <c r="G53" t="s">
        <v>72</v>
      </c>
      <c r="H53" s="18">
        <f t="shared" ref="H53:N53" si="11">ROUND(H41/1000000,1)</f>
        <v>7.2</v>
      </c>
      <c r="I53" s="18">
        <f t="shared" si="11"/>
        <v>7.5</v>
      </c>
      <c r="J53" s="18">
        <f t="shared" si="11"/>
        <v>7.6</v>
      </c>
      <c r="K53" s="18">
        <f t="shared" si="11"/>
        <v>7.6</v>
      </c>
      <c r="L53" s="18">
        <f t="shared" si="11"/>
        <v>7.1</v>
      </c>
      <c r="M53" s="18">
        <f t="shared" si="11"/>
        <v>6.9</v>
      </c>
      <c r="N53" s="18">
        <f t="shared" si="11"/>
        <v>6.6</v>
      </c>
    </row>
    <row r="54" spans="6:14">
      <c r="F54" s="31"/>
      <c r="G54" t="s">
        <v>44</v>
      </c>
      <c r="H54" s="18">
        <f t="shared" ref="H54:N55" si="12">ROUND(H42/1000000,1)</f>
        <v>2.2000000000000002</v>
      </c>
      <c r="I54" s="18">
        <f t="shared" si="12"/>
        <v>2.2000000000000002</v>
      </c>
      <c r="J54" s="18">
        <f t="shared" si="12"/>
        <v>2.2999999999999998</v>
      </c>
      <c r="K54" s="18">
        <f t="shared" si="12"/>
        <v>2.6</v>
      </c>
      <c r="L54" s="18">
        <f t="shared" si="12"/>
        <v>1.9</v>
      </c>
      <c r="M54" s="18">
        <f t="shared" si="12"/>
        <v>1.8</v>
      </c>
      <c r="N54" s="18">
        <f t="shared" si="12"/>
        <v>1.9</v>
      </c>
    </row>
    <row r="55" spans="6:14">
      <c r="F55" s="31"/>
      <c r="G55" t="s">
        <v>203</v>
      </c>
      <c r="H55" s="18">
        <f t="shared" si="12"/>
        <v>13.4</v>
      </c>
      <c r="I55" s="18">
        <f t="shared" si="12"/>
        <v>13.5</v>
      </c>
      <c r="J55" s="18">
        <f t="shared" si="12"/>
        <v>14</v>
      </c>
      <c r="K55" s="18">
        <f t="shared" si="12"/>
        <v>14.3</v>
      </c>
      <c r="L55" s="18">
        <f t="shared" si="12"/>
        <v>12.8</v>
      </c>
      <c r="M55" s="18">
        <f t="shared" si="12"/>
        <v>12.8</v>
      </c>
      <c r="N55" s="18">
        <f t="shared" si="12"/>
        <v>12.4</v>
      </c>
    </row>
  </sheetData>
  <sortState ref="A2:O31">
    <sortCondition ref="O2:O31"/>
  </sortState>
  <mergeCells count="1">
    <mergeCell ref="F48:F5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3"/>
  <sheetViews>
    <sheetView zoomScaleNormal="100" workbookViewId="0">
      <selection activeCell="K7" sqref="K7"/>
    </sheetView>
  </sheetViews>
  <sheetFormatPr baseColWidth="10" defaultRowHeight="15"/>
  <cols>
    <col min="3" max="9" width="12.7109375" bestFit="1" customWidth="1"/>
  </cols>
  <sheetData>
    <row r="1" spans="1:9">
      <c r="A1" s="32" t="s">
        <v>242</v>
      </c>
      <c r="B1" s="5"/>
      <c r="C1" s="5">
        <v>2010</v>
      </c>
      <c r="D1" s="5">
        <v>2011</v>
      </c>
      <c r="E1" s="5">
        <v>2012</v>
      </c>
      <c r="F1" s="5">
        <v>2013</v>
      </c>
      <c r="G1" s="5">
        <v>2014</v>
      </c>
      <c r="H1" s="5">
        <v>2015</v>
      </c>
      <c r="I1" s="5">
        <v>2016</v>
      </c>
    </row>
    <row r="2" spans="1:9">
      <c r="A2" s="32"/>
      <c r="B2" s="5" t="s">
        <v>202</v>
      </c>
      <c r="C2" s="20">
        <f>ROUND(C11/1000000,1)</f>
        <v>29.5</v>
      </c>
      <c r="D2" s="20">
        <f t="shared" ref="D2:I2" si="0">ROUND(D11/1000000,1)</f>
        <v>28.5</v>
      </c>
      <c r="E2" s="20">
        <f t="shared" si="0"/>
        <v>28.9</v>
      </c>
      <c r="F2" s="20">
        <f t="shared" si="0"/>
        <v>28.5</v>
      </c>
      <c r="G2" s="20">
        <f t="shared" si="0"/>
        <v>29.1</v>
      </c>
      <c r="H2" s="20">
        <f t="shared" si="0"/>
        <v>28.7</v>
      </c>
      <c r="I2" s="20">
        <f t="shared" si="0"/>
        <v>27.5</v>
      </c>
    </row>
    <row r="3" spans="1:9">
      <c r="A3" s="32"/>
      <c r="B3" s="5" t="s">
        <v>214</v>
      </c>
      <c r="C3" s="20">
        <f>ROUND(C12/1000000,1)</f>
        <v>13.4</v>
      </c>
      <c r="D3" s="20">
        <f t="shared" ref="D3:I3" si="1">ROUND(D12/1000000,1)</f>
        <v>13.5</v>
      </c>
      <c r="E3" s="20">
        <f t="shared" si="1"/>
        <v>14</v>
      </c>
      <c r="F3" s="20">
        <f t="shared" si="1"/>
        <v>14.3</v>
      </c>
      <c r="G3" s="20">
        <f t="shared" si="1"/>
        <v>12.8</v>
      </c>
      <c r="H3" s="20">
        <f t="shared" si="1"/>
        <v>12.8</v>
      </c>
      <c r="I3" s="20">
        <f t="shared" si="1"/>
        <v>12.4</v>
      </c>
    </row>
    <row r="4" spans="1:9">
      <c r="A4" s="32"/>
      <c r="B4" s="5" t="s">
        <v>204</v>
      </c>
      <c r="C4" s="21">
        <f>C2+C3</f>
        <v>42.9</v>
      </c>
      <c r="D4" s="21">
        <f t="shared" ref="D4:I4" si="2">D2+D3</f>
        <v>42</v>
      </c>
      <c r="E4" s="21">
        <f t="shared" si="2"/>
        <v>42.9</v>
      </c>
      <c r="F4" s="21">
        <f t="shared" si="2"/>
        <v>42.8</v>
      </c>
      <c r="G4" s="21">
        <f t="shared" si="2"/>
        <v>41.900000000000006</v>
      </c>
      <c r="H4" s="21">
        <f t="shared" si="2"/>
        <v>41.5</v>
      </c>
      <c r="I4" s="21">
        <f t="shared" si="2"/>
        <v>39.9</v>
      </c>
    </row>
    <row r="10" spans="1:9">
      <c r="B10" s="5"/>
      <c r="C10" s="5">
        <v>2010</v>
      </c>
      <c r="D10" s="5">
        <v>2011</v>
      </c>
      <c r="E10" s="5">
        <v>2012</v>
      </c>
      <c r="F10" s="5">
        <v>2013</v>
      </c>
      <c r="G10" s="5">
        <v>2014</v>
      </c>
      <c r="H10" s="5">
        <v>2015</v>
      </c>
      <c r="I10" s="5">
        <v>2016</v>
      </c>
    </row>
    <row r="11" spans="1:9">
      <c r="B11" s="5" t="s">
        <v>202</v>
      </c>
      <c r="C11" s="6">
        <f>'Plio-AEP'!H121</f>
        <v>29548207</v>
      </c>
      <c r="D11" s="6">
        <f>'Plio-AEP'!I121</f>
        <v>28494584</v>
      </c>
      <c r="E11" s="6">
        <f>'Plio-AEP'!J121</f>
        <v>28855516</v>
      </c>
      <c r="F11" s="6">
        <f>'Plio-AEP'!K121</f>
        <v>28485660</v>
      </c>
      <c r="G11" s="6">
        <f>'Plio-AEP'!L121</f>
        <v>29078802</v>
      </c>
      <c r="H11" s="6">
        <f>'Plio-AEP'!M121</f>
        <v>28743710</v>
      </c>
      <c r="I11" s="6">
        <f>'Plio-AEP'!N121</f>
        <v>27483883</v>
      </c>
    </row>
    <row r="12" spans="1:9">
      <c r="B12" s="5" t="s">
        <v>214</v>
      </c>
      <c r="C12" s="6">
        <f>'Quat-AEP'!H43</f>
        <v>13362293</v>
      </c>
      <c r="D12" s="6">
        <f>'Quat-AEP'!I43</f>
        <v>13494293</v>
      </c>
      <c r="E12" s="6">
        <f>'Quat-AEP'!J43</f>
        <v>13984820</v>
      </c>
      <c r="F12" s="6">
        <f>'Quat-AEP'!K43</f>
        <v>14266757</v>
      </c>
      <c r="G12" s="6">
        <f>'Quat-AEP'!L43</f>
        <v>12754398</v>
      </c>
      <c r="H12" s="6">
        <f>'Quat-AEP'!M43</f>
        <v>12847490</v>
      </c>
      <c r="I12" s="6">
        <f>'Quat-AEP'!N43</f>
        <v>12419017</v>
      </c>
    </row>
    <row r="13" spans="1:9">
      <c r="B13" s="5" t="s">
        <v>204</v>
      </c>
      <c r="C13" s="7">
        <f>C11+C12</f>
        <v>42910500</v>
      </c>
      <c r="D13" s="7">
        <f t="shared" ref="D13:I13" si="3">D11+D12</f>
        <v>41988877</v>
      </c>
      <c r="E13" s="7">
        <f t="shared" si="3"/>
        <v>42840336</v>
      </c>
      <c r="F13" s="7">
        <f t="shared" si="3"/>
        <v>42752417</v>
      </c>
      <c r="G13" s="7">
        <f t="shared" si="3"/>
        <v>41833200</v>
      </c>
      <c r="H13" s="7">
        <f t="shared" si="3"/>
        <v>41591200</v>
      </c>
      <c r="I13" s="7">
        <f t="shared" si="3"/>
        <v>39902900</v>
      </c>
    </row>
  </sheetData>
  <mergeCells count="1">
    <mergeCell ref="A1:A4"/>
  </mergeCells>
  <pageMargins left="0.7" right="0.7" top="0.75" bottom="0.75" header="0.3" footer="0.3"/>
  <pageSetup paperSize="9" scale="7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3</vt:i4>
      </vt:variant>
    </vt:vector>
  </HeadingPairs>
  <TitlesOfParts>
    <vt:vector size="6" baseType="lpstr">
      <vt:lpstr>Plio-AEP</vt:lpstr>
      <vt:lpstr>Quat-AEP</vt:lpstr>
      <vt:lpstr>Bilan plio-quat</vt:lpstr>
      <vt:lpstr>Graph-Plio</vt:lpstr>
      <vt:lpstr>Graph-Quat</vt:lpstr>
      <vt:lpstr>Graph bilan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Grégoire</dc:creator>
  <cp:lastModifiedBy>Grégoire</cp:lastModifiedBy>
  <cp:lastPrinted>2018-02-14T10:05:30Z</cp:lastPrinted>
  <dcterms:created xsi:type="dcterms:W3CDTF">2018-02-02T13:19:09Z</dcterms:created>
  <dcterms:modified xsi:type="dcterms:W3CDTF">2018-06-20T13:01:37Z</dcterms:modified>
</cp:coreProperties>
</file>