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Approach\Communication\prompts creation process\"/>
    </mc:Choice>
  </mc:AlternateContent>
  <xr:revisionPtr revIDLastSave="0" documentId="13_ncr:1_{56B3A19F-2B21-4718-97E4-8A23AD2729F2}" xr6:coauthVersionLast="47" xr6:coauthVersionMax="47" xr10:uidLastSave="{00000000-0000-0000-0000-000000000000}"/>
  <bookViews>
    <workbookView xWindow="-120" yWindow="-120" windowWidth="24240" windowHeight="13140" activeTab="3" xr2:uid="{00000000-000D-0000-FFFF-FFFF00000000}"/>
  </bookViews>
  <sheets>
    <sheet name="README" sheetId="4" r:id="rId1"/>
    <sheet name="training sentences" sheetId="1" r:id="rId2"/>
    <sheet name="results" sheetId="2" r:id="rId3"/>
    <sheet name="prompt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AA35"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4" i="2"/>
  <c r="X35" i="2"/>
  <c r="X19" i="2"/>
  <c r="X20" i="2"/>
  <c r="X21" i="2"/>
  <c r="X22" i="2"/>
  <c r="X23" i="2"/>
  <c r="X24" i="2"/>
  <c r="X25" i="2"/>
  <c r="X26" i="2"/>
  <c r="X27" i="2"/>
  <c r="X28" i="2"/>
  <c r="X29" i="2"/>
  <c r="X30" i="2"/>
  <c r="X31" i="2"/>
  <c r="X32" i="2"/>
  <c r="X33" i="2"/>
  <c r="X5" i="2"/>
  <c r="X6" i="2"/>
  <c r="X7" i="2"/>
  <c r="X8" i="2"/>
  <c r="X9" i="2"/>
  <c r="X10" i="2"/>
  <c r="X11" i="2"/>
  <c r="X12" i="2"/>
  <c r="X13" i="2"/>
  <c r="X14" i="2"/>
  <c r="X15" i="2"/>
  <c r="X16" i="2"/>
  <c r="X17" i="2"/>
  <c r="X18" i="2"/>
  <c r="X4" i="2"/>
  <c r="F8" i="3"/>
  <c r="U19" i="2"/>
  <c r="U20" i="2"/>
  <c r="U21" i="2"/>
  <c r="U22" i="2"/>
  <c r="U23" i="2"/>
  <c r="U24" i="2"/>
  <c r="U25" i="2"/>
  <c r="U26" i="2"/>
  <c r="U27" i="2"/>
  <c r="U28" i="2"/>
  <c r="U29" i="2"/>
  <c r="U30" i="2"/>
  <c r="U31" i="2"/>
  <c r="U32" i="2"/>
  <c r="U33" i="2"/>
  <c r="U35" i="2"/>
  <c r="U7" i="2"/>
  <c r="U5" i="2"/>
  <c r="U6" i="2"/>
  <c r="U8" i="2"/>
  <c r="U9" i="2"/>
  <c r="U10" i="2"/>
  <c r="U11" i="2"/>
  <c r="U12" i="2"/>
  <c r="U13" i="2"/>
  <c r="U14" i="2"/>
  <c r="U15" i="2"/>
  <c r="U16" i="2"/>
  <c r="U17" i="2"/>
  <c r="U18" i="2"/>
  <c r="U4" i="2"/>
  <c r="R19" i="2"/>
  <c r="R20" i="2"/>
  <c r="R21" i="2"/>
  <c r="R22" i="2"/>
  <c r="R23" i="2"/>
  <c r="R24" i="2"/>
  <c r="R25" i="2"/>
  <c r="R26" i="2"/>
  <c r="R27" i="2"/>
  <c r="R28" i="2"/>
  <c r="R29" i="2"/>
  <c r="R30" i="2"/>
  <c r="R31" i="2"/>
  <c r="R32" i="2"/>
  <c r="R33" i="2"/>
  <c r="R35" i="2"/>
  <c r="R5" i="2"/>
  <c r="R6" i="2"/>
  <c r="R7" i="2"/>
  <c r="R8" i="2"/>
  <c r="R9" i="2"/>
  <c r="R10" i="2"/>
  <c r="R11" i="2"/>
  <c r="R12" i="2"/>
  <c r="R13" i="2"/>
  <c r="R14" i="2"/>
  <c r="R15" i="2"/>
  <c r="R16" i="2"/>
  <c r="R17" i="2"/>
  <c r="R18" i="2"/>
  <c r="R4" i="2"/>
  <c r="F40" i="2"/>
  <c r="F39" i="2"/>
  <c r="L17" i="2"/>
  <c r="O21" i="2"/>
  <c r="O5" i="2"/>
  <c r="O6" i="2"/>
  <c r="O7" i="2"/>
  <c r="O8" i="2"/>
  <c r="O9" i="2"/>
  <c r="O10" i="2"/>
  <c r="O11" i="2"/>
  <c r="O12" i="2"/>
  <c r="O13" i="2"/>
  <c r="O14" i="2"/>
  <c r="O15" i="2"/>
  <c r="O16" i="2"/>
  <c r="O17" i="2"/>
  <c r="O18" i="2"/>
  <c r="O19" i="2"/>
  <c r="O20" i="2"/>
  <c r="O22" i="2"/>
  <c r="O23" i="2"/>
  <c r="O24" i="2"/>
  <c r="O25" i="2"/>
  <c r="O26" i="2"/>
  <c r="O27" i="2"/>
  <c r="O28" i="2"/>
  <c r="O29" i="2"/>
  <c r="O30" i="2"/>
  <c r="O31" i="2"/>
  <c r="O32" i="2"/>
  <c r="O33" i="2"/>
  <c r="O4" i="2"/>
  <c r="L5" i="2"/>
  <c r="L6" i="2"/>
  <c r="L7" i="2"/>
  <c r="L8" i="2"/>
  <c r="L9" i="2"/>
  <c r="L10" i="2"/>
  <c r="L11" i="2"/>
  <c r="L12" i="2"/>
  <c r="L13" i="2"/>
  <c r="L14" i="2"/>
  <c r="L15" i="2"/>
  <c r="L16" i="2"/>
  <c r="L18" i="2"/>
  <c r="L19" i="2"/>
  <c r="L20" i="2"/>
  <c r="L21" i="2"/>
  <c r="L22" i="2"/>
  <c r="L23" i="2"/>
  <c r="L24" i="2"/>
  <c r="L25" i="2"/>
  <c r="L26" i="2"/>
  <c r="L27" i="2"/>
  <c r="L28" i="2"/>
  <c r="L29" i="2"/>
  <c r="L30" i="2"/>
  <c r="L31" i="2"/>
  <c r="L32" i="2"/>
  <c r="L33" i="2"/>
  <c r="L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5" i="2" l="1"/>
  <c r="L35" i="2"/>
  <c r="F7" i="3" l="1"/>
</calcChain>
</file>

<file path=xl/sharedStrings.xml><?xml version="1.0" encoding="utf-8"?>
<sst xmlns="http://schemas.openxmlformats.org/spreadsheetml/2006/main" count="525" uniqueCount="85">
  <si>
    <t>Sentence</t>
  </si>
  <si>
    <t>Final label</t>
  </si>
  <si>
    <t>Relevant vs relevant general</t>
  </si>
  <si>
    <t>Prompt no.</t>
  </si>
  <si>
    <t>Description</t>
  </si>
  <si>
    <t>Prompt text</t>
  </si>
  <si>
    <t>Lessons learned:</t>
  </si>
  <si>
    <t>Average accuracy:</t>
  </si>
  <si>
    <t>zero shot learning</t>
  </si>
  <si>
    <t>zero shot learning but with explanations of classes</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</si>
  <si>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</si>
  <si>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</si>
  <si>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</si>
  <si>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</si>
  <si>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</si>
  <si>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</si>
  <si>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</si>
  <si>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</si>
  <si>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</si>
  <si>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</si>
  <si>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</si>
  <si>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second middle label tmp</t>
  </si>
  <si>
    <t>“We are proud of the environmental strides we have made with The Conservation Fund and believe this work is integral to our endeavor of giving back to a community where more than 3,800 of our colleagues live,” said Hein Schafer, senior vice president, product marketing and strategy, Volkswagen of America.</t>
  </si>
  <si>
    <t>company_priorities</t>
  </si>
  <si>
    <t>actions</t>
  </si>
  <si>
    <t>acknowledge_importance</t>
  </si>
  <si>
    <t>“Volkswagen feels it is important to look beyond the benefits of driving a vehicle without tailpipe emissions and to take a holistic approach to e-mobility,” said Joerg Sommer, vice president of product marketing, Volkswagen of America.</t>
  </si>
  <si>
    <t xml:space="preserve">Uniper is contributing to a more sustainable and lower-carbon world and is part of the energy transition. </t>
  </si>
  <si>
    <t>stating_general_goal</t>
  </si>
  <si>
    <t>stating_intention</t>
  </si>
  <si>
    <t>We’re committed to delivering the products our customers love in packaging that protects their items, while minimizing waste and materials used.</t>
  </si>
  <si>
    <t>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t>
  </si>
  <si>
    <t>stating_more_detailed_goal</t>
  </si>
  <si>
    <t>McKesson’s commitment to SBTi is its latest example of driving social and environmental action to protect our planet for generations to come, and to deliver both business and societal value.</t>
  </si>
  <si>
    <t>We intend to be part of the solution to the
global energy challenge, supporting a smooth energy transition
and continuing to deliver the economic benefits of oil and gas
while reducing emissions on the path to net-zero emissions
by 2050.</t>
  </si>
  <si>
    <t>declaration_of_target</t>
  </si>
  <si>
    <t>Commitment: 
Contribute to climate change mitigation and adaptation while providing a secure supply of steadily cleaner energy; partner with key stakeholders to evolve our businesses and value chains toward net zero</t>
  </si>
  <si>
    <t>Driven by the urgency of climate change, we co-founded The Climate Pledge in 2019 and committed to achieve net-zero carbon emissions by 2040.</t>
  </si>
  <si>
    <t>Aramco aims to leverage its strengths and strives to maximize the value of the energy it produces, while seeking to reduce the negative impact of greenhouse gases.</t>
  </si>
  <si>
    <t>Aramco’s biodiversity policy highlights the Company’s aspiration to have a net positive impact on biodiversity across its operations</t>
  </si>
  <si>
    <t>We are taking multiple approaches to help address the end-of-life challenges with flexible plastics, and in the cases where we can’t eliminate the packaging materials altogether, we are looking into replacing plastics with existing alternative material options that are more readily recyclable today.</t>
  </si>
  <si>
    <t>Our target is to build 1.5–2 GW of new renewable energy capacity by 2025, primarily in Europe in addition to the approximately 3.4 GW wind and solar portfolio power parks and development projects we have with our partners in Russia.</t>
  </si>
  <si>
    <t>By building a future designed to help tackle the problem, we plan to drive a big change in American transportation, just as we did with the original Beetle.</t>
  </si>
  <si>
    <t>In October 2021, Aramco
announced its ambition to achieve
net-zero Scope 1 and Scope 2
greenhouse gas emissions across
its wholly-owned operated assets
by 2050.</t>
  </si>
  <si>
    <t>Uniper is working on solutions that ensure a fair transition for the economy in the respective region and for Uniper's local employees.</t>
  </si>
  <si>
    <t>We aspire to create a legacy of projects that improve natural habitats and protect shared resources, through best practice environmental management systems and initiatives that promote positive outcomes</t>
  </si>
  <si>
    <t xml:space="preserve">Coal-fired power generation has no future at Uniper - the power plants themselves do. </t>
  </si>
  <si>
    <t>Aramco is implementing best practice environmental management systems and investing in initiatives that improve natural habitats and reduce damage to shared resources as the Company aspires to create a legacy for future generations</t>
  </si>
  <si>
    <t>“We have an obligation to get electrification right,” says Scott Keogh, President and Chief Executive Officer of Volkswagen Group of America.</t>
  </si>
  <si>
    <t>beliefs_company_role</t>
  </si>
  <si>
    <t>We aim to reach net-zero carbon emissions by 2040 by investing in renewable energy, scaling solutions across our operations, and collaborating with partners to broaden our impact.</t>
  </si>
  <si>
    <t>Supporting this is the ambition to achieve net-zero Scope 1 and Scope 2 greenhouse gas emissions by 2050 across wholly-owned operated assets, and achieve zero routine flaring by 2030</t>
  </si>
  <si>
    <t>We use our scale and culture of innovation to help create a more sustainable future for all.</t>
  </si>
  <si>
    <t>We make efforts to shift the pattern of growth, optimize energy structure, develop and utilize low-carbon energy resources and promote energy saving and consumption reduction.</t>
  </si>
  <si>
    <t>We strive to develop technologies that are important for decarbonizing the energy business and other industries.</t>
  </si>
  <si>
    <t xml:space="preserve">Our ambition is to achieve net-zero Scope 1 and Scope 2 greenhouse gas emissions across our wholly owned and operated assets by 2050. </t>
  </si>
  <si>
    <t>With our mission to be Earth’s most customer-centric company comes an innate aspiration to address the environmental and social challenges our customers and communities face—from the impacts of climate change to social inequity.</t>
  </si>
  <si>
    <t xml:space="preserve">As one of the world’s largest automakers, the Volkswagen Group has a global responsibility – one it plans to  embrace by committing to making its vehicles and production carbon-neutral by 2050. </t>
  </si>
  <si>
    <t>We devote major efforts in producing natural gas from coal.</t>
  </si>
  <si>
    <t>Fortum Group is well-positioned to drive the energy transition aimed at curbing climate change.</t>
  </si>
  <si>
    <t>We intend to be part of the solution to the global energy challenge, supporting a smooth energy transition and continuing to deliver the economic benefits of oil and gas while reducing emissions on the path to net-zero emissions by 2050.</t>
  </si>
  <si>
    <t>Commitment: Contribute to climate change mitigation and adaptation while providing a secure supply of steadily cleaner energy; partner with key stakeholders to evolve our businesses and value chains toward net zero</t>
  </si>
  <si>
    <t>In October 2021, Aramco announced its ambition to achieve net-zero Scope 1 and Scope 2 greenhouse gas emissions across its wholly-owned operated assets by 2050.</t>
  </si>
  <si>
    <t>%</t>
  </si>
  <si>
    <t>One shot learning. Examples were picked randomly. I kept both examples for the two classes that I merged</t>
  </si>
  <si>
    <t>stating_general_goal: misclassified</t>
  </si>
  <si>
    <t>stating_general_goal: correct</t>
  </si>
  <si>
    <t>TOT:</t>
  </si>
  <si>
    <t>All the errors involve "stating_general_goal" being misclassified as "acknowledge_importance". And 70% of these labels gets missclassified</t>
  </si>
  <si>
    <t>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"In 2022, we developed a Corporate Waste Management Strategy with a goal to minimize and divert waste from landfill and provide short- and long-term targets.", "We make great efforts in developing coal-bed methane (CBM) and shale gas.". 
Each sentence starts with a "*".
Use this format for the output:
* sentece: [class label]
Keep the sentences in the same order as given.</t>
  </si>
  <si>
    <t>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Each sentence starts with a "*".
Use this format for the output:
* sentece: [class label]
Keep the sentences in the same order as given.</t>
  </si>
  <si>
    <t>One shot learning. Examples were picked randomly. I added another example for the stating_intention category that comes from stating_genral_goal (now there is a declaration_of_policy and 2 stating_general_goal examples)</t>
  </si>
  <si>
    <t>Prompt: 4</t>
  </si>
  <si>
    <t>More examples</t>
  </si>
  <si>
    <t>declaration_of_policy</t>
  </si>
  <si>
    <t>decalaration_of_target</t>
  </si>
  <si>
    <t>"Target: Reduce our indirect (Scope 3) carbon emissions by 35% by 2035 (relative to 2021)"</t>
  </si>
  <si>
    <t>"In 2022, we developed a Corporate Waste Management Strategy with a goal to minimize and divert waste from landfill and provide short- and long-term targets."</t>
  </si>
  <si>
    <t>"We make great efforts in developing coal-bed methane (CBM) and shale gas."</t>
  </si>
  <si>
    <t>"Plastic packaging is also an industry-wide challenge, and we’re collaborating across the industry to help try to solve it."</t>
  </si>
  <si>
    <t>"Our objective is to enhance our ability of low-carbon growth by reinforcing our mid-term and long-term strategic low-carbon technology preparation."</t>
  </si>
  <si>
    <t>"'Our long-term goal is climate-neutral mobility for everyone. '"</t>
  </si>
  <si>
    <t>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t>
  </si>
  <si>
    <t>Prompt: 5</t>
  </si>
  <si>
    <t>This is the final formation of the tree under the "actions" label:
+ "stating_intentions" groups "stating_general_goal", "stating_more_detailed_goal", "declaration_of_target", and "declaration_of_policy"
+ "acknowledge_importance" groups "company_priorities"and "beliefs_company_role"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</si>
</sst>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0" fillId="0" borderId="0" xfId="0" applyAlignment="1">
      <alignment horizontal="right"/>
    </xf>
    <xf numFmtId="0" fontId="0" fillId="6" borderId="0" xfId="0" applyFill="1"/>
    <xf numFmtId="0" fontId="0" fillId="7" borderId="0" xfId="0" applyFill="1"/>
    <xf numFmtId="0" fontId="0" fillId="3" borderId="0" xfId="0" applyFill="1"/>
    <xf numFmtId="0" fontId="0" fillId="0" borderId="0" xfId="0" quotePrefix="1"/>
    <xf numFmtId="0" fontId="0" fillId="3" borderId="0" xfId="0" applyFill="1" applyAlignment="1">
      <alignment horizontal="center"/>
    </xf>
    <xf numFmtId="0" fontId="0" fillId="4" borderId="0" xfId="0" applyFill="1" applyAlignment="1">
      <alignment horizontal="center"/>
    </xf>
    <xf numFmtId="0" fontId="0" fillId="9" borderId="0" xfId="0" applyFill="1" applyAlignment="1">
      <alignment horizontal="center"/>
    </xf>
    <xf numFmtId="0" fontId="0" fillId="8" borderId="0" xfId="0" applyFill="1" applyAlignment="1">
      <alignment horizontal="center"/>
    </xf>
    <xf numFmtId="0" fontId="0" fillId="5" borderId="0" xfId="0" applyFill="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F53A-F47A-4079-A6D5-542906FF349B}">
  <dimension ref="B4:F4"/>
  <sheetViews>
    <sheetView zoomScale="70" zoomScaleNormal="70" workbookViewId="0">
      <selection activeCell="M4" sqref="M4"/>
    </sheetView>
  </sheetViews>
  <sheetFormatPr defaultRowHeight="15" x14ac:dyDescent="0.25"/>
  <sheetData>
    <row r="4" spans="2:6" ht="165.75" customHeight="1" x14ac:dyDescent="0.25">
      <c r="B4" s="23" t="s">
        <v>84</v>
      </c>
      <c r="C4" s="23"/>
      <c r="D4" s="23"/>
      <c r="E4" s="23"/>
      <c r="F4" s="23"/>
    </row>
  </sheetData>
  <mergeCells count="1">
    <mergeCell ref="B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workbookViewId="0">
      <selection activeCell="D31" sqref="D31"/>
    </sheetView>
  </sheetViews>
  <sheetFormatPr defaultRowHeight="15" x14ac:dyDescent="0.25"/>
  <cols>
    <col min="6" max="6" width="9.140625" style="2"/>
  </cols>
  <sheetData>
    <row r="1" spans="1:6" x14ac:dyDescent="0.25">
      <c r="B1" s="1" t="s">
        <v>20</v>
      </c>
      <c r="C1" s="1" t="s">
        <v>0</v>
      </c>
      <c r="D1" s="1" t="s">
        <v>1</v>
      </c>
      <c r="E1" s="1" t="s">
        <v>18</v>
      </c>
      <c r="F1" s="12" t="s">
        <v>21</v>
      </c>
    </row>
    <row r="2" spans="1:6" x14ac:dyDescent="0.25">
      <c r="A2" s="1">
        <v>1</v>
      </c>
      <c r="B2">
        <v>77</v>
      </c>
      <c r="C2" t="s">
        <v>22</v>
      </c>
      <c r="D2" t="s">
        <v>23</v>
      </c>
      <c r="E2" t="s">
        <v>24</v>
      </c>
      <c r="F2" s="2" t="s">
        <v>25</v>
      </c>
    </row>
    <row r="3" spans="1:6" x14ac:dyDescent="0.25">
      <c r="A3" s="1">
        <v>2</v>
      </c>
      <c r="B3">
        <v>74</v>
      </c>
      <c r="C3" t="s">
        <v>26</v>
      </c>
      <c r="D3" t="s">
        <v>23</v>
      </c>
      <c r="E3" t="s">
        <v>24</v>
      </c>
      <c r="F3" s="2" t="s">
        <v>25</v>
      </c>
    </row>
    <row r="4" spans="1:6" x14ac:dyDescent="0.25">
      <c r="A4" s="1">
        <v>16</v>
      </c>
      <c r="B4">
        <v>121</v>
      </c>
      <c r="C4" t="s">
        <v>27</v>
      </c>
      <c r="D4" t="s">
        <v>28</v>
      </c>
      <c r="E4" t="s">
        <v>24</v>
      </c>
      <c r="F4" s="2" t="s">
        <v>29</v>
      </c>
    </row>
    <row r="5" spans="1:6" x14ac:dyDescent="0.25">
      <c r="A5" s="1">
        <v>14</v>
      </c>
      <c r="B5">
        <v>102</v>
      </c>
      <c r="C5" t="s">
        <v>30</v>
      </c>
      <c r="D5" t="s">
        <v>28</v>
      </c>
      <c r="E5" t="s">
        <v>24</v>
      </c>
      <c r="F5" s="2" t="s">
        <v>29</v>
      </c>
    </row>
    <row r="6" spans="1:6" x14ac:dyDescent="0.25">
      <c r="A6" s="1">
        <v>22</v>
      </c>
      <c r="B6">
        <v>116</v>
      </c>
      <c r="C6" t="s">
        <v>31</v>
      </c>
      <c r="D6" t="s">
        <v>32</v>
      </c>
      <c r="E6" t="s">
        <v>24</v>
      </c>
      <c r="F6" s="2" t="s">
        <v>29</v>
      </c>
    </row>
    <row r="7" spans="1:6" x14ac:dyDescent="0.25">
      <c r="A7" s="1">
        <v>18</v>
      </c>
      <c r="B7">
        <v>134</v>
      </c>
      <c r="C7" t="s">
        <v>33</v>
      </c>
      <c r="D7" t="s">
        <v>28</v>
      </c>
      <c r="E7" t="s">
        <v>24</v>
      </c>
      <c r="F7" s="2" t="s">
        <v>29</v>
      </c>
    </row>
    <row r="8" spans="1:6" x14ac:dyDescent="0.25">
      <c r="A8" s="1">
        <v>12</v>
      </c>
      <c r="B8">
        <v>8</v>
      </c>
      <c r="C8" t="s">
        <v>34</v>
      </c>
      <c r="D8" t="s">
        <v>35</v>
      </c>
      <c r="E8" t="s">
        <v>24</v>
      </c>
      <c r="F8" s="2" t="s">
        <v>29</v>
      </c>
    </row>
    <row r="9" spans="1:6" x14ac:dyDescent="0.25">
      <c r="A9" s="1">
        <v>26</v>
      </c>
      <c r="B9">
        <v>119</v>
      </c>
      <c r="C9" t="s">
        <v>36</v>
      </c>
      <c r="D9" t="s">
        <v>32</v>
      </c>
      <c r="E9" t="s">
        <v>24</v>
      </c>
      <c r="F9" s="2" t="s">
        <v>29</v>
      </c>
    </row>
    <row r="10" spans="1:6" x14ac:dyDescent="0.25">
      <c r="A10" s="1">
        <v>6</v>
      </c>
      <c r="B10">
        <v>14</v>
      </c>
      <c r="C10" t="s">
        <v>37</v>
      </c>
      <c r="D10" t="s">
        <v>35</v>
      </c>
      <c r="E10" t="s">
        <v>24</v>
      </c>
      <c r="F10" s="2" t="s">
        <v>29</v>
      </c>
    </row>
    <row r="11" spans="1:6" x14ac:dyDescent="0.25">
      <c r="A11" s="1">
        <v>15</v>
      </c>
      <c r="B11">
        <v>88</v>
      </c>
      <c r="C11" t="s">
        <v>38</v>
      </c>
      <c r="D11" t="s">
        <v>28</v>
      </c>
      <c r="E11" t="s">
        <v>24</v>
      </c>
      <c r="F11" s="2" t="s">
        <v>29</v>
      </c>
    </row>
    <row r="12" spans="1:6" x14ac:dyDescent="0.25">
      <c r="A12" s="1">
        <v>13</v>
      </c>
      <c r="B12">
        <v>95</v>
      </c>
      <c r="C12" t="s">
        <v>39</v>
      </c>
      <c r="D12" t="s">
        <v>28</v>
      </c>
      <c r="E12" t="s">
        <v>24</v>
      </c>
      <c r="F12" s="2" t="s">
        <v>29</v>
      </c>
    </row>
    <row r="13" spans="1:6" x14ac:dyDescent="0.25">
      <c r="A13" s="1">
        <v>23</v>
      </c>
      <c r="B13">
        <v>108</v>
      </c>
      <c r="C13" t="s">
        <v>40</v>
      </c>
      <c r="D13" t="s">
        <v>32</v>
      </c>
      <c r="E13" t="s">
        <v>24</v>
      </c>
      <c r="F13" s="2" t="s">
        <v>29</v>
      </c>
    </row>
    <row r="14" spans="1:6" x14ac:dyDescent="0.25">
      <c r="A14" s="1">
        <v>5</v>
      </c>
      <c r="B14">
        <v>33</v>
      </c>
      <c r="C14" t="s">
        <v>41</v>
      </c>
      <c r="D14" t="s">
        <v>35</v>
      </c>
      <c r="E14" t="s">
        <v>24</v>
      </c>
      <c r="F14" s="2" t="s">
        <v>29</v>
      </c>
    </row>
    <row r="15" spans="1:6" x14ac:dyDescent="0.25">
      <c r="A15" s="1">
        <v>29</v>
      </c>
      <c r="B15">
        <v>136</v>
      </c>
      <c r="C15" t="s">
        <v>42</v>
      </c>
      <c r="D15" t="s">
        <v>28</v>
      </c>
      <c r="E15" t="s">
        <v>24</v>
      </c>
      <c r="F15" s="2" t="s">
        <v>29</v>
      </c>
    </row>
    <row r="16" spans="1:6" x14ac:dyDescent="0.25">
      <c r="A16" s="1">
        <v>7</v>
      </c>
      <c r="B16">
        <v>9</v>
      </c>
      <c r="C16" t="s">
        <v>43</v>
      </c>
      <c r="D16" t="s">
        <v>35</v>
      </c>
      <c r="E16" t="s">
        <v>24</v>
      </c>
      <c r="F16" s="2" t="s">
        <v>29</v>
      </c>
    </row>
    <row r="17" spans="1:6" x14ac:dyDescent="0.25">
      <c r="A17" s="1">
        <v>21</v>
      </c>
      <c r="B17">
        <v>123</v>
      </c>
      <c r="C17" t="s">
        <v>44</v>
      </c>
      <c r="D17" t="s">
        <v>28</v>
      </c>
      <c r="E17" t="s">
        <v>24</v>
      </c>
      <c r="F17" s="2" t="s">
        <v>29</v>
      </c>
    </row>
    <row r="18" spans="1:6" x14ac:dyDescent="0.25">
      <c r="A18" s="1">
        <v>28</v>
      </c>
      <c r="B18">
        <v>83</v>
      </c>
      <c r="C18" t="s">
        <v>45</v>
      </c>
      <c r="D18" t="s">
        <v>32</v>
      </c>
      <c r="E18" t="s">
        <v>24</v>
      </c>
      <c r="F18" s="2" t="s">
        <v>29</v>
      </c>
    </row>
    <row r="19" spans="1:6" x14ac:dyDescent="0.25">
      <c r="A19" s="1">
        <v>4</v>
      </c>
      <c r="B19">
        <v>61</v>
      </c>
      <c r="C19" t="s">
        <v>46</v>
      </c>
      <c r="D19" t="s">
        <v>23</v>
      </c>
      <c r="E19" t="s">
        <v>24</v>
      </c>
      <c r="F19" s="2" t="s">
        <v>25</v>
      </c>
    </row>
    <row r="20" spans="1:6" x14ac:dyDescent="0.25">
      <c r="A20" s="1">
        <v>20</v>
      </c>
      <c r="B20">
        <v>93</v>
      </c>
      <c r="C20" t="s">
        <v>47</v>
      </c>
      <c r="D20" t="s">
        <v>32</v>
      </c>
      <c r="E20" t="s">
        <v>24</v>
      </c>
      <c r="F20" s="2" t="s">
        <v>29</v>
      </c>
    </row>
    <row r="21" spans="1:6" x14ac:dyDescent="0.25">
      <c r="A21" s="1">
        <v>0</v>
      </c>
      <c r="B21">
        <v>69</v>
      </c>
      <c r="C21" t="s">
        <v>48</v>
      </c>
      <c r="D21" t="s">
        <v>49</v>
      </c>
      <c r="E21" t="s">
        <v>24</v>
      </c>
      <c r="F21" s="2" t="s">
        <v>25</v>
      </c>
    </row>
    <row r="22" spans="1:6" x14ac:dyDescent="0.25">
      <c r="A22" s="1">
        <v>10</v>
      </c>
      <c r="B22">
        <v>20</v>
      </c>
      <c r="C22" t="s">
        <v>50</v>
      </c>
      <c r="D22" t="s">
        <v>35</v>
      </c>
      <c r="E22" t="s">
        <v>24</v>
      </c>
      <c r="F22" s="2" t="s">
        <v>29</v>
      </c>
    </row>
    <row r="23" spans="1:6" x14ac:dyDescent="0.25">
      <c r="A23" s="1">
        <v>8</v>
      </c>
      <c r="B23">
        <v>12</v>
      </c>
      <c r="C23" t="s">
        <v>51</v>
      </c>
      <c r="D23" t="s">
        <v>35</v>
      </c>
      <c r="E23" t="s">
        <v>24</v>
      </c>
      <c r="F23" s="2" t="s">
        <v>29</v>
      </c>
    </row>
    <row r="24" spans="1:6" x14ac:dyDescent="0.25">
      <c r="A24" s="1">
        <v>25</v>
      </c>
      <c r="B24">
        <v>98</v>
      </c>
      <c r="C24" t="s">
        <v>52</v>
      </c>
      <c r="D24" t="s">
        <v>28</v>
      </c>
      <c r="E24" t="s">
        <v>24</v>
      </c>
      <c r="F24" s="2" t="s">
        <v>29</v>
      </c>
    </row>
    <row r="25" spans="1:6" x14ac:dyDescent="0.25">
      <c r="A25" s="1">
        <v>19</v>
      </c>
      <c r="B25">
        <v>110</v>
      </c>
      <c r="C25" t="s">
        <v>53</v>
      </c>
      <c r="D25" t="s">
        <v>28</v>
      </c>
      <c r="E25" t="s">
        <v>24</v>
      </c>
      <c r="F25" s="2" t="s">
        <v>29</v>
      </c>
    </row>
    <row r="26" spans="1:6" x14ac:dyDescent="0.25">
      <c r="A26" s="1">
        <v>17</v>
      </c>
      <c r="B26">
        <v>129</v>
      </c>
      <c r="C26" t="s">
        <v>54</v>
      </c>
      <c r="D26" t="s">
        <v>32</v>
      </c>
      <c r="E26" t="s">
        <v>24</v>
      </c>
      <c r="F26" s="2" t="s">
        <v>29</v>
      </c>
    </row>
    <row r="27" spans="1:6" x14ac:dyDescent="0.25">
      <c r="A27" s="1">
        <v>9</v>
      </c>
      <c r="B27">
        <v>7</v>
      </c>
      <c r="C27" t="s">
        <v>55</v>
      </c>
      <c r="D27" t="s">
        <v>35</v>
      </c>
      <c r="E27" t="s">
        <v>24</v>
      </c>
      <c r="F27" s="2" t="s">
        <v>29</v>
      </c>
    </row>
    <row r="28" spans="1:6" x14ac:dyDescent="0.25">
      <c r="A28" s="1">
        <v>24</v>
      </c>
      <c r="B28">
        <v>97</v>
      </c>
      <c r="C28" t="s">
        <v>56</v>
      </c>
      <c r="D28" t="s">
        <v>28</v>
      </c>
      <c r="E28" t="s">
        <v>24</v>
      </c>
      <c r="F28" s="2" t="s">
        <v>29</v>
      </c>
    </row>
    <row r="29" spans="1:6" x14ac:dyDescent="0.25">
      <c r="A29" s="1">
        <v>11</v>
      </c>
      <c r="B29">
        <v>38</v>
      </c>
      <c r="C29" t="s">
        <v>57</v>
      </c>
      <c r="D29" t="s">
        <v>35</v>
      </c>
      <c r="E29" t="s">
        <v>24</v>
      </c>
      <c r="F29" s="2" t="s">
        <v>29</v>
      </c>
    </row>
    <row r="30" spans="1:6" x14ac:dyDescent="0.25">
      <c r="A30" s="1">
        <v>27</v>
      </c>
      <c r="B30">
        <v>114</v>
      </c>
      <c r="C30" t="s">
        <v>58</v>
      </c>
      <c r="D30" t="s">
        <v>28</v>
      </c>
      <c r="E30" t="s">
        <v>24</v>
      </c>
      <c r="F30" s="2" t="s">
        <v>29</v>
      </c>
    </row>
    <row r="31" spans="1:6" x14ac:dyDescent="0.25">
      <c r="A31" s="1">
        <v>3</v>
      </c>
      <c r="B31">
        <v>63</v>
      </c>
      <c r="C31" t="s">
        <v>59</v>
      </c>
      <c r="D31" t="s">
        <v>49</v>
      </c>
      <c r="E31" t="s">
        <v>24</v>
      </c>
      <c r="F31" s="2" t="s">
        <v>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AA41"/>
  <sheetViews>
    <sheetView zoomScale="85" zoomScaleNormal="85" workbookViewId="0">
      <pane xSplit="1" topLeftCell="B1" activePane="topRight" state="frozen"/>
      <selection pane="topRight" activeCell="E10" sqref="E10"/>
    </sheetView>
  </sheetViews>
  <sheetFormatPr defaultRowHeight="15" x14ac:dyDescent="0.25"/>
  <cols>
    <col min="5" max="5" width="19" customWidth="1"/>
  </cols>
  <sheetData>
    <row r="1" spans="1:27" x14ac:dyDescent="0.25">
      <c r="A1" t="s">
        <v>68</v>
      </c>
      <c r="J1" s="18" t="s">
        <v>10</v>
      </c>
      <c r="K1" s="18"/>
      <c r="L1" s="18"/>
      <c r="M1" s="19" t="s">
        <v>11</v>
      </c>
      <c r="N1" s="19"/>
      <c r="O1" s="19"/>
      <c r="P1" s="18" t="s">
        <v>10</v>
      </c>
      <c r="Q1" s="18"/>
      <c r="R1" s="18"/>
      <c r="S1" s="19" t="s">
        <v>11</v>
      </c>
      <c r="T1" s="19"/>
      <c r="U1" s="19"/>
      <c r="V1" s="18" t="s">
        <v>10</v>
      </c>
      <c r="W1" s="18"/>
      <c r="X1" s="18"/>
      <c r="Y1" s="19" t="s">
        <v>11</v>
      </c>
      <c r="Z1" s="19"/>
      <c r="AA1" s="19"/>
    </row>
    <row r="2" spans="1:27" x14ac:dyDescent="0.25">
      <c r="J2" s="22" t="s">
        <v>12</v>
      </c>
      <c r="K2" s="22"/>
      <c r="L2" s="22"/>
      <c r="M2" s="22" t="s">
        <v>12</v>
      </c>
      <c r="N2" s="22"/>
      <c r="O2" s="22"/>
      <c r="P2" s="21" t="s">
        <v>72</v>
      </c>
      <c r="Q2" s="21"/>
      <c r="R2" s="21"/>
      <c r="S2" s="21" t="s">
        <v>72</v>
      </c>
      <c r="T2" s="21"/>
      <c r="U2" s="21"/>
      <c r="V2" s="20" t="s">
        <v>83</v>
      </c>
      <c r="W2" s="20"/>
      <c r="X2" s="20"/>
      <c r="Y2" s="20" t="s">
        <v>83</v>
      </c>
      <c r="Z2" s="20"/>
      <c r="AA2" s="20"/>
    </row>
    <row r="3" spans="1:27" s="7" customFormat="1" ht="30" x14ac:dyDescent="0.25">
      <c r="A3" s="1" t="s">
        <v>0</v>
      </c>
      <c r="C3" s="1" t="s">
        <v>0</v>
      </c>
      <c r="D3" s="11" t="s">
        <v>16</v>
      </c>
      <c r="E3" s="1" t="s">
        <v>1</v>
      </c>
      <c r="F3" s="1" t="s">
        <v>18</v>
      </c>
      <c r="G3" s="12" t="s">
        <v>21</v>
      </c>
      <c r="H3"/>
      <c r="J3" s="10" t="s">
        <v>13</v>
      </c>
      <c r="K3" s="10" t="s">
        <v>14</v>
      </c>
      <c r="L3" s="10" t="s">
        <v>15</v>
      </c>
      <c r="M3" s="10" t="s">
        <v>13</v>
      </c>
      <c r="N3" s="10" t="s">
        <v>14</v>
      </c>
      <c r="O3" s="10" t="s">
        <v>15</v>
      </c>
      <c r="P3" s="10" t="s">
        <v>13</v>
      </c>
      <c r="Q3" s="10" t="s">
        <v>14</v>
      </c>
      <c r="R3" s="10" t="s">
        <v>15</v>
      </c>
      <c r="S3" s="10" t="s">
        <v>13</v>
      </c>
      <c r="T3" s="10" t="s">
        <v>14</v>
      </c>
      <c r="U3" s="10" t="s">
        <v>15</v>
      </c>
      <c r="V3" s="10" t="s">
        <v>13</v>
      </c>
      <c r="W3" s="10" t="s">
        <v>14</v>
      </c>
      <c r="X3" s="10" t="s">
        <v>15</v>
      </c>
      <c r="Y3" s="10" t="s">
        <v>13</v>
      </c>
      <c r="Z3" s="10" t="s">
        <v>14</v>
      </c>
      <c r="AA3" s="10" t="s">
        <v>15</v>
      </c>
    </row>
    <row r="4" spans="1:27" x14ac:dyDescent="0.25">
      <c r="A4" t="s">
        <v>22</v>
      </c>
      <c r="B4" s="1"/>
      <c r="C4" t="s">
        <v>22</v>
      </c>
      <c r="D4" t="str">
        <f>_xlfn.CONCAT("* """,C4)</f>
        <v>* "“We are proud of the environmental strides we have made with The Conservation Fund and believe this work is integral to our endeavor of giving back to a community where more than 3,800 of our colleagues live,” said Hein Schafer, senior vice president, product marketing and strategy, Volkswagen of America.</v>
      </c>
      <c r="E4" t="s">
        <v>23</v>
      </c>
      <c r="F4" t="s">
        <v>24</v>
      </c>
      <c r="G4" s="2" t="s">
        <v>25</v>
      </c>
      <c r="I4" s="7"/>
      <c r="J4" s="7"/>
      <c r="K4" t="s">
        <v>25</v>
      </c>
      <c r="L4" t="b">
        <f>EXACT(K4, G4)</f>
        <v>1</v>
      </c>
      <c r="N4" t="s">
        <v>25</v>
      </c>
      <c r="O4" t="b">
        <f>EXACT(N4,G4)</f>
        <v>1</v>
      </c>
      <c r="P4" s="7"/>
      <c r="Q4" t="s">
        <v>25</v>
      </c>
      <c r="R4" t="b">
        <f>EXACT(Q4, G4)</f>
        <v>1</v>
      </c>
      <c r="T4" t="s">
        <v>25</v>
      </c>
      <c r="U4" t="b">
        <f>EXACT(T4, G4)</f>
        <v>1</v>
      </c>
      <c r="W4" t="s">
        <v>25</v>
      </c>
      <c r="X4" t="b">
        <f>EXACT(W4, G4)</f>
        <v>1</v>
      </c>
      <c r="Z4" t="s">
        <v>25</v>
      </c>
      <c r="AA4" t="b">
        <f>EXACT(Z4, G4)</f>
        <v>1</v>
      </c>
    </row>
    <row r="5" spans="1:27" x14ac:dyDescent="0.25">
      <c r="A5" t="s">
        <v>26</v>
      </c>
      <c r="B5" s="1"/>
      <c r="C5" t="s">
        <v>26</v>
      </c>
      <c r="D5" t="str">
        <f t="shared" ref="D5:D33" si="0">_xlfn.CONCAT("* """,C5)</f>
        <v>* "“Volkswagen feels it is important to look beyond the benefits of driving a vehicle without tailpipe emissions and to take a holistic approach to e-mobility,” said Joerg Sommer, vice president of product marketing, Volkswagen of America.</v>
      </c>
      <c r="E5" t="s">
        <v>23</v>
      </c>
      <c r="F5" t="s">
        <v>24</v>
      </c>
      <c r="G5" s="2" t="s">
        <v>25</v>
      </c>
      <c r="I5" s="7"/>
      <c r="J5" s="7"/>
      <c r="K5" t="s">
        <v>25</v>
      </c>
      <c r="L5" t="b">
        <f t="shared" ref="L5:L33" si="1">EXACT(K5, G5)</f>
        <v>1</v>
      </c>
      <c r="N5" t="s">
        <v>25</v>
      </c>
      <c r="O5" t="b">
        <f t="shared" ref="O5:O33" si="2">EXACT(N5,G5)</f>
        <v>1</v>
      </c>
      <c r="P5" s="7"/>
      <c r="Q5" t="s">
        <v>25</v>
      </c>
      <c r="R5" t="b">
        <f t="shared" ref="R5:R33" si="3">EXACT(Q5, G5)</f>
        <v>1</v>
      </c>
      <c r="T5" t="s">
        <v>25</v>
      </c>
      <c r="U5" t="b">
        <f t="shared" ref="U5:U33" si="4">EXACT(T5, G5)</f>
        <v>1</v>
      </c>
      <c r="W5" t="s">
        <v>25</v>
      </c>
      <c r="X5" t="b">
        <f t="shared" ref="X5:X33" si="5">EXACT(W5, G5)</f>
        <v>1</v>
      </c>
      <c r="Z5" t="s">
        <v>25</v>
      </c>
      <c r="AA5" t="b">
        <f t="shared" ref="AA5:AA33" si="6">EXACT(Z5, G5)</f>
        <v>1</v>
      </c>
    </row>
    <row r="6" spans="1:27" x14ac:dyDescent="0.25">
      <c r="A6" t="s">
        <v>27</v>
      </c>
      <c r="B6" s="1"/>
      <c r="C6" t="s">
        <v>27</v>
      </c>
      <c r="D6" t="str">
        <f t="shared" si="0"/>
        <v xml:space="preserve">* "Uniper is contributing to a more sustainable and lower-carbon world and is part of the energy transition. </v>
      </c>
      <c r="E6" s="15" t="s">
        <v>28</v>
      </c>
      <c r="F6" t="s">
        <v>24</v>
      </c>
      <c r="G6" s="2" t="s">
        <v>29</v>
      </c>
      <c r="I6" s="7"/>
      <c r="J6" s="7"/>
      <c r="K6" s="14" t="s">
        <v>25</v>
      </c>
      <c r="L6" s="2" t="b">
        <f t="shared" si="1"/>
        <v>0</v>
      </c>
      <c r="N6" s="14" t="s">
        <v>25</v>
      </c>
      <c r="O6" s="2" t="b">
        <f t="shared" si="2"/>
        <v>0</v>
      </c>
      <c r="P6" s="7"/>
      <c r="Q6" t="s">
        <v>25</v>
      </c>
      <c r="R6" t="b">
        <f t="shared" si="3"/>
        <v>0</v>
      </c>
      <c r="T6" t="s">
        <v>25</v>
      </c>
      <c r="U6" t="b">
        <f t="shared" si="4"/>
        <v>0</v>
      </c>
      <c r="W6" t="s">
        <v>25</v>
      </c>
      <c r="X6" t="b">
        <f t="shared" si="5"/>
        <v>0</v>
      </c>
      <c r="Z6" t="s">
        <v>25</v>
      </c>
      <c r="AA6" t="b">
        <f t="shared" si="6"/>
        <v>0</v>
      </c>
    </row>
    <row r="7" spans="1:27" x14ac:dyDescent="0.25">
      <c r="A7" t="s">
        <v>30</v>
      </c>
      <c r="B7" s="1"/>
      <c r="C7" t="s">
        <v>30</v>
      </c>
      <c r="D7" t="str">
        <f t="shared" si="0"/>
        <v>* "We’re committed to delivering the products our customers love in packaging that protects their items, while minimizing waste and materials used.</v>
      </c>
      <c r="E7" s="15" t="s">
        <v>28</v>
      </c>
      <c r="F7" t="s">
        <v>24</v>
      </c>
      <c r="G7" s="2" t="s">
        <v>29</v>
      </c>
      <c r="I7" s="7"/>
      <c r="J7" s="7"/>
      <c r="K7" s="14" t="s">
        <v>25</v>
      </c>
      <c r="L7" s="2" t="b">
        <f t="shared" si="1"/>
        <v>0</v>
      </c>
      <c r="N7" s="14" t="s">
        <v>25</v>
      </c>
      <c r="O7" s="2" t="b">
        <f t="shared" si="2"/>
        <v>0</v>
      </c>
      <c r="P7" s="7"/>
      <c r="Q7" t="s">
        <v>25</v>
      </c>
      <c r="R7" t="b">
        <f t="shared" si="3"/>
        <v>0</v>
      </c>
      <c r="T7" t="s">
        <v>25</v>
      </c>
      <c r="U7" t="b">
        <f t="shared" si="4"/>
        <v>0</v>
      </c>
      <c r="W7" t="s">
        <v>25</v>
      </c>
      <c r="X7" t="b">
        <f t="shared" si="5"/>
        <v>0</v>
      </c>
      <c r="Z7" t="s">
        <v>25</v>
      </c>
      <c r="AA7" t="b">
        <f t="shared" si="6"/>
        <v>0</v>
      </c>
    </row>
    <row r="8" spans="1:27" x14ac:dyDescent="0.25">
      <c r="A8" t="s">
        <v>31</v>
      </c>
      <c r="B8" s="1"/>
      <c r="C8" t="s">
        <v>31</v>
      </c>
      <c r="D8" t="str">
        <f t="shared" si="0"/>
        <v>* "We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v>
      </c>
      <c r="E8" t="s">
        <v>32</v>
      </c>
      <c r="F8" t="s">
        <v>24</v>
      </c>
      <c r="G8" s="2" t="s">
        <v>29</v>
      </c>
      <c r="I8" s="7"/>
      <c r="J8" s="7"/>
      <c r="K8" t="s">
        <v>29</v>
      </c>
      <c r="L8" t="b">
        <f t="shared" si="1"/>
        <v>1</v>
      </c>
      <c r="N8" t="s">
        <v>29</v>
      </c>
      <c r="O8" t="b">
        <f t="shared" si="2"/>
        <v>1</v>
      </c>
      <c r="P8" s="7"/>
      <c r="Q8" t="s">
        <v>29</v>
      </c>
      <c r="R8" t="b">
        <f t="shared" si="3"/>
        <v>1</v>
      </c>
      <c r="T8" t="s">
        <v>29</v>
      </c>
      <c r="U8" t="b">
        <f t="shared" si="4"/>
        <v>1</v>
      </c>
      <c r="W8" t="s">
        <v>29</v>
      </c>
      <c r="X8" t="b">
        <f t="shared" si="5"/>
        <v>1</v>
      </c>
      <c r="Z8" t="s">
        <v>29</v>
      </c>
      <c r="AA8" t="b">
        <f t="shared" si="6"/>
        <v>1</v>
      </c>
    </row>
    <row r="9" spans="1:27" x14ac:dyDescent="0.25">
      <c r="A9" t="s">
        <v>33</v>
      </c>
      <c r="B9" s="1"/>
      <c r="C9" t="s">
        <v>33</v>
      </c>
      <c r="D9" t="str">
        <f t="shared" si="0"/>
        <v>* "McKesson’s commitment to SBTi is its latest example of driving social and environmental action to protect our planet for generations to come, and to deliver both business and societal value.</v>
      </c>
      <c r="E9" s="15" t="s">
        <v>28</v>
      </c>
      <c r="F9" t="s">
        <v>24</v>
      </c>
      <c r="G9" s="2" t="s">
        <v>29</v>
      </c>
      <c r="I9" s="7"/>
      <c r="J9" s="7"/>
      <c r="K9" s="14" t="s">
        <v>25</v>
      </c>
      <c r="L9" s="2" t="b">
        <f t="shared" si="1"/>
        <v>0</v>
      </c>
      <c r="N9" s="14" t="s">
        <v>25</v>
      </c>
      <c r="O9" s="2" t="b">
        <f t="shared" si="2"/>
        <v>0</v>
      </c>
      <c r="P9" s="7"/>
      <c r="Q9" t="s">
        <v>25</v>
      </c>
      <c r="R9" t="b">
        <f t="shared" si="3"/>
        <v>0</v>
      </c>
      <c r="T9" t="s">
        <v>25</v>
      </c>
      <c r="U9" t="b">
        <f t="shared" si="4"/>
        <v>0</v>
      </c>
      <c r="W9" t="s">
        <v>29</v>
      </c>
      <c r="X9" t="b">
        <f t="shared" si="5"/>
        <v>1</v>
      </c>
      <c r="Z9" t="s">
        <v>29</v>
      </c>
      <c r="AA9" t="b">
        <f t="shared" si="6"/>
        <v>1</v>
      </c>
    </row>
    <row r="10" spans="1:27" x14ac:dyDescent="0.25">
      <c r="A10" t="s">
        <v>34</v>
      </c>
      <c r="B10" s="1"/>
      <c r="C10" t="s">
        <v>60</v>
      </c>
      <c r="D10" t="str">
        <f t="shared" si="0"/>
        <v>* "We intend to be part of the solution to the global energy challenge, supporting a smooth energy transition and continuing to deliver the economic benefits of oil and gas while reducing emissions on the path to net-zero emissions by 2050.</v>
      </c>
      <c r="E10" t="s">
        <v>35</v>
      </c>
      <c r="F10" t="s">
        <v>24</v>
      </c>
      <c r="G10" s="2" t="s">
        <v>29</v>
      </c>
      <c r="I10" s="7"/>
      <c r="J10" s="7"/>
      <c r="K10" t="s">
        <v>29</v>
      </c>
      <c r="L10" t="b">
        <f t="shared" si="1"/>
        <v>1</v>
      </c>
      <c r="N10" t="s">
        <v>29</v>
      </c>
      <c r="O10" t="b">
        <f t="shared" si="2"/>
        <v>1</v>
      </c>
      <c r="P10" s="7"/>
      <c r="Q10" t="s">
        <v>29</v>
      </c>
      <c r="R10" t="b">
        <f t="shared" si="3"/>
        <v>1</v>
      </c>
      <c r="T10" t="s">
        <v>29</v>
      </c>
      <c r="U10" t="b">
        <f t="shared" si="4"/>
        <v>1</v>
      </c>
      <c r="W10" t="s">
        <v>29</v>
      </c>
      <c r="X10" t="b">
        <f t="shared" si="5"/>
        <v>1</v>
      </c>
      <c r="Z10" t="s">
        <v>29</v>
      </c>
      <c r="AA10" t="b">
        <f t="shared" si="6"/>
        <v>1</v>
      </c>
    </row>
    <row r="11" spans="1:27" x14ac:dyDescent="0.25">
      <c r="A11" t="s">
        <v>36</v>
      </c>
      <c r="B11" s="1"/>
      <c r="C11" t="s">
        <v>61</v>
      </c>
      <c r="D11" t="str">
        <f t="shared" si="0"/>
        <v>* "Commitment: Contribute to climate change mitigation and adaptation while providing a secure supply of steadily cleaner energy; partner with key stakeholders to evolve our businesses and value chains toward net zero</v>
      </c>
      <c r="E11" t="s">
        <v>32</v>
      </c>
      <c r="F11" t="s">
        <v>24</v>
      </c>
      <c r="G11" s="2" t="s">
        <v>29</v>
      </c>
      <c r="I11" s="7"/>
      <c r="J11" s="7"/>
      <c r="K11" t="s">
        <v>29</v>
      </c>
      <c r="L11" t="b">
        <f t="shared" si="1"/>
        <v>1</v>
      </c>
      <c r="N11" t="s">
        <v>29</v>
      </c>
      <c r="O11" t="b">
        <f t="shared" si="2"/>
        <v>1</v>
      </c>
      <c r="P11" s="7"/>
      <c r="Q11" t="s">
        <v>29</v>
      </c>
      <c r="R11" t="b">
        <f t="shared" si="3"/>
        <v>1</v>
      </c>
      <c r="T11" t="s">
        <v>29</v>
      </c>
      <c r="U11" t="b">
        <f t="shared" si="4"/>
        <v>1</v>
      </c>
      <c r="W11" t="s">
        <v>29</v>
      </c>
      <c r="X11" t="b">
        <f t="shared" si="5"/>
        <v>1</v>
      </c>
      <c r="Z11" t="s">
        <v>29</v>
      </c>
      <c r="AA11" t="b">
        <f t="shared" si="6"/>
        <v>1</v>
      </c>
    </row>
    <row r="12" spans="1:27" x14ac:dyDescent="0.25">
      <c r="A12" t="s">
        <v>37</v>
      </c>
      <c r="B12" s="1"/>
      <c r="C12" t="s">
        <v>37</v>
      </c>
      <c r="D12" t="str">
        <f t="shared" si="0"/>
        <v>* "Driven by the urgency of climate change, we co-founded The Climate Pledge in 2019 and committed to achieve net-zero carbon emissions by 2040.</v>
      </c>
      <c r="E12" t="s">
        <v>35</v>
      </c>
      <c r="F12" t="s">
        <v>24</v>
      </c>
      <c r="G12" s="2" t="s">
        <v>29</v>
      </c>
      <c r="I12" s="7"/>
      <c r="J12" s="7"/>
      <c r="K12" t="s">
        <v>29</v>
      </c>
      <c r="L12" t="b">
        <f t="shared" si="1"/>
        <v>1</v>
      </c>
      <c r="N12" t="s">
        <v>29</v>
      </c>
      <c r="O12" t="b">
        <f t="shared" si="2"/>
        <v>1</v>
      </c>
      <c r="P12" s="7"/>
      <c r="Q12" t="s">
        <v>29</v>
      </c>
      <c r="R12" t="b">
        <f t="shared" si="3"/>
        <v>1</v>
      </c>
      <c r="T12" t="s">
        <v>29</v>
      </c>
      <c r="U12" t="b">
        <f t="shared" si="4"/>
        <v>1</v>
      </c>
      <c r="W12" t="s">
        <v>29</v>
      </c>
      <c r="X12" t="b">
        <f t="shared" si="5"/>
        <v>1</v>
      </c>
      <c r="Z12" t="s">
        <v>29</v>
      </c>
      <c r="AA12" t="b">
        <f t="shared" si="6"/>
        <v>1</v>
      </c>
    </row>
    <row r="13" spans="1:27" x14ac:dyDescent="0.25">
      <c r="A13" t="s">
        <v>38</v>
      </c>
      <c r="B13" s="1"/>
      <c r="C13" t="s">
        <v>38</v>
      </c>
      <c r="D13" t="str">
        <f t="shared" si="0"/>
        <v>* "Aramco aims to leverage its strengths and strives to maximize the value of the energy it produces, while seeking to reduce the negative impact of greenhouse gases.</v>
      </c>
      <c r="E13" s="15" t="s">
        <v>28</v>
      </c>
      <c r="F13" t="s">
        <v>24</v>
      </c>
      <c r="G13" s="2" t="s">
        <v>29</v>
      </c>
      <c r="I13" s="7"/>
      <c r="J13" s="7"/>
      <c r="K13" s="14" t="s">
        <v>25</v>
      </c>
      <c r="L13" s="2" t="b">
        <f t="shared" si="1"/>
        <v>0</v>
      </c>
      <c r="N13" s="14" t="s">
        <v>25</v>
      </c>
      <c r="O13" s="2" t="b">
        <f t="shared" si="2"/>
        <v>0</v>
      </c>
      <c r="P13" s="7"/>
      <c r="Q13" t="s">
        <v>25</v>
      </c>
      <c r="R13" t="b">
        <f t="shared" si="3"/>
        <v>0</v>
      </c>
      <c r="T13" t="s">
        <v>25</v>
      </c>
      <c r="U13" t="b">
        <f t="shared" si="4"/>
        <v>0</v>
      </c>
      <c r="W13" t="s">
        <v>25</v>
      </c>
      <c r="X13" t="b">
        <f t="shared" si="5"/>
        <v>0</v>
      </c>
      <c r="Z13" t="s">
        <v>25</v>
      </c>
      <c r="AA13" t="b">
        <f t="shared" si="6"/>
        <v>0</v>
      </c>
    </row>
    <row r="14" spans="1:27" x14ac:dyDescent="0.25">
      <c r="A14" t="s">
        <v>39</v>
      </c>
      <c r="B14" s="1"/>
      <c r="C14" t="s">
        <v>39</v>
      </c>
      <c r="D14" t="str">
        <f t="shared" si="0"/>
        <v>* "Aramco’s biodiversity policy highlights the Company’s aspiration to have a net positive impact on biodiversity across its operations</v>
      </c>
      <c r="E14" s="15" t="s">
        <v>28</v>
      </c>
      <c r="F14" t="s">
        <v>24</v>
      </c>
      <c r="G14" s="2" t="s">
        <v>29</v>
      </c>
      <c r="I14" s="7"/>
      <c r="J14" s="7"/>
      <c r="K14" s="14" t="s">
        <v>25</v>
      </c>
      <c r="L14" s="2" t="b">
        <f t="shared" si="1"/>
        <v>0</v>
      </c>
      <c r="N14" s="14" t="s">
        <v>25</v>
      </c>
      <c r="O14" s="2" t="b">
        <f t="shared" si="2"/>
        <v>0</v>
      </c>
      <c r="P14" s="7"/>
      <c r="Q14" t="s">
        <v>25</v>
      </c>
      <c r="R14" t="b">
        <f t="shared" si="3"/>
        <v>0</v>
      </c>
      <c r="T14" t="s">
        <v>25</v>
      </c>
      <c r="U14" t="b">
        <f t="shared" si="4"/>
        <v>0</v>
      </c>
      <c r="W14" t="s">
        <v>25</v>
      </c>
      <c r="X14" t="b">
        <f t="shared" si="5"/>
        <v>0</v>
      </c>
      <c r="Z14" t="s">
        <v>25</v>
      </c>
      <c r="AA14" t="b">
        <f t="shared" si="6"/>
        <v>0</v>
      </c>
    </row>
    <row r="15" spans="1:27" x14ac:dyDescent="0.25">
      <c r="A15" t="s">
        <v>40</v>
      </c>
      <c r="B15" s="1"/>
      <c r="C15" t="s">
        <v>40</v>
      </c>
      <c r="D15" t="str">
        <f t="shared" si="0"/>
        <v>* "We are taking multiple approaches to help address the end-of-life challenges with flexible plastics, and in the cases where we can’t eliminate the packaging materials altogether, we are looking into replacing plastics with existing alternative material options that are more readily recyclable today.</v>
      </c>
      <c r="E15" t="s">
        <v>32</v>
      </c>
      <c r="F15" t="s">
        <v>24</v>
      </c>
      <c r="G15" s="2" t="s">
        <v>29</v>
      </c>
      <c r="I15" s="7"/>
      <c r="J15" s="7"/>
      <c r="K15" t="s">
        <v>29</v>
      </c>
      <c r="L15" t="b">
        <f t="shared" si="1"/>
        <v>1</v>
      </c>
      <c r="N15" t="s">
        <v>29</v>
      </c>
      <c r="O15" t="b">
        <f t="shared" si="2"/>
        <v>1</v>
      </c>
      <c r="P15" s="7"/>
      <c r="Q15" t="s">
        <v>29</v>
      </c>
      <c r="R15" t="b">
        <f t="shared" si="3"/>
        <v>1</v>
      </c>
      <c r="T15" t="s">
        <v>29</v>
      </c>
      <c r="U15" t="b">
        <f t="shared" si="4"/>
        <v>1</v>
      </c>
      <c r="W15" t="s">
        <v>29</v>
      </c>
      <c r="X15" t="b">
        <f t="shared" si="5"/>
        <v>1</v>
      </c>
      <c r="Z15" t="s">
        <v>29</v>
      </c>
      <c r="AA15" t="b">
        <f t="shared" si="6"/>
        <v>1</v>
      </c>
    </row>
    <row r="16" spans="1:27" x14ac:dyDescent="0.25">
      <c r="A16" t="s">
        <v>41</v>
      </c>
      <c r="B16" s="1"/>
      <c r="C16" t="s">
        <v>41</v>
      </c>
      <c r="D16" t="str">
        <f t="shared" si="0"/>
        <v>* "Our target is to build 1.5–2 GW of new renewable energy capacity by 2025, primarily in Europe in addition to the approximately 3.4 GW wind and solar portfolio power parks and development projects we have with our partners in Russia.</v>
      </c>
      <c r="E16" t="s">
        <v>35</v>
      </c>
      <c r="F16" t="s">
        <v>24</v>
      </c>
      <c r="G16" s="2" t="s">
        <v>29</v>
      </c>
      <c r="I16" s="7"/>
      <c r="J16" s="7"/>
      <c r="K16" t="s">
        <v>29</v>
      </c>
      <c r="L16" t="b">
        <f t="shared" si="1"/>
        <v>1</v>
      </c>
      <c r="N16" t="s">
        <v>29</v>
      </c>
      <c r="O16" t="b">
        <f t="shared" si="2"/>
        <v>1</v>
      </c>
      <c r="P16" s="7"/>
      <c r="Q16" t="s">
        <v>29</v>
      </c>
      <c r="R16" t="b">
        <f t="shared" si="3"/>
        <v>1</v>
      </c>
      <c r="T16" t="s">
        <v>29</v>
      </c>
      <c r="U16" t="b">
        <f t="shared" si="4"/>
        <v>1</v>
      </c>
      <c r="W16" t="s">
        <v>29</v>
      </c>
      <c r="X16" t="b">
        <f t="shared" si="5"/>
        <v>1</v>
      </c>
      <c r="Z16" t="s">
        <v>29</v>
      </c>
      <c r="AA16" t="b">
        <f t="shared" si="6"/>
        <v>1</v>
      </c>
    </row>
    <row r="17" spans="1:27" x14ac:dyDescent="0.25">
      <c r="A17" t="s">
        <v>42</v>
      </c>
      <c r="B17" s="1"/>
      <c r="C17" t="s">
        <v>42</v>
      </c>
      <c r="D17" t="str">
        <f t="shared" si="0"/>
        <v>* "By building a future designed to help tackle the problem, we plan to drive a big change in American transportation, just as we did with the original Beetle.</v>
      </c>
      <c r="E17" s="16" t="s">
        <v>28</v>
      </c>
      <c r="F17" t="s">
        <v>24</v>
      </c>
      <c r="G17" s="2" t="s">
        <v>29</v>
      </c>
      <c r="I17" s="7"/>
      <c r="J17" s="7"/>
      <c r="K17" t="s">
        <v>29</v>
      </c>
      <c r="L17" t="b">
        <f>EXACT(K17, G17)</f>
        <v>1</v>
      </c>
      <c r="N17" t="s">
        <v>29</v>
      </c>
      <c r="O17" t="b">
        <f t="shared" si="2"/>
        <v>1</v>
      </c>
      <c r="P17" s="7"/>
      <c r="Q17" t="s">
        <v>29</v>
      </c>
      <c r="R17" t="b">
        <f t="shared" si="3"/>
        <v>1</v>
      </c>
      <c r="T17" t="s">
        <v>29</v>
      </c>
      <c r="U17" t="b">
        <f t="shared" si="4"/>
        <v>1</v>
      </c>
      <c r="W17" t="s">
        <v>29</v>
      </c>
      <c r="X17" t="b">
        <f t="shared" si="5"/>
        <v>1</v>
      </c>
      <c r="Z17" t="s">
        <v>29</v>
      </c>
      <c r="AA17" t="b">
        <f t="shared" si="6"/>
        <v>1</v>
      </c>
    </row>
    <row r="18" spans="1:27" x14ac:dyDescent="0.25">
      <c r="A18" t="s">
        <v>43</v>
      </c>
      <c r="B18" s="1"/>
      <c r="C18" t="s">
        <v>62</v>
      </c>
      <c r="D18" t="str">
        <f t="shared" si="0"/>
        <v>* "In October 2021, Aramco announced its ambition to achieve net-zero Scope 1 and Scope 2 greenhouse gas emissions across its wholly-owned operated assets by 2050.</v>
      </c>
      <c r="E18" t="s">
        <v>35</v>
      </c>
      <c r="F18" t="s">
        <v>24</v>
      </c>
      <c r="G18" s="2" t="s">
        <v>29</v>
      </c>
      <c r="I18" s="7"/>
      <c r="J18" s="7"/>
      <c r="K18" t="s">
        <v>29</v>
      </c>
      <c r="L18" t="b">
        <f t="shared" si="1"/>
        <v>1</v>
      </c>
      <c r="N18" t="s">
        <v>29</v>
      </c>
      <c r="O18" t="b">
        <f t="shared" si="2"/>
        <v>1</v>
      </c>
      <c r="P18" s="7"/>
      <c r="Q18" t="s">
        <v>29</v>
      </c>
      <c r="R18" t="b">
        <f t="shared" si="3"/>
        <v>1</v>
      </c>
      <c r="T18" t="s">
        <v>29</v>
      </c>
      <c r="U18" t="b">
        <f t="shared" si="4"/>
        <v>1</v>
      </c>
      <c r="W18" t="s">
        <v>29</v>
      </c>
      <c r="X18" t="b">
        <f t="shared" si="5"/>
        <v>1</v>
      </c>
      <c r="Z18" t="s">
        <v>29</v>
      </c>
      <c r="AA18" t="b">
        <f t="shared" si="6"/>
        <v>1</v>
      </c>
    </row>
    <row r="19" spans="1:27" x14ac:dyDescent="0.25">
      <c r="A19" t="s">
        <v>44</v>
      </c>
      <c r="B19" s="1"/>
      <c r="C19" t="s">
        <v>44</v>
      </c>
      <c r="D19" t="str">
        <f t="shared" si="0"/>
        <v>* "Uniper is working on solutions that ensure a fair transition for the economy in the respective region and for Uniper's local employees.</v>
      </c>
      <c r="E19" s="16" t="s">
        <v>28</v>
      </c>
      <c r="F19" t="s">
        <v>24</v>
      </c>
      <c r="G19" s="2" t="s">
        <v>29</v>
      </c>
      <c r="I19" s="7"/>
      <c r="J19" s="7"/>
      <c r="K19" t="s">
        <v>29</v>
      </c>
      <c r="L19" t="b">
        <f t="shared" si="1"/>
        <v>1</v>
      </c>
      <c r="N19" t="s">
        <v>29</v>
      </c>
      <c r="O19" t="b">
        <f t="shared" si="2"/>
        <v>1</v>
      </c>
      <c r="Q19" t="s">
        <v>29</v>
      </c>
      <c r="R19" t="b">
        <f t="shared" si="3"/>
        <v>1</v>
      </c>
      <c r="T19" t="s">
        <v>25</v>
      </c>
      <c r="U19" t="b">
        <f t="shared" si="4"/>
        <v>0</v>
      </c>
      <c r="W19" t="s">
        <v>29</v>
      </c>
      <c r="X19" t="b">
        <f t="shared" si="5"/>
        <v>1</v>
      </c>
      <c r="Z19" t="s">
        <v>29</v>
      </c>
      <c r="AA19" t="b">
        <f t="shared" si="6"/>
        <v>1</v>
      </c>
    </row>
    <row r="20" spans="1:27" x14ac:dyDescent="0.25">
      <c r="A20" t="s">
        <v>45</v>
      </c>
      <c r="B20" s="1"/>
      <c r="C20" t="s">
        <v>45</v>
      </c>
      <c r="D20" t="str">
        <f t="shared" si="0"/>
        <v>* "We aspire to create a legacy of projects that improve natural habitats and protect shared resources, through best practice environmental management systems and initiatives that promote positive outcomes</v>
      </c>
      <c r="E20" t="s">
        <v>32</v>
      </c>
      <c r="F20" t="s">
        <v>24</v>
      </c>
      <c r="G20" s="2" t="s">
        <v>29</v>
      </c>
      <c r="I20" s="7"/>
      <c r="J20" s="7"/>
      <c r="K20" t="s">
        <v>29</v>
      </c>
      <c r="L20" t="b">
        <f t="shared" si="1"/>
        <v>1</v>
      </c>
      <c r="N20" t="s">
        <v>29</v>
      </c>
      <c r="O20" t="b">
        <f t="shared" si="2"/>
        <v>1</v>
      </c>
      <c r="Q20" t="s">
        <v>29</v>
      </c>
      <c r="R20" t="b">
        <f t="shared" si="3"/>
        <v>1</v>
      </c>
      <c r="T20" t="s">
        <v>29</v>
      </c>
      <c r="U20" t="b">
        <f t="shared" si="4"/>
        <v>1</v>
      </c>
      <c r="W20" t="s">
        <v>29</v>
      </c>
      <c r="X20" t="b">
        <f t="shared" si="5"/>
        <v>1</v>
      </c>
      <c r="Z20" t="s">
        <v>29</v>
      </c>
      <c r="AA20" t="b">
        <f t="shared" si="6"/>
        <v>1</v>
      </c>
    </row>
    <row r="21" spans="1:27" x14ac:dyDescent="0.25">
      <c r="A21" t="s">
        <v>46</v>
      </c>
      <c r="B21" s="1"/>
      <c r="C21" t="s">
        <v>46</v>
      </c>
      <c r="D21" t="str">
        <f t="shared" si="0"/>
        <v xml:space="preserve">* "Coal-fired power generation has no future at Uniper - the power plants themselves do. </v>
      </c>
      <c r="E21" t="s">
        <v>23</v>
      </c>
      <c r="F21" t="s">
        <v>24</v>
      </c>
      <c r="G21" s="2" t="s">
        <v>25</v>
      </c>
      <c r="I21" s="7"/>
      <c r="J21" s="7"/>
      <c r="K21" t="s">
        <v>25</v>
      </c>
      <c r="L21" t="b">
        <f t="shared" si="1"/>
        <v>1</v>
      </c>
      <c r="N21" t="s">
        <v>25</v>
      </c>
      <c r="O21" t="b">
        <f>EXACT(N21,G21)</f>
        <v>1</v>
      </c>
      <c r="Q21" t="s">
        <v>25</v>
      </c>
      <c r="R21" t="b">
        <f t="shared" si="3"/>
        <v>1</v>
      </c>
      <c r="T21" t="s">
        <v>25</v>
      </c>
      <c r="U21" t="b">
        <f t="shared" si="4"/>
        <v>1</v>
      </c>
      <c r="W21" t="s">
        <v>25</v>
      </c>
      <c r="X21" t="b">
        <f t="shared" si="5"/>
        <v>1</v>
      </c>
      <c r="Z21" t="s">
        <v>25</v>
      </c>
      <c r="AA21" t="b">
        <f t="shared" si="6"/>
        <v>1</v>
      </c>
    </row>
    <row r="22" spans="1:27" x14ac:dyDescent="0.25">
      <c r="A22" t="s">
        <v>47</v>
      </c>
      <c r="B22" s="1"/>
      <c r="C22" t="s">
        <v>47</v>
      </c>
      <c r="D22" t="str">
        <f t="shared" si="0"/>
        <v>* "Aramco is implementing best practice environmental management systems and investing in initiatives that improve natural habitats and reduce damage to shared resources as the Company aspires to create a legacy for future generations</v>
      </c>
      <c r="E22" t="s">
        <v>32</v>
      </c>
      <c r="F22" t="s">
        <v>24</v>
      </c>
      <c r="G22" s="2" t="s">
        <v>29</v>
      </c>
      <c r="I22" s="7"/>
      <c r="J22" s="7"/>
      <c r="K22" t="s">
        <v>29</v>
      </c>
      <c r="L22" t="b">
        <f t="shared" si="1"/>
        <v>1</v>
      </c>
      <c r="N22" t="s">
        <v>29</v>
      </c>
      <c r="O22" t="b">
        <f t="shared" si="2"/>
        <v>1</v>
      </c>
      <c r="Q22" t="s">
        <v>29</v>
      </c>
      <c r="R22" t="b">
        <f t="shared" si="3"/>
        <v>1</v>
      </c>
      <c r="T22" t="s">
        <v>29</v>
      </c>
      <c r="U22" t="b">
        <f t="shared" si="4"/>
        <v>1</v>
      </c>
      <c r="W22" t="s">
        <v>29</v>
      </c>
      <c r="X22" t="b">
        <f t="shared" si="5"/>
        <v>1</v>
      </c>
      <c r="Z22" t="s">
        <v>29</v>
      </c>
      <c r="AA22" t="b">
        <f t="shared" si="6"/>
        <v>1</v>
      </c>
    </row>
    <row r="23" spans="1:27" x14ac:dyDescent="0.25">
      <c r="A23" t="s">
        <v>48</v>
      </c>
      <c r="B23" s="1"/>
      <c r="C23" t="s">
        <v>48</v>
      </c>
      <c r="D23" t="str">
        <f t="shared" si="0"/>
        <v>* "“We have an obligation to get electrification right,” says Scott Keogh, President and Chief Executive Officer of Volkswagen Group of America.</v>
      </c>
      <c r="E23" t="s">
        <v>49</v>
      </c>
      <c r="F23" t="s">
        <v>24</v>
      </c>
      <c r="G23" s="2" t="s">
        <v>25</v>
      </c>
      <c r="I23" s="7"/>
      <c r="J23" s="7"/>
      <c r="K23" t="s">
        <v>25</v>
      </c>
      <c r="L23" t="b">
        <f t="shared" si="1"/>
        <v>1</v>
      </c>
      <c r="N23" t="s">
        <v>25</v>
      </c>
      <c r="O23" t="b">
        <f t="shared" si="2"/>
        <v>1</v>
      </c>
      <c r="Q23" t="s">
        <v>25</v>
      </c>
      <c r="R23" t="b">
        <f t="shared" si="3"/>
        <v>1</v>
      </c>
      <c r="T23" t="s">
        <v>25</v>
      </c>
      <c r="U23" t="b">
        <f t="shared" si="4"/>
        <v>1</v>
      </c>
      <c r="W23" t="s">
        <v>25</v>
      </c>
      <c r="X23" t="b">
        <f t="shared" si="5"/>
        <v>1</v>
      </c>
      <c r="Z23" t="s">
        <v>25</v>
      </c>
      <c r="AA23" t="b">
        <f t="shared" si="6"/>
        <v>1</v>
      </c>
    </row>
    <row r="24" spans="1:27" x14ac:dyDescent="0.25">
      <c r="A24" t="s">
        <v>50</v>
      </c>
      <c r="B24" s="1"/>
      <c r="C24" t="s">
        <v>50</v>
      </c>
      <c r="D24" t="str">
        <f t="shared" si="0"/>
        <v>* "We aim to reach net-zero carbon emissions by 2040 by investing in renewable energy, scaling solutions across our operations, and collaborating with partners to broaden our impact.</v>
      </c>
      <c r="E24" t="s">
        <v>35</v>
      </c>
      <c r="F24" t="s">
        <v>24</v>
      </c>
      <c r="G24" s="2" t="s">
        <v>29</v>
      </c>
      <c r="I24" s="7"/>
      <c r="J24" s="7"/>
      <c r="K24" t="s">
        <v>29</v>
      </c>
      <c r="L24" t="b">
        <f t="shared" si="1"/>
        <v>1</v>
      </c>
      <c r="N24" t="s">
        <v>29</v>
      </c>
      <c r="O24" t="b">
        <f t="shared" si="2"/>
        <v>1</v>
      </c>
      <c r="Q24" t="s">
        <v>29</v>
      </c>
      <c r="R24" t="b">
        <f t="shared" si="3"/>
        <v>1</v>
      </c>
      <c r="T24" t="s">
        <v>29</v>
      </c>
      <c r="U24" t="b">
        <f t="shared" si="4"/>
        <v>1</v>
      </c>
      <c r="W24" t="s">
        <v>29</v>
      </c>
      <c r="X24" t="b">
        <f t="shared" si="5"/>
        <v>1</v>
      </c>
      <c r="Z24" t="s">
        <v>29</v>
      </c>
      <c r="AA24" t="b">
        <f t="shared" si="6"/>
        <v>1</v>
      </c>
    </row>
    <row r="25" spans="1:27" x14ac:dyDescent="0.25">
      <c r="A25" t="s">
        <v>51</v>
      </c>
      <c r="B25" s="1"/>
      <c r="C25" t="s">
        <v>51</v>
      </c>
      <c r="D25" t="str">
        <f t="shared" si="0"/>
        <v>* "Supporting this is the ambition to achieve net-zero Scope 1 and Scope 2 greenhouse gas emissions by 2050 across wholly-owned operated assets, and achieve zero routine flaring by 2030</v>
      </c>
      <c r="E25" t="s">
        <v>35</v>
      </c>
      <c r="F25" t="s">
        <v>24</v>
      </c>
      <c r="G25" s="2" t="s">
        <v>29</v>
      </c>
      <c r="I25" s="7"/>
      <c r="J25" s="7"/>
      <c r="K25" t="s">
        <v>29</v>
      </c>
      <c r="L25" t="b">
        <f t="shared" si="1"/>
        <v>1</v>
      </c>
      <c r="N25" t="s">
        <v>29</v>
      </c>
      <c r="O25" t="b">
        <f t="shared" si="2"/>
        <v>1</v>
      </c>
      <c r="Q25" t="s">
        <v>29</v>
      </c>
      <c r="R25" t="b">
        <f t="shared" si="3"/>
        <v>1</v>
      </c>
      <c r="T25" t="s">
        <v>29</v>
      </c>
      <c r="U25" t="b">
        <f t="shared" si="4"/>
        <v>1</v>
      </c>
      <c r="W25" t="s">
        <v>29</v>
      </c>
      <c r="X25" t="b">
        <f t="shared" si="5"/>
        <v>1</v>
      </c>
      <c r="Z25" t="s">
        <v>29</v>
      </c>
      <c r="AA25" t="b">
        <f t="shared" si="6"/>
        <v>1</v>
      </c>
    </row>
    <row r="26" spans="1:27" x14ac:dyDescent="0.25">
      <c r="A26" t="s">
        <v>52</v>
      </c>
      <c r="B26" s="1"/>
      <c r="C26" t="s">
        <v>52</v>
      </c>
      <c r="D26" t="str">
        <f t="shared" si="0"/>
        <v>* "We use our scale and culture of innovation to help create a more sustainable future for all.</v>
      </c>
      <c r="E26" s="15" t="s">
        <v>28</v>
      </c>
      <c r="F26" t="s">
        <v>24</v>
      </c>
      <c r="G26" s="2" t="s">
        <v>29</v>
      </c>
      <c r="I26" s="7"/>
      <c r="J26" s="7"/>
      <c r="K26" s="14" t="s">
        <v>25</v>
      </c>
      <c r="L26" s="2" t="b">
        <f t="shared" si="1"/>
        <v>0</v>
      </c>
      <c r="N26" s="14" t="s">
        <v>25</v>
      </c>
      <c r="O26" s="2" t="b">
        <f t="shared" si="2"/>
        <v>0</v>
      </c>
      <c r="Q26" t="s">
        <v>25</v>
      </c>
      <c r="R26" t="b">
        <f t="shared" si="3"/>
        <v>0</v>
      </c>
      <c r="T26" t="s">
        <v>25</v>
      </c>
      <c r="U26" t="b">
        <f t="shared" si="4"/>
        <v>0</v>
      </c>
      <c r="W26" t="s">
        <v>29</v>
      </c>
      <c r="X26" t="b">
        <f t="shared" si="5"/>
        <v>1</v>
      </c>
      <c r="Z26" t="s">
        <v>25</v>
      </c>
      <c r="AA26" t="b">
        <f t="shared" si="6"/>
        <v>0</v>
      </c>
    </row>
    <row r="27" spans="1:27" x14ac:dyDescent="0.25">
      <c r="A27" t="s">
        <v>53</v>
      </c>
      <c r="B27" s="1"/>
      <c r="C27" t="s">
        <v>53</v>
      </c>
      <c r="D27" t="str">
        <f t="shared" si="0"/>
        <v>* "We make efforts to shift the pattern of growth, optimize energy structure, develop and utilize low-carbon energy resources and promote energy saving and consumption reduction.</v>
      </c>
      <c r="E27" s="16" t="s">
        <v>28</v>
      </c>
      <c r="F27" t="s">
        <v>24</v>
      </c>
      <c r="G27" s="2" t="s">
        <v>29</v>
      </c>
      <c r="I27" s="7"/>
      <c r="J27" s="7"/>
      <c r="K27" t="s">
        <v>29</v>
      </c>
      <c r="L27" t="b">
        <f t="shared" si="1"/>
        <v>1</v>
      </c>
      <c r="N27" t="s">
        <v>29</v>
      </c>
      <c r="O27" t="b">
        <f t="shared" si="2"/>
        <v>1</v>
      </c>
      <c r="Q27" t="s">
        <v>29</v>
      </c>
      <c r="R27" t="b">
        <f t="shared" si="3"/>
        <v>1</v>
      </c>
      <c r="T27" t="s">
        <v>29</v>
      </c>
      <c r="U27" t="b">
        <f t="shared" si="4"/>
        <v>1</v>
      </c>
      <c r="W27" t="s">
        <v>29</v>
      </c>
      <c r="X27" t="b">
        <f t="shared" si="5"/>
        <v>1</v>
      </c>
      <c r="Z27" t="s">
        <v>29</v>
      </c>
      <c r="AA27" t="b">
        <f t="shared" si="6"/>
        <v>1</v>
      </c>
    </row>
    <row r="28" spans="1:27" x14ac:dyDescent="0.25">
      <c r="A28" t="s">
        <v>54</v>
      </c>
      <c r="B28" s="1"/>
      <c r="C28" t="s">
        <v>54</v>
      </c>
      <c r="D28" t="str">
        <f t="shared" si="0"/>
        <v>* "We strive to develop technologies that are important for decarbonizing the energy business and other industries.</v>
      </c>
      <c r="E28" t="s">
        <v>32</v>
      </c>
      <c r="F28" t="s">
        <v>24</v>
      </c>
      <c r="G28" s="2" t="s">
        <v>29</v>
      </c>
      <c r="I28" s="7"/>
      <c r="J28" s="7"/>
      <c r="K28" t="s">
        <v>29</v>
      </c>
      <c r="L28" t="b">
        <f t="shared" si="1"/>
        <v>1</v>
      </c>
      <c r="N28" t="s">
        <v>29</v>
      </c>
      <c r="O28" t="b">
        <f t="shared" si="2"/>
        <v>1</v>
      </c>
      <c r="Q28" t="s">
        <v>29</v>
      </c>
      <c r="R28" t="b">
        <f t="shared" si="3"/>
        <v>1</v>
      </c>
      <c r="T28" t="s">
        <v>29</v>
      </c>
      <c r="U28" t="b">
        <f t="shared" si="4"/>
        <v>1</v>
      </c>
      <c r="W28" t="s">
        <v>29</v>
      </c>
      <c r="X28" t="b">
        <f t="shared" si="5"/>
        <v>1</v>
      </c>
      <c r="Z28" t="s">
        <v>29</v>
      </c>
      <c r="AA28" t="b">
        <f t="shared" si="6"/>
        <v>1</v>
      </c>
    </row>
    <row r="29" spans="1:27" x14ac:dyDescent="0.25">
      <c r="A29" t="s">
        <v>55</v>
      </c>
      <c r="B29" s="1"/>
      <c r="C29" t="s">
        <v>55</v>
      </c>
      <c r="D29" t="str">
        <f t="shared" si="0"/>
        <v xml:space="preserve">* "Our ambition is to achieve net-zero Scope 1 and Scope 2 greenhouse gas emissions across our wholly owned and operated assets by 2050. </v>
      </c>
      <c r="E29" t="s">
        <v>35</v>
      </c>
      <c r="F29" t="s">
        <v>24</v>
      </c>
      <c r="G29" s="2" t="s">
        <v>29</v>
      </c>
      <c r="I29" s="7"/>
      <c r="J29" s="7"/>
      <c r="K29" t="s">
        <v>29</v>
      </c>
      <c r="L29" t="b">
        <f t="shared" si="1"/>
        <v>1</v>
      </c>
      <c r="N29" t="s">
        <v>29</v>
      </c>
      <c r="O29" t="b">
        <f t="shared" si="2"/>
        <v>1</v>
      </c>
      <c r="Q29" t="s">
        <v>29</v>
      </c>
      <c r="R29" t="b">
        <f t="shared" si="3"/>
        <v>1</v>
      </c>
      <c r="T29" t="s">
        <v>29</v>
      </c>
      <c r="U29" t="b">
        <f t="shared" si="4"/>
        <v>1</v>
      </c>
      <c r="W29" t="s">
        <v>29</v>
      </c>
      <c r="X29" t="b">
        <f t="shared" si="5"/>
        <v>1</v>
      </c>
      <c r="Z29" t="s">
        <v>29</v>
      </c>
      <c r="AA29" t="b">
        <f t="shared" si="6"/>
        <v>1</v>
      </c>
    </row>
    <row r="30" spans="1:27" x14ac:dyDescent="0.25">
      <c r="A30" t="s">
        <v>56</v>
      </c>
      <c r="B30" s="1"/>
      <c r="C30" t="s">
        <v>56</v>
      </c>
      <c r="D30" t="str">
        <f t="shared" si="0"/>
        <v>* "With our mission to be Earth’s most customer-centric company comes an innate aspiration to address the environmental and social challenges our customers and communities face—from the impacts of climate change to social inequity.</v>
      </c>
      <c r="E30" s="15" t="s">
        <v>28</v>
      </c>
      <c r="F30" t="s">
        <v>24</v>
      </c>
      <c r="G30" s="2" t="s">
        <v>29</v>
      </c>
      <c r="I30" s="7"/>
      <c r="J30" s="7"/>
      <c r="K30" s="14" t="s">
        <v>25</v>
      </c>
      <c r="L30" s="2" t="b">
        <f t="shared" si="1"/>
        <v>0</v>
      </c>
      <c r="N30" s="14" t="s">
        <v>25</v>
      </c>
      <c r="O30" s="2" t="b">
        <f t="shared" si="2"/>
        <v>0</v>
      </c>
      <c r="Q30" t="s">
        <v>25</v>
      </c>
      <c r="R30" t="b">
        <f t="shared" si="3"/>
        <v>0</v>
      </c>
      <c r="T30" t="s">
        <v>25</v>
      </c>
      <c r="U30" t="b">
        <f t="shared" si="4"/>
        <v>0</v>
      </c>
      <c r="W30" t="s">
        <v>25</v>
      </c>
      <c r="X30" t="b">
        <f t="shared" si="5"/>
        <v>0</v>
      </c>
      <c r="Z30" t="s">
        <v>25</v>
      </c>
      <c r="AA30" t="b">
        <f t="shared" si="6"/>
        <v>0</v>
      </c>
    </row>
    <row r="31" spans="1:27" x14ac:dyDescent="0.25">
      <c r="A31" t="s">
        <v>57</v>
      </c>
      <c r="B31" s="1"/>
      <c r="C31" t="s">
        <v>57</v>
      </c>
      <c r="D31" t="str">
        <f t="shared" si="0"/>
        <v xml:space="preserve">* "As one of the world’s largest automakers, the Volkswagen Group has a global responsibility – one it plans to  embrace by committing to making its vehicles and production carbon-neutral by 2050. </v>
      </c>
      <c r="E31" t="s">
        <v>35</v>
      </c>
      <c r="F31" t="s">
        <v>24</v>
      </c>
      <c r="G31" s="2" t="s">
        <v>29</v>
      </c>
      <c r="I31" s="7"/>
      <c r="J31" s="7"/>
      <c r="K31" t="s">
        <v>29</v>
      </c>
      <c r="L31" t="b">
        <f t="shared" si="1"/>
        <v>1</v>
      </c>
      <c r="N31" t="s">
        <v>29</v>
      </c>
      <c r="O31" t="b">
        <f t="shared" si="2"/>
        <v>1</v>
      </c>
      <c r="Q31" t="s">
        <v>29</v>
      </c>
      <c r="R31" t="b">
        <f t="shared" si="3"/>
        <v>1</v>
      </c>
      <c r="T31" t="s">
        <v>29</v>
      </c>
      <c r="U31" t="b">
        <f t="shared" si="4"/>
        <v>1</v>
      </c>
      <c r="W31" t="s">
        <v>29</v>
      </c>
      <c r="X31" t="b">
        <f t="shared" si="5"/>
        <v>1</v>
      </c>
      <c r="Z31" t="s">
        <v>29</v>
      </c>
      <c r="AA31" t="b">
        <f t="shared" si="6"/>
        <v>1</v>
      </c>
    </row>
    <row r="32" spans="1:27" x14ac:dyDescent="0.25">
      <c r="A32" t="s">
        <v>58</v>
      </c>
      <c r="B32" s="1"/>
      <c r="C32" t="s">
        <v>58</v>
      </c>
      <c r="D32" t="str">
        <f t="shared" si="0"/>
        <v>* "We devote major efforts in producing natural gas from coal.</v>
      </c>
      <c r="E32" t="s">
        <v>28</v>
      </c>
      <c r="F32" t="s">
        <v>24</v>
      </c>
      <c r="G32" s="2" t="s">
        <v>29</v>
      </c>
      <c r="I32" s="7"/>
      <c r="J32" s="7"/>
      <c r="K32" t="s">
        <v>29</v>
      </c>
      <c r="L32" t="b">
        <f t="shared" si="1"/>
        <v>1</v>
      </c>
      <c r="N32" t="s">
        <v>29</v>
      </c>
      <c r="O32" t="b">
        <f t="shared" si="2"/>
        <v>1</v>
      </c>
      <c r="Q32" t="s">
        <v>29</v>
      </c>
      <c r="R32" t="b">
        <f t="shared" si="3"/>
        <v>1</v>
      </c>
      <c r="T32" t="s">
        <v>29</v>
      </c>
      <c r="U32" t="b">
        <f t="shared" si="4"/>
        <v>1</v>
      </c>
      <c r="W32" t="s">
        <v>29</v>
      </c>
      <c r="X32" t="b">
        <f t="shared" si="5"/>
        <v>1</v>
      </c>
      <c r="Z32" t="s">
        <v>29</v>
      </c>
      <c r="AA32" t="b">
        <f t="shared" si="6"/>
        <v>1</v>
      </c>
    </row>
    <row r="33" spans="1:27" x14ac:dyDescent="0.25">
      <c r="A33" t="s">
        <v>59</v>
      </c>
      <c r="B33" s="1"/>
      <c r="C33" t="s">
        <v>59</v>
      </c>
      <c r="D33" t="str">
        <f t="shared" si="0"/>
        <v>* "Fortum Group is well-positioned to drive the energy transition aimed at curbing climate change.</v>
      </c>
      <c r="E33" t="s">
        <v>49</v>
      </c>
      <c r="F33" t="s">
        <v>24</v>
      </c>
      <c r="G33" s="2" t="s">
        <v>25</v>
      </c>
      <c r="I33" s="7"/>
      <c r="J33" s="7"/>
      <c r="K33" t="s">
        <v>29</v>
      </c>
      <c r="L33" t="b">
        <f t="shared" si="1"/>
        <v>0</v>
      </c>
      <c r="N33" t="s">
        <v>29</v>
      </c>
      <c r="O33" t="b">
        <f t="shared" si="2"/>
        <v>0</v>
      </c>
      <c r="Q33" t="s">
        <v>29</v>
      </c>
      <c r="R33" t="b">
        <f t="shared" si="3"/>
        <v>0</v>
      </c>
      <c r="T33" t="s">
        <v>25</v>
      </c>
      <c r="U33" t="b">
        <f t="shared" si="4"/>
        <v>1</v>
      </c>
      <c r="W33" t="s">
        <v>29</v>
      </c>
      <c r="X33" t="b">
        <f t="shared" si="5"/>
        <v>0</v>
      </c>
      <c r="Z33" t="s">
        <v>29</v>
      </c>
      <c r="AA33" t="b">
        <f t="shared" si="6"/>
        <v>0</v>
      </c>
    </row>
    <row r="35" spans="1:27" x14ac:dyDescent="0.25">
      <c r="D35">
        <f>COUNTA(C4:C33)</f>
        <v>30</v>
      </c>
      <c r="L35">
        <f>COUNTIF(L4:L33, TRUE) /$D35 * 100</f>
        <v>73.333333333333329</v>
      </c>
      <c r="O35">
        <f>COUNTIF(O4:O33, TRUE) /$D35 * 100</f>
        <v>73.333333333333329</v>
      </c>
      <c r="R35">
        <f t="shared" ref="R35:AA35" si="7">COUNTIF(R4:R33, TRUE) /$D35 * 100</f>
        <v>73.333333333333329</v>
      </c>
      <c r="U35">
        <f t="shared" si="7"/>
        <v>73.333333333333329</v>
      </c>
      <c r="X35">
        <f t="shared" si="7"/>
        <v>80</v>
      </c>
      <c r="AA35">
        <f t="shared" si="7"/>
        <v>76.666666666666671</v>
      </c>
    </row>
    <row r="38" spans="1:27" x14ac:dyDescent="0.25">
      <c r="F38" t="s">
        <v>63</v>
      </c>
    </row>
    <row r="39" spans="1:27" x14ac:dyDescent="0.25">
      <c r="D39" s="13" t="s">
        <v>65</v>
      </c>
      <c r="E39">
        <v>7</v>
      </c>
      <c r="F39">
        <f>E39/E$41</f>
        <v>0.7</v>
      </c>
    </row>
    <row r="40" spans="1:27" x14ac:dyDescent="0.25">
      <c r="D40" s="13" t="s">
        <v>66</v>
      </c>
      <c r="E40">
        <v>3</v>
      </c>
      <c r="F40">
        <f>E40/E$41</f>
        <v>0.3</v>
      </c>
    </row>
    <row r="41" spans="1:27" x14ac:dyDescent="0.25">
      <c r="D41" t="s">
        <v>67</v>
      </c>
      <c r="E41">
        <v>10</v>
      </c>
    </row>
  </sheetData>
  <mergeCells count="12">
    <mergeCell ref="P2:R2"/>
    <mergeCell ref="S2:U2"/>
    <mergeCell ref="J1:L1"/>
    <mergeCell ref="M1:O1"/>
    <mergeCell ref="J2:L2"/>
    <mergeCell ref="M2:O2"/>
    <mergeCell ref="P1:R1"/>
    <mergeCell ref="V1:X1"/>
    <mergeCell ref="Y1:AA1"/>
    <mergeCell ref="V2:X2"/>
    <mergeCell ref="Y2:AA2"/>
    <mergeCell ref="S1: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17"/>
  <sheetViews>
    <sheetView tabSelected="1" zoomScale="70" zoomScaleNormal="70" workbookViewId="0">
      <selection activeCell="I9" sqref="I9"/>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210" x14ac:dyDescent="0.25">
      <c r="B7">
        <v>3</v>
      </c>
      <c r="C7" s="7" t="s">
        <v>64</v>
      </c>
      <c r="D7" s="8" t="s">
        <v>69</v>
      </c>
      <c r="F7">
        <f>AVERAGE(results!L35,results!O35)</f>
        <v>73.333333333333329</v>
      </c>
      <c r="I7" t="s">
        <v>19</v>
      </c>
      <c r="J7" s="8" t="s">
        <v>17</v>
      </c>
    </row>
    <row r="8" spans="2:10" ht="409.5" x14ac:dyDescent="0.25">
      <c r="B8">
        <v>4</v>
      </c>
      <c r="C8" s="7" t="s">
        <v>71</v>
      </c>
      <c r="D8" s="8" t="s">
        <v>70</v>
      </c>
      <c r="F8">
        <f>AVERAGE(results!R35, results!U35)</f>
        <v>73.333333333333329</v>
      </c>
    </row>
    <row r="9" spans="2:10" ht="45" x14ac:dyDescent="0.25">
      <c r="B9">
        <v>5</v>
      </c>
      <c r="C9" s="7" t="s">
        <v>73</v>
      </c>
      <c r="D9" s="8" t="s">
        <v>82</v>
      </c>
      <c r="E9" s="7"/>
      <c r="F9">
        <f>AVERAGE(results!X35, results!AA35)</f>
        <v>78.333333333333343</v>
      </c>
    </row>
    <row r="12" spans="2:10" x14ac:dyDescent="0.25">
      <c r="D12" t="s">
        <v>75</v>
      </c>
      <c r="G12" t="s">
        <v>76</v>
      </c>
    </row>
    <row r="13" spans="2:10" x14ac:dyDescent="0.25">
      <c r="D13" t="s">
        <v>74</v>
      </c>
      <c r="G13" t="s">
        <v>77</v>
      </c>
    </row>
    <row r="14" spans="2:10" x14ac:dyDescent="0.25">
      <c r="D14" t="s">
        <v>28</v>
      </c>
      <c r="G14" t="s">
        <v>78</v>
      </c>
    </row>
    <row r="15" spans="2:10" x14ac:dyDescent="0.25">
      <c r="D15" t="s">
        <v>28</v>
      </c>
      <c r="G15" t="s">
        <v>79</v>
      </c>
    </row>
    <row r="16" spans="2:10" x14ac:dyDescent="0.25">
      <c r="D16" t="s">
        <v>32</v>
      </c>
      <c r="G16" t="s">
        <v>80</v>
      </c>
    </row>
    <row r="17" spans="4:7" x14ac:dyDescent="0.25">
      <c r="D17" t="s">
        <v>28</v>
      </c>
      <c r="G17" s="17" t="s">
        <v>81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2024-01-04T15:18:01Z</dcterms:modified>
</cp:coreProperties>
</file>