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029"/>
  <workbookPr/>
  <mc:AlternateContent xmlns:mc="http://schemas.openxmlformats.org/markup-compatibility/2006">
    <mc:Choice Requires="x15">
      <x15ac:absPath xmlns:x15ac="http://schemas.microsoft.com/office/spreadsheetml/2010/11/ac" url="C:\Users\ludov\Desktop\Thesis\Chapters\GitHub repository\Demonstation\Communication\"/>
    </mc:Choice>
  </mc:AlternateContent>
  <xr:revisionPtr revIDLastSave="0" documentId="13_ncr:1_{F3FC4929-7BD5-434D-A7E9-CAA910B30C72}" xr6:coauthVersionLast="47" xr6:coauthVersionMax="47" xr10:uidLastSave="{00000000-0000-0000-0000-000000000000}"/>
  <bookViews>
    <workbookView xWindow="0" yWindow="0" windowWidth="12000" windowHeight="12900" xr2:uid="{00000000-000D-0000-FFFF-FFFF00000000}"/>
  </bookViews>
  <sheets>
    <sheet name="General" sheetId="1" r:id="rId1"/>
    <sheet name="All sentences" sheetId="5" r:id="rId2"/>
    <sheet name="not relevant (cleaned)" sheetId="8" r:id="rId3"/>
    <sheet name="Level 1" sheetId="2" r:id="rId4"/>
    <sheet name="Level 2" sheetId="3" r:id="rId5"/>
    <sheet name="Results" sheetId="4" r:id="rId6"/>
    <sheet name="not relevant (original)" sheetId="7" r:id="rId7"/>
  </sheets>
  <definedNames>
    <definedName name="_xlnm._FilterDatabase" localSheetId="1" hidden="1">'All sentences'!$D$6:$E$146</definedName>
    <definedName name="_xlnm._FilterDatabase" localSheetId="3" hidden="1">'Level 1'!$C$6:$G$101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 i="4" l="1"/>
  <c r="D5" i="4"/>
  <c r="E23" i="4"/>
  <c r="D22" i="4"/>
  <c r="D21" i="4"/>
  <c r="E19" i="4"/>
  <c r="D18" i="4"/>
  <c r="D17" i="4"/>
  <c r="E15" i="4"/>
  <c r="D14" i="4"/>
  <c r="D13" i="4"/>
  <c r="B109" i="3"/>
  <c r="B110" i="3" s="1"/>
  <c r="B111" i="3" s="1"/>
  <c r="B112" i="3" s="1"/>
  <c r="B113" i="3" s="1"/>
  <c r="B114" i="3" s="1"/>
  <c r="B115" i="3" s="1"/>
  <c r="B116" i="3" s="1"/>
  <c r="B117" i="3" s="1"/>
  <c r="B108" i="3"/>
  <c r="B68" i="3"/>
  <c r="B69" i="3" s="1"/>
  <c r="B70" i="3" s="1"/>
  <c r="B71" i="3" s="1"/>
  <c r="B72" i="3" s="1"/>
  <c r="B73" i="3" s="1"/>
  <c r="B74" i="3" s="1"/>
  <c r="B75" i="3" s="1"/>
  <c r="B76" i="3" s="1"/>
  <c r="B77" i="3" s="1"/>
  <c r="B78" i="3" s="1"/>
  <c r="B79" i="3" s="1"/>
  <c r="B80" i="3" s="1"/>
  <c r="B81" i="3" s="1"/>
  <c r="B82" i="3" s="1"/>
  <c r="B83" i="3" s="1"/>
  <c r="B84" i="3" s="1"/>
  <c r="B85" i="3" s="1"/>
  <c r="B86" i="3" s="1"/>
  <c r="B87" i="3" s="1"/>
  <c r="B88" i="3" s="1"/>
  <c r="B89" i="3" s="1"/>
  <c r="B90" i="3" s="1"/>
  <c r="B91" i="3" s="1"/>
  <c r="B92" i="3" s="1"/>
  <c r="B93" i="3" s="1"/>
  <c r="B94" i="3" s="1"/>
  <c r="B95" i="3" s="1"/>
  <c r="B96" i="3" s="1"/>
  <c r="B97" i="3" s="1"/>
  <c r="B98" i="3" s="1"/>
  <c r="B99" i="3" s="1"/>
  <c r="B67" i="3"/>
  <c r="D4" i="4"/>
  <c r="D9" i="4"/>
  <c r="D10" i="4"/>
  <c r="D8" i="4"/>
  <c r="L4" i="2"/>
  <c r="L5" i="2"/>
  <c r="L3" i="2"/>
  <c r="B8" i="3"/>
  <c r="B9" i="3" s="1"/>
  <c r="B10" i="3" s="1"/>
  <c r="B11" i="3" s="1"/>
  <c r="B12" i="3" s="1"/>
  <c r="B13" i="3" s="1"/>
  <c r="B14" i="3" s="1"/>
  <c r="B15" i="3" s="1"/>
  <c r="B16" i="3" s="1"/>
  <c r="B17" i="3" s="1"/>
  <c r="B18" i="3" s="1"/>
  <c r="B19" i="3" s="1"/>
  <c r="B20" i="3" s="1"/>
  <c r="B21" i="3" s="1"/>
  <c r="B22" i="3" s="1"/>
  <c r="B23" i="3" s="1"/>
  <c r="B24" i="3" s="1"/>
  <c r="B25" i="3" s="1"/>
  <c r="B26" i="3" s="1"/>
  <c r="B27" i="3" s="1"/>
  <c r="B28" i="3" s="1"/>
  <c r="B29" i="3" s="1"/>
  <c r="B30" i="3" s="1"/>
  <c r="B31" i="3" s="1"/>
  <c r="B32" i="3" s="1"/>
  <c r="B33" i="3" s="1"/>
  <c r="B34" i="3" s="1"/>
  <c r="B35" i="3" s="1"/>
  <c r="B36" i="3" s="1"/>
  <c r="B37" i="3" s="1"/>
  <c r="B38" i="3" s="1"/>
  <c r="B39" i="3" s="1"/>
  <c r="B40" i="3" s="1"/>
  <c r="B41" i="3" s="1"/>
  <c r="B42" i="3" s="1"/>
  <c r="B43" i="3" s="1"/>
  <c r="B44" i="3" s="1"/>
  <c r="B45" i="3" s="1"/>
  <c r="B46" i="3" s="1"/>
  <c r="B47" i="3" s="1"/>
  <c r="B48" i="3" s="1"/>
  <c r="B49" i="3" s="1"/>
  <c r="B50" i="3" s="1"/>
  <c r="B51" i="3" s="1"/>
  <c r="B52" i="3" s="1"/>
  <c r="B53" i="3" s="1"/>
  <c r="B54" i="3" s="1"/>
  <c r="B55" i="3" s="1"/>
  <c r="B56" i="3" s="1"/>
  <c r="B57" i="3" s="1"/>
  <c r="B8" i="2"/>
  <c r="B9" i="2" s="1"/>
  <c r="B10" i="2" s="1"/>
  <c r="B11" i="2" s="1"/>
  <c r="B12" i="2" s="1"/>
  <c r="B13" i="2" s="1"/>
  <c r="B14" i="2" s="1"/>
  <c r="B15" i="2" s="1"/>
  <c r="B16" i="2" s="1"/>
  <c r="B17" i="2" s="1"/>
  <c r="B18" i="2" s="1"/>
  <c r="B19" i="2" s="1"/>
  <c r="B20" i="2" s="1"/>
  <c r="B21" i="2" s="1"/>
  <c r="B22" i="2" s="1"/>
  <c r="B23" i="2" s="1"/>
  <c r="B24" i="2" s="1"/>
  <c r="B25" i="2" s="1"/>
  <c r="B26" i="2" s="1"/>
  <c r="B27" i="2" s="1"/>
  <c r="B28" i="2" s="1"/>
  <c r="B29" i="2" s="1"/>
  <c r="B30" i="2" s="1"/>
  <c r="B31" i="2" s="1"/>
  <c r="B32" i="2" s="1"/>
  <c r="B33" i="2" s="1"/>
  <c r="B34" i="2" s="1"/>
  <c r="B35" i="2" s="1"/>
  <c r="B36" i="2" s="1"/>
  <c r="B37" i="2" s="1"/>
  <c r="B38" i="2" s="1"/>
  <c r="B39" i="2" s="1"/>
  <c r="B40" i="2" s="1"/>
  <c r="B41" i="2" s="1"/>
  <c r="B42" i="2" s="1"/>
  <c r="B43" i="2" s="1"/>
  <c r="B44" i="2" s="1"/>
  <c r="B45" i="2" s="1"/>
  <c r="B46" i="2" s="1"/>
  <c r="B47" i="2" s="1"/>
  <c r="B48" i="2" s="1"/>
  <c r="B49" i="2" s="1"/>
  <c r="B50" i="2" s="1"/>
  <c r="B51" i="2" s="1"/>
  <c r="B52" i="2" s="1"/>
  <c r="B53" i="2" s="1"/>
  <c r="B54" i="2" s="1"/>
  <c r="B55" i="2" s="1"/>
  <c r="B56" i="2" s="1"/>
  <c r="B57" i="2" s="1"/>
  <c r="B58" i="2" s="1"/>
  <c r="B59" i="2" s="1"/>
  <c r="B60" i="2" s="1"/>
  <c r="B61" i="2" s="1"/>
  <c r="B62" i="2" s="1"/>
  <c r="B63" i="2" s="1"/>
  <c r="B64" i="2" s="1"/>
  <c r="B65" i="2" s="1"/>
  <c r="B66" i="2" s="1"/>
  <c r="B67" i="2" s="1"/>
  <c r="B68" i="2" s="1"/>
  <c r="B69" i="2" s="1"/>
  <c r="B70" i="2" s="1"/>
  <c r="B71" i="2" s="1"/>
  <c r="B72" i="2" s="1"/>
  <c r="B73" i="2" s="1"/>
  <c r="B74" i="2" s="1"/>
  <c r="B75" i="2" s="1"/>
  <c r="B76" i="2" s="1"/>
  <c r="B77" i="2" s="1"/>
  <c r="B78" i="2" s="1"/>
  <c r="B79" i="2" s="1"/>
  <c r="B80" i="2" s="1"/>
  <c r="B81" i="2" s="1"/>
  <c r="B82" i="2" s="1"/>
  <c r="B83" i="2" s="1"/>
  <c r="B84" i="2" s="1"/>
  <c r="B85" i="2" s="1"/>
  <c r="B86" i="2" s="1"/>
  <c r="B87" i="2" s="1"/>
  <c r="B88" i="2" s="1"/>
  <c r="B89" i="2" s="1"/>
  <c r="B90" i="2" s="1"/>
  <c r="B91" i="2" s="1"/>
  <c r="B92" i="2" s="1"/>
  <c r="B93" i="2" s="1"/>
  <c r="B94" i="2" s="1"/>
  <c r="B95" i="2" s="1"/>
  <c r="B96" i="2" s="1"/>
  <c r="B97" i="2" s="1"/>
  <c r="B98" i="2" s="1"/>
  <c r="B99" i="2" s="1"/>
  <c r="B100" i="2" s="1"/>
  <c r="B101" i="2" s="1"/>
  <c r="B7"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D72" i="2"/>
  <c r="D73" i="2"/>
  <c r="D74" i="2"/>
  <c r="D75" i="2"/>
  <c r="D76" i="2"/>
  <c r="D77" i="2"/>
  <c r="D78" i="2"/>
  <c r="D79" i="2"/>
  <c r="D80" i="2"/>
  <c r="D81" i="2"/>
  <c r="D82" i="2"/>
  <c r="D83" i="2"/>
  <c r="D84" i="2"/>
  <c r="D85" i="2"/>
  <c r="D86" i="2"/>
  <c r="D87" i="2"/>
  <c r="D88" i="2"/>
  <c r="D89" i="2"/>
  <c r="D90" i="2"/>
  <c r="D91" i="2"/>
  <c r="D92" i="2"/>
  <c r="D93" i="2"/>
  <c r="D94" i="2"/>
  <c r="D95" i="2"/>
  <c r="D96" i="2"/>
  <c r="D97" i="2"/>
  <c r="D98" i="2"/>
  <c r="D99" i="2"/>
  <c r="D100" i="2"/>
  <c r="D101" i="2"/>
  <c r="E2" i="5"/>
  <c r="E1" i="5"/>
  <c r="B1" i="5"/>
  <c r="D6" i="4" l="1"/>
  <c r="E6" i="4"/>
  <c r="D11" i="4"/>
  <c r="E11" i="4" s="1"/>
  <c r="E3" i="5"/>
  <c r="D23" i="4" l="1"/>
  <c r="D19" i="4" l="1"/>
  <c r="D15" i="4"/>
  <c r="D6" i="2" l="1"/>
</calcChain>
</file>

<file path=xl/sharedStrings.xml><?xml version="1.0" encoding="utf-8"?>
<sst xmlns="http://schemas.openxmlformats.org/spreadsheetml/2006/main" count="1110" uniqueCount="363">
  <si>
    <t>prompt:</t>
  </si>
  <si>
    <t>Sentence</t>
  </si>
  <si>
    <t>Sentence for GPT</t>
  </si>
  <si>
    <t>GPT answers</t>
  </si>
  <si>
    <t>ACTION</t>
  </si>
  <si>
    <t>STANCE_ON_POLICY</t>
  </si>
  <si>
    <t>STANCE_ON_CC</t>
  </si>
  <si>
    <t>LEVEL 1:</t>
  </si>
  <si>
    <t>actions</t>
  </si>
  <si>
    <t>stance_on_policy</t>
  </si>
  <si>
    <t>stance_on_CC</t>
  </si>
  <si>
    <t>LEVEL 2:</t>
  </si>
  <si>
    <t>acknowledge_importance</t>
  </si>
  <si>
    <t>support_for_policy</t>
  </si>
  <si>
    <t>support_for_government</t>
  </si>
  <si>
    <t>company_beliefs</t>
  </si>
  <si>
    <t>common_beliefs</t>
  </si>
  <si>
    <t>TOTAL # RESOURCES:</t>
  </si>
  <si>
    <t>No. relevant sentences:</t>
  </si>
  <si>
    <t>No. Irrelevant sentences:</t>
  </si>
  <si>
    <t>TOT:</t>
  </si>
  <si>
    <t>Climate</t>
  </si>
  <si>
    <t>Link to source</t>
  </si>
  <si>
    <t>Kind of source</t>
  </si>
  <si>
    <t>Reason for selecting this source</t>
  </si>
  <si>
    <t>Notes</t>
  </si>
  <si>
    <t>Instructions:</t>
  </si>
  <si>
    <t>Tree structure:</t>
  </si>
  <si>
    <t>Steps</t>
  </si>
  <si>
    <t>Label (relevant vs not relevant)</t>
  </si>
  <si>
    <t xml:space="preserve">Select pages by searching for "climate site:company-website.com” </t>
  </si>
  <si>
    <t>N.B. The webapage has a popup that says "CAUTIONARY STATEMENT WARNING
CAUTIONARY STATEMENT RELEVANT TO FORWARD LOOKING INFORMATION FOR THE PURPOSE OF THE “SAFE HARBOR” PROVISIONS OF THE PRIVATE SECURITIES LITIGATION REFORM ACT OF 1995
Statements of future ambitions, goals, events or conditions in the publication and its associated supplement, including projections, plans to reduce emissions and emissions intensity, sensitivity analyses, expectations, estimates, the development of future technologies, and business plans, are forward-looking statements. Similarly, emission-reduction roadmaps to drive toward net zero are dependent on future market factors, such as continued technological progress and policy support, and represent forward-looking statements."</t>
  </si>
  <si>
    <t>https://corporate.exxonmobil.com/-/media/global/files/advancing-climate-solutions-progress-report/2023/2023-acs-progress-report-executive-summary.pdf</t>
  </si>
  <si>
    <t>The report linked in the first result (first result:)</t>
  </si>
  <si>
    <t>ExxonMobil's Advancing Climate Solutions Progress
Report outlines the company’s approach to help
reduce greenhouse gas emissions in support of a
net-zero future</t>
  </si>
  <si>
    <t>not_relevant</t>
  </si>
  <si>
    <t>As the world continues to face the challenge of
securing adequate energy supply while ensuring the
energy transition proceeds at pace – divergent views
have emerged. There are some who believe that
society’s efforts should be solely directed toward
the energy transition without considering the very
real consequences of not ensuring energy security.
ExxonMobil and others see the situation for what
it is: There are two challenges of great importance,
both necessitating the full cooperation and effort of
companies, governments, and NGOs worldwide in
order to address these critical issues.</t>
  </si>
  <si>
    <t xml:space="preserve">In this edition of our Advancing Climate Solutions
Progress Report, we share the ways in which
ExxonMobil remains determined to tackle head-on
the challenge of strengthening energy supply security
and reducing emissions to support a net-zero
future while growing value for our shareholders and stakeholders. </t>
  </si>
  <si>
    <t>relevant</t>
  </si>
  <si>
    <t xml:space="preserve">We discuss the ways we will continue
delivering solutions that lower the greenhouse gas
emissions intensity of our portfolio and help meet
society’s growing need for affordable and reliable
energy and products. </t>
  </si>
  <si>
    <t>Increased the amount we intend to invest from
2022 through 2027 on lower-emission initiatives
to approximately $17 billion, up by nearly 15%.</t>
  </si>
  <si>
    <t>Deployed new technology to expand measurement
and mitigation of methane emissions, and reduced
methane emissions intensity from operated assets
by more than 40% as of year-end 2021 versus
2016 levels in line with greenhouse gas emissionreduction plans.</t>
  </si>
  <si>
    <t xml:space="preserve">Grew and strengthened our Low Carbon Solutions
business by focusing on competitively advantaged
opportunities in carbon capture and storage,
hydrogen, and biofuels. </t>
  </si>
  <si>
    <t>This included tripling the organization's size and signing the largest commercial agreement of its kind to capture and store CO₂.</t>
  </si>
  <si>
    <t>These intensity reductions led to our absolute emissions falling by about 13%. These results are on an operated basis as of year-end 2021 versus 2016 levels.</t>
  </si>
  <si>
    <t>Improved the expected carbon intensity of our portfolio on a life-cycle basis.</t>
  </si>
  <si>
    <t>Achieved highest refinery throughput since 2007 and prepared to bring 250,000 barrels per day of expanded refining capacity on line in early 2023 – all in an effort to meet society’s needs by providing additional supply.</t>
  </si>
  <si>
    <t>Remained on track to eliminate routine flaring in our Permian Basin operated assets by the end of 2022 in support of the World Bank Zero Routine Flaring Initiative.</t>
  </si>
  <si>
    <t>Reduced our Scope 1 and 2 emissions intensity by 9%, as we continue progress toward our 2030 greenhouse gas emission-reduction plans.</t>
  </si>
  <si>
    <t>Increased plastics production capacity by nearly 10% to meet growing global needs, support low-carbon technologies, and avoid emissions, while helping address the issue of plastic waste by starting up one of the largest advanced recycling facilities in North America.</t>
  </si>
  <si>
    <t>Advocated for supportive policies that would expand opportunities in lower-emission solutions, including methane regulations and enhanced incentives for carbon capture and storage and hydrogen under the U.S. Inflation Reduction Act.</t>
  </si>
  <si>
    <t>We are focused on five strategic priorities to create
sustainable solutions that improve quality of life and
meet society’s evolving needs</t>
  </si>
  <si>
    <t>Our strategy calls for us to maximize the advantages of our scale, business integration, leading technology, functional excellence, and our people to build globally competitive businesses that lead industry in earnings and cash flow growth across a range of future scenarios</t>
  </si>
  <si>
    <t>We strive to play a leading role in the energy transition, bringing to bear these same advantages while retaining investment flexibility across a portfolio of evolving opportunities to grow shareholder value.</t>
  </si>
  <si>
    <t>As part of this strategy, with advances in technology and the support of clear and consistent government policies, we aim to achieve net-zero operated Scope 1 and 2 greenhouse gas emissions by 2050.</t>
  </si>
  <si>
    <t>To this end, we have taken a comprehensive approach to create emission-reduction roadmaps for
our major operated assets</t>
  </si>
  <si>
    <t>The roadmaps build on our
2030 emission-reduction plans, which are within Paris
Agreement pathways3
 and, notably, include reaching
net-zero emissions in our unconventional Permian
Basin operated assets by 2030</t>
  </si>
  <si>
    <t>Our 2030 emission-reduction plans are intensity based. They focus on driving industry-leading performance while still meeting the needs of society</t>
  </si>
  <si>
    <t>These plans include actions that are also expected to achieve:</t>
  </si>
  <si>
    <t>Absolute reduction in corporate-wide greenhouse gas emissions by approximately 20% (or approximately 23 million metric tons).</t>
  </si>
  <si>
    <t>Absolute reduction in upstream greenhouse gas emissions of approximately 30% (or approximately 15 million metric tons).</t>
  </si>
  <si>
    <t>Absolute flaring reduction of approximately 60%</t>
  </si>
  <si>
    <t>Absolute reduction in methane emissions by 70%.</t>
  </si>
  <si>
    <t>World Bank Zero Routine Flaring by 2030.</t>
  </si>
  <si>
    <t>These emission-reduction plans cover Scope 1 and 2 emissions from assets we operate, compared to 2016 levels</t>
  </si>
  <si>
    <t>For non-operated assets, we work with our equity partners to advance greenhouse gas reductions to achieve comparable results</t>
  </si>
  <si>
    <t>Through 2027, we plan to invest approximately $17 billion on initiatives to lower greenhouse gas emissions, an increase of nearly 15% from the amount we announced last year</t>
  </si>
  <si>
    <t>These investments are designed to make possible reduced emissions in our operations and are also directed toward reducing others’ emissions through commercializing and scaling carbon capture and storage, hydrogen, and biofuels.</t>
  </si>
  <si>
    <t>Policy support, along with technology advancements, can and will further accelerate development and deployment of lower-emission technologies necessary to arrive at a net-zero future</t>
  </si>
  <si>
    <t>We have consistently advocated for sound government policies like enhanced incentives for carbon capture and storage and hydrogen</t>
  </si>
  <si>
    <t>We also support market-based, technology-neutral policies that recognize the value of addressing full life-cycle emissions versus focusing solely on Scope 3 emissions, thereby incentivizing companies to take actions that reduce emissions, while still meeting the world’s demand for essential energy and products.</t>
  </si>
  <si>
    <t>To meet a net-zero goal, companies must fully understand net emissions and have a consistent means of comparing themselves against others in their industry.</t>
  </si>
  <si>
    <t>The 2022 Outlook for Energy is ExxonMobil’s latest projection of energy supply and demand through 2050 using models based on current trends in economic development, technology, global policies, geopolitics, and consumer behavior. All energy sources are projected to remain important through 2050, with oil and natural gas accounting for 55% of the world’s energy mix in 2050.</t>
  </si>
  <si>
    <t>Many products, from plastics to fabrics to construction materials, are petroleum-based, resulting in increased industrial demand for oil as both a raw material and energy source. Global demand growth for raw materials into chemical products (such as plastics used in medical supplies, lighter-weight vehicles, food packaging, and more) is expected to double from 2021 to 2050.</t>
  </si>
  <si>
    <t>We have continued to test the resiliency of our business and investment portfolio against a range of future scenarios that are aligned with the goals of the Paris Agreement, including the International Energy Agency’s (IEA) Net Zero Emissions by 2050 (NZE) scenario. These resiliency tests demonstrate that our business is positioned for growth even in an aggressive decarbonization pathway, driven by the growth potential for chemicals, lower-emission fuels, carbon capture and storage, and hydrogen opportunities, which are critical to achieve net zero.</t>
  </si>
  <si>
    <t>For more than 140 years, we have been a leader in innovation, supplying the energy and products people need to live healthy, prosperous lives in the modern world</t>
  </si>
  <si>
    <t>We are continuing this legacy of innovation by doing our part to provide energy security and evolving our operations in ongoing support of a net-zero future – all while creating long-term shareholder value</t>
  </si>
  <si>
    <t>https://corporate.exxonmobil.com/what-we-do/delivering-industrial-solutions/advancing-climate-solutions</t>
  </si>
  <si>
    <t>third result</t>
  </si>
  <si>
    <t>General webpage</t>
  </si>
  <si>
    <t>Report</t>
  </si>
  <si>
    <t>ExxonMobil continues to advance innovative solutions for a lower-emission energy future</t>
  </si>
  <si>
    <t>We are focused on five strategic priorities to create sustainable solutions that improve quality of life and meet society’s evolving needs.</t>
  </si>
  <si>
    <t>Our strategy calls for us to maximize the advantages of our scale, business integration, leading technology, functional excellence, and our people to build globally competitive businesses that lead industry in earnings and cash flow growth across a range of future scenarios.</t>
  </si>
  <si>
    <t>We strive to play a leading role in the energy transition, bringing to bear these same advantages while retaining investment flexibility across a portfolio of evolving opportunities to grow shareholder value. </t>
  </si>
  <si>
    <t>Our net-zero ambition (Scope 1 and 2 operated assets) is backed by a comprehensive approach centered on detailed emission-reduction roadmaps for our major operated assets.</t>
  </si>
  <si>
    <t xml:space="preserve">We completed these roadmaps in 2022, and will be updating them as needed to reflect technology, policy, and other developments, including the development and acquisition of major operated assets. </t>
  </si>
  <si>
    <t>One example of our roadmap approach is our Permian Basin unconventional operations, where we announced industry-leading plans to reach net-zero Scope 1 and 2 emissions by 2030.</t>
  </si>
  <si>
    <t>We are working to electrify operations with lower-emission power, which may include wind, solar, and natural gas.</t>
  </si>
  <si>
    <t>We are also working to expand and accelerate our methane detection and mitigation technology, eliminate routine flaring, upgrade equipment, and employ high-quality emissions offsets, which may include nature-based solutions.</t>
  </si>
  <si>
    <t>ExxonMobil is delivering products and solutions that enable customers to meet production performance requirements while reducing their emissions and improving energy efficiency across the supply chain</t>
  </si>
  <si>
    <t>ExxonMobil’s scientists and engineers are working to develop innovative and scalable solutions to help reduce emissions, with a focus on the highest-emitting and most-difficult-to-decarbonize sectors of the economy: commercial transportation, power generation and heavy industry.</t>
  </si>
  <si>
    <t>But to achieve the goals of the Paris Agreement, durable, predictable, market-driven policies are needed to produce the greatest emissions reductions at the lowest cost to society.</t>
  </si>
  <si>
    <t xml:space="preserve">Public policy decisions are made at all levels of government and have significant effects on our current and future operations. </t>
  </si>
  <si>
    <t>ExxonMobil supports policies that promote a stable investment climate for long-term business viability and continues to communicate our positions to policy stakeholders and governments around the world.</t>
  </si>
  <si>
    <t>Establishing a market price on carbon will play an important part by providing the needed clarity and stability required to drive investment.</t>
  </si>
  <si>
    <t>No single technology on its own can enable society to achieve its lower-emission ambitions.</t>
  </si>
  <si>
    <t>Predictable, stable, cost-effective policies are necessary to incentivize the development and scalability of a wide range of lower-emission technologies across the economy.</t>
  </si>
  <si>
    <t>https://corporate.exxonmobil.com/who-we-are/policy/climate-lobbying-report/climate-policy-principles</t>
  </si>
  <si>
    <t>General webpage (which is the lobbying report)</t>
  </si>
  <si>
    <t>Fourth result</t>
  </si>
  <si>
    <t>ExxonMobil has supported the goals of the Paris Agreement since its inception, and has consistently voiced support for U.S. participation in the agreement</t>
  </si>
  <si>
    <t>We have also actively engaged with government officials to encourage remaining in the Paris Agreement. </t>
  </si>
  <si>
    <t xml:space="preserve">ExxonMobil aims to achieve net-zero emissions from its operated assets by 2050 and is taking a comprehensive approach centered on developing detailed emission-reduction roadmaps for major operated assets. </t>
  </si>
  <si>
    <t>This ambition applies to Scope 1 and Scope 2 greenhouse gas emissions.</t>
  </si>
  <si>
    <t>Would have been relevant if I did a paragraph analysis</t>
  </si>
  <si>
    <t xml:space="preserve"> It builds on the Company’s 2030 emission-reduction plans, which include plans to reach net-zero emissions in our Permian Basin operations by 2030, and ongoing investments in lower-emission solutions, including carbon capture and storage, hydrogen and biofuels</t>
  </si>
  <si>
    <t>The Company’s roadmap approach identifies greenhouse gas emission-reduction opportunities and the investment and future policy needs required to achieve net-zero.</t>
  </si>
  <si>
    <t>Our 2030 emission-reduction plans are consistent with Paris-aligned pathways, the U.S. and European Union’s Global Methane Pledge, and the U.S. Methane Emissions Reduction Action Plan. </t>
  </si>
  <si>
    <t>These plans are also expected to achieve World Bank Zero Routine Flaring by 2030.</t>
  </si>
  <si>
    <t>These emission-reduction plans cover Scope 1 and Scope 2 emissions from assets the Company operates. </t>
  </si>
  <si>
    <t>For non-operated assets, the Company works with its equity partners to advance greenhouse gas reductions to achieve comparable results.</t>
  </si>
  <si>
    <t>Over the next six years, we plan to invest more than $15 billion on initiatives to lower greenhouse gas emissions. </t>
  </si>
  <si>
    <t>A significant share is focused on scaling up carbon capture and storage, hydrogen and biofuels</t>
  </si>
  <si>
    <t>Stronger policy would further accelerate development and deployment of lower-emission technologies, and provide ExxonMobil additional investment opportunities to reduce greenhouse gas emissions. </t>
  </si>
  <si>
    <t>Recognizing that sound government policies are required and can act as an accelerator for lower-emission alternatives, ExxonMobil actively participates in climate-related policy discussions around the world.</t>
  </si>
  <si>
    <t>The Company focuses on practical policy solutions that recognize the increasing global demand for affordable and reliable energy while enabling scalable development and deployment of lower- and zero-greenhouse gas emission technologies.</t>
  </si>
  <si>
    <t>Durable and predictable market-driven policies can further incentivize developments, and scale investments in lower-emission technologies to help achieve a net-zero future.</t>
  </si>
  <si>
    <t xml:space="preserve">A good example is a coordinated and transparent economy-wide price on carbon such as a carbon tax. </t>
  </si>
  <si>
    <t>An established carbon price would enable all technologies to compete and cost-effectively lower carbon intensity while delivering meaningful emission reductions.</t>
  </si>
  <si>
    <t>Broad adoption of an economy-wide price on carbon could also help spur the development of global carbon markets as envisioned in Article 6 of the Paris Agreement.</t>
  </si>
  <si>
    <t>In the absence of economy-wide carbon pricing, well-designed sector-based policy options could also be an effective way to reduce emissions. </t>
  </si>
  <si>
    <t>ExxonMobil supports the approaches outlined below, which help address emissions in manufacturing, transportation and power generation.</t>
  </si>
  <si>
    <t>For the manufacturing sector, ExxonMobil’s focus is on advancing carbon capture and storage and hydrogen.</t>
  </si>
  <si>
    <t xml:space="preserve">The International Energy Agency and the U.N. Intergovernmental Panel on Climate Change have identified both hydrogen and carbon capture and storage as vital to reducing emissions associated with manufacturing and heavy industry. </t>
  </si>
  <si>
    <t>ExxonMobil is evaluating a number of carbon capture and storage opportunities that have the potential to be commercial with current technologies.</t>
  </si>
  <si>
    <t xml:space="preserve">However, to drive investment and deploy the technology at the pace and scale needed to meet the Paris Agreement goals, governments must establish durable regulatory and legal frameworks as well as additional incentives, similar to those available for other more established low-emission technologies. </t>
  </si>
  <si>
    <t xml:space="preserve"> In general, low-carbon policies should be clear, cost-effective, technology-neutral, and aligned with free-market principles. </t>
  </si>
  <si>
    <t xml:space="preserve">ExxonMobil is actively engaging stakeholders and potential partners on these policy enablers that could unlock carbon capture and storage business opportunities. </t>
  </si>
  <si>
    <t>ExxonMobil is also evaluating strategic investments to increase the use of hydrogen.</t>
  </si>
  <si>
    <t xml:space="preserve">The Company has extensive experience with this important low-emissions energy source, and produces about 1.3 million metric tons annually. </t>
  </si>
  <si>
    <t>Hydrogen is a zero-carbon energy carrier that could serve as an affordable and reliable source of energy for heavy-duty trucking and energy-intensive industrial processes in the steel, refining and chemical sectors.</t>
  </si>
  <si>
    <t xml:space="preserve">The Company is participating in cross-industry groups to identify the technologies and policies required to deploy hydrogen at scale. For example, existing natural gas transmission infrastructure has the potential to be used for hydrogen with moderate upgrade costs. To rapidly develop a hydrogen economy, additional technology-neutral policy is required. </t>
  </si>
  <si>
    <t>A technology-neutral, emissions-intensity standard is one example of a policy approach that could significantly reduce CO₂ emissions in the manufacturing sector by setting targets based on life-cycle carbon intensity</t>
  </si>
  <si>
    <t xml:space="preserve">An emissions-intensity standard would incentivize the necessary infrastructure and lower-emission options, including natural gas, renewables, carbon capture and storage, hydrogen, and negative-emission technologies such as bioenergy with CCS, and direct air capture. </t>
  </si>
  <si>
    <t>A holistic Low Carbon Transport policy that combines a market-based, technology-neutral fuel standard with a life-cycle vehicle CO₂ emission standard could drive emission reductions across the entire vehicle fleet</t>
  </si>
  <si>
    <t>ExxonMobil advocates for a carbon intensity-based fuel standard approach that can also be extended to the harder-to-decarbonize aviation and marine sectors.</t>
  </si>
  <si>
    <t xml:space="preserve">The Company was a lead participant in developing the American Petroleum Institute’s policy framework that includes an action plan to reduce life-cycle emissions in the U.S. transportation sector. </t>
  </si>
  <si>
    <t xml:space="preserve">A technology-neutral clean energy standard, or carbon intensity standard, could reduce CO₂ emissions in the electricity sector by setting targets based on carbon intensity and incentivizing necessary infrastructure and lower-emission options, including natural gas, renewables, carbon capture and storage and negative-emission technologies such as bioenergy with CCS, and direct air capture. </t>
  </si>
  <si>
    <t xml:space="preserve">ExxonMobil participated in the U.S. Chamber of Commerce’s development of policy principles to underpin a U.S. clean energy standard for the electricity sector. The Company continues to support engagement with the U.S. government on this issue. </t>
  </si>
  <si>
    <t>We are a major natural gas producer, with activities spanning the United States, Papua New Guinea, Qatar and Australia to a world class future development in Mozambique. </t>
  </si>
  <si>
    <t>https://corporate.exxonmobil.com/what-we-do/delivering-industrial-solutions/methane</t>
  </si>
  <si>
    <t>Sixth page</t>
  </si>
  <si>
    <t>Natural gas plays a vital role in satisfying the energy needs of consumers worldwide while helping to mitigate the risks of climate change.</t>
  </si>
  <si>
    <t>It is a versatile, cleaner burning fuel that can help power modern life with fewer emissions when compared to coal.</t>
  </si>
  <si>
    <t>Because it is not clear who "it" is (it would be relevant if I analyzed the whole paragraph)</t>
  </si>
  <si>
    <t>We’re committed to helping meet the demand for affordable energy through natural gas, while advancing climate solutions.</t>
  </si>
  <si>
    <t>We’ve reduced methane emissions from all operated assets by nearly half as of year-end 2021 when compared to 2016.</t>
  </si>
  <si>
    <t>In March of 2022, we announced our support for the Oil and Gas Climate Initiative's (OGCI) Aiming for Zero Methane Emissions Initiative.</t>
  </si>
  <si>
    <t xml:space="preserve">ExxonMobil and other signatories will strive to reach near zero methane emissions from operated oil and gas assets by 2030. </t>
  </si>
  <si>
    <t>This initiative builds upon our previously announced 2030 greenhouse gas (GHG) emission reduction plans from our operations in the Permian Basin.</t>
  </si>
  <si>
    <t xml:space="preserve">Our participation in OGCI’s initiative is just one way we’re aiming to reduce and ultimately eliminate venting, leaks and other sources of methane associated with oil and gas production. </t>
  </si>
  <si>
    <t xml:space="preserve">Our plan to reduce operated greenhouse gas emissions intensity includes a 60 – 70% reduction in corporate-wide flaring intensity by 2030 compared to 2016 levels. </t>
  </si>
  <si>
    <t xml:space="preserve">We are further reducing flaring in upstream operations and are on track to achieve zero routine flaring across our global upstream operated assets by 2030 in support of the World Bank’s Zero Routine Flaring Initiative. </t>
  </si>
  <si>
    <t>We’ve already accomplished this in the Permian Basin – home to almost half of our net oil and gas production in the U.S.</t>
  </si>
  <si>
    <t>Natural gas emits up to 60% less greenhouse gases and significantly fewer air pollutants than coal, but unintended methane leaks can make their way into the atmosphere during the production, storage and transportation of oil and gas.</t>
  </si>
  <si>
    <t>Reducing methane emissions constitutes a key part of our “Net Zero by 2050” greenhouse gas emission ambition, as detailed in our Advancing Climate Solutions Progress Report.</t>
  </si>
  <si>
    <t>In the Permian Basin that spans southeast New Mexico and West Texas, we have laid out a roadmap to achieve net-zero greenhouse gas emissions (Scope 1 &amp; 2) by 2030; our ambition is to bring all operated oil and gas assets to net zero by 2050.</t>
  </si>
  <si>
    <t>As part of this roadmap, we’re undertaking efforts to reduce methane emissions from our Permian unconventional operations by deploying the latest technologies, upgrading equipment and facilities, and investing in best practices.</t>
  </si>
  <si>
    <t>These efforts are being validated by an independent third-party in a pilot certification program at a portion of our Permian Basin facilities in New Mexico.</t>
  </si>
  <si>
    <t xml:space="preserve">Achieving net-zero emissions in the Permian Basin will be a major contributor to the Company’s efforts to support a lower-emission future. </t>
  </si>
  <si>
    <t>Oil and natural gas production from this region accounts for almost half of our net U.S. production.</t>
  </si>
  <si>
    <t>https://corporate.exxonmobil.com/what-we-do/delivering-industrial-solutions/hydrogen</t>
  </si>
  <si>
    <t>Seventh page</t>
  </si>
  <si>
    <t>Hydrogen produces zero greenhouse gas emissions at its point of use. It's also versatile - suitable for power generation, trucking, and heat-intensive industries like steel and chemicals.</t>
  </si>
  <si>
    <t>We are scaling up production of low-carbon hydrogen to reduce CO2 emissions in our own facilities, and helping others do the same.</t>
  </si>
  <si>
    <t>"There are applications in the energy sector that require high energy density. Think long distance trucks, ships, heavy industry, steel, chemical production, cement. These applications will continue to need high energy density fuels and are unlikely to be electrified very easily.</t>
  </si>
  <si>
    <t>So, this is where we need a low-carbon fuel source like hydrogen." Bryan Chapman, Energy Sciences Principal, ExxonMobil</t>
  </si>
  <si>
    <t xml:space="preserve">To further support our ambitions for net zero Scopes 1 and 2 greenhouse gas emissions across major operated assets by 2050, we are planning a world-scale blue hydrogen plant at our integrated refining and petrochemical complex in Baytown, Texas. </t>
  </si>
  <si>
    <t>The new plant could generate up to 1 billion cubic feet of hydrogen per day, delivering low-carbon fuel to the Baytown olefins plant and other Houston-area facilities</t>
  </si>
  <si>
    <t>“We need policy incentives to support the production of low-carbon hydrogen and to incentivize investment in new demand cases for hydrogen.”
Erik Oswald
VP of Strategy Development for ExxonMobil Low Carbon Solutions</t>
  </si>
  <si>
    <t>https://corporate.exxonmobil.com/what-we-do/delivering-industrial-solutions/carbon-capture-and-storage/climate-policy-energy-investments</t>
  </si>
  <si>
    <t>News section</t>
  </si>
  <si>
    <t>Twelth result</t>
  </si>
  <si>
    <t>The world is searching for ways to reduce emissions, and the right policies can help get us there. Here are three policy decisions that can help us expand research and development efforts, bringing society one step closer to achieving climate goals.</t>
  </si>
  <si>
    <t>Every technology begins with inspiration – an idea and a vision for a different way of doing something. The next step is research and development – the intensive technical, scientific work that turns an idea on paper into a technology that works in practice. Then, the final step is critical: How do you scale up a technology into something that can benefit millions, or even billions, of people in the real world?</t>
  </si>
  <si>
    <t>To scale up a technology like carbon capture and storage, enormous capital investments are required. Entire infrastructures must be designed and built, and deployment at an industrial scale is a decades-long commitment. To make the long-term business case for such an investment, stakeholders expect government policies to support the technology as it scales. In order to make carbon capture a reality, three key policy positions are needed.</t>
  </si>
  <si>
    <t>Establishing a market price on carbon dioxide is an important element of building the business case for capturing it</t>
  </si>
  <si>
    <t xml:space="preserve">A stable and transparent price on carbon can help provide the economic clarity and stability required to drive investment – as well as incentivize action to reduce emissions. </t>
  </si>
  <si>
    <t>ExxonMobil has publicly supported a carbon tax since 2009 as the best of policy options being considered by governments.</t>
  </si>
  <si>
    <t>No single technology will enable society to meet the climate ambitions outlined in the Paris Agreement.</t>
  </si>
  <si>
    <t>That’s why it’s so important that government policies acknowledge the need for many different solutions to be treated equally and for each to have the opportunity to thrive.</t>
  </si>
  <si>
    <t>With a technology-neutral framework, emission-reduction technologies will be able to compete on a level playing field.</t>
  </si>
  <si>
    <t>Investors are drawn to certainty and innovative minds to opportunity.</t>
  </si>
  <si>
    <t>Predictable, stable, cost-effective policies to incentivize CCS are needed to promote the development and scalability of this technology.</t>
  </si>
  <si>
    <t>The climate change challenge is long term, and any policy response needs to have the same perspective.</t>
  </si>
  <si>
    <t>One long-term policy incentive could be a tax credit to promote the allocation of capital to CCS.</t>
  </si>
  <si>
    <t>In fact, 84% of U.S. adults support providing a business tax credit for CCS technology, according to the Pew Research Center.</t>
  </si>
  <si>
    <t>Finding the right policy solutions to support CCS is as much of a challenge as deploying the technology itself</t>
  </si>
  <si>
    <t>To help make progress on policy, ExxonMobil continues to engage in efforts to encourage sound and constructive solutions.</t>
  </si>
  <si>
    <t>Would be relevant if I had analyzed the whole paragraph</t>
  </si>
  <si>
    <t>N.B. In some of the "not_relevant" sentences I actually put paragraphs</t>
  </si>
  <si>
    <t>Compared to 2016 levels, these plans are expected to achieve:  20-30% reduction in corporate-wide greenhouse gas intensity and an absolute reduction of approximately 20% (or approximately 23 million metric tons); 40-50% reduction in upstream greenhouse gas intensity and an absolute reduction of approximately 30% (or approximately 15 million metric tons); 70-80% reduction in corporate-wide methane intensity; 60-70% reduction in corporate-wide flaring intensity;</t>
  </si>
  <si>
    <t>ExxonMobil supports a policy and regulatory framework for carbon capture and storage that would: Sustain long-term government support for research and development; Provide standards to ensure safe, secure and permanent CO₂ storage; Allow for fit-for-purpose CO₂ injection well design standards; Provide legal certainty for pore space ownership; Ensure a streamlined permitting process for carbon capture and storage facilities; Provide access to CO₂ storage capacity owned or controlled by governments; Allow for trading of high-quality offsets generated from carbon capture and storage and low-carbon projects.</t>
  </si>
  <si>
    <t>"We respect and support society’s ambition to achieve net-zero emissions by 2050 and continue to advocate for policies that promote cost-effective, market-based solutions to address the risks of climate change." DARREN W. WOODS, CHAIRMAN &amp; CEO, EXXONMOBIL</t>
  </si>
  <si>
    <t>= got answer from GPT</t>
  </si>
  <si>
    <t xml:space="preserve">* "In this edition of our Advancing Climate Solutions
Progress Report, we share the ways in which
ExxonMobil remains determined to tackle head-on
the challenge of strengthening energy supply security
and reducing emissions to support a net-zero
future while growing value for our shareholders and stakeholders. </t>
  </si>
  <si>
    <t xml:space="preserve">* "We discuss the ways we will continue
delivering solutions that lower the greenhouse gas
emissions intensity of our portfolio and help meet
society’s growing need for affordable and reliable
energy and products. </t>
  </si>
  <si>
    <t>* "Increased the amount we intend to invest from
2022 through 2027 on lower-emission initiatives
to approximately $17 billion, up by nearly 15%.</t>
  </si>
  <si>
    <t>* "Deployed new technology to expand measurement
and mitigation of methane emissions, and reduced
methane emissions intensity from operated assets
by more than 40% as of year-end 2021 versus
2016 levels in line with greenhouse gas emissionreduction plans.</t>
  </si>
  <si>
    <t>* "Remained on track to eliminate routine flaring in our Permian Basin operated assets by the end of 2022 in support of the World Bank Zero Routine Flaring Initiative.</t>
  </si>
  <si>
    <t xml:space="preserve">* "Grew and strengthened our Low Carbon Solutions
business by focusing on competitively advantaged
opportunities in carbon capture and storage,
hydrogen, and biofuels. </t>
  </si>
  <si>
    <t>* "Reduced our Scope 1 and 2 emissions intensity by 9%, as we continue progress toward our 2030 greenhouse gas emission-reduction plans.</t>
  </si>
  <si>
    <t>* "Increased plastics production capacity by nearly 10% to meet growing global needs, support low-carbon technologies, and avoid emissions, while helping address the issue of plastic waste by starting up one of the largest advanced recycling facilities in North America.</t>
  </si>
  <si>
    <t>* "As part of this strategy, with advances in technology and the support of clear and consistent government policies, we aim to achieve net-zero operated Scope 1 and 2 greenhouse gas emissions by 2050.</t>
  </si>
  <si>
    <t>* "To this end, we have taken a comprehensive approach to create emission-reduction roadmaps for
our major operated assets</t>
  </si>
  <si>
    <t>* "The roadmaps build on our
2030 emission-reduction plans, which are within Paris
Agreement pathways3
 and, notably, include reaching
net-zero emissions in our unconventional Permian
Basin operated assets by 2030</t>
  </si>
  <si>
    <t>* "Absolute reduction in corporate-wide greenhouse gas emissions by approximately 20% (or approximately 23 million metric tons).</t>
  </si>
  <si>
    <t>* "Absolute reduction in upstream greenhouse gas emissions of approximately 30% (or approximately 15 million metric tons).</t>
  </si>
  <si>
    <t>* "Absolute flaring reduction of approximately 60%</t>
  </si>
  <si>
    <t>* "Absolute reduction in methane emissions by 70%.</t>
  </si>
  <si>
    <t>* "World Bank Zero Routine Flaring by 2030.</t>
  </si>
  <si>
    <t>* "For non-operated assets, we work with our equity partners to advance greenhouse gas reductions to achieve comparable results</t>
  </si>
  <si>
    <t>* "Through 2027, we plan to invest approximately $17 billion on initiatives to lower greenhouse gas emissions, an increase of nearly 15% from the amount we announced last year</t>
  </si>
  <si>
    <t>* "These investments are designed to make possible reduced emissions in our operations and are also directed toward reducing others’ emissions through commercializing and scaling carbon capture and storage, hydrogen, and biofuels.</t>
  </si>
  <si>
    <t>* "We are continuing this legacy of innovation by doing our part to provide energy security and evolving our operations in ongoing support of a net-zero future – all while creating long-term shareholder value</t>
  </si>
  <si>
    <t>* "ExxonMobil continues to advance innovative solutions for a lower-emission energy future</t>
  </si>
  <si>
    <t>* "Our net-zero ambition (Scope 1 and 2 operated assets) is backed by a comprehensive approach centered on detailed emission-reduction roadmaps for our major operated assets.</t>
  </si>
  <si>
    <t>* "One example of our roadmap approach is our Permian Basin unconventional operations, where we announced industry-leading plans to reach net-zero Scope 1 and 2 emissions by 2030.</t>
  </si>
  <si>
    <t>* "We are working to electrify operations with lower-emission power, which may include wind, solar, and natural gas.</t>
  </si>
  <si>
    <t>* "We are also working to expand and accelerate our methane detection and mitigation technology, eliminate routine flaring, upgrade equipment, and employ high-quality emissions offsets, which may include nature-based solutions.</t>
  </si>
  <si>
    <t>* "ExxonMobil is delivering products and solutions that enable customers to meet production performance requirements while reducing their emissions and improving energy efficiency across the supply chain</t>
  </si>
  <si>
    <t>* "ExxonMobil’s scientists and engineers are working to develop innovative and scalable solutions to help reduce emissions, with a focus on the highest-emitting and most-difficult-to-decarbonize sectors of the economy: commercial transportation, power generation and heavy industry.</t>
  </si>
  <si>
    <t xml:space="preserve">* "ExxonMobil aims to achieve net-zero emissions from its operated assets by 2050 and is taking a comprehensive approach centered on developing detailed emission-reduction roadmaps for major operated assets. </t>
  </si>
  <si>
    <t>* " It builds on the Company’s 2030 emission-reduction plans, which include plans to reach net-zero emissions in our Permian Basin operations by 2030, and ongoing investments in lower-emission solutions, including carbon capture and storage, hydrogen and biofuels</t>
  </si>
  <si>
    <t>* "Our 2030 emission-reduction plans are consistent with Paris-aligned pathways, the U.S. and European Union’s Global Methane Pledge, and the U.S. Methane Emissions Reduction Action Plan. </t>
  </si>
  <si>
    <t>* "Compared to 2016 levels, these plans are expected to achieve:  20-30% reduction in corporate-wide greenhouse gas intensity and an absolute reduction of approximately 20% (or approximately 23 million metric tons); 40-50% reduction in upstream greenhouse gas intensity and an absolute reduction of approximately 30% (or approximately 15 million metric tons); 70-80% reduction in corporate-wide methane intensity; 60-70% reduction in corporate-wide flaring intensity;</t>
  </si>
  <si>
    <t>* "These plans are also expected to achieve World Bank Zero Routine Flaring by 2030.</t>
  </si>
  <si>
    <t>* "For non-operated assets, the Company works with its equity partners to advance greenhouse gas reductions to achieve comparable results.</t>
  </si>
  <si>
    <t>* "Over the next six years, we plan to invest more than $15 billion on initiatives to lower greenhouse gas emissions. </t>
  </si>
  <si>
    <t>* "For the manufacturing sector, ExxonMobil’s focus is on advancing carbon capture and storage and hydrogen.</t>
  </si>
  <si>
    <t>* "ExxonMobil is evaluating a number of carbon capture and storage opportunities that have the potential to be commercial with current technologies.</t>
  </si>
  <si>
    <t xml:space="preserve">* "However, to drive investment and deploy the technology at the pace and scale needed to meet the Paris Agreement goals, governments must establish durable regulatory and legal frameworks as well as additional incentives, similar to those available for other more established low-emission technologies. </t>
  </si>
  <si>
    <t xml:space="preserve">* "ExxonMobil is actively engaging stakeholders and potential partners on these policy enablers that could unlock carbon capture and storage business opportunities. </t>
  </si>
  <si>
    <t>* "ExxonMobil is also evaluating strategic investments to increase the use of hydrogen.</t>
  </si>
  <si>
    <t>* "In March of 2022, we announced our support for the Oil and Gas Climate Initiative's (OGCI) Aiming for Zero Methane Emissions Initiative.</t>
  </si>
  <si>
    <t xml:space="preserve">* "ExxonMobil and other signatories will strive to reach near zero methane emissions from operated oil and gas assets by 2030. </t>
  </si>
  <si>
    <t>* "This initiative builds upon our previously announced 2030 greenhouse gas (GHG) emission reduction plans from our operations in the Permian Basin.</t>
  </si>
  <si>
    <t xml:space="preserve">* "Our participation in OGCI’s initiative is just one way we’re aiming to reduce and ultimately eliminate venting, leaks and other sources of methane associated with oil and gas production. </t>
  </si>
  <si>
    <t xml:space="preserve">* "Our plan to reduce operated greenhouse gas emissions intensity includes a 60 – 70% reduction in corporate-wide flaring intensity by 2030 compared to 2016 levels. </t>
  </si>
  <si>
    <t xml:space="preserve">* "We are further reducing flaring in upstream operations and are on track to achieve zero routine flaring across our global upstream operated assets by 2030 in support of the World Bank’s Zero Routine Flaring Initiative. </t>
  </si>
  <si>
    <t>* "Reducing methane emissions constitutes a key part of our “Net Zero by 2050” greenhouse gas emission ambition, as detailed in our Advancing Climate Solutions Progress Report.</t>
  </si>
  <si>
    <t>* "In the Permian Basin that spans southeast New Mexico and West Texas, we have laid out a roadmap to achieve net-zero greenhouse gas emissions (Scope 1 &amp; 2) by 2030; our ambition is to bring all operated oil and gas assets to net zero by 2050.</t>
  </si>
  <si>
    <t>* "As part of this roadmap, we’re undertaking efforts to reduce methane emissions from our Permian unconventional operations by deploying the latest technologies, upgrading equipment and facilities, and investing in best practices.</t>
  </si>
  <si>
    <t xml:space="preserve">* "Achieving net-zero emissions in the Permian Basin will be a major contributor to the Company’s efforts to support a lower-emission future. </t>
  </si>
  <si>
    <t>* "We are scaling up production of low-carbon hydrogen to reduce CO2 emissions in our own facilities, and helping others do the same.</t>
  </si>
  <si>
    <t xml:space="preserve">* "To further support our ambitions for net zero Scopes 1 and 2 greenhouse gas emissions across major operated assets by 2050, we are planning a world-scale blue hydrogen plant at our integrated refining and petrochemical complex in Baytown, Texas. </t>
  </si>
  <si>
    <t>COUNT:</t>
  </si>
  <si>
    <t>LEVEL 0:</t>
  </si>
  <si>
    <t>Previous level</t>
  </si>
  <si>
    <t>all sentences</t>
  </si>
  <si>
    <t>Check: TOT is euqal to previous level</t>
  </si>
  <si>
    <t>* "We are focused on five strategic priorities to create
sustainable solutions that improve quality of life and
meet society’s evolving needs</t>
  </si>
  <si>
    <t>* "We strive to play a leading role in the energy transition, bringing to bear these same advantages while retaining investment flexibility across a portfolio of evolving opportunities to grow shareholder value.</t>
  </si>
  <si>
    <t>* "To meet a net-zero goal, companies must fully understand net emissions and have a consistent means of comparing themselves against others in their industry.</t>
  </si>
  <si>
    <t>* "We are focused on five strategic priorities to create sustainable solutions that improve quality of life and meet society’s evolving needs.</t>
  </si>
  <si>
    <t>* "We strive to play a leading role in the energy transition, bringing to bear these same advantages while retaining investment flexibility across a portfolio of evolving opportunities to grow shareholder value. </t>
  </si>
  <si>
    <t>* "No single technology on its own can enable society to achieve its lower-emission ambitions.</t>
  </si>
  <si>
    <t>* "Hydrogen is a zero-carbon energy carrier that could serve as an affordable and reliable source of energy for heavy-duty trucking and energy-intensive industrial processes in the steel, refining and chemical sectors.</t>
  </si>
  <si>
    <t>* "Natural gas plays a vital role in satisfying the energy needs of consumers worldwide while helping to mitigate the risks of climate change.</t>
  </si>
  <si>
    <t>* "We’re committed to helping meet the demand for affordable energy through natural gas, while advancing climate solutions.</t>
  </si>
  <si>
    <t>* "So, this is where we need a low-carbon fuel source like hydrogen." Bryan Chapman, Energy Sciences Principal, ExxonMobil</t>
  </si>
  <si>
    <t>* "No single technology will enable society to meet the climate ambitions outlined in the Paris Agreement.</t>
  </si>
  <si>
    <t>* "Advocated for supportive policies that would expand opportunities in lower-emission solutions, including methane regulations and enhanced incentives for carbon capture and storage and hydrogen under the U.S. Inflation Reduction Act.</t>
  </si>
  <si>
    <t>* "Policy support, along with technology advancements, can and will further accelerate development and deployment of lower-emission technologies necessary to arrive at a net-zero future</t>
  </si>
  <si>
    <t>* "We have consistently advocated for sound government policies like enhanced incentives for carbon capture and storage and hydrogen</t>
  </si>
  <si>
    <t>* "We also support market-based, technology-neutral policies that recognize the value of addressing full life-cycle emissions versus focusing solely on Scope 3 emissions, thereby incentivizing companies to take actions that reduce emissions, while still meeting the world’s demand for essential energy and products.</t>
  </si>
  <si>
    <t>* "But to achieve the goals of the Paris Agreement, durable, predictable, market-driven policies are needed to produce the greatest emissions reductions at the lowest cost to society.</t>
  </si>
  <si>
    <t>* "ExxonMobil supports policies that promote a stable investment climate for long-term business viability and continues to communicate our positions to policy stakeholders and governments around the world.</t>
  </si>
  <si>
    <t>* "Establishing a market price on carbon will play an important part by providing the needed clarity and stability required to drive investment.</t>
  </si>
  <si>
    <t>* "Predictable, stable, cost-effective policies are necessary to incentivize the development and scalability of a wide range of lower-emission technologies across the economy.</t>
  </si>
  <si>
    <t>* "ExxonMobil has supported the goals of the Paris Agreement since its inception, and has consistently voiced support for U.S. participation in the agreement</t>
  </si>
  <si>
    <t>* "We have also actively engaged with government officials to encourage remaining in the Paris Agreement. </t>
  </si>
  <si>
    <t>* "Stronger policy would further accelerate development and deployment of lower-emission technologies, and provide ExxonMobil additional investment opportunities to reduce greenhouse gas emissions. </t>
  </si>
  <si>
    <t>* "Recognizing that sound government policies are required and can act as an accelerator for lower-emission alternatives, ExxonMobil actively participates in climate-related policy discussions around the world.</t>
  </si>
  <si>
    <t>* "The Company focuses on practical policy solutions that recognize the increasing global demand for affordable and reliable energy while enabling scalable development and deployment of lower- and zero-greenhouse gas emission technologies.</t>
  </si>
  <si>
    <t>* "Durable and predictable market-driven policies can further incentivize developments, and scale investments in lower-emission technologies to help achieve a net-zero future.</t>
  </si>
  <si>
    <t xml:space="preserve">* "A good example is a coordinated and transparent economy-wide price on carbon such as a carbon tax. </t>
  </si>
  <si>
    <t>* "Broad adoption of an economy-wide price on carbon could also help spur the development of global carbon markets as envisioned in Article 6 of the Paris Agreement.</t>
  </si>
  <si>
    <t>* "In the absence of economy-wide carbon pricing, well-designed sector-based policy options could also be an effective way to reduce emissions. </t>
  </si>
  <si>
    <t xml:space="preserve">* " In general, low-carbon policies should be clear, cost-effective, technology-neutral, and aligned with free-market principles. </t>
  </si>
  <si>
    <t>* "ExxonMobil supports a policy and regulatory framework for carbon capture and storage that would: Sustain long-term government support for research and development; Provide standards to ensure safe, secure and permanent CO₂ storage; Allow for fit-for-purpose CO₂ injection well design standards; Provide legal certainty for pore space ownership; Ensure a streamlined permitting process for carbon capture and storage facilities; Provide access to CO₂ storage capacity owned or controlled by governments; Allow for trading of high-quality offsets generated from carbon capture and storage and low-carbon projects.</t>
  </si>
  <si>
    <t>* "A technology-neutral, emissions-intensity standard is one example of a policy approach that could significantly reduce CO₂ emissions in the manufacturing sector by setting targets based on life-cycle carbon intensity</t>
  </si>
  <si>
    <t xml:space="preserve">* "An emissions-intensity standard would incentivize the necessary infrastructure and lower-emission options, including natural gas, renewables, carbon capture and storage, hydrogen, and negative-emission technologies such as bioenergy with CCS, and direct air capture. </t>
  </si>
  <si>
    <t>* "A holistic Low Carbon Transport policy that combines a market-based, technology-neutral fuel standard with a life-cycle vehicle CO₂ emission standard could drive emission reductions across the entire vehicle fleet</t>
  </si>
  <si>
    <t>* "ExxonMobil advocates for a carbon intensity-based fuel standard approach that can also be extended to the harder-to-decarbonize aviation and marine sectors.</t>
  </si>
  <si>
    <t xml:space="preserve">* "A technology-neutral clean energy standard, or carbon intensity standard, could reduce CO₂ emissions in the electricity sector by setting targets based on carbon intensity and incentivizing necessary infrastructure and lower-emission options, including natural gas, renewables, carbon capture and storage and negative-emission technologies such as bioenergy with CCS, and direct air capture. </t>
  </si>
  <si>
    <t>* "“We need policy incentives to support the production of low-carbon hydrogen and to incentivize investment in new demand cases for hydrogen.”
Erik Oswald
VP of Strategy Development for ExxonMobil Low Carbon Solutions</t>
  </si>
  <si>
    <t>* "Establishing a market price on carbon dioxide is an important element of building the business case for capturing it</t>
  </si>
  <si>
    <t xml:space="preserve">* "A stable and transparent price on carbon can help provide the economic clarity and stability required to drive investment – as well as incentivize action to reduce emissions. </t>
  </si>
  <si>
    <t>* "ExxonMobil has publicly supported a carbon tax since 2009 as the best of policy options being considered by governments.</t>
  </si>
  <si>
    <t>* "That’s why it’s so important that government policies acknowledge the need for many different solutions to be treated equally and for each to have the opportunity to thrive.</t>
  </si>
  <si>
    <t>* "With a technology-neutral framework, emission-reduction technologies will be able to compete on a level playing field.</t>
  </si>
  <si>
    <t>* "Predictable, stable, cost-effective policies to incentivize CCS are needed to promote the development and scalability of this technology.</t>
  </si>
  <si>
    <t>* "The climate change challenge is long term, and any policy response needs to have the same perspective.</t>
  </si>
  <si>
    <t>* "One long-term policy incentive could be a tax credit to promote the allocation of capital to CCS.</t>
  </si>
  <si>
    <t>* ""We respect and support society’s ambition to achieve net-zero emissions by 2050 and continue to advocate for policies that promote cost-effective, market-based solutions to address the risks of climate change." DARREN W. WOODS, CHAIRMAN &amp; CEO, EXXONMOBIL</t>
  </si>
  <si>
    <t xml:space="preserve">Classify the following setnences in these categories. Note that the topic discussed in these sentences is related to climate change:
+ acknowledge_importance: The company is acknowledging the topic or something related to the topic as important. Example: "We believe we have an obligation to stop climate change, and reducing carbon emission to zero will have a big impact."
+ stating_intention: The company is stating what they will do or want to achieve. In general, the company is stating intentions for the future regarding the topic. Examples: "Target: Reduce our indirect (Scope 3) carbon emissions by 35% by 2035 (relative to 2021)", "In 2022, we developed a Corporate Waste Management Strategy with a goal to minimize and divert waste from landfill and provide short- and long-term targets.", "We make great efforts in developing coal-bed methane (CBM) and shale gas.", "Plastic packaging is also an industry-wide challenge, and we’re collaborating across the industry to help try to solve it.", "Our objective is to enhance our ability of low-carbon growth by reinforcing our mid-term and long-term strategic low-carbon technology preparation.", "'Our long-term goal is climate-neutral mobility for everyone. '"
Each sentence starts with a "*".
Use this format for the output:
* sentece: [class label]
Keep the sentences in the same order as given.
</t>
  </si>
  <si>
    <t xml:space="preserve">Classify the following setnences in these categories. Note that the topic discussed in these sentences is related to climate change:
+ support_for_policy: The company is stating the support for a piece of legilslation.
+ support_for_government: The company is stating the support for governments' action.
Each sentence starts with a "*".
Use this format for the output:
* sentece: [class label]
Keep the sentences in the same order as given.
</t>
  </si>
  <si>
    <t xml:space="preserve">Classify the following setnences in these categories. Note that the topic discussed in these sentences is related to climate change:
+ company_beliefs: The company is stating a belief it has about the topic in general. Example: "To preserve and ameliorate the environment is regarded by Sinopec as an important social responsibility and a major way to improve production and living conditions for employees."
+ common_beliefs: The company makes a general statement on the topic that implies some kind of "belief". This category differs from "company_beliefs" because here the company is not explecitly saying  that they are the one expressing that belief. Example: "At the same time, the impacts of climate change on ecosystems, economies, societies and businesses are already clear and are predicted to increase".
Each sentence starts with a "*".
Use this format for the output:
* sentece: [class label]
Keep the sentences in the same order as given.
</t>
  </si>
  <si>
    <t xml:space="preserve">Classify the following setnences in these categories. Note that the topic discussed in these sentences is related to climate change:
+ actions: The company is stating an action regarding the topic. It could be a goal or target or an action that they already have in place. Example: "Aramco conducts business in a manner that aims to prevent incidents with the potential to impact people, damage assets, or harm the environment."
+ stance_on_policy: The company is stating the support for a piece of legilslation or governments' action. Example: "'The Volkswagen Group is committed to the goals of the Paris Agreement.'"
+ stance_on_CC: The company is expressing a general statement about the topic. Example: "'Restoring landscapes has the potential to remove billions of tons of carbon emissions while improving local livelihoods."
Each sentence starts with a "*".
Use this format for the output:
* sentece: [class label]
Keep the sentences in the same order as given.
</t>
  </si>
  <si>
    <t>stating_intention</t>
  </si>
  <si>
    <t>Label</t>
  </si>
  <si>
    <t>ExxonMobil's Advancing Climate Solutions Progress Report outlines the company’s approach to help reduce greenhouse gas emissions in support of a net-zero future</t>
  </si>
  <si>
    <t>As the world continues to face the challenge of securing adequate energy supply while ensuring the energy transition proceeds at pace – divergent views have emerged</t>
  </si>
  <si>
    <t>There are some who believe that society’s efforts should be solely directed toward the energy transition without considering the very real consequences of not ensuring energy security</t>
  </si>
  <si>
    <t>ExxonMobil and others see the situation for what it is: There are two challenges of great importance, both necessitating the full cooperation and effort of companies, governments, and NGOs worldwide in order to address these critical issues.</t>
  </si>
  <si>
    <t>These intensity reductions led to our absolute emissions falling by about 13%</t>
  </si>
  <si>
    <t>These results are on an operated basis as of year-end 2021 versus 2016 levels.</t>
  </si>
  <si>
    <t>Our 2030 emission-reduction plans are intensity based</t>
  </si>
  <si>
    <t>They focus on driving industry-leading performance while still meeting the needs of society</t>
  </si>
  <si>
    <t>The 2022 Outlook for Energy is ExxonMobil’s latest projection of energy supply and demand through 2050 using models based on current trends in economic development, technology, global policies, geopolitics, and consumer behavior</t>
  </si>
  <si>
    <t>All energy sources are projected to remain important through 2050, with oil and natural gas accounting for 55% of the world’s energy mix in 2050.</t>
  </si>
  <si>
    <t>Many products, from plastics to fabrics to construction materials, are petroleum-based, resulting in increased industrial demand for oil as both a raw material and energy source</t>
  </si>
  <si>
    <t>Global demand growth for raw materials into chemical products (such as plastics used in medical supplies, lighter-weight vehicles, food packaging, and more) is expected to double from 2021 to 2050.</t>
  </si>
  <si>
    <t>We have continued to test the resiliency of our business and investment portfolio against a range of future scenarios that are aligned with the goals of the Paris Agreement, including the International Energy Agency’s (IEA) Net Zero Emissions by 2050 (NZE) scenario</t>
  </si>
  <si>
    <t>These resiliency tests demonstrate that our business is positioned for growth even in an aggressive decarbonization pathway, driven by the growth potential for chemicals, lower-emission fuels, carbon capture and storage, and hydrogen opportunities, which are critical to achieve net zero.</t>
  </si>
  <si>
    <t>We completed these roadmaps in 2022, and will be updating them as needed to reflect technology, policy, and other developments, including the development and acquisition of major operated assets</t>
  </si>
  <si>
    <t>Public policy decisions are made at all levels of government and have significant effects on our current and future operations</t>
  </si>
  <si>
    <t>The International Energy Agency and the U.N</t>
  </si>
  <si>
    <t>Intergovernmental Panel on Climate Change have identified both hydrogen and carbon capture and storage as vital to reducing emissions associated with manufacturing and heavy industry</t>
  </si>
  <si>
    <t>The Company has extensive experience with this important low-emissions energy source, and produces about 1.3 million metric tons annually</t>
  </si>
  <si>
    <t>The Company is participating in cross-industry groups to identify the technologies and policies required to deploy hydrogen at scale</t>
  </si>
  <si>
    <t>For example, existing natural gas transmission infrastructure has the potential to be used for hydrogen with moderate upgrade costs</t>
  </si>
  <si>
    <t>To rapidly develop a hydrogen economy, additional technology-neutral policy is required</t>
  </si>
  <si>
    <t>The Company was a lead participant in developing the American Petroleum Institute’s policy framework that includes an action plan to reduce life-cycle emissions in the U.S</t>
  </si>
  <si>
    <t>transportation sector</t>
  </si>
  <si>
    <t>ExxonMobil participated in the U.S</t>
  </si>
  <si>
    <t>Chamber of Commerce’s development of policy principles to underpin a U.S</t>
  </si>
  <si>
    <t>clean energy standard for the electricity sector</t>
  </si>
  <si>
    <t>The Company continues to support engagement with the U.S</t>
  </si>
  <si>
    <t>government on this issue</t>
  </si>
  <si>
    <t>Oil and natural gas production from this region accounts for almost half of our net U.S</t>
  </si>
  <si>
    <t>production.</t>
  </si>
  <si>
    <t>Hydrogen produces zero greenhouse gas emissions at its point of use</t>
  </si>
  <si>
    <t>It's also versatile - suitable for power generation, trucking, and heat-intensive industries like steel and chemicals.</t>
  </si>
  <si>
    <t>"There are applications in the energy sector that require high energy density</t>
  </si>
  <si>
    <t>Think long distance trucks, ships, heavy industry, steel, chemical production, cement</t>
  </si>
  <si>
    <t>These applications will continue to need high energy density fuels and are unlikely to be electrified very easily.</t>
  </si>
  <si>
    <t>The world is searching for ways to reduce emissions, and the right policies can help get us there</t>
  </si>
  <si>
    <t>Here are three policy decisions that can help us expand research and development efforts, bringing society one step closer to achieving climate goals.</t>
  </si>
  <si>
    <t>Every technology begins with inspiration – an idea and a vision for a different way of doing something</t>
  </si>
  <si>
    <t>The next step is research and development – the intensive technical, scientific work that turns an idea on paper into a technology that works in practice</t>
  </si>
  <si>
    <t>Then, the final step is critical: How do you scale up a technology into something that can benefit millions, or even billions, of people in the real world?</t>
  </si>
  <si>
    <t>To scale up a technology like carbon capture and storage, enormous capital investments are required</t>
  </si>
  <si>
    <t>Entire infrastructures must be designed and built, and deployment at an industrial scale is a decades-long commitment</t>
  </si>
  <si>
    <t>To make the long-term business case for such an investment, stakeholders expect government policies to support the technology as it scales</t>
  </si>
  <si>
    <t>In order to make carbon capture a reality, three key policy positions are needed.</t>
  </si>
  <si>
    <t>In fact, 84% of U.S</t>
  </si>
  <si>
    <t>adults support providing a business tax credit for CCS technology, according to the Pew Research Center.</t>
  </si>
  <si>
    <t>N.B. In "All sentences" there were cells with multiple sentences and in "not relevant (cleaned)" I have a sentence per each cell.</t>
  </si>
  <si>
    <t>Description</t>
  </si>
  <si>
    <t>Select results in the first pages that can potentially contain companies' opinions on climate change</t>
  </si>
  <si>
    <t>Classify the sentences as "Relevant" and "Not relevant". You can use GPT and the prompt in the following sheet.
If done by hand, note that "Relevant" sentences are "claims" or "general statements".
"Claims": rules for a "clear" claim are:
* There should be a topic on which the company says something
          + The topic is mainly related to climate change 
            + And the topic is something that the company can work towards
            + Simply saying what they do is not enough, there should be some sign  of intentions
* they are making a statement regarding themselves
* With these sentences the companies are taking a stance on the topic
"General statements": these are sentences that express a general opinion regarding climate change without clarifying who is expressing this opinion.
"Not relevant" are the rest of the sentences.
Use the "All sentences" sheet to store such classification.</t>
  </si>
  <si>
    <t>If step 2 is done by hand, you can have multiple sentences in a single cell for the not_relevant (since these are not needed for following classifications). But remember to separate them to have a count of the total number of not_relevant sentences  for the final results.</t>
  </si>
  <si>
    <t>Classify the "Relevant" sentences between "actions", "stance_on_policy", and "stance_on_CC" using GPT and the prompt in the following sheet.
Use the "Level 2" sheet to store such classification.</t>
  </si>
  <si>
    <t>Further classify the sentences based on the results of the classification done in step 3 using GPT with the prompts in the following sheet:
* separate sentences that were classified as "actions" in "stating_intentions" and "acknowledge_importance"
* separate sentences that were classified as "stance_on_policy" in "support_for_policy" and "support_for_government"
* separate sentences that were classified as "stance_on_CC" in "company_beliefs" and "common_beliefs"
In this way, the classification is done by following the tree structure presented below.
Use the "Level 3" sheet to store such classification.</t>
  </si>
  <si>
    <t>Count the number of sentences that fall within each category and compute the percentage over the total number of "Relevant" sentences. 
Use "Results statistics" to run this step of the analysis.</t>
  </si>
  <si>
    <t>Level no.</t>
  </si>
  <si>
    <t>differentiations between relevant vs not_relevant done by hand</t>
  </si>
  <si>
    <t>differentiations betwee actions, stance_on_policy, and stance_on_CC done via GPT</t>
  </si>
  <si>
    <t>differentiations within the previously determined classes done via GPT</t>
  </si>
  <si>
    <t>If a sentence would have been relevant if I had analyzed the whole paragraph, then I put "Paragraph-relevant" in the "Notes" section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</si>
</sst>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name val="Calibri"/>
    </font>
    <font>
      <b/>
      <sz val="11"/>
      <name val="Calibri"/>
      <family val="2"/>
    </font>
    <font>
      <b/>
      <sz val="11"/>
      <color theme="1"/>
      <name val="Calibri"/>
      <family val="2"/>
      <scheme val="minor"/>
    </font>
    <font>
      <i/>
      <sz val="11"/>
      <color theme="1"/>
      <name val="Calibri"/>
      <family val="2"/>
      <scheme val="minor"/>
    </font>
    <font>
      <u/>
      <sz val="11"/>
      <color theme="10"/>
      <name val="Calibri"/>
      <family val="2"/>
      <scheme val="minor"/>
    </font>
  </fonts>
  <fills count="7">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rgb="FF92D050"/>
        <bgColor indexed="64"/>
      </patternFill>
    </fill>
    <fill>
      <patternFill patternType="solid">
        <fgColor rgb="FF9933FF"/>
        <bgColor indexed="64"/>
      </patternFill>
    </fill>
    <fill>
      <patternFill patternType="solid">
        <fgColor theme="9" tint="0.59999389629810485"/>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medium">
        <color indexed="64"/>
      </bottom>
      <diagonal/>
    </border>
    <border>
      <left style="thin">
        <color auto="1"/>
      </left>
      <right/>
      <top style="thin">
        <color auto="1"/>
      </top>
      <bottom style="medium">
        <color indexed="64"/>
      </bottom>
      <diagonal/>
    </border>
    <border>
      <left/>
      <right/>
      <top style="thin">
        <color auto="1"/>
      </top>
      <bottom style="medium">
        <color indexed="64"/>
      </bottom>
      <diagonal/>
    </border>
    <border>
      <left/>
      <right style="thin">
        <color auto="1"/>
      </right>
      <top style="thin">
        <color auto="1"/>
      </top>
      <bottom style="medium">
        <color indexed="64"/>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2">
    <xf numFmtId="0" fontId="0" fillId="0" borderId="0"/>
    <xf numFmtId="0" fontId="5" fillId="0" borderId="0" applyNumberFormat="0" applyFill="0" applyBorder="0" applyAlignment="0" applyProtection="0"/>
  </cellStyleXfs>
  <cellXfs count="53">
    <xf numFmtId="0" fontId="0" fillId="0" borderId="0" xfId="0"/>
    <xf numFmtId="0" fontId="0" fillId="2" borderId="0" xfId="0" applyFill="1"/>
    <xf numFmtId="0" fontId="1" fillId="0" borderId="1" xfId="0" applyFont="1" applyBorder="1" applyAlignment="1">
      <alignment horizontal="center" vertical="top" wrapText="1"/>
    </xf>
    <xf numFmtId="0" fontId="0" fillId="0" borderId="0" xfId="0" applyAlignment="1">
      <alignment wrapText="1"/>
    </xf>
    <xf numFmtId="0" fontId="2" fillId="0" borderId="1" xfId="0" applyFont="1" applyBorder="1" applyAlignment="1">
      <alignment horizontal="center" vertical="top" wrapText="1"/>
    </xf>
    <xf numFmtId="0" fontId="0" fillId="3" borderId="0" xfId="0" applyFill="1"/>
    <xf numFmtId="0" fontId="0" fillId="4" borderId="0" xfId="0" applyFill="1"/>
    <xf numFmtId="14" fontId="0" fillId="4" borderId="0" xfId="0" applyNumberFormat="1" applyFill="1" applyAlignment="1">
      <alignment horizontal="fill" wrapText="1"/>
    </xf>
    <xf numFmtId="0" fontId="0" fillId="5" borderId="0" xfId="0" applyFill="1"/>
    <xf numFmtId="14" fontId="0" fillId="5" borderId="0" xfId="0" applyNumberFormat="1" applyFill="1" applyAlignment="1">
      <alignment horizontal="fill" wrapText="1"/>
    </xf>
    <xf numFmtId="0" fontId="3" fillId="0" borderId="0" xfId="0" applyFont="1" applyAlignment="1">
      <alignment horizontal="right" wrapText="1"/>
    </xf>
    <xf numFmtId="0" fontId="3" fillId="0" borderId="0" xfId="0" applyFont="1"/>
    <xf numFmtId="0" fontId="3" fillId="0" borderId="0" xfId="0" applyFont="1" applyAlignment="1">
      <alignment wrapText="1"/>
    </xf>
    <xf numFmtId="0" fontId="0" fillId="0" borderId="0" xfId="0" applyAlignment="1">
      <alignment horizontal="fill"/>
    </xf>
    <xf numFmtId="0" fontId="0" fillId="0" borderId="0" xfId="0" applyAlignment="1">
      <alignment horizontal="fill" wrapText="1"/>
    </xf>
    <xf numFmtId="0" fontId="0" fillId="0" borderId="0" xfId="0" applyAlignment="1">
      <alignment horizontal="center" vertical="center" wrapText="1"/>
    </xf>
    <xf numFmtId="0" fontId="0" fillId="0" borderId="0" xfId="0" quotePrefix="1"/>
    <xf numFmtId="0" fontId="0" fillId="3" borderId="0" xfId="0" applyFill="1" applyAlignment="1">
      <alignment horizontal="fill"/>
    </xf>
    <xf numFmtId="0" fontId="1" fillId="0" borderId="0" xfId="0" applyFont="1" applyAlignment="1">
      <alignment horizontal="center" vertical="top" wrapText="1"/>
    </xf>
    <xf numFmtId="0" fontId="2" fillId="0" borderId="0" xfId="0" applyFont="1" applyAlignment="1">
      <alignment horizontal="center" vertical="top" wrapText="1"/>
    </xf>
    <xf numFmtId="0" fontId="0" fillId="3" borderId="0" xfId="0" applyFill="1" applyAlignment="1">
      <alignment horizontal="right"/>
    </xf>
    <xf numFmtId="0" fontId="0" fillId="2" borderId="0" xfId="0" applyFill="1" applyAlignment="1">
      <alignment horizontal="right"/>
    </xf>
    <xf numFmtId="0" fontId="0" fillId="5" borderId="0" xfId="0" applyFill="1" applyAlignment="1">
      <alignment horizontal="right"/>
    </xf>
    <xf numFmtId="0" fontId="0" fillId="0" borderId="0" xfId="0" applyAlignment="1">
      <alignment horizontal="right"/>
    </xf>
    <xf numFmtId="0" fontId="1" fillId="0" borderId="1" xfId="0" applyFont="1" applyBorder="1" applyAlignment="1">
      <alignment horizontal="center" vertical="top"/>
    </xf>
    <xf numFmtId="0" fontId="4" fillId="0" borderId="2" xfId="0" applyFont="1" applyBorder="1"/>
    <xf numFmtId="0" fontId="0" fillId="0" borderId="6" xfId="0" applyBorder="1" applyAlignment="1">
      <alignment horizontal="right" vertical="top"/>
    </xf>
    <xf numFmtId="0" fontId="0" fillId="0" borderId="1" xfId="0" applyBorder="1" applyAlignment="1">
      <alignment horizontal="right" vertical="top"/>
    </xf>
    <xf numFmtId="0" fontId="0" fillId="0" borderId="0" xfId="0" applyAlignment="1">
      <alignment vertical="top"/>
    </xf>
    <xf numFmtId="0" fontId="0" fillId="0" borderId="0" xfId="0" applyAlignment="1">
      <alignment horizontal="left" vertical="top" wrapText="1"/>
    </xf>
    <xf numFmtId="0" fontId="4" fillId="0" borderId="2" xfId="0" applyFont="1" applyBorder="1" applyAlignment="1">
      <alignment horizontal="center" vertical="center"/>
    </xf>
    <xf numFmtId="0" fontId="0" fillId="0" borderId="6" xfId="0"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vertical="center" wrapText="1"/>
    </xf>
    <xf numFmtId="0" fontId="0" fillId="0" borderId="7" xfId="0" applyBorder="1" applyAlignment="1">
      <alignment horizontal="center" vertical="center" wrapText="1"/>
    </xf>
    <xf numFmtId="0" fontId="0" fillId="0" borderId="8" xfId="0" applyBorder="1" applyAlignment="1">
      <alignment horizontal="center" vertical="center" wrapText="1"/>
    </xf>
    <xf numFmtId="0" fontId="0" fillId="0" borderId="9" xfId="0" applyBorder="1" applyAlignment="1">
      <alignment horizontal="center" vertical="center" wrapText="1"/>
    </xf>
    <xf numFmtId="0" fontId="0" fillId="0" borderId="1" xfId="0" applyBorder="1" applyAlignment="1">
      <alignment horizontal="left" vertical="top" wrapText="1"/>
    </xf>
    <xf numFmtId="0" fontId="4" fillId="0" borderId="2" xfId="0" applyFont="1" applyBorder="1" applyAlignment="1">
      <alignment horizontal="center" vertical="center"/>
    </xf>
    <xf numFmtId="0" fontId="0" fillId="0" borderId="6" xfId="0" applyBorder="1" applyAlignment="1">
      <alignment horizontal="center" vertical="center" wrapText="1"/>
    </xf>
    <xf numFmtId="0" fontId="0" fillId="6" borderId="0" xfId="0" applyFill="1" applyAlignment="1">
      <alignment horizontal="left" wrapText="1"/>
    </xf>
    <xf numFmtId="0" fontId="4" fillId="0" borderId="3" xfId="0" applyFont="1" applyBorder="1" applyAlignment="1">
      <alignment horizontal="left"/>
    </xf>
    <xf numFmtId="0" fontId="4" fillId="0" borderId="4" xfId="0" applyFont="1" applyBorder="1" applyAlignment="1">
      <alignment horizontal="left"/>
    </xf>
    <xf numFmtId="0" fontId="4" fillId="0" borderId="5" xfId="0" applyFont="1" applyBorder="1" applyAlignment="1">
      <alignment horizontal="left"/>
    </xf>
    <xf numFmtId="0" fontId="0" fillId="0" borderId="6" xfId="0" applyBorder="1" applyAlignment="1">
      <alignment horizontal="left" vertical="top" wrapText="1"/>
    </xf>
    <xf numFmtId="0" fontId="0" fillId="0" borderId="0" xfId="0" applyAlignment="1">
      <alignment horizontal="center" vertical="center" wrapText="1"/>
    </xf>
    <xf numFmtId="0" fontId="5" fillId="0" borderId="0" xfId="1" applyAlignment="1">
      <alignment horizontal="center" vertical="center" wrapText="1"/>
    </xf>
    <xf numFmtId="0" fontId="0" fillId="3" borderId="0" xfId="0" applyFill="1" applyAlignment="1">
      <alignment horizontal="center" vertical="center" wrapText="1"/>
    </xf>
    <xf numFmtId="0" fontId="0" fillId="2" borderId="0" xfId="0" applyFill="1" applyAlignment="1">
      <alignment horizontal="center" vertical="center" wrapText="1"/>
    </xf>
    <xf numFmtId="0" fontId="0" fillId="5" borderId="0" xfId="0" applyFill="1" applyAlignment="1">
      <alignment horizontal="center" vertical="center" wrapText="1"/>
    </xf>
    <xf numFmtId="0" fontId="0" fillId="0" borderId="7" xfId="0" applyBorder="1" applyAlignment="1">
      <alignment horizontal="left" vertical="top" wrapText="1"/>
    </xf>
    <xf numFmtId="0" fontId="0" fillId="0" borderId="8" xfId="0" applyBorder="1" applyAlignment="1">
      <alignment horizontal="left" vertical="top" wrapText="1"/>
    </xf>
    <xf numFmtId="0" fontId="0" fillId="0" borderId="9" xfId="0" applyBorder="1" applyAlignment="1">
      <alignment horizontal="left" vertical="top" wrapText="1"/>
    </xf>
  </cellXfs>
  <cellStyles count="2">
    <cellStyle name="Hyperlink" xfId="1" builtinId="8"/>
    <cellStyle name="Normal" xfId="0" builtinId="0"/>
  </cellStyles>
  <dxfs count="0"/>
  <tableStyles count="0" defaultTableStyle="TableStyleMedium2" defaultPivotStyle="PivotStyleLight16"/>
  <colors>
    <mruColors>
      <color rgb="FF99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181038</xdr:colOff>
      <xdr:row>16</xdr:row>
      <xdr:rowOff>190500</xdr:rowOff>
    </xdr:from>
    <xdr:to>
      <xdr:col>22</xdr:col>
      <xdr:colOff>275665</xdr:colOff>
      <xdr:row>20</xdr:row>
      <xdr:rowOff>172490</xdr:rowOff>
    </xdr:to>
    <xdr:pic>
      <xdr:nvPicPr>
        <xdr:cNvPr id="3" name="Picture 2">
          <a:extLst>
            <a:ext uri="{FF2B5EF4-FFF2-40B4-BE49-F238E27FC236}">
              <a16:creationId xmlns:a16="http://schemas.microsoft.com/office/drawing/2014/main" id="{7C37130E-FBC4-46C7-83BD-2C0C75AB629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838638" y="11268075"/>
          <a:ext cx="9848227" cy="2417669"/>
        </a:xfrm>
        <a:prstGeom prst="rect">
          <a:avLst/>
        </a:prstGeom>
      </xdr:spPr>
    </xdr:pic>
    <xdr:clientData/>
  </xdr:twoCellAnchor>
  <xdr:twoCellAnchor editAs="oneCell">
    <xdr:from>
      <xdr:col>6</xdr:col>
      <xdr:colOff>181038</xdr:colOff>
      <xdr:row>16</xdr:row>
      <xdr:rowOff>190500</xdr:rowOff>
    </xdr:from>
    <xdr:to>
      <xdr:col>22</xdr:col>
      <xdr:colOff>275665</xdr:colOff>
      <xdr:row>20</xdr:row>
      <xdr:rowOff>179295</xdr:rowOff>
    </xdr:to>
    <xdr:pic>
      <xdr:nvPicPr>
        <xdr:cNvPr id="2" name="Picture 1">
          <a:extLst>
            <a:ext uri="{FF2B5EF4-FFF2-40B4-BE49-F238E27FC236}">
              <a16:creationId xmlns:a16="http://schemas.microsoft.com/office/drawing/2014/main" id="{E705B951-454E-4861-A9CC-9AC617EEF18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838638" y="11220450"/>
          <a:ext cx="9848227" cy="241767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K34"/>
  <sheetViews>
    <sheetView tabSelected="1" topLeftCell="B14" zoomScale="55" zoomScaleNormal="55" workbookViewId="0">
      <selection activeCell="V44" sqref="V44"/>
    </sheetView>
  </sheetViews>
  <sheetFormatPr defaultRowHeight="15" x14ac:dyDescent="0.25"/>
  <sheetData>
    <row r="1" spans="2:11" ht="15" hidden="1" customHeight="1" x14ac:dyDescent="0.25">
      <c r="B1" s="40"/>
      <c r="C1" s="40"/>
      <c r="D1" s="40"/>
      <c r="E1" s="40"/>
      <c r="F1" s="40"/>
      <c r="G1" s="40"/>
      <c r="H1" s="40"/>
      <c r="I1" s="40"/>
      <c r="J1" s="40"/>
      <c r="K1" s="40"/>
    </row>
    <row r="2" spans="2:11" ht="15" hidden="1" customHeight="1" x14ac:dyDescent="0.25">
      <c r="B2" s="40"/>
      <c r="C2" s="40"/>
      <c r="D2" s="40"/>
      <c r="E2" s="40"/>
      <c r="F2" s="40"/>
      <c r="G2" s="40"/>
      <c r="H2" s="40"/>
      <c r="I2" s="40"/>
      <c r="J2" s="40"/>
      <c r="K2" s="40"/>
    </row>
    <row r="4" spans="2:11" x14ac:dyDescent="0.25">
      <c r="B4" s="11" t="s">
        <v>26</v>
      </c>
    </row>
    <row r="5" spans="2:11" ht="15.75" thickBot="1" x14ac:dyDescent="0.3">
      <c r="B5" s="25" t="s">
        <v>28</v>
      </c>
      <c r="C5" s="41" t="s">
        <v>351</v>
      </c>
      <c r="D5" s="42"/>
      <c r="E5" s="42"/>
      <c r="F5" s="42"/>
      <c r="G5" s="42"/>
      <c r="H5" s="42"/>
      <c r="I5" s="42"/>
      <c r="J5" s="42"/>
      <c r="K5" s="43"/>
    </row>
    <row r="6" spans="2:11" x14ac:dyDescent="0.25">
      <c r="B6" s="26">
        <v>1</v>
      </c>
      <c r="C6" s="44" t="s">
        <v>30</v>
      </c>
      <c r="D6" s="44"/>
      <c r="E6" s="44"/>
      <c r="F6" s="44"/>
      <c r="G6" s="44"/>
      <c r="H6" s="44"/>
      <c r="I6" s="44"/>
      <c r="J6" s="44"/>
      <c r="K6" s="44"/>
    </row>
    <row r="7" spans="2:11" ht="32.25" customHeight="1" x14ac:dyDescent="0.25">
      <c r="B7" s="27">
        <v>1.1000000000000001</v>
      </c>
      <c r="C7" s="37" t="s">
        <v>352</v>
      </c>
      <c r="D7" s="37"/>
      <c r="E7" s="37"/>
      <c r="F7" s="37"/>
      <c r="G7" s="37"/>
      <c r="H7" s="37"/>
      <c r="I7" s="37"/>
      <c r="J7" s="37"/>
      <c r="K7" s="37"/>
    </row>
    <row r="8" spans="2:11" ht="312.75" customHeight="1" x14ac:dyDescent="0.25">
      <c r="B8" s="27">
        <v>2</v>
      </c>
      <c r="C8" s="37" t="s">
        <v>353</v>
      </c>
      <c r="D8" s="37"/>
      <c r="E8" s="37"/>
      <c r="F8" s="37"/>
      <c r="G8" s="37"/>
      <c r="H8" s="37"/>
      <c r="I8" s="37"/>
      <c r="J8" s="37"/>
      <c r="K8" s="37"/>
    </row>
    <row r="9" spans="2:11" ht="66" customHeight="1" x14ac:dyDescent="0.25">
      <c r="B9" s="27">
        <v>2.1</v>
      </c>
      <c r="C9" s="37" t="s">
        <v>354</v>
      </c>
      <c r="D9" s="37"/>
      <c r="E9" s="37"/>
      <c r="F9" s="37"/>
      <c r="G9" s="37"/>
      <c r="H9" s="37"/>
      <c r="I9" s="37"/>
      <c r="J9" s="37"/>
      <c r="K9" s="37"/>
    </row>
    <row r="10" spans="2:11" ht="41.25" customHeight="1" x14ac:dyDescent="0.25">
      <c r="B10" s="27">
        <v>2.2000000000000002</v>
      </c>
      <c r="C10" s="50" t="s">
        <v>362</v>
      </c>
      <c r="D10" s="51"/>
      <c r="E10" s="51"/>
      <c r="F10" s="51"/>
      <c r="G10" s="51"/>
      <c r="H10" s="51"/>
      <c r="I10" s="51"/>
      <c r="J10" s="51"/>
      <c r="K10" s="52"/>
    </row>
    <row r="11" spans="2:11" ht="60" customHeight="1" x14ac:dyDescent="0.25">
      <c r="B11" s="27">
        <v>3</v>
      </c>
      <c r="C11" s="37" t="s">
        <v>355</v>
      </c>
      <c r="D11" s="37"/>
      <c r="E11" s="37"/>
      <c r="F11" s="37"/>
      <c r="G11" s="37"/>
      <c r="H11" s="37"/>
      <c r="I11" s="37"/>
      <c r="J11" s="37"/>
      <c r="K11" s="37"/>
    </row>
    <row r="12" spans="2:11" ht="189" customHeight="1" x14ac:dyDescent="0.25">
      <c r="B12" s="27">
        <v>4</v>
      </c>
      <c r="C12" s="37" t="s">
        <v>356</v>
      </c>
      <c r="D12" s="37"/>
      <c r="E12" s="37"/>
      <c r="F12" s="37"/>
      <c r="G12" s="37"/>
      <c r="H12" s="37"/>
      <c r="I12" s="37"/>
      <c r="J12" s="37"/>
      <c r="K12" s="37"/>
    </row>
    <row r="13" spans="2:11" ht="61.5" customHeight="1" x14ac:dyDescent="0.25">
      <c r="B13" s="27">
        <v>5</v>
      </c>
      <c r="C13" s="37" t="s">
        <v>357</v>
      </c>
      <c r="D13" s="37"/>
      <c r="E13" s="37"/>
      <c r="F13" s="37"/>
      <c r="G13" s="37"/>
      <c r="H13" s="37"/>
      <c r="I13" s="37"/>
      <c r="J13" s="37"/>
      <c r="K13" s="37"/>
    </row>
    <row r="14" spans="2:11" x14ac:dyDescent="0.25">
      <c r="B14" s="28"/>
      <c r="C14" s="29"/>
      <c r="D14" s="29"/>
      <c r="E14" s="29"/>
      <c r="F14" s="29"/>
      <c r="G14" s="29"/>
      <c r="H14" s="29"/>
      <c r="I14" s="29"/>
      <c r="J14" s="29"/>
      <c r="K14" s="29"/>
    </row>
    <row r="15" spans="2:11" x14ac:dyDescent="0.25">
      <c r="B15" s="11" t="s">
        <v>27</v>
      </c>
    </row>
    <row r="17" spans="2:5" ht="15.75" thickBot="1" x14ac:dyDescent="0.3">
      <c r="B17" s="30" t="s">
        <v>358</v>
      </c>
      <c r="C17" s="38" t="s">
        <v>351</v>
      </c>
      <c r="D17" s="38"/>
      <c r="E17" s="38"/>
    </row>
    <row r="18" spans="2:5" ht="50.25" customHeight="1" x14ac:dyDescent="0.25">
      <c r="B18" s="31">
        <v>0</v>
      </c>
      <c r="C18" s="39" t="s">
        <v>250</v>
      </c>
      <c r="D18" s="39"/>
      <c r="E18" s="39"/>
    </row>
    <row r="19" spans="2:5" ht="56.25" customHeight="1" x14ac:dyDescent="0.25">
      <c r="B19" s="32">
        <v>1</v>
      </c>
      <c r="C19" s="39" t="s">
        <v>359</v>
      </c>
      <c r="D19" s="39"/>
      <c r="E19" s="39"/>
    </row>
    <row r="20" spans="2:5" ht="69" customHeight="1" x14ac:dyDescent="0.25">
      <c r="B20" s="32">
        <v>2</v>
      </c>
      <c r="C20" s="33" t="s">
        <v>360</v>
      </c>
      <c r="D20" s="33"/>
      <c r="E20" s="33"/>
    </row>
    <row r="21" spans="2:5" ht="62.25" customHeight="1" x14ac:dyDescent="0.25">
      <c r="B21" s="32">
        <v>3</v>
      </c>
      <c r="C21" s="34" t="s">
        <v>361</v>
      </c>
      <c r="D21" s="35"/>
      <c r="E21" s="36"/>
    </row>
    <row r="34" spans="4:4" x14ac:dyDescent="0.25">
      <c r="D34" s="11"/>
    </row>
  </sheetData>
  <mergeCells count="15">
    <mergeCell ref="C10:K10"/>
    <mergeCell ref="B1:K2"/>
    <mergeCell ref="C5:K5"/>
    <mergeCell ref="C6:K6"/>
    <mergeCell ref="C7:K7"/>
    <mergeCell ref="C8:K8"/>
    <mergeCell ref="C9:K9"/>
    <mergeCell ref="C20:E20"/>
    <mergeCell ref="C21:E21"/>
    <mergeCell ref="C11:K11"/>
    <mergeCell ref="C12:K12"/>
    <mergeCell ref="C13:K13"/>
    <mergeCell ref="C17:E17"/>
    <mergeCell ref="C18:E18"/>
    <mergeCell ref="C19:E19"/>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647B76-71EF-42A2-9AC4-7BB4F232E6B9}">
  <dimension ref="A1:G174"/>
  <sheetViews>
    <sheetView zoomScale="85" zoomScaleNormal="85" workbookViewId="0">
      <selection activeCell="D7" sqref="D7"/>
    </sheetView>
  </sheetViews>
  <sheetFormatPr defaultRowHeight="15" x14ac:dyDescent="0.25"/>
  <cols>
    <col min="4" max="4" width="19.28515625" customWidth="1"/>
  </cols>
  <sheetData>
    <row r="1" spans="1:7" ht="60" x14ac:dyDescent="0.25">
      <c r="A1" s="10" t="s">
        <v>17</v>
      </c>
      <c r="B1" s="11">
        <f>COUNTA(A6:A1002)</f>
        <v>6</v>
      </c>
      <c r="D1" s="3" t="s">
        <v>18</v>
      </c>
      <c r="E1">
        <f>COUNTIF(E6:E1002, "Relevant")</f>
        <v>96</v>
      </c>
    </row>
    <row r="2" spans="1:7" ht="75" x14ac:dyDescent="0.25">
      <c r="D2" s="3" t="s">
        <v>19</v>
      </c>
      <c r="E2">
        <f>COUNTIF(E6:E1002, "not_relevant")</f>
        <v>45</v>
      </c>
      <c r="F2" t="s">
        <v>191</v>
      </c>
    </row>
    <row r="3" spans="1:7" x14ac:dyDescent="0.25">
      <c r="D3" s="3" t="s">
        <v>20</v>
      </c>
      <c r="E3">
        <f>E1+E2</f>
        <v>141</v>
      </c>
    </row>
    <row r="4" spans="1:7" x14ac:dyDescent="0.25">
      <c r="A4" s="11" t="s">
        <v>21</v>
      </c>
    </row>
    <row r="5" spans="1:7" ht="75" x14ac:dyDescent="0.25">
      <c r="A5" s="12" t="s">
        <v>22</v>
      </c>
      <c r="B5" s="12" t="s">
        <v>23</v>
      </c>
      <c r="C5" s="12" t="s">
        <v>24</v>
      </c>
      <c r="D5" s="11" t="s">
        <v>1</v>
      </c>
      <c r="E5" s="12" t="s">
        <v>29</v>
      </c>
      <c r="G5" s="12" t="s">
        <v>25</v>
      </c>
    </row>
    <row r="6" spans="1:7" x14ac:dyDescent="0.25">
      <c r="A6" s="46" t="s">
        <v>32</v>
      </c>
      <c r="B6" s="46" t="s">
        <v>80</v>
      </c>
      <c r="C6" s="46" t="s">
        <v>33</v>
      </c>
      <c r="D6" s="14" t="s">
        <v>34</v>
      </c>
      <c r="E6" t="s">
        <v>35</v>
      </c>
      <c r="G6" t="s">
        <v>31</v>
      </c>
    </row>
    <row r="7" spans="1:7" x14ac:dyDescent="0.25">
      <c r="A7" s="46"/>
      <c r="B7" s="46"/>
      <c r="C7" s="46"/>
      <c r="D7" s="14" t="s">
        <v>36</v>
      </c>
      <c r="E7" t="s">
        <v>35</v>
      </c>
    </row>
    <row r="8" spans="1:7" x14ac:dyDescent="0.25">
      <c r="A8" s="46"/>
      <c r="B8" s="46"/>
      <c r="C8" s="46"/>
      <c r="D8" s="14" t="s">
        <v>37</v>
      </c>
      <c r="E8" t="s">
        <v>38</v>
      </c>
    </row>
    <row r="9" spans="1:7" x14ac:dyDescent="0.25">
      <c r="A9" s="46"/>
      <c r="B9" s="46"/>
      <c r="C9" s="46"/>
      <c r="D9" s="14" t="s">
        <v>39</v>
      </c>
      <c r="E9" t="s">
        <v>38</v>
      </c>
    </row>
    <row r="10" spans="1:7" x14ac:dyDescent="0.25">
      <c r="A10" s="46"/>
      <c r="B10" s="46"/>
      <c r="C10" s="46"/>
      <c r="D10" s="14" t="s">
        <v>40</v>
      </c>
      <c r="E10" t="s">
        <v>38</v>
      </c>
    </row>
    <row r="11" spans="1:7" x14ac:dyDescent="0.25">
      <c r="A11" s="46"/>
      <c r="B11" s="46"/>
      <c r="C11" s="46"/>
      <c r="D11" s="14" t="s">
        <v>46</v>
      </c>
      <c r="E11" t="s">
        <v>35</v>
      </c>
    </row>
    <row r="12" spans="1:7" x14ac:dyDescent="0.25">
      <c r="A12" s="46"/>
      <c r="B12" s="46"/>
      <c r="C12" s="46"/>
      <c r="D12" s="14" t="s">
        <v>41</v>
      </c>
      <c r="E12" t="s">
        <v>38</v>
      </c>
    </row>
    <row r="13" spans="1:7" x14ac:dyDescent="0.25">
      <c r="A13" s="46"/>
      <c r="B13" s="46"/>
      <c r="C13" s="46"/>
      <c r="D13" s="14" t="s">
        <v>47</v>
      </c>
      <c r="E13" t="s">
        <v>38</v>
      </c>
    </row>
    <row r="14" spans="1:7" x14ac:dyDescent="0.25">
      <c r="A14" s="46"/>
      <c r="B14" s="46"/>
      <c r="C14" s="46"/>
      <c r="D14" s="14" t="s">
        <v>42</v>
      </c>
      <c r="E14" t="s">
        <v>38</v>
      </c>
    </row>
    <row r="15" spans="1:7" x14ac:dyDescent="0.25">
      <c r="A15" s="46"/>
      <c r="B15" s="46"/>
      <c r="C15" s="46"/>
      <c r="D15" s="14" t="s">
        <v>43</v>
      </c>
      <c r="E15" t="s">
        <v>35</v>
      </c>
    </row>
    <row r="16" spans="1:7" x14ac:dyDescent="0.25">
      <c r="A16" s="46"/>
      <c r="B16" s="46"/>
      <c r="C16" s="46"/>
      <c r="D16" s="14" t="s">
        <v>48</v>
      </c>
      <c r="E16" t="s">
        <v>38</v>
      </c>
    </row>
    <row r="17" spans="1:5" x14ac:dyDescent="0.25">
      <c r="A17" s="46"/>
      <c r="B17" s="46"/>
      <c r="C17" s="46"/>
      <c r="D17" s="14" t="s">
        <v>44</v>
      </c>
      <c r="E17" t="s">
        <v>35</v>
      </c>
    </row>
    <row r="18" spans="1:5" x14ac:dyDescent="0.25">
      <c r="A18" s="46"/>
      <c r="B18" s="46"/>
      <c r="C18" s="46"/>
      <c r="D18" s="14" t="s">
        <v>45</v>
      </c>
      <c r="E18" t="s">
        <v>35</v>
      </c>
    </row>
    <row r="19" spans="1:5" x14ac:dyDescent="0.25">
      <c r="A19" s="46"/>
      <c r="B19" s="46"/>
      <c r="C19" s="46"/>
      <c r="D19" s="14" t="s">
        <v>49</v>
      </c>
      <c r="E19" t="s">
        <v>38</v>
      </c>
    </row>
    <row r="20" spans="1:5" x14ac:dyDescent="0.25">
      <c r="A20" s="46"/>
      <c r="B20" s="46"/>
      <c r="C20" s="46"/>
      <c r="D20" s="14" t="s">
        <v>50</v>
      </c>
      <c r="E20" t="s">
        <v>38</v>
      </c>
    </row>
    <row r="21" spans="1:5" x14ac:dyDescent="0.25">
      <c r="A21" s="46"/>
      <c r="B21" s="46"/>
      <c r="C21" s="46"/>
      <c r="D21" s="14" t="s">
        <v>51</v>
      </c>
      <c r="E21" t="s">
        <v>38</v>
      </c>
    </row>
    <row r="22" spans="1:5" x14ac:dyDescent="0.25">
      <c r="A22" s="46"/>
      <c r="B22" s="46"/>
      <c r="C22" s="46"/>
      <c r="D22" s="14" t="s">
        <v>52</v>
      </c>
      <c r="E22" t="s">
        <v>35</v>
      </c>
    </row>
    <row r="23" spans="1:5" x14ac:dyDescent="0.25">
      <c r="A23" s="46"/>
      <c r="B23" s="46"/>
      <c r="C23" s="46"/>
      <c r="D23" s="14" t="s">
        <v>53</v>
      </c>
      <c r="E23" t="s">
        <v>38</v>
      </c>
    </row>
    <row r="24" spans="1:5" x14ac:dyDescent="0.25">
      <c r="A24" s="46"/>
      <c r="B24" s="46"/>
      <c r="C24" s="46"/>
      <c r="D24" s="14" t="s">
        <v>54</v>
      </c>
      <c r="E24" t="s">
        <v>38</v>
      </c>
    </row>
    <row r="25" spans="1:5" x14ac:dyDescent="0.25">
      <c r="A25" s="46"/>
      <c r="B25" s="46"/>
      <c r="C25" s="46"/>
      <c r="D25" s="14" t="s">
        <v>55</v>
      </c>
      <c r="E25" t="s">
        <v>38</v>
      </c>
    </row>
    <row r="26" spans="1:5" x14ac:dyDescent="0.25">
      <c r="A26" s="46"/>
      <c r="B26" s="46"/>
      <c r="C26" s="46"/>
      <c r="D26" s="14" t="s">
        <v>56</v>
      </c>
      <c r="E26" t="s">
        <v>38</v>
      </c>
    </row>
    <row r="27" spans="1:5" x14ac:dyDescent="0.25">
      <c r="A27" s="46"/>
      <c r="B27" s="46"/>
      <c r="C27" s="46"/>
      <c r="D27" s="14" t="s">
        <v>57</v>
      </c>
      <c r="E27" t="s">
        <v>35</v>
      </c>
    </row>
    <row r="28" spans="1:5" x14ac:dyDescent="0.25">
      <c r="A28" s="46"/>
      <c r="B28" s="46"/>
      <c r="C28" s="46"/>
      <c r="D28" s="14" t="s">
        <v>58</v>
      </c>
      <c r="E28" t="s">
        <v>35</v>
      </c>
    </row>
    <row r="29" spans="1:5" x14ac:dyDescent="0.25">
      <c r="A29" s="46"/>
      <c r="B29" s="46"/>
      <c r="C29" s="46"/>
      <c r="D29" s="14" t="s">
        <v>59</v>
      </c>
      <c r="E29" t="s">
        <v>38</v>
      </c>
    </row>
    <row r="30" spans="1:5" x14ac:dyDescent="0.25">
      <c r="A30" s="46"/>
      <c r="B30" s="46"/>
      <c r="C30" s="46"/>
      <c r="D30" s="14" t="s">
        <v>60</v>
      </c>
      <c r="E30" t="s">
        <v>38</v>
      </c>
    </row>
    <row r="31" spans="1:5" x14ac:dyDescent="0.25">
      <c r="A31" s="46"/>
      <c r="B31" s="46"/>
      <c r="C31" s="46"/>
      <c r="D31" s="14" t="s">
        <v>61</v>
      </c>
      <c r="E31" t="s">
        <v>38</v>
      </c>
    </row>
    <row r="32" spans="1:5" x14ac:dyDescent="0.25">
      <c r="A32" s="46"/>
      <c r="B32" s="46"/>
      <c r="C32" s="46"/>
      <c r="D32" s="14" t="s">
        <v>62</v>
      </c>
      <c r="E32" t="s">
        <v>38</v>
      </c>
    </row>
    <row r="33" spans="1:5" x14ac:dyDescent="0.25">
      <c r="A33" s="46"/>
      <c r="B33" s="46"/>
      <c r="C33" s="46"/>
      <c r="D33" s="14" t="s">
        <v>63</v>
      </c>
      <c r="E33" t="s">
        <v>38</v>
      </c>
    </row>
    <row r="34" spans="1:5" x14ac:dyDescent="0.25">
      <c r="A34" s="46"/>
      <c r="B34" s="46"/>
      <c r="C34" s="46"/>
      <c r="D34" s="14" t="s">
        <v>64</v>
      </c>
      <c r="E34" t="s">
        <v>35</v>
      </c>
    </row>
    <row r="35" spans="1:5" x14ac:dyDescent="0.25">
      <c r="A35" s="46"/>
      <c r="B35" s="46"/>
      <c r="C35" s="46"/>
      <c r="D35" s="14" t="s">
        <v>65</v>
      </c>
      <c r="E35" t="s">
        <v>38</v>
      </c>
    </row>
    <row r="36" spans="1:5" x14ac:dyDescent="0.25">
      <c r="A36" s="46"/>
      <c r="B36" s="46"/>
      <c r="C36" s="46"/>
      <c r="D36" s="14" t="s">
        <v>66</v>
      </c>
      <c r="E36" t="s">
        <v>38</v>
      </c>
    </row>
    <row r="37" spans="1:5" x14ac:dyDescent="0.25">
      <c r="A37" s="46"/>
      <c r="B37" s="46"/>
      <c r="C37" s="46"/>
      <c r="D37" s="14" t="s">
        <v>67</v>
      </c>
      <c r="E37" t="s">
        <v>38</v>
      </c>
    </row>
    <row r="38" spans="1:5" x14ac:dyDescent="0.25">
      <c r="A38" s="46"/>
      <c r="B38" s="46"/>
      <c r="C38" s="46"/>
      <c r="D38" s="14" t="s">
        <v>68</v>
      </c>
      <c r="E38" t="s">
        <v>38</v>
      </c>
    </row>
    <row r="39" spans="1:5" x14ac:dyDescent="0.25">
      <c r="A39" s="46"/>
      <c r="B39" s="46"/>
      <c r="C39" s="46"/>
      <c r="D39" s="14" t="s">
        <v>69</v>
      </c>
      <c r="E39" t="s">
        <v>38</v>
      </c>
    </row>
    <row r="40" spans="1:5" x14ac:dyDescent="0.25">
      <c r="A40" s="46"/>
      <c r="B40" s="46"/>
      <c r="C40" s="46"/>
      <c r="D40" s="14" t="s">
        <v>70</v>
      </c>
      <c r="E40" t="s">
        <v>38</v>
      </c>
    </row>
    <row r="41" spans="1:5" x14ac:dyDescent="0.25">
      <c r="A41" s="46"/>
      <c r="B41" s="46"/>
      <c r="C41" s="46"/>
      <c r="D41" s="14" t="s">
        <v>71</v>
      </c>
      <c r="E41" t="s">
        <v>38</v>
      </c>
    </row>
    <row r="42" spans="1:5" x14ac:dyDescent="0.25">
      <c r="A42" s="46"/>
      <c r="B42" s="46"/>
      <c r="C42" s="46"/>
      <c r="D42" s="14" t="s">
        <v>72</v>
      </c>
      <c r="E42" t="s">
        <v>35</v>
      </c>
    </row>
    <row r="43" spans="1:5" x14ac:dyDescent="0.25">
      <c r="A43" s="46"/>
      <c r="B43" s="46"/>
      <c r="C43" s="46"/>
      <c r="D43" s="14" t="s">
        <v>73</v>
      </c>
      <c r="E43" t="s">
        <v>35</v>
      </c>
    </row>
    <row r="44" spans="1:5" x14ac:dyDescent="0.25">
      <c r="A44" s="46"/>
      <c r="B44" s="46"/>
      <c r="C44" s="46"/>
      <c r="D44" s="14" t="s">
        <v>74</v>
      </c>
      <c r="E44" t="s">
        <v>35</v>
      </c>
    </row>
    <row r="45" spans="1:5" x14ac:dyDescent="0.25">
      <c r="A45" s="46"/>
      <c r="B45" s="46"/>
      <c r="C45" s="46"/>
      <c r="D45" s="14" t="s">
        <v>75</v>
      </c>
      <c r="E45" t="s">
        <v>35</v>
      </c>
    </row>
    <row r="46" spans="1:5" x14ac:dyDescent="0.25">
      <c r="A46" s="46"/>
      <c r="B46" s="46"/>
      <c r="C46" s="46"/>
      <c r="D46" s="14" t="s">
        <v>76</v>
      </c>
      <c r="E46" t="s">
        <v>38</v>
      </c>
    </row>
    <row r="47" spans="1:5" x14ac:dyDescent="0.25">
      <c r="A47" s="45" t="s">
        <v>77</v>
      </c>
      <c r="B47" s="45" t="s">
        <v>79</v>
      </c>
      <c r="C47" s="45" t="s">
        <v>78</v>
      </c>
      <c r="D47" s="14" t="s">
        <v>81</v>
      </c>
      <c r="E47" t="s">
        <v>38</v>
      </c>
    </row>
    <row r="48" spans="1:5" x14ac:dyDescent="0.25">
      <c r="A48" s="45"/>
      <c r="B48" s="45"/>
      <c r="C48" s="45"/>
      <c r="D48" s="14" t="s">
        <v>82</v>
      </c>
      <c r="E48" t="s">
        <v>38</v>
      </c>
    </row>
    <row r="49" spans="1:5" x14ac:dyDescent="0.25">
      <c r="A49" s="45"/>
      <c r="B49" s="45"/>
      <c r="C49" s="45"/>
      <c r="D49" s="14" t="s">
        <v>83</v>
      </c>
      <c r="E49" t="s">
        <v>35</v>
      </c>
    </row>
    <row r="50" spans="1:5" x14ac:dyDescent="0.25">
      <c r="A50" s="45"/>
      <c r="B50" s="45"/>
      <c r="C50" s="45"/>
      <c r="D50" s="14" t="s">
        <v>84</v>
      </c>
      <c r="E50" t="s">
        <v>38</v>
      </c>
    </row>
    <row r="51" spans="1:5" x14ac:dyDescent="0.25">
      <c r="A51" s="45"/>
      <c r="B51" s="45"/>
      <c r="C51" s="45"/>
      <c r="D51" s="14" t="s">
        <v>85</v>
      </c>
      <c r="E51" t="s">
        <v>38</v>
      </c>
    </row>
    <row r="52" spans="1:5" x14ac:dyDescent="0.25">
      <c r="A52" s="45"/>
      <c r="B52" s="45"/>
      <c r="C52" s="45"/>
      <c r="D52" s="14" t="s">
        <v>86</v>
      </c>
      <c r="E52" t="s">
        <v>35</v>
      </c>
    </row>
    <row r="53" spans="1:5" x14ac:dyDescent="0.25">
      <c r="A53" s="45"/>
      <c r="B53" s="45"/>
      <c r="C53" s="45"/>
      <c r="D53" s="14" t="s">
        <v>87</v>
      </c>
      <c r="E53" t="s">
        <v>38</v>
      </c>
    </row>
    <row r="54" spans="1:5" x14ac:dyDescent="0.25">
      <c r="A54" s="45"/>
      <c r="B54" s="45"/>
      <c r="C54" s="45"/>
      <c r="D54" s="14" t="s">
        <v>88</v>
      </c>
      <c r="E54" t="s">
        <v>38</v>
      </c>
    </row>
    <row r="55" spans="1:5" x14ac:dyDescent="0.25">
      <c r="A55" s="45"/>
      <c r="B55" s="45"/>
      <c r="C55" s="45"/>
      <c r="D55" s="14" t="s">
        <v>89</v>
      </c>
      <c r="E55" t="s">
        <v>38</v>
      </c>
    </row>
    <row r="56" spans="1:5" x14ac:dyDescent="0.25">
      <c r="A56" s="45"/>
      <c r="B56" s="45"/>
      <c r="C56" s="45"/>
      <c r="D56" s="14" t="s">
        <v>90</v>
      </c>
      <c r="E56" t="s">
        <v>38</v>
      </c>
    </row>
    <row r="57" spans="1:5" x14ac:dyDescent="0.25">
      <c r="A57" s="45"/>
      <c r="B57" s="45"/>
      <c r="C57" s="45"/>
      <c r="D57" s="14" t="s">
        <v>91</v>
      </c>
      <c r="E57" t="s">
        <v>38</v>
      </c>
    </row>
    <row r="58" spans="1:5" x14ac:dyDescent="0.25">
      <c r="A58" s="45"/>
      <c r="B58" s="45"/>
      <c r="C58" s="45"/>
      <c r="D58" s="14" t="s">
        <v>92</v>
      </c>
      <c r="E58" t="s">
        <v>38</v>
      </c>
    </row>
    <row r="59" spans="1:5" x14ac:dyDescent="0.25">
      <c r="A59" s="45"/>
      <c r="B59" s="45"/>
      <c r="C59" s="45"/>
      <c r="D59" s="14" t="s">
        <v>93</v>
      </c>
      <c r="E59" t="s">
        <v>35</v>
      </c>
    </row>
    <row r="60" spans="1:5" x14ac:dyDescent="0.25">
      <c r="A60" s="45"/>
      <c r="B60" s="45"/>
      <c r="C60" s="45"/>
      <c r="D60" s="14" t="s">
        <v>94</v>
      </c>
      <c r="E60" t="s">
        <v>38</v>
      </c>
    </row>
    <row r="61" spans="1:5" x14ac:dyDescent="0.25">
      <c r="A61" s="45"/>
      <c r="B61" s="45"/>
      <c r="C61" s="45"/>
      <c r="D61" s="14" t="s">
        <v>95</v>
      </c>
      <c r="E61" t="s">
        <v>38</v>
      </c>
    </row>
    <row r="62" spans="1:5" x14ac:dyDescent="0.25">
      <c r="A62" s="45"/>
      <c r="B62" s="45"/>
      <c r="C62" s="45"/>
      <c r="D62" s="14" t="s">
        <v>96</v>
      </c>
      <c r="E62" t="s">
        <v>38</v>
      </c>
    </row>
    <row r="63" spans="1:5" x14ac:dyDescent="0.25">
      <c r="A63" s="45"/>
      <c r="B63" s="45"/>
      <c r="C63" s="45"/>
      <c r="D63" s="14" t="s">
        <v>97</v>
      </c>
      <c r="E63" t="s">
        <v>38</v>
      </c>
    </row>
    <row r="64" spans="1:5" x14ac:dyDescent="0.25">
      <c r="A64" s="45" t="s">
        <v>98</v>
      </c>
      <c r="B64" s="45" t="s">
        <v>99</v>
      </c>
      <c r="C64" s="45" t="s">
        <v>100</v>
      </c>
      <c r="D64" s="14" t="s">
        <v>101</v>
      </c>
      <c r="E64" t="s">
        <v>38</v>
      </c>
    </row>
    <row r="65" spans="1:7" x14ac:dyDescent="0.25">
      <c r="A65" s="45"/>
      <c r="B65" s="45"/>
      <c r="C65" s="45"/>
      <c r="D65" s="14" t="s">
        <v>102</v>
      </c>
      <c r="E65" t="s">
        <v>38</v>
      </c>
    </row>
    <row r="66" spans="1:7" x14ac:dyDescent="0.25">
      <c r="A66" s="45"/>
      <c r="B66" s="45"/>
      <c r="C66" s="45"/>
      <c r="D66" s="14" t="s">
        <v>103</v>
      </c>
      <c r="E66" t="s">
        <v>38</v>
      </c>
    </row>
    <row r="67" spans="1:7" x14ac:dyDescent="0.25">
      <c r="A67" s="45"/>
      <c r="B67" s="45"/>
      <c r="C67" s="45"/>
      <c r="D67" s="14" t="s">
        <v>104</v>
      </c>
      <c r="E67" t="s">
        <v>35</v>
      </c>
      <c r="G67" t="s">
        <v>105</v>
      </c>
    </row>
    <row r="68" spans="1:7" x14ac:dyDescent="0.25">
      <c r="A68" s="45"/>
      <c r="B68" s="45"/>
      <c r="C68" s="45"/>
      <c r="D68" s="14" t="s">
        <v>106</v>
      </c>
      <c r="E68" t="s">
        <v>38</v>
      </c>
    </row>
    <row r="69" spans="1:7" x14ac:dyDescent="0.25">
      <c r="A69" s="45"/>
      <c r="B69" s="45"/>
      <c r="C69" s="45"/>
      <c r="D69" s="14" t="s">
        <v>107</v>
      </c>
      <c r="E69" t="s">
        <v>35</v>
      </c>
    </row>
    <row r="70" spans="1:7" x14ac:dyDescent="0.25">
      <c r="A70" s="45"/>
      <c r="B70" s="45"/>
      <c r="C70" s="45"/>
      <c r="D70" s="14" t="s">
        <v>108</v>
      </c>
      <c r="E70" t="s">
        <v>38</v>
      </c>
    </row>
    <row r="71" spans="1:7" x14ac:dyDescent="0.25">
      <c r="A71" s="45"/>
      <c r="B71" s="45"/>
      <c r="C71" s="45"/>
      <c r="D71" s="14" t="s">
        <v>192</v>
      </c>
      <c r="E71" t="s">
        <v>38</v>
      </c>
    </row>
    <row r="72" spans="1:7" x14ac:dyDescent="0.25">
      <c r="A72" s="45"/>
      <c r="B72" s="45"/>
      <c r="C72" s="45"/>
      <c r="D72" s="14" t="s">
        <v>109</v>
      </c>
      <c r="E72" t="s">
        <v>38</v>
      </c>
    </row>
    <row r="73" spans="1:7" x14ac:dyDescent="0.25">
      <c r="A73" s="45"/>
      <c r="B73" s="45"/>
      <c r="C73" s="45"/>
      <c r="D73" s="14" t="s">
        <v>110</v>
      </c>
      <c r="E73" t="s">
        <v>35</v>
      </c>
    </row>
    <row r="74" spans="1:7" x14ac:dyDescent="0.25">
      <c r="A74" s="45"/>
      <c r="B74" s="45"/>
      <c r="C74" s="45"/>
      <c r="D74" s="14" t="s">
        <v>111</v>
      </c>
      <c r="E74" t="s">
        <v>38</v>
      </c>
    </row>
    <row r="75" spans="1:7" x14ac:dyDescent="0.25">
      <c r="A75" s="45"/>
      <c r="B75" s="45"/>
      <c r="C75" s="45"/>
      <c r="D75" s="14" t="s">
        <v>112</v>
      </c>
      <c r="E75" t="s">
        <v>38</v>
      </c>
    </row>
    <row r="76" spans="1:7" x14ac:dyDescent="0.25">
      <c r="A76" s="45"/>
      <c r="B76" s="45"/>
      <c r="C76" s="45"/>
      <c r="D76" s="14" t="s">
        <v>113</v>
      </c>
      <c r="E76" t="s">
        <v>35</v>
      </c>
    </row>
    <row r="77" spans="1:7" x14ac:dyDescent="0.25">
      <c r="A77" s="45"/>
      <c r="B77" s="45"/>
      <c r="C77" s="45"/>
      <c r="D77" s="14" t="s">
        <v>114</v>
      </c>
      <c r="E77" t="s">
        <v>38</v>
      </c>
    </row>
    <row r="78" spans="1:7" x14ac:dyDescent="0.25">
      <c r="A78" s="45"/>
      <c r="B78" s="45"/>
      <c r="C78" s="45"/>
      <c r="D78" s="14" t="s">
        <v>115</v>
      </c>
      <c r="E78" t="s">
        <v>38</v>
      </c>
    </row>
    <row r="79" spans="1:7" x14ac:dyDescent="0.25">
      <c r="A79" s="45"/>
      <c r="B79" s="45"/>
      <c r="C79" s="45"/>
      <c r="D79" s="14" t="s">
        <v>116</v>
      </c>
      <c r="E79" t="s">
        <v>38</v>
      </c>
    </row>
    <row r="80" spans="1:7" x14ac:dyDescent="0.25">
      <c r="A80" s="45"/>
      <c r="B80" s="45"/>
      <c r="C80" s="45"/>
      <c r="D80" s="14" t="s">
        <v>117</v>
      </c>
      <c r="E80" t="s">
        <v>38</v>
      </c>
    </row>
    <row r="81" spans="1:5" x14ac:dyDescent="0.25">
      <c r="A81" s="45"/>
      <c r="B81" s="45"/>
      <c r="C81" s="45"/>
      <c r="D81" s="14" t="s">
        <v>118</v>
      </c>
      <c r="E81" t="s">
        <v>38</v>
      </c>
    </row>
    <row r="82" spans="1:5" x14ac:dyDescent="0.25">
      <c r="A82" s="45"/>
      <c r="B82" s="45"/>
      <c r="C82" s="45"/>
      <c r="D82" s="14" t="s">
        <v>119</v>
      </c>
      <c r="E82" t="s">
        <v>35</v>
      </c>
    </row>
    <row r="83" spans="1:5" x14ac:dyDescent="0.25">
      <c r="A83" s="45"/>
      <c r="B83" s="45"/>
      <c r="C83" s="45"/>
      <c r="D83" s="14" t="s">
        <v>120</v>
      </c>
      <c r="E83" t="s">
        <v>38</v>
      </c>
    </row>
    <row r="84" spans="1:5" x14ac:dyDescent="0.25">
      <c r="A84" s="45"/>
      <c r="B84" s="45"/>
      <c r="C84" s="45"/>
      <c r="D84" s="14" t="s">
        <v>121</v>
      </c>
      <c r="E84" t="s">
        <v>38</v>
      </c>
    </row>
    <row r="85" spans="1:5" x14ac:dyDescent="0.25">
      <c r="A85" s="45"/>
      <c r="B85" s="45"/>
      <c r="C85" s="45"/>
      <c r="D85" s="14" t="s">
        <v>122</v>
      </c>
      <c r="E85" t="s">
        <v>35</v>
      </c>
    </row>
    <row r="86" spans="1:5" x14ac:dyDescent="0.25">
      <c r="A86" s="45"/>
      <c r="B86" s="45"/>
      <c r="C86" s="45"/>
      <c r="D86" s="14" t="s">
        <v>123</v>
      </c>
      <c r="E86" t="s">
        <v>38</v>
      </c>
    </row>
    <row r="87" spans="1:5" x14ac:dyDescent="0.25">
      <c r="A87" s="45"/>
      <c r="B87" s="45"/>
      <c r="C87" s="45"/>
      <c r="D87" s="14" t="s">
        <v>124</v>
      </c>
      <c r="E87" t="s">
        <v>35</v>
      </c>
    </row>
    <row r="88" spans="1:5" x14ac:dyDescent="0.25">
      <c r="A88" s="45"/>
      <c r="B88" s="45"/>
      <c r="C88" s="45"/>
      <c r="D88" s="14" t="s">
        <v>125</v>
      </c>
      <c r="E88" t="s">
        <v>38</v>
      </c>
    </row>
    <row r="89" spans="1:5" x14ac:dyDescent="0.25">
      <c r="A89" s="45"/>
      <c r="B89" s="45"/>
      <c r="C89" s="45"/>
      <c r="D89" s="14" t="s">
        <v>126</v>
      </c>
      <c r="E89" t="s">
        <v>38</v>
      </c>
    </row>
    <row r="90" spans="1:5" x14ac:dyDescent="0.25">
      <c r="A90" s="45"/>
      <c r="B90" s="45"/>
      <c r="C90" s="45"/>
      <c r="D90" s="14" t="s">
        <v>127</v>
      </c>
      <c r="E90" t="s">
        <v>38</v>
      </c>
    </row>
    <row r="91" spans="1:5" x14ac:dyDescent="0.25">
      <c r="A91" s="45"/>
      <c r="B91" s="45"/>
      <c r="C91" s="45"/>
      <c r="D91" s="14" t="s">
        <v>193</v>
      </c>
      <c r="E91" t="s">
        <v>38</v>
      </c>
    </row>
    <row r="92" spans="1:5" x14ac:dyDescent="0.25">
      <c r="A92" s="45"/>
      <c r="B92" s="45"/>
      <c r="C92" s="45"/>
      <c r="D92" s="14" t="s">
        <v>128</v>
      </c>
      <c r="E92" t="s">
        <v>38</v>
      </c>
    </row>
    <row r="93" spans="1:5" x14ac:dyDescent="0.25">
      <c r="A93" s="45"/>
      <c r="B93" s="45"/>
      <c r="C93" s="45"/>
      <c r="D93" s="14" t="s">
        <v>129</v>
      </c>
      <c r="E93" t="s">
        <v>38</v>
      </c>
    </row>
    <row r="94" spans="1:5" x14ac:dyDescent="0.25">
      <c r="A94" s="45"/>
      <c r="B94" s="45"/>
      <c r="C94" s="45"/>
      <c r="D94" s="14" t="s">
        <v>130</v>
      </c>
      <c r="E94" t="s">
        <v>35</v>
      </c>
    </row>
    <row r="95" spans="1:5" x14ac:dyDescent="0.25">
      <c r="A95" s="45"/>
      <c r="B95" s="45"/>
      <c r="C95" s="45"/>
      <c r="D95" s="14" t="s">
        <v>131</v>
      </c>
      <c r="E95" t="s">
        <v>38</v>
      </c>
    </row>
    <row r="96" spans="1:5" x14ac:dyDescent="0.25">
      <c r="A96" s="45"/>
      <c r="B96" s="45"/>
      <c r="C96" s="45"/>
      <c r="D96" s="14" t="s">
        <v>132</v>
      </c>
      <c r="E96" t="s">
        <v>35</v>
      </c>
    </row>
    <row r="97" spans="1:7" x14ac:dyDescent="0.25">
      <c r="A97" s="45"/>
      <c r="B97" s="45"/>
      <c r="C97" s="45"/>
      <c r="D97" s="14" t="s">
        <v>133</v>
      </c>
      <c r="E97" t="s">
        <v>38</v>
      </c>
    </row>
    <row r="98" spans="1:7" x14ac:dyDescent="0.25">
      <c r="A98" s="45"/>
      <c r="B98" s="45"/>
      <c r="C98" s="45"/>
      <c r="D98" s="14" t="s">
        <v>134</v>
      </c>
      <c r="E98" t="s">
        <v>38</v>
      </c>
    </row>
    <row r="99" spans="1:7" x14ac:dyDescent="0.25">
      <c r="A99" s="45"/>
      <c r="B99" s="45"/>
      <c r="C99" s="45"/>
      <c r="D99" s="14" t="s">
        <v>135</v>
      </c>
      <c r="E99" t="s">
        <v>38</v>
      </c>
    </row>
    <row r="100" spans="1:7" x14ac:dyDescent="0.25">
      <c r="A100" s="45"/>
      <c r="B100" s="45"/>
      <c r="C100" s="45"/>
      <c r="D100" s="14" t="s">
        <v>136</v>
      </c>
      <c r="E100" t="s">
        <v>38</v>
      </c>
    </row>
    <row r="101" spans="1:7" x14ac:dyDescent="0.25">
      <c r="A101" s="45"/>
      <c r="B101" s="45"/>
      <c r="C101" s="45"/>
      <c r="D101" s="14" t="s">
        <v>137</v>
      </c>
      <c r="E101" t="s">
        <v>35</v>
      </c>
    </row>
    <row r="102" spans="1:7" x14ac:dyDescent="0.25">
      <c r="A102" s="45"/>
      <c r="B102" s="45"/>
      <c r="C102" s="45"/>
      <c r="D102" s="14" t="s">
        <v>138</v>
      </c>
      <c r="E102" t="s">
        <v>38</v>
      </c>
    </row>
    <row r="103" spans="1:7" x14ac:dyDescent="0.25">
      <c r="A103" s="45"/>
      <c r="B103" s="45"/>
      <c r="C103" s="45"/>
      <c r="D103" s="14" t="s">
        <v>139</v>
      </c>
      <c r="E103" t="s">
        <v>35</v>
      </c>
    </row>
    <row r="104" spans="1:7" x14ac:dyDescent="0.25">
      <c r="A104" s="45" t="s">
        <v>141</v>
      </c>
      <c r="B104" s="45" t="s">
        <v>79</v>
      </c>
      <c r="C104" s="45" t="s">
        <v>142</v>
      </c>
      <c r="D104" s="14" t="s">
        <v>140</v>
      </c>
      <c r="E104" t="s">
        <v>35</v>
      </c>
    </row>
    <row r="105" spans="1:7" x14ac:dyDescent="0.25">
      <c r="A105" s="45"/>
      <c r="B105" s="45"/>
      <c r="C105" s="45"/>
      <c r="D105" s="14" t="s">
        <v>143</v>
      </c>
      <c r="E105" t="s">
        <v>38</v>
      </c>
    </row>
    <row r="106" spans="1:7" x14ac:dyDescent="0.25">
      <c r="A106" s="45"/>
      <c r="B106" s="45"/>
      <c r="C106" s="45"/>
      <c r="D106" s="14" t="s">
        <v>144</v>
      </c>
      <c r="E106" t="s">
        <v>35</v>
      </c>
      <c r="G106" t="s">
        <v>145</v>
      </c>
    </row>
    <row r="107" spans="1:7" x14ac:dyDescent="0.25">
      <c r="A107" s="45"/>
      <c r="B107" s="45"/>
      <c r="C107" s="45"/>
      <c r="D107" s="14" t="s">
        <v>146</v>
      </c>
      <c r="E107" t="s">
        <v>38</v>
      </c>
    </row>
    <row r="108" spans="1:7" x14ac:dyDescent="0.25">
      <c r="A108" s="45"/>
      <c r="B108" s="45"/>
      <c r="C108" s="45"/>
      <c r="D108" s="14" t="s">
        <v>147</v>
      </c>
      <c r="E108" t="s">
        <v>35</v>
      </c>
    </row>
    <row r="109" spans="1:7" x14ac:dyDescent="0.25">
      <c r="A109" s="45"/>
      <c r="B109" s="45"/>
      <c r="C109" s="45"/>
      <c r="D109" s="14" t="s">
        <v>148</v>
      </c>
      <c r="E109" t="s">
        <v>38</v>
      </c>
    </row>
    <row r="110" spans="1:7" x14ac:dyDescent="0.25">
      <c r="A110" s="45"/>
      <c r="B110" s="45"/>
      <c r="C110" s="45"/>
      <c r="D110" s="14" t="s">
        <v>149</v>
      </c>
      <c r="E110" t="s">
        <v>38</v>
      </c>
    </row>
    <row r="111" spans="1:7" x14ac:dyDescent="0.25">
      <c r="A111" s="45"/>
      <c r="B111" s="45"/>
      <c r="C111" s="45"/>
      <c r="D111" s="14" t="s">
        <v>150</v>
      </c>
      <c r="E111" t="s">
        <v>38</v>
      </c>
    </row>
    <row r="112" spans="1:7" x14ac:dyDescent="0.25">
      <c r="A112" s="45"/>
      <c r="B112" s="45"/>
      <c r="C112" s="45"/>
      <c r="D112" s="14" t="s">
        <v>151</v>
      </c>
      <c r="E112" t="s">
        <v>38</v>
      </c>
    </row>
    <row r="113" spans="1:5" x14ac:dyDescent="0.25">
      <c r="A113" s="45"/>
      <c r="B113" s="45"/>
      <c r="C113" s="45"/>
      <c r="D113" s="14" t="s">
        <v>152</v>
      </c>
      <c r="E113" t="s">
        <v>38</v>
      </c>
    </row>
    <row r="114" spans="1:5" x14ac:dyDescent="0.25">
      <c r="A114" s="45"/>
      <c r="B114" s="45"/>
      <c r="C114" s="45"/>
      <c r="D114" s="14" t="s">
        <v>153</v>
      </c>
      <c r="E114" t="s">
        <v>38</v>
      </c>
    </row>
    <row r="115" spans="1:5" x14ac:dyDescent="0.25">
      <c r="A115" s="45"/>
      <c r="B115" s="45"/>
      <c r="C115" s="45"/>
      <c r="D115" s="14" t="s">
        <v>154</v>
      </c>
      <c r="E115" t="s">
        <v>35</v>
      </c>
    </row>
    <row r="116" spans="1:5" x14ac:dyDescent="0.25">
      <c r="A116" s="45"/>
      <c r="B116" s="45"/>
      <c r="C116" s="45"/>
      <c r="D116" s="14" t="s">
        <v>155</v>
      </c>
      <c r="E116" t="s">
        <v>35</v>
      </c>
    </row>
    <row r="117" spans="1:5" x14ac:dyDescent="0.25">
      <c r="A117" s="45"/>
      <c r="B117" s="45"/>
      <c r="C117" s="45"/>
      <c r="D117" s="14" t="s">
        <v>156</v>
      </c>
      <c r="E117" t="s">
        <v>38</v>
      </c>
    </row>
    <row r="118" spans="1:5" x14ac:dyDescent="0.25">
      <c r="A118" s="45"/>
      <c r="B118" s="45"/>
      <c r="C118" s="45"/>
      <c r="D118" s="14" t="s">
        <v>157</v>
      </c>
      <c r="E118" t="s">
        <v>38</v>
      </c>
    </row>
    <row r="119" spans="1:5" x14ac:dyDescent="0.25">
      <c r="A119" s="45"/>
      <c r="B119" s="45"/>
      <c r="C119" s="45"/>
      <c r="D119" s="14" t="s">
        <v>158</v>
      </c>
      <c r="E119" t="s">
        <v>38</v>
      </c>
    </row>
    <row r="120" spans="1:5" x14ac:dyDescent="0.25">
      <c r="A120" s="45"/>
      <c r="B120" s="45"/>
      <c r="C120" s="45"/>
      <c r="D120" s="14" t="s">
        <v>159</v>
      </c>
      <c r="E120" t="s">
        <v>35</v>
      </c>
    </row>
    <row r="121" spans="1:5" x14ac:dyDescent="0.25">
      <c r="A121" s="45"/>
      <c r="B121" s="45"/>
      <c r="C121" s="45"/>
      <c r="D121" s="14" t="s">
        <v>160</v>
      </c>
      <c r="E121" t="s">
        <v>38</v>
      </c>
    </row>
    <row r="122" spans="1:5" x14ac:dyDescent="0.25">
      <c r="A122" s="45"/>
      <c r="B122" s="45"/>
      <c r="C122" s="45"/>
      <c r="D122" s="14" t="s">
        <v>161</v>
      </c>
      <c r="E122" t="s">
        <v>35</v>
      </c>
    </row>
    <row r="123" spans="1:5" x14ac:dyDescent="0.25">
      <c r="A123" s="45" t="s">
        <v>162</v>
      </c>
      <c r="B123" s="45" t="s">
        <v>79</v>
      </c>
      <c r="C123" s="45" t="s">
        <v>163</v>
      </c>
      <c r="D123" s="14" t="s">
        <v>164</v>
      </c>
      <c r="E123" t="s">
        <v>35</v>
      </c>
    </row>
    <row r="124" spans="1:5" x14ac:dyDescent="0.25">
      <c r="A124" s="45"/>
      <c r="B124" s="45"/>
      <c r="C124" s="45"/>
      <c r="D124" s="14" t="s">
        <v>165</v>
      </c>
      <c r="E124" t="s">
        <v>38</v>
      </c>
    </row>
    <row r="125" spans="1:5" x14ac:dyDescent="0.25">
      <c r="A125" s="45"/>
      <c r="B125" s="45"/>
      <c r="C125" s="45"/>
      <c r="D125" s="14" t="s">
        <v>166</v>
      </c>
      <c r="E125" t="s">
        <v>35</v>
      </c>
    </row>
    <row r="126" spans="1:5" x14ac:dyDescent="0.25">
      <c r="A126" s="45"/>
      <c r="B126" s="45"/>
      <c r="C126" s="45"/>
      <c r="D126" s="14" t="s">
        <v>167</v>
      </c>
      <c r="E126" t="s">
        <v>38</v>
      </c>
    </row>
    <row r="127" spans="1:5" x14ac:dyDescent="0.25">
      <c r="A127" s="45"/>
      <c r="B127" s="45"/>
      <c r="C127" s="45"/>
      <c r="D127" s="14" t="s">
        <v>168</v>
      </c>
      <c r="E127" t="s">
        <v>38</v>
      </c>
    </row>
    <row r="128" spans="1:5" x14ac:dyDescent="0.25">
      <c r="A128" s="45"/>
      <c r="B128" s="45"/>
      <c r="C128" s="45"/>
      <c r="D128" s="14" t="s">
        <v>169</v>
      </c>
      <c r="E128" t="s">
        <v>35</v>
      </c>
    </row>
    <row r="129" spans="1:5" x14ac:dyDescent="0.25">
      <c r="A129" s="45"/>
      <c r="B129" s="45"/>
      <c r="C129" s="45"/>
      <c r="D129" s="14" t="s">
        <v>170</v>
      </c>
      <c r="E129" t="s">
        <v>38</v>
      </c>
    </row>
    <row r="130" spans="1:5" x14ac:dyDescent="0.25">
      <c r="A130" s="45" t="s">
        <v>171</v>
      </c>
      <c r="B130" s="45" t="s">
        <v>172</v>
      </c>
      <c r="C130" s="45" t="s">
        <v>173</v>
      </c>
      <c r="D130" s="14" t="s">
        <v>174</v>
      </c>
      <c r="E130" t="s">
        <v>35</v>
      </c>
    </row>
    <row r="131" spans="1:5" x14ac:dyDescent="0.25">
      <c r="A131" s="45"/>
      <c r="B131" s="45"/>
      <c r="C131" s="45"/>
      <c r="D131" s="14" t="s">
        <v>175</v>
      </c>
      <c r="E131" t="s">
        <v>35</v>
      </c>
    </row>
    <row r="132" spans="1:5" x14ac:dyDescent="0.25">
      <c r="A132" s="45"/>
      <c r="B132" s="45"/>
      <c r="C132" s="45"/>
      <c r="D132" s="14" t="s">
        <v>176</v>
      </c>
      <c r="E132" t="s">
        <v>35</v>
      </c>
    </row>
    <row r="133" spans="1:5" x14ac:dyDescent="0.25">
      <c r="A133" s="45"/>
      <c r="B133" s="45"/>
      <c r="C133" s="45"/>
      <c r="D133" s="14" t="s">
        <v>177</v>
      </c>
      <c r="E133" t="s">
        <v>38</v>
      </c>
    </row>
    <row r="134" spans="1:5" x14ac:dyDescent="0.25">
      <c r="A134" s="45"/>
      <c r="B134" s="45"/>
      <c r="C134" s="45"/>
      <c r="D134" s="14" t="s">
        <v>178</v>
      </c>
      <c r="E134" t="s">
        <v>38</v>
      </c>
    </row>
    <row r="135" spans="1:5" x14ac:dyDescent="0.25">
      <c r="A135" s="45"/>
      <c r="B135" s="45"/>
      <c r="C135" s="45"/>
      <c r="D135" s="14" t="s">
        <v>179</v>
      </c>
      <c r="E135" t="s">
        <v>38</v>
      </c>
    </row>
    <row r="136" spans="1:5" x14ac:dyDescent="0.25">
      <c r="A136" s="45"/>
      <c r="B136" s="45"/>
      <c r="C136" s="45"/>
      <c r="D136" s="14" t="s">
        <v>180</v>
      </c>
      <c r="E136" t="s">
        <v>38</v>
      </c>
    </row>
    <row r="137" spans="1:5" x14ac:dyDescent="0.25">
      <c r="A137" s="45"/>
      <c r="B137" s="45"/>
      <c r="C137" s="45"/>
      <c r="D137" s="14" t="s">
        <v>181</v>
      </c>
      <c r="E137" t="s">
        <v>38</v>
      </c>
    </row>
    <row r="138" spans="1:5" x14ac:dyDescent="0.25">
      <c r="A138" s="45"/>
      <c r="B138" s="45"/>
      <c r="C138" s="45"/>
      <c r="D138" s="14" t="s">
        <v>182</v>
      </c>
      <c r="E138" t="s">
        <v>38</v>
      </c>
    </row>
    <row r="139" spans="1:5" x14ac:dyDescent="0.25">
      <c r="A139" s="45"/>
      <c r="B139" s="45"/>
      <c r="C139" s="45"/>
      <c r="D139" s="14" t="s">
        <v>183</v>
      </c>
      <c r="E139" t="s">
        <v>35</v>
      </c>
    </row>
    <row r="140" spans="1:5" x14ac:dyDescent="0.25">
      <c r="A140" s="45"/>
      <c r="B140" s="45"/>
      <c r="C140" s="45"/>
      <c r="D140" s="14" t="s">
        <v>184</v>
      </c>
      <c r="E140" t="s">
        <v>38</v>
      </c>
    </row>
    <row r="141" spans="1:5" x14ac:dyDescent="0.25">
      <c r="A141" s="45"/>
      <c r="B141" s="45"/>
      <c r="C141" s="45"/>
      <c r="D141" s="14" t="s">
        <v>185</v>
      </c>
      <c r="E141" t="s">
        <v>38</v>
      </c>
    </row>
    <row r="142" spans="1:5" x14ac:dyDescent="0.25">
      <c r="A142" s="45"/>
      <c r="B142" s="45"/>
      <c r="C142" s="45"/>
      <c r="D142" s="14" t="s">
        <v>186</v>
      </c>
      <c r="E142" t="s">
        <v>38</v>
      </c>
    </row>
    <row r="143" spans="1:5" x14ac:dyDescent="0.25">
      <c r="A143" s="45"/>
      <c r="B143" s="45"/>
      <c r="C143" s="45"/>
      <c r="D143" s="14" t="s">
        <v>187</v>
      </c>
      <c r="E143" t="s">
        <v>35</v>
      </c>
    </row>
    <row r="144" spans="1:5" x14ac:dyDescent="0.25">
      <c r="A144" s="45"/>
      <c r="B144" s="45"/>
      <c r="C144" s="45"/>
      <c r="D144" s="14" t="s">
        <v>188</v>
      </c>
      <c r="E144" t="s">
        <v>35</v>
      </c>
    </row>
    <row r="145" spans="1:7" x14ac:dyDescent="0.25">
      <c r="A145" s="45"/>
      <c r="B145" s="45"/>
      <c r="C145" s="45"/>
      <c r="D145" s="14" t="s">
        <v>189</v>
      </c>
      <c r="E145" t="s">
        <v>35</v>
      </c>
      <c r="G145" t="s">
        <v>190</v>
      </c>
    </row>
    <row r="146" spans="1:7" x14ac:dyDescent="0.25">
      <c r="A146" s="45"/>
      <c r="B146" s="45"/>
      <c r="C146" s="45"/>
      <c r="D146" s="14" t="s">
        <v>194</v>
      </c>
      <c r="E146" t="s">
        <v>38</v>
      </c>
    </row>
    <row r="147" spans="1:7" x14ac:dyDescent="0.25">
      <c r="D147" s="13"/>
    </row>
    <row r="148" spans="1:7" x14ac:dyDescent="0.25">
      <c r="D148" s="13"/>
    </row>
    <row r="149" spans="1:7" x14ac:dyDescent="0.25">
      <c r="D149" s="13"/>
    </row>
    <row r="150" spans="1:7" x14ac:dyDescent="0.25">
      <c r="D150" s="13"/>
    </row>
    <row r="151" spans="1:7" x14ac:dyDescent="0.25">
      <c r="D151" s="13"/>
    </row>
    <row r="152" spans="1:7" x14ac:dyDescent="0.25">
      <c r="D152" s="13"/>
    </row>
    <row r="153" spans="1:7" x14ac:dyDescent="0.25">
      <c r="D153" s="13"/>
    </row>
    <row r="154" spans="1:7" x14ac:dyDescent="0.25">
      <c r="D154" s="13"/>
    </row>
    <row r="155" spans="1:7" x14ac:dyDescent="0.25">
      <c r="D155" s="13"/>
    </row>
    <row r="156" spans="1:7" x14ac:dyDescent="0.25">
      <c r="D156" s="13"/>
    </row>
    <row r="157" spans="1:7" x14ac:dyDescent="0.25">
      <c r="D157" s="13"/>
    </row>
    <row r="158" spans="1:7" x14ac:dyDescent="0.25">
      <c r="D158" s="13"/>
    </row>
    <row r="159" spans="1:7" x14ac:dyDescent="0.25">
      <c r="D159" s="13"/>
    </row>
    <row r="160" spans="1:7" x14ac:dyDescent="0.25">
      <c r="D160" s="13"/>
    </row>
    <row r="161" spans="4:4" x14ac:dyDescent="0.25">
      <c r="D161" s="13"/>
    </row>
    <row r="162" spans="4:4" x14ac:dyDescent="0.25">
      <c r="D162" s="13"/>
    </row>
    <row r="163" spans="4:4" x14ac:dyDescent="0.25">
      <c r="D163" s="13"/>
    </row>
    <row r="164" spans="4:4" x14ac:dyDescent="0.25">
      <c r="D164" s="13"/>
    </row>
    <row r="165" spans="4:4" x14ac:dyDescent="0.25">
      <c r="D165" s="13"/>
    </row>
    <row r="166" spans="4:4" x14ac:dyDescent="0.25">
      <c r="D166" s="13"/>
    </row>
    <row r="167" spans="4:4" x14ac:dyDescent="0.25">
      <c r="D167" s="13"/>
    </row>
    <row r="168" spans="4:4" x14ac:dyDescent="0.25">
      <c r="D168" s="13"/>
    </row>
    <row r="169" spans="4:4" x14ac:dyDescent="0.25">
      <c r="D169" s="13"/>
    </row>
    <row r="170" spans="4:4" x14ac:dyDescent="0.25">
      <c r="D170" s="13"/>
    </row>
    <row r="171" spans="4:4" x14ac:dyDescent="0.25">
      <c r="D171" s="13"/>
    </row>
    <row r="172" spans="4:4" x14ac:dyDescent="0.25">
      <c r="D172" s="13"/>
    </row>
    <row r="173" spans="4:4" x14ac:dyDescent="0.25">
      <c r="D173" s="13"/>
    </row>
    <row r="174" spans="4:4" x14ac:dyDescent="0.25">
      <c r="D174" s="13"/>
    </row>
  </sheetData>
  <autoFilter ref="D6:E146" xr:uid="{74647B76-71EF-42A2-9AC4-7BB4F232E6B9}"/>
  <mergeCells count="18">
    <mergeCell ref="A6:A46"/>
    <mergeCell ref="B6:B46"/>
    <mergeCell ref="C6:C46"/>
    <mergeCell ref="C47:C63"/>
    <mergeCell ref="B47:B63"/>
    <mergeCell ref="A47:A63"/>
    <mergeCell ref="C64:C103"/>
    <mergeCell ref="B64:B103"/>
    <mergeCell ref="A64:A103"/>
    <mergeCell ref="C104:C122"/>
    <mergeCell ref="B104:B122"/>
    <mergeCell ref="A104:A122"/>
    <mergeCell ref="C123:C129"/>
    <mergeCell ref="B123:B129"/>
    <mergeCell ref="A123:A129"/>
    <mergeCell ref="C130:C146"/>
    <mergeCell ref="B130:B146"/>
    <mergeCell ref="A130:A14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6E1D33-C404-4F2F-8B18-132A72ABD10B}">
  <dimension ref="A1:C72"/>
  <sheetViews>
    <sheetView workbookViewId="0">
      <selection activeCell="F4" sqref="F4"/>
    </sheetView>
  </sheetViews>
  <sheetFormatPr defaultRowHeight="15" x14ac:dyDescent="0.25"/>
  <sheetData>
    <row r="1" spans="1:3" x14ac:dyDescent="0.25">
      <c r="B1" s="24" t="s">
        <v>1</v>
      </c>
      <c r="C1" s="24" t="s">
        <v>302</v>
      </c>
    </row>
    <row r="2" spans="1:3" x14ac:dyDescent="0.25">
      <c r="A2" s="24">
        <v>0</v>
      </c>
      <c r="B2" t="s">
        <v>303</v>
      </c>
      <c r="C2" t="s">
        <v>35</v>
      </c>
    </row>
    <row r="3" spans="1:3" x14ac:dyDescent="0.25">
      <c r="A3" s="24">
        <v>1</v>
      </c>
      <c r="B3" t="s">
        <v>304</v>
      </c>
      <c r="C3" t="s">
        <v>35</v>
      </c>
    </row>
    <row r="4" spans="1:3" x14ac:dyDescent="0.25">
      <c r="A4" s="24">
        <v>2</v>
      </c>
      <c r="B4" t="s">
        <v>305</v>
      </c>
      <c r="C4" t="s">
        <v>35</v>
      </c>
    </row>
    <row r="5" spans="1:3" x14ac:dyDescent="0.25">
      <c r="A5" s="24">
        <v>3</v>
      </c>
      <c r="B5" t="s">
        <v>306</v>
      </c>
      <c r="C5" t="s">
        <v>35</v>
      </c>
    </row>
    <row r="6" spans="1:3" x14ac:dyDescent="0.25">
      <c r="A6" s="24">
        <v>4</v>
      </c>
      <c r="B6" t="s">
        <v>46</v>
      </c>
      <c r="C6" t="s">
        <v>35</v>
      </c>
    </row>
    <row r="7" spans="1:3" x14ac:dyDescent="0.25">
      <c r="A7" s="24">
        <v>5</v>
      </c>
      <c r="B7" t="s">
        <v>43</v>
      </c>
      <c r="C7" t="s">
        <v>35</v>
      </c>
    </row>
    <row r="8" spans="1:3" x14ac:dyDescent="0.25">
      <c r="A8" s="24">
        <v>6</v>
      </c>
      <c r="B8" t="s">
        <v>307</v>
      </c>
      <c r="C8" t="s">
        <v>35</v>
      </c>
    </row>
    <row r="9" spans="1:3" x14ac:dyDescent="0.25">
      <c r="A9" s="24">
        <v>7</v>
      </c>
      <c r="B9" t="s">
        <v>308</v>
      </c>
      <c r="C9" t="s">
        <v>35</v>
      </c>
    </row>
    <row r="10" spans="1:3" x14ac:dyDescent="0.25">
      <c r="A10" s="24">
        <v>8</v>
      </c>
      <c r="B10" t="s">
        <v>45</v>
      </c>
      <c r="C10" t="s">
        <v>35</v>
      </c>
    </row>
    <row r="11" spans="1:3" x14ac:dyDescent="0.25">
      <c r="A11" s="24">
        <v>9</v>
      </c>
      <c r="B11" t="s">
        <v>52</v>
      </c>
      <c r="C11" t="s">
        <v>35</v>
      </c>
    </row>
    <row r="12" spans="1:3" x14ac:dyDescent="0.25">
      <c r="A12" s="24">
        <v>10</v>
      </c>
      <c r="B12" t="s">
        <v>309</v>
      </c>
      <c r="C12" t="s">
        <v>35</v>
      </c>
    </row>
    <row r="13" spans="1:3" x14ac:dyDescent="0.25">
      <c r="A13" s="24">
        <v>11</v>
      </c>
      <c r="B13" t="s">
        <v>310</v>
      </c>
      <c r="C13" t="s">
        <v>35</v>
      </c>
    </row>
    <row r="14" spans="1:3" x14ac:dyDescent="0.25">
      <c r="A14" s="24">
        <v>12</v>
      </c>
      <c r="B14" t="s">
        <v>58</v>
      </c>
      <c r="C14" t="s">
        <v>35</v>
      </c>
    </row>
    <row r="15" spans="1:3" x14ac:dyDescent="0.25">
      <c r="A15" s="24">
        <v>13</v>
      </c>
      <c r="B15" t="s">
        <v>64</v>
      </c>
      <c r="C15" t="s">
        <v>35</v>
      </c>
    </row>
    <row r="16" spans="1:3" x14ac:dyDescent="0.25">
      <c r="A16" s="24">
        <v>14</v>
      </c>
      <c r="B16" t="s">
        <v>311</v>
      </c>
      <c r="C16" t="s">
        <v>35</v>
      </c>
    </row>
    <row r="17" spans="1:3" x14ac:dyDescent="0.25">
      <c r="A17" s="24">
        <v>15</v>
      </c>
      <c r="B17" t="s">
        <v>312</v>
      </c>
      <c r="C17" t="s">
        <v>35</v>
      </c>
    </row>
    <row r="18" spans="1:3" x14ac:dyDescent="0.25">
      <c r="A18" s="24">
        <v>16</v>
      </c>
      <c r="B18" t="s">
        <v>313</v>
      </c>
      <c r="C18" t="s">
        <v>35</v>
      </c>
    </row>
    <row r="19" spans="1:3" x14ac:dyDescent="0.25">
      <c r="A19" s="24">
        <v>17</v>
      </c>
      <c r="B19" t="s">
        <v>314</v>
      </c>
      <c r="C19" t="s">
        <v>35</v>
      </c>
    </row>
    <row r="20" spans="1:3" x14ac:dyDescent="0.25">
      <c r="A20" s="24">
        <v>18</v>
      </c>
      <c r="B20" t="s">
        <v>315</v>
      </c>
      <c r="C20" t="s">
        <v>35</v>
      </c>
    </row>
    <row r="21" spans="1:3" x14ac:dyDescent="0.25">
      <c r="A21" s="24">
        <v>19</v>
      </c>
      <c r="B21" t="s">
        <v>316</v>
      </c>
      <c r="C21" t="s">
        <v>35</v>
      </c>
    </row>
    <row r="22" spans="1:3" x14ac:dyDescent="0.25">
      <c r="A22" s="24">
        <v>20</v>
      </c>
      <c r="B22" t="s">
        <v>75</v>
      </c>
      <c r="C22" t="s">
        <v>35</v>
      </c>
    </row>
    <row r="23" spans="1:3" x14ac:dyDescent="0.25">
      <c r="A23" s="24">
        <v>21</v>
      </c>
      <c r="B23" t="s">
        <v>83</v>
      </c>
      <c r="C23" t="s">
        <v>35</v>
      </c>
    </row>
    <row r="24" spans="1:3" x14ac:dyDescent="0.25">
      <c r="A24" s="24">
        <v>22</v>
      </c>
      <c r="B24" t="s">
        <v>317</v>
      </c>
      <c r="C24" t="s">
        <v>35</v>
      </c>
    </row>
    <row r="25" spans="1:3" x14ac:dyDescent="0.25">
      <c r="A25" s="24">
        <v>23</v>
      </c>
      <c r="B25" t="s">
        <v>318</v>
      </c>
      <c r="C25" t="s">
        <v>35</v>
      </c>
    </row>
    <row r="26" spans="1:3" x14ac:dyDescent="0.25">
      <c r="A26" s="24">
        <v>24</v>
      </c>
      <c r="B26" t="s">
        <v>104</v>
      </c>
      <c r="C26" t="s">
        <v>35</v>
      </c>
    </row>
    <row r="27" spans="1:3" x14ac:dyDescent="0.25">
      <c r="A27" s="24">
        <v>25</v>
      </c>
      <c r="B27" t="s">
        <v>107</v>
      </c>
      <c r="C27" t="s">
        <v>35</v>
      </c>
    </row>
    <row r="28" spans="1:3" x14ac:dyDescent="0.25">
      <c r="A28" s="24">
        <v>26</v>
      </c>
      <c r="B28" t="s">
        <v>110</v>
      </c>
      <c r="C28" t="s">
        <v>35</v>
      </c>
    </row>
    <row r="29" spans="1:3" x14ac:dyDescent="0.25">
      <c r="A29" s="24">
        <v>27</v>
      </c>
      <c r="B29" t="s">
        <v>113</v>
      </c>
      <c r="C29" t="s">
        <v>35</v>
      </c>
    </row>
    <row r="30" spans="1:3" x14ac:dyDescent="0.25">
      <c r="A30" s="24">
        <v>28</v>
      </c>
      <c r="B30" t="s">
        <v>119</v>
      </c>
      <c r="C30" t="s">
        <v>35</v>
      </c>
    </row>
    <row r="31" spans="1:3" x14ac:dyDescent="0.25">
      <c r="A31" s="24">
        <v>29</v>
      </c>
      <c r="B31" t="s">
        <v>122</v>
      </c>
      <c r="C31" t="s">
        <v>35</v>
      </c>
    </row>
    <row r="32" spans="1:3" x14ac:dyDescent="0.25">
      <c r="A32" s="24">
        <v>30</v>
      </c>
      <c r="B32" t="s">
        <v>319</v>
      </c>
      <c r="C32" t="s">
        <v>35</v>
      </c>
    </row>
    <row r="33" spans="1:3" x14ac:dyDescent="0.25">
      <c r="A33" s="24">
        <v>31</v>
      </c>
      <c r="B33" t="s">
        <v>320</v>
      </c>
      <c r="C33" t="s">
        <v>35</v>
      </c>
    </row>
    <row r="34" spans="1:3" x14ac:dyDescent="0.25">
      <c r="A34" s="24">
        <v>32</v>
      </c>
      <c r="B34" t="s">
        <v>321</v>
      </c>
      <c r="C34" t="s">
        <v>35</v>
      </c>
    </row>
    <row r="35" spans="1:3" x14ac:dyDescent="0.25">
      <c r="A35" s="24">
        <v>33</v>
      </c>
      <c r="B35" t="s">
        <v>322</v>
      </c>
      <c r="C35" t="s">
        <v>35</v>
      </c>
    </row>
    <row r="36" spans="1:3" x14ac:dyDescent="0.25">
      <c r="A36" s="24">
        <v>34</v>
      </c>
      <c r="B36" t="s">
        <v>323</v>
      </c>
      <c r="C36" t="s">
        <v>35</v>
      </c>
    </row>
    <row r="37" spans="1:3" x14ac:dyDescent="0.25">
      <c r="A37" s="24">
        <v>35</v>
      </c>
      <c r="B37" t="s">
        <v>324</v>
      </c>
      <c r="C37" t="s">
        <v>35</v>
      </c>
    </row>
    <row r="38" spans="1:3" x14ac:dyDescent="0.25">
      <c r="A38" s="24">
        <v>36</v>
      </c>
      <c r="B38" t="s">
        <v>325</v>
      </c>
      <c r="C38" t="s">
        <v>35</v>
      </c>
    </row>
    <row r="39" spans="1:3" x14ac:dyDescent="0.25">
      <c r="A39" s="24">
        <v>37</v>
      </c>
      <c r="B39" t="s">
        <v>326</v>
      </c>
      <c r="C39" t="s">
        <v>35</v>
      </c>
    </row>
    <row r="40" spans="1:3" x14ac:dyDescent="0.25">
      <c r="A40" s="24">
        <v>38</v>
      </c>
      <c r="B40" t="s">
        <v>327</v>
      </c>
      <c r="C40" t="s">
        <v>35</v>
      </c>
    </row>
    <row r="41" spans="1:3" x14ac:dyDescent="0.25">
      <c r="A41" s="24">
        <v>39</v>
      </c>
      <c r="B41" t="s">
        <v>328</v>
      </c>
      <c r="C41" t="s">
        <v>35</v>
      </c>
    </row>
    <row r="42" spans="1:3" x14ac:dyDescent="0.25">
      <c r="A42" s="24">
        <v>40</v>
      </c>
      <c r="B42" t="s">
        <v>329</v>
      </c>
      <c r="C42" t="s">
        <v>35</v>
      </c>
    </row>
    <row r="43" spans="1:3" x14ac:dyDescent="0.25">
      <c r="A43" s="24">
        <v>41</v>
      </c>
      <c r="B43" t="s">
        <v>330</v>
      </c>
      <c r="C43" t="s">
        <v>35</v>
      </c>
    </row>
    <row r="44" spans="1:3" x14ac:dyDescent="0.25">
      <c r="A44" s="24">
        <v>42</v>
      </c>
      <c r="B44" t="s">
        <v>331</v>
      </c>
      <c r="C44" t="s">
        <v>35</v>
      </c>
    </row>
    <row r="45" spans="1:3" x14ac:dyDescent="0.25">
      <c r="A45" s="24">
        <v>43</v>
      </c>
      <c r="B45" t="s">
        <v>140</v>
      </c>
      <c r="C45" t="s">
        <v>35</v>
      </c>
    </row>
    <row r="46" spans="1:3" x14ac:dyDescent="0.25">
      <c r="A46" s="24">
        <v>44</v>
      </c>
      <c r="B46" t="s">
        <v>144</v>
      </c>
      <c r="C46" t="s">
        <v>35</v>
      </c>
    </row>
    <row r="47" spans="1:3" x14ac:dyDescent="0.25">
      <c r="A47" s="24">
        <v>45</v>
      </c>
      <c r="B47" t="s">
        <v>147</v>
      </c>
      <c r="C47" t="s">
        <v>35</v>
      </c>
    </row>
    <row r="48" spans="1:3" x14ac:dyDescent="0.25">
      <c r="A48" s="24">
        <v>46</v>
      </c>
      <c r="B48" t="s">
        <v>154</v>
      </c>
      <c r="C48" t="s">
        <v>35</v>
      </c>
    </row>
    <row r="49" spans="1:3" x14ac:dyDescent="0.25">
      <c r="A49" s="24">
        <v>47</v>
      </c>
      <c r="B49" t="s">
        <v>155</v>
      </c>
      <c r="C49" t="s">
        <v>35</v>
      </c>
    </row>
    <row r="50" spans="1:3" x14ac:dyDescent="0.25">
      <c r="A50" s="24">
        <v>48</v>
      </c>
      <c r="B50" t="s">
        <v>159</v>
      </c>
      <c r="C50" t="s">
        <v>35</v>
      </c>
    </row>
    <row r="51" spans="1:3" x14ac:dyDescent="0.25">
      <c r="A51" s="24">
        <v>49</v>
      </c>
      <c r="B51" t="s">
        <v>332</v>
      </c>
      <c r="C51" t="s">
        <v>35</v>
      </c>
    </row>
    <row r="52" spans="1:3" x14ac:dyDescent="0.25">
      <c r="A52" s="24">
        <v>50</v>
      </c>
      <c r="B52" t="s">
        <v>333</v>
      </c>
      <c r="C52" t="s">
        <v>35</v>
      </c>
    </row>
    <row r="53" spans="1:3" x14ac:dyDescent="0.25">
      <c r="A53" s="24">
        <v>51</v>
      </c>
      <c r="B53" t="s">
        <v>334</v>
      </c>
      <c r="C53" t="s">
        <v>35</v>
      </c>
    </row>
    <row r="54" spans="1:3" x14ac:dyDescent="0.25">
      <c r="A54" s="24">
        <v>52</v>
      </c>
      <c r="B54" t="s">
        <v>335</v>
      </c>
      <c r="C54" t="s">
        <v>35</v>
      </c>
    </row>
    <row r="55" spans="1:3" x14ac:dyDescent="0.25">
      <c r="A55" s="24">
        <v>53</v>
      </c>
      <c r="B55" t="s">
        <v>336</v>
      </c>
      <c r="C55" t="s">
        <v>35</v>
      </c>
    </row>
    <row r="56" spans="1:3" x14ac:dyDescent="0.25">
      <c r="A56" s="24">
        <v>54</v>
      </c>
      <c r="B56" t="s">
        <v>337</v>
      </c>
      <c r="C56" t="s">
        <v>35</v>
      </c>
    </row>
    <row r="57" spans="1:3" x14ac:dyDescent="0.25">
      <c r="A57" s="24">
        <v>55</v>
      </c>
      <c r="B57" t="s">
        <v>338</v>
      </c>
      <c r="C57" t="s">
        <v>35</v>
      </c>
    </row>
    <row r="58" spans="1:3" x14ac:dyDescent="0.25">
      <c r="A58" s="24">
        <v>56</v>
      </c>
      <c r="B58" t="s">
        <v>169</v>
      </c>
      <c r="C58" t="s">
        <v>35</v>
      </c>
    </row>
    <row r="59" spans="1:3" x14ac:dyDescent="0.25">
      <c r="A59" s="24">
        <v>57</v>
      </c>
      <c r="B59" t="s">
        <v>339</v>
      </c>
      <c r="C59" t="s">
        <v>35</v>
      </c>
    </row>
    <row r="60" spans="1:3" x14ac:dyDescent="0.25">
      <c r="A60" s="24">
        <v>58</v>
      </c>
      <c r="B60" t="s">
        <v>340</v>
      </c>
      <c r="C60" t="s">
        <v>35</v>
      </c>
    </row>
    <row r="61" spans="1:3" x14ac:dyDescent="0.25">
      <c r="A61" s="24">
        <v>59</v>
      </c>
      <c r="B61" t="s">
        <v>341</v>
      </c>
      <c r="C61" t="s">
        <v>35</v>
      </c>
    </row>
    <row r="62" spans="1:3" x14ac:dyDescent="0.25">
      <c r="A62" s="24">
        <v>60</v>
      </c>
      <c r="B62" t="s">
        <v>342</v>
      </c>
      <c r="C62" t="s">
        <v>35</v>
      </c>
    </row>
    <row r="63" spans="1:3" x14ac:dyDescent="0.25">
      <c r="A63" s="24">
        <v>61</v>
      </c>
      <c r="B63" t="s">
        <v>343</v>
      </c>
      <c r="C63" t="s">
        <v>35</v>
      </c>
    </row>
    <row r="64" spans="1:3" x14ac:dyDescent="0.25">
      <c r="A64" s="24">
        <v>62</v>
      </c>
      <c r="B64" t="s">
        <v>344</v>
      </c>
      <c r="C64" t="s">
        <v>35</v>
      </c>
    </row>
    <row r="65" spans="1:3" x14ac:dyDescent="0.25">
      <c r="A65" s="24">
        <v>63</v>
      </c>
      <c r="B65" t="s">
        <v>345</v>
      </c>
      <c r="C65" t="s">
        <v>35</v>
      </c>
    </row>
    <row r="66" spans="1:3" x14ac:dyDescent="0.25">
      <c r="A66" s="24">
        <v>64</v>
      </c>
      <c r="B66" t="s">
        <v>346</v>
      </c>
      <c r="C66" t="s">
        <v>35</v>
      </c>
    </row>
    <row r="67" spans="1:3" x14ac:dyDescent="0.25">
      <c r="A67" s="24">
        <v>65</v>
      </c>
      <c r="B67" t="s">
        <v>347</v>
      </c>
      <c r="C67" t="s">
        <v>35</v>
      </c>
    </row>
    <row r="68" spans="1:3" x14ac:dyDescent="0.25">
      <c r="A68" s="24">
        <v>66</v>
      </c>
      <c r="B68" t="s">
        <v>183</v>
      </c>
      <c r="C68" t="s">
        <v>35</v>
      </c>
    </row>
    <row r="69" spans="1:3" x14ac:dyDescent="0.25">
      <c r="A69" s="24">
        <v>67</v>
      </c>
      <c r="B69" t="s">
        <v>348</v>
      </c>
      <c r="C69" t="s">
        <v>35</v>
      </c>
    </row>
    <row r="70" spans="1:3" x14ac:dyDescent="0.25">
      <c r="A70" s="24">
        <v>68</v>
      </c>
      <c r="B70" t="s">
        <v>349</v>
      </c>
      <c r="C70" t="s">
        <v>35</v>
      </c>
    </row>
    <row r="71" spans="1:3" x14ac:dyDescent="0.25">
      <c r="A71" s="24">
        <v>69</v>
      </c>
      <c r="B71" t="s">
        <v>188</v>
      </c>
      <c r="C71" t="s">
        <v>35</v>
      </c>
    </row>
    <row r="72" spans="1:3" x14ac:dyDescent="0.25">
      <c r="A72" s="24">
        <v>70</v>
      </c>
      <c r="B72" t="s">
        <v>189</v>
      </c>
      <c r="C72" t="s">
        <v>35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6620AC-C9E8-4F5B-8CBE-57CCC1DF0807}">
  <sheetPr filterMode="1"/>
  <dimension ref="A1:L101"/>
  <sheetViews>
    <sheetView workbookViewId="0">
      <pane ySplit="1" topLeftCell="A2" activePane="bottomLeft" state="frozen"/>
      <selection pane="bottomLeft" activeCell="L37" sqref="L37"/>
    </sheetView>
  </sheetViews>
  <sheetFormatPr defaultRowHeight="15" x14ac:dyDescent="0.25"/>
  <cols>
    <col min="4" max="4" width="9.140625" style="13"/>
  </cols>
  <sheetData>
    <row r="1" spans="1:12" x14ac:dyDescent="0.25">
      <c r="B1" s="8" t="s">
        <v>0</v>
      </c>
      <c r="C1" s="9" t="s">
        <v>300</v>
      </c>
      <c r="D1"/>
      <c r="F1" s="5"/>
      <c r="G1" s="16" t="s">
        <v>195</v>
      </c>
    </row>
    <row r="2" spans="1:12" x14ac:dyDescent="0.25">
      <c r="D2"/>
      <c r="K2" t="s">
        <v>247</v>
      </c>
    </row>
    <row r="3" spans="1:12" x14ac:dyDescent="0.25">
      <c r="D3"/>
      <c r="K3" t="s">
        <v>8</v>
      </c>
      <c r="L3">
        <f>COUNTIF(G$6:G$101, K3)</f>
        <v>51</v>
      </c>
    </row>
    <row r="4" spans="1:12" x14ac:dyDescent="0.25">
      <c r="D4"/>
      <c r="K4" t="s">
        <v>9</v>
      </c>
      <c r="L4">
        <f t="shared" ref="L4:L5" si="0">COUNTIF(G$6:G$101, K4)</f>
        <v>34</v>
      </c>
    </row>
    <row r="5" spans="1:12" ht="30" x14ac:dyDescent="0.25">
      <c r="A5" s="2" t="s">
        <v>1</v>
      </c>
      <c r="B5" s="3"/>
      <c r="C5" s="2" t="s">
        <v>1</v>
      </c>
      <c r="D5" s="4" t="s">
        <v>2</v>
      </c>
      <c r="G5" s="4" t="s">
        <v>3</v>
      </c>
      <c r="K5" t="s">
        <v>10</v>
      </c>
      <c r="L5">
        <f t="shared" si="0"/>
        <v>11</v>
      </c>
    </row>
    <row r="6" spans="1:12" x14ac:dyDescent="0.25">
      <c r="B6" s="1">
        <v>1</v>
      </c>
      <c r="C6" s="14" t="s">
        <v>37</v>
      </c>
      <c r="D6" s="17" t="str">
        <f>_xlfn.CONCAT("* """,C6)</f>
        <v xml:space="preserve">* "In this edition of our Advancing Climate Solutions
Progress Report, we share the ways in which
ExxonMobil remains determined to tackle head-on
the challenge of strengthening energy supply security
and reducing emissions to support a net-zero
future while growing value for our shareholders and stakeholders. </v>
      </c>
      <c r="G6" t="s">
        <v>8</v>
      </c>
    </row>
    <row r="7" spans="1:12" x14ac:dyDescent="0.25">
      <c r="B7" s="1">
        <f>B6+1</f>
        <v>2</v>
      </c>
      <c r="C7" s="14" t="s">
        <v>39</v>
      </c>
      <c r="D7" s="17" t="str">
        <f t="shared" ref="D7:D70" si="1">_xlfn.CONCAT("* """,C7)</f>
        <v xml:space="preserve">* "We discuss the ways we will continue
delivering solutions that lower the greenhouse gas
emissions intensity of our portfolio and help meet
society’s growing need for affordable and reliable
energy and products. </v>
      </c>
      <c r="G7" t="s">
        <v>8</v>
      </c>
    </row>
    <row r="8" spans="1:12" x14ac:dyDescent="0.25">
      <c r="B8" s="1">
        <f t="shared" ref="B8:B71" si="2">B7+1</f>
        <v>3</v>
      </c>
      <c r="C8" s="14" t="s">
        <v>40</v>
      </c>
      <c r="D8" s="17" t="str">
        <f t="shared" si="1"/>
        <v>* "Increased the amount we intend to invest from
2022 through 2027 on lower-emission initiatives
to approximately $17 billion, up by nearly 15%.</v>
      </c>
      <c r="G8" t="s">
        <v>8</v>
      </c>
    </row>
    <row r="9" spans="1:12" x14ac:dyDescent="0.25">
      <c r="B9" s="1">
        <f t="shared" si="2"/>
        <v>4</v>
      </c>
      <c r="C9" s="14" t="s">
        <v>41</v>
      </c>
      <c r="D9" s="17" t="str">
        <f t="shared" si="1"/>
        <v>* "Deployed new technology to expand measurement
and mitigation of methane emissions, and reduced
methane emissions intensity from operated assets
by more than 40% as of year-end 2021 versus
2016 levels in line with greenhouse gas emissionreduction plans.</v>
      </c>
      <c r="G9" t="s">
        <v>8</v>
      </c>
    </row>
    <row r="10" spans="1:12" x14ac:dyDescent="0.25">
      <c r="B10" s="1">
        <f t="shared" si="2"/>
        <v>5</v>
      </c>
      <c r="C10" s="14" t="s">
        <v>47</v>
      </c>
      <c r="D10" s="17" t="str">
        <f t="shared" si="1"/>
        <v>* "Remained on track to eliminate routine flaring in our Permian Basin operated assets by the end of 2022 in support of the World Bank Zero Routine Flaring Initiative.</v>
      </c>
      <c r="G10" t="s">
        <v>8</v>
      </c>
    </row>
    <row r="11" spans="1:12" x14ac:dyDescent="0.25">
      <c r="B11" s="1">
        <f t="shared" si="2"/>
        <v>6</v>
      </c>
      <c r="C11" s="14" t="s">
        <v>42</v>
      </c>
      <c r="D11" s="17" t="str">
        <f t="shared" si="1"/>
        <v xml:space="preserve">* "Grew and strengthened our Low Carbon Solutions
business by focusing on competitively advantaged
opportunities in carbon capture and storage,
hydrogen, and biofuels. </v>
      </c>
      <c r="G11" t="s">
        <v>8</v>
      </c>
    </row>
    <row r="12" spans="1:12" x14ac:dyDescent="0.25">
      <c r="B12" s="1">
        <f t="shared" si="2"/>
        <v>7</v>
      </c>
      <c r="C12" s="14" t="s">
        <v>48</v>
      </c>
      <c r="D12" s="17" t="str">
        <f t="shared" si="1"/>
        <v>* "Reduced our Scope 1 and 2 emissions intensity by 9%, as we continue progress toward our 2030 greenhouse gas emission-reduction plans.</v>
      </c>
      <c r="G12" t="s">
        <v>8</v>
      </c>
    </row>
    <row r="13" spans="1:12" x14ac:dyDescent="0.25">
      <c r="B13" s="1">
        <f t="shared" si="2"/>
        <v>8</v>
      </c>
      <c r="C13" s="14" t="s">
        <v>49</v>
      </c>
      <c r="D13" s="17" t="str">
        <f t="shared" si="1"/>
        <v>* "Increased plastics production capacity by nearly 10% to meet growing global needs, support low-carbon technologies, and avoid emissions, while helping address the issue of plastic waste by starting up one of the largest advanced recycling facilities in North America.</v>
      </c>
      <c r="G13" t="s">
        <v>8</v>
      </c>
    </row>
    <row r="14" spans="1:12" hidden="1" x14ac:dyDescent="0.25">
      <c r="B14" s="1">
        <f t="shared" si="2"/>
        <v>9</v>
      </c>
      <c r="C14" s="14" t="s">
        <v>50</v>
      </c>
      <c r="D14" s="17" t="str">
        <f t="shared" si="1"/>
        <v>* "Advocated for supportive policies that would expand opportunities in lower-emission solutions, including methane regulations and enhanced incentives for carbon capture and storage and hydrogen under the U.S. Inflation Reduction Act.</v>
      </c>
      <c r="G14" t="s">
        <v>9</v>
      </c>
    </row>
    <row r="15" spans="1:12" hidden="1" x14ac:dyDescent="0.25">
      <c r="B15" s="1">
        <f t="shared" si="2"/>
        <v>10</v>
      </c>
      <c r="C15" s="14" t="s">
        <v>51</v>
      </c>
      <c r="D15" s="17" t="str">
        <f t="shared" si="1"/>
        <v>* "We are focused on five strategic priorities to create
sustainable solutions that improve quality of life and
meet society’s evolving needs</v>
      </c>
      <c r="G15" t="s">
        <v>10</v>
      </c>
    </row>
    <row r="16" spans="1:12" hidden="1" x14ac:dyDescent="0.25">
      <c r="B16" s="1">
        <f t="shared" si="2"/>
        <v>11</v>
      </c>
      <c r="C16" s="14" t="s">
        <v>53</v>
      </c>
      <c r="D16" s="17" t="str">
        <f t="shared" si="1"/>
        <v>* "We strive to play a leading role in the energy transition, bringing to bear these same advantages while retaining investment flexibility across a portfolio of evolving opportunities to grow shareholder value.</v>
      </c>
      <c r="G16" t="s">
        <v>10</v>
      </c>
    </row>
    <row r="17" spans="2:7" x14ac:dyDescent="0.25">
      <c r="B17" s="1">
        <f t="shared" si="2"/>
        <v>12</v>
      </c>
      <c r="C17" s="14" t="s">
        <v>54</v>
      </c>
      <c r="D17" s="17" t="str">
        <f t="shared" si="1"/>
        <v>* "As part of this strategy, with advances in technology and the support of clear and consistent government policies, we aim to achieve net-zero operated Scope 1 and 2 greenhouse gas emissions by 2050.</v>
      </c>
      <c r="G17" t="s">
        <v>8</v>
      </c>
    </row>
    <row r="18" spans="2:7" x14ac:dyDescent="0.25">
      <c r="B18" s="1">
        <f t="shared" si="2"/>
        <v>13</v>
      </c>
      <c r="C18" s="14" t="s">
        <v>55</v>
      </c>
      <c r="D18" s="17" t="str">
        <f t="shared" si="1"/>
        <v>* "To this end, we have taken a comprehensive approach to create emission-reduction roadmaps for
our major operated assets</v>
      </c>
      <c r="G18" t="s">
        <v>8</v>
      </c>
    </row>
    <row r="19" spans="2:7" x14ac:dyDescent="0.25">
      <c r="B19" s="1">
        <f t="shared" si="2"/>
        <v>14</v>
      </c>
      <c r="C19" s="14" t="s">
        <v>56</v>
      </c>
      <c r="D19" s="17" t="str">
        <f t="shared" si="1"/>
        <v>* "The roadmaps build on our
2030 emission-reduction plans, which are within Paris
Agreement pathways3
 and, notably, include reaching
net-zero emissions in our unconventional Permian
Basin operated assets by 2030</v>
      </c>
      <c r="G19" t="s">
        <v>8</v>
      </c>
    </row>
    <row r="20" spans="2:7" x14ac:dyDescent="0.25">
      <c r="B20" s="1">
        <f t="shared" si="2"/>
        <v>15</v>
      </c>
      <c r="C20" s="14" t="s">
        <v>59</v>
      </c>
      <c r="D20" s="17" t="str">
        <f t="shared" si="1"/>
        <v>* "Absolute reduction in corporate-wide greenhouse gas emissions by approximately 20% (or approximately 23 million metric tons).</v>
      </c>
      <c r="G20" t="s">
        <v>8</v>
      </c>
    </row>
    <row r="21" spans="2:7" x14ac:dyDescent="0.25">
      <c r="B21">
        <f t="shared" si="2"/>
        <v>16</v>
      </c>
      <c r="C21" s="14" t="s">
        <v>60</v>
      </c>
      <c r="D21" s="17" t="str">
        <f t="shared" si="1"/>
        <v>* "Absolute reduction in upstream greenhouse gas emissions of approximately 30% (or approximately 15 million metric tons).</v>
      </c>
      <c r="G21" t="s">
        <v>8</v>
      </c>
    </row>
    <row r="22" spans="2:7" x14ac:dyDescent="0.25">
      <c r="B22">
        <f t="shared" si="2"/>
        <v>17</v>
      </c>
      <c r="C22" s="14" t="s">
        <v>61</v>
      </c>
      <c r="D22" s="17" t="str">
        <f t="shared" si="1"/>
        <v>* "Absolute flaring reduction of approximately 60%</v>
      </c>
      <c r="G22" t="s">
        <v>8</v>
      </c>
    </row>
    <row r="23" spans="2:7" x14ac:dyDescent="0.25">
      <c r="B23">
        <f t="shared" si="2"/>
        <v>18</v>
      </c>
      <c r="C23" s="14" t="s">
        <v>62</v>
      </c>
      <c r="D23" s="17" t="str">
        <f t="shared" si="1"/>
        <v>* "Absolute reduction in methane emissions by 70%.</v>
      </c>
      <c r="G23" t="s">
        <v>8</v>
      </c>
    </row>
    <row r="24" spans="2:7" x14ac:dyDescent="0.25">
      <c r="B24">
        <f t="shared" si="2"/>
        <v>19</v>
      </c>
      <c r="C24" s="14" t="s">
        <v>63</v>
      </c>
      <c r="D24" s="17" t="str">
        <f t="shared" si="1"/>
        <v>* "World Bank Zero Routine Flaring by 2030.</v>
      </c>
      <c r="G24" t="s">
        <v>8</v>
      </c>
    </row>
    <row r="25" spans="2:7" x14ac:dyDescent="0.25">
      <c r="B25">
        <f t="shared" si="2"/>
        <v>20</v>
      </c>
      <c r="C25" s="14" t="s">
        <v>65</v>
      </c>
      <c r="D25" s="17" t="str">
        <f t="shared" si="1"/>
        <v>* "For non-operated assets, we work with our equity partners to advance greenhouse gas reductions to achieve comparable results</v>
      </c>
      <c r="G25" t="s">
        <v>8</v>
      </c>
    </row>
    <row r="26" spans="2:7" x14ac:dyDescent="0.25">
      <c r="B26">
        <f t="shared" si="2"/>
        <v>21</v>
      </c>
      <c r="C26" s="14" t="s">
        <v>66</v>
      </c>
      <c r="D26" s="17" t="str">
        <f t="shared" si="1"/>
        <v>* "Through 2027, we plan to invest approximately $17 billion on initiatives to lower greenhouse gas emissions, an increase of nearly 15% from the amount we announced last year</v>
      </c>
      <c r="G26" t="s">
        <v>8</v>
      </c>
    </row>
    <row r="27" spans="2:7" x14ac:dyDescent="0.25">
      <c r="B27">
        <f t="shared" si="2"/>
        <v>22</v>
      </c>
      <c r="C27" s="14" t="s">
        <v>67</v>
      </c>
      <c r="D27" s="17" t="str">
        <f t="shared" si="1"/>
        <v>* "These investments are designed to make possible reduced emissions in our operations and are also directed toward reducing others’ emissions through commercializing and scaling carbon capture and storage, hydrogen, and biofuels.</v>
      </c>
      <c r="G27" t="s">
        <v>8</v>
      </c>
    </row>
    <row r="28" spans="2:7" hidden="1" x14ac:dyDescent="0.25">
      <c r="B28">
        <f t="shared" si="2"/>
        <v>23</v>
      </c>
      <c r="C28" s="14" t="s">
        <v>68</v>
      </c>
      <c r="D28" s="17" t="str">
        <f t="shared" si="1"/>
        <v>* "Policy support, along with technology advancements, can and will further accelerate development and deployment of lower-emission technologies necessary to arrive at a net-zero future</v>
      </c>
      <c r="G28" t="s">
        <v>9</v>
      </c>
    </row>
    <row r="29" spans="2:7" hidden="1" x14ac:dyDescent="0.25">
      <c r="B29">
        <f t="shared" si="2"/>
        <v>24</v>
      </c>
      <c r="C29" s="14" t="s">
        <v>69</v>
      </c>
      <c r="D29" s="17" t="str">
        <f t="shared" si="1"/>
        <v>* "We have consistently advocated for sound government policies like enhanced incentives for carbon capture and storage and hydrogen</v>
      </c>
      <c r="G29" t="s">
        <v>9</v>
      </c>
    </row>
    <row r="30" spans="2:7" hidden="1" x14ac:dyDescent="0.25">
      <c r="B30">
        <f t="shared" si="2"/>
        <v>25</v>
      </c>
      <c r="C30" s="14" t="s">
        <v>70</v>
      </c>
      <c r="D30" s="17" t="str">
        <f t="shared" si="1"/>
        <v>* "We also support market-based, technology-neutral policies that recognize the value of addressing full life-cycle emissions versus focusing solely on Scope 3 emissions, thereby incentivizing companies to take actions that reduce emissions, while still meeting the world’s demand for essential energy and products.</v>
      </c>
      <c r="G30" t="s">
        <v>9</v>
      </c>
    </row>
    <row r="31" spans="2:7" hidden="1" x14ac:dyDescent="0.25">
      <c r="B31">
        <f t="shared" si="2"/>
        <v>26</v>
      </c>
      <c r="C31" s="14" t="s">
        <v>71</v>
      </c>
      <c r="D31" s="17" t="str">
        <f t="shared" si="1"/>
        <v>* "To meet a net-zero goal, companies must fully understand net emissions and have a consistent means of comparing themselves against others in their industry.</v>
      </c>
      <c r="G31" t="s">
        <v>10</v>
      </c>
    </row>
    <row r="32" spans="2:7" x14ac:dyDescent="0.25">
      <c r="B32">
        <f t="shared" si="2"/>
        <v>27</v>
      </c>
      <c r="C32" s="14" t="s">
        <v>76</v>
      </c>
      <c r="D32" s="17" t="str">
        <f t="shared" si="1"/>
        <v>* "We are continuing this legacy of innovation by doing our part to provide energy security and evolving our operations in ongoing support of a net-zero future – all while creating long-term shareholder value</v>
      </c>
      <c r="G32" t="s">
        <v>8</v>
      </c>
    </row>
    <row r="33" spans="2:7" x14ac:dyDescent="0.25">
      <c r="B33">
        <f t="shared" si="2"/>
        <v>28</v>
      </c>
      <c r="C33" s="14" t="s">
        <v>81</v>
      </c>
      <c r="D33" s="17" t="str">
        <f t="shared" si="1"/>
        <v>* "ExxonMobil continues to advance innovative solutions for a lower-emission energy future</v>
      </c>
      <c r="G33" t="s">
        <v>8</v>
      </c>
    </row>
    <row r="34" spans="2:7" hidden="1" x14ac:dyDescent="0.25">
      <c r="B34">
        <f t="shared" si="2"/>
        <v>29</v>
      </c>
      <c r="C34" s="14" t="s">
        <v>82</v>
      </c>
      <c r="D34" s="17" t="str">
        <f t="shared" si="1"/>
        <v>* "We are focused on five strategic priorities to create sustainable solutions that improve quality of life and meet society’s evolving needs.</v>
      </c>
      <c r="G34" t="s">
        <v>10</v>
      </c>
    </row>
    <row r="35" spans="2:7" hidden="1" x14ac:dyDescent="0.25">
      <c r="B35">
        <f t="shared" si="2"/>
        <v>30</v>
      </c>
      <c r="C35" s="14" t="s">
        <v>84</v>
      </c>
      <c r="D35" s="17" t="str">
        <f t="shared" si="1"/>
        <v>* "We strive to play a leading role in the energy transition, bringing to bear these same advantages while retaining investment flexibility across a portfolio of evolving opportunities to grow shareholder value. </v>
      </c>
      <c r="G35" t="s">
        <v>10</v>
      </c>
    </row>
    <row r="36" spans="2:7" x14ac:dyDescent="0.25">
      <c r="B36" s="1">
        <f t="shared" si="2"/>
        <v>31</v>
      </c>
      <c r="C36" s="14" t="s">
        <v>85</v>
      </c>
      <c r="D36" s="17" t="str">
        <f t="shared" si="1"/>
        <v>* "Our net-zero ambition (Scope 1 and 2 operated assets) is backed by a comprehensive approach centered on detailed emission-reduction roadmaps for our major operated assets.</v>
      </c>
      <c r="G36" t="s">
        <v>8</v>
      </c>
    </row>
    <row r="37" spans="2:7" x14ac:dyDescent="0.25">
      <c r="B37" s="1">
        <f t="shared" si="2"/>
        <v>32</v>
      </c>
      <c r="C37" s="14" t="s">
        <v>87</v>
      </c>
      <c r="D37" s="17" t="str">
        <f t="shared" si="1"/>
        <v>* "One example of our roadmap approach is our Permian Basin unconventional operations, where we announced industry-leading plans to reach net-zero Scope 1 and 2 emissions by 2030.</v>
      </c>
      <c r="G37" t="s">
        <v>8</v>
      </c>
    </row>
    <row r="38" spans="2:7" x14ac:dyDescent="0.25">
      <c r="B38" s="1">
        <f t="shared" si="2"/>
        <v>33</v>
      </c>
      <c r="C38" s="14" t="s">
        <v>88</v>
      </c>
      <c r="D38" s="17" t="str">
        <f t="shared" si="1"/>
        <v>* "We are working to electrify operations with lower-emission power, which may include wind, solar, and natural gas.</v>
      </c>
      <c r="G38" t="s">
        <v>8</v>
      </c>
    </row>
    <row r="39" spans="2:7" x14ac:dyDescent="0.25">
      <c r="B39" s="1">
        <f t="shared" si="2"/>
        <v>34</v>
      </c>
      <c r="C39" s="14" t="s">
        <v>89</v>
      </c>
      <c r="D39" s="17" t="str">
        <f t="shared" si="1"/>
        <v>* "We are also working to expand and accelerate our methane detection and mitigation technology, eliminate routine flaring, upgrade equipment, and employ high-quality emissions offsets, which may include nature-based solutions.</v>
      </c>
      <c r="G39" t="s">
        <v>8</v>
      </c>
    </row>
    <row r="40" spans="2:7" x14ac:dyDescent="0.25">
      <c r="B40" s="1">
        <f t="shared" si="2"/>
        <v>35</v>
      </c>
      <c r="C40" s="14" t="s">
        <v>90</v>
      </c>
      <c r="D40" s="17" t="str">
        <f t="shared" si="1"/>
        <v>* "ExxonMobil is delivering products and solutions that enable customers to meet production performance requirements while reducing their emissions and improving energy efficiency across the supply chain</v>
      </c>
      <c r="G40" t="s">
        <v>8</v>
      </c>
    </row>
    <row r="41" spans="2:7" x14ac:dyDescent="0.25">
      <c r="B41" s="1">
        <f t="shared" si="2"/>
        <v>36</v>
      </c>
      <c r="C41" s="14" t="s">
        <v>91</v>
      </c>
      <c r="D41" s="17" t="str">
        <f t="shared" si="1"/>
        <v>* "ExxonMobil’s scientists and engineers are working to develop innovative and scalable solutions to help reduce emissions, with a focus on the highest-emitting and most-difficult-to-decarbonize sectors of the economy: commercial transportation, power generation and heavy industry.</v>
      </c>
      <c r="G41" t="s">
        <v>8</v>
      </c>
    </row>
    <row r="42" spans="2:7" hidden="1" x14ac:dyDescent="0.25">
      <c r="B42" s="1">
        <f t="shared" si="2"/>
        <v>37</v>
      </c>
      <c r="C42" s="14" t="s">
        <v>92</v>
      </c>
      <c r="D42" s="17" t="str">
        <f t="shared" si="1"/>
        <v>* "But to achieve the goals of the Paris Agreement, durable, predictable, market-driven policies are needed to produce the greatest emissions reductions at the lowest cost to society.</v>
      </c>
      <c r="G42" t="s">
        <v>9</v>
      </c>
    </row>
    <row r="43" spans="2:7" hidden="1" x14ac:dyDescent="0.25">
      <c r="B43" s="1">
        <f t="shared" si="2"/>
        <v>38</v>
      </c>
      <c r="C43" s="14" t="s">
        <v>94</v>
      </c>
      <c r="D43" s="17" t="str">
        <f t="shared" si="1"/>
        <v>* "ExxonMobil supports policies that promote a stable investment climate for long-term business viability and continues to communicate our positions to policy stakeholders and governments around the world.</v>
      </c>
      <c r="G43" t="s">
        <v>9</v>
      </c>
    </row>
    <row r="44" spans="2:7" hidden="1" x14ac:dyDescent="0.25">
      <c r="B44" s="1">
        <f t="shared" si="2"/>
        <v>39</v>
      </c>
      <c r="C44" s="14" t="s">
        <v>95</v>
      </c>
      <c r="D44" s="17" t="str">
        <f t="shared" si="1"/>
        <v>* "Establishing a market price on carbon will play an important part by providing the needed clarity and stability required to drive investment.</v>
      </c>
      <c r="G44" t="s">
        <v>9</v>
      </c>
    </row>
    <row r="45" spans="2:7" hidden="1" x14ac:dyDescent="0.25">
      <c r="B45" s="1">
        <f t="shared" si="2"/>
        <v>40</v>
      </c>
      <c r="C45" s="14" t="s">
        <v>96</v>
      </c>
      <c r="D45" s="17" t="str">
        <f t="shared" si="1"/>
        <v>* "No single technology on its own can enable society to achieve its lower-emission ambitions.</v>
      </c>
      <c r="G45" t="s">
        <v>10</v>
      </c>
    </row>
    <row r="46" spans="2:7" hidden="1" x14ac:dyDescent="0.25">
      <c r="B46" s="1">
        <f t="shared" si="2"/>
        <v>41</v>
      </c>
      <c r="C46" s="14" t="s">
        <v>97</v>
      </c>
      <c r="D46" s="17" t="str">
        <f t="shared" si="1"/>
        <v>* "Predictable, stable, cost-effective policies are necessary to incentivize the development and scalability of a wide range of lower-emission technologies across the economy.</v>
      </c>
      <c r="G46" t="s">
        <v>9</v>
      </c>
    </row>
    <row r="47" spans="2:7" hidden="1" x14ac:dyDescent="0.25">
      <c r="B47" s="1">
        <f t="shared" si="2"/>
        <v>42</v>
      </c>
      <c r="C47" s="14" t="s">
        <v>101</v>
      </c>
      <c r="D47" s="17" t="str">
        <f t="shared" si="1"/>
        <v>* "ExxonMobil has supported the goals of the Paris Agreement since its inception, and has consistently voiced support for U.S. participation in the agreement</v>
      </c>
      <c r="G47" t="s">
        <v>9</v>
      </c>
    </row>
    <row r="48" spans="2:7" hidden="1" x14ac:dyDescent="0.25">
      <c r="B48" s="1">
        <f t="shared" si="2"/>
        <v>43</v>
      </c>
      <c r="C48" s="14" t="s">
        <v>102</v>
      </c>
      <c r="D48" s="17" t="str">
        <f t="shared" si="1"/>
        <v>* "We have also actively engaged with government officials to encourage remaining in the Paris Agreement. </v>
      </c>
      <c r="G48" t="s">
        <v>9</v>
      </c>
    </row>
    <row r="49" spans="2:7" x14ac:dyDescent="0.25">
      <c r="B49" s="1">
        <f t="shared" si="2"/>
        <v>44</v>
      </c>
      <c r="C49" s="14" t="s">
        <v>103</v>
      </c>
      <c r="D49" s="17" t="str">
        <f t="shared" si="1"/>
        <v xml:space="preserve">* "ExxonMobil aims to achieve net-zero emissions from its operated assets by 2050 and is taking a comprehensive approach centered on developing detailed emission-reduction roadmaps for major operated assets. </v>
      </c>
      <c r="G49" t="s">
        <v>8</v>
      </c>
    </row>
    <row r="50" spans="2:7" x14ac:dyDescent="0.25">
      <c r="B50" s="1">
        <f t="shared" si="2"/>
        <v>45</v>
      </c>
      <c r="C50" s="14" t="s">
        <v>106</v>
      </c>
      <c r="D50" s="17" t="str">
        <f t="shared" si="1"/>
        <v>* " It builds on the Company’s 2030 emission-reduction plans, which include plans to reach net-zero emissions in our Permian Basin operations by 2030, and ongoing investments in lower-emission solutions, including carbon capture and storage, hydrogen and biofuels</v>
      </c>
      <c r="G50" t="s">
        <v>8</v>
      </c>
    </row>
    <row r="51" spans="2:7" x14ac:dyDescent="0.25">
      <c r="B51">
        <f t="shared" si="2"/>
        <v>46</v>
      </c>
      <c r="C51" s="14" t="s">
        <v>108</v>
      </c>
      <c r="D51" s="17" t="str">
        <f t="shared" si="1"/>
        <v>* "Our 2030 emission-reduction plans are consistent with Paris-aligned pathways, the U.S. and European Union’s Global Methane Pledge, and the U.S. Methane Emissions Reduction Action Plan. </v>
      </c>
      <c r="G51" t="s">
        <v>8</v>
      </c>
    </row>
    <row r="52" spans="2:7" x14ac:dyDescent="0.25">
      <c r="B52">
        <f t="shared" si="2"/>
        <v>47</v>
      </c>
      <c r="C52" s="14" t="s">
        <v>192</v>
      </c>
      <c r="D52" s="17" t="str">
        <f t="shared" si="1"/>
        <v>* "Compared to 2016 levels, these plans are expected to achieve:  20-30% reduction in corporate-wide greenhouse gas intensity and an absolute reduction of approximately 20% (or approximately 23 million metric tons); 40-50% reduction in upstream greenhouse gas intensity and an absolute reduction of approximately 30% (or approximately 15 million metric tons); 70-80% reduction in corporate-wide methane intensity; 60-70% reduction in corporate-wide flaring intensity;</v>
      </c>
      <c r="G52" t="s">
        <v>8</v>
      </c>
    </row>
    <row r="53" spans="2:7" x14ac:dyDescent="0.25">
      <c r="B53">
        <f t="shared" si="2"/>
        <v>48</v>
      </c>
      <c r="C53" s="14" t="s">
        <v>109</v>
      </c>
      <c r="D53" s="17" t="str">
        <f t="shared" si="1"/>
        <v>* "These plans are also expected to achieve World Bank Zero Routine Flaring by 2030.</v>
      </c>
      <c r="G53" t="s">
        <v>8</v>
      </c>
    </row>
    <row r="54" spans="2:7" x14ac:dyDescent="0.25">
      <c r="B54">
        <f t="shared" si="2"/>
        <v>49</v>
      </c>
      <c r="C54" s="14" t="s">
        <v>111</v>
      </c>
      <c r="D54" s="17" t="str">
        <f t="shared" si="1"/>
        <v>* "For non-operated assets, the Company works with its equity partners to advance greenhouse gas reductions to achieve comparable results.</v>
      </c>
      <c r="G54" t="s">
        <v>8</v>
      </c>
    </row>
    <row r="55" spans="2:7" x14ac:dyDescent="0.25">
      <c r="B55">
        <f t="shared" si="2"/>
        <v>50</v>
      </c>
      <c r="C55" s="14" t="s">
        <v>112</v>
      </c>
      <c r="D55" s="17" t="str">
        <f t="shared" si="1"/>
        <v>* "Over the next six years, we plan to invest more than $15 billion on initiatives to lower greenhouse gas emissions. </v>
      </c>
      <c r="G55" t="s">
        <v>8</v>
      </c>
    </row>
    <row r="56" spans="2:7" hidden="1" x14ac:dyDescent="0.25">
      <c r="B56">
        <f t="shared" si="2"/>
        <v>51</v>
      </c>
      <c r="C56" s="14" t="s">
        <v>114</v>
      </c>
      <c r="D56" s="17" t="str">
        <f t="shared" si="1"/>
        <v>* "Stronger policy would further accelerate development and deployment of lower-emission technologies, and provide ExxonMobil additional investment opportunities to reduce greenhouse gas emissions. </v>
      </c>
      <c r="G56" t="s">
        <v>9</v>
      </c>
    </row>
    <row r="57" spans="2:7" hidden="1" x14ac:dyDescent="0.25">
      <c r="B57">
        <f t="shared" si="2"/>
        <v>52</v>
      </c>
      <c r="C57" s="14" t="s">
        <v>115</v>
      </c>
      <c r="D57" s="17" t="str">
        <f t="shared" si="1"/>
        <v>* "Recognizing that sound government policies are required and can act as an accelerator for lower-emission alternatives, ExxonMobil actively participates in climate-related policy discussions around the world.</v>
      </c>
      <c r="G57" t="s">
        <v>9</v>
      </c>
    </row>
    <row r="58" spans="2:7" hidden="1" x14ac:dyDescent="0.25">
      <c r="B58">
        <f t="shared" si="2"/>
        <v>53</v>
      </c>
      <c r="C58" s="14" t="s">
        <v>116</v>
      </c>
      <c r="D58" s="17" t="str">
        <f t="shared" si="1"/>
        <v>* "The Company focuses on practical policy solutions that recognize the increasing global demand for affordable and reliable energy while enabling scalable development and deployment of lower- and zero-greenhouse gas emission technologies.</v>
      </c>
      <c r="G58" t="s">
        <v>9</v>
      </c>
    </row>
    <row r="59" spans="2:7" hidden="1" x14ac:dyDescent="0.25">
      <c r="B59">
        <f t="shared" si="2"/>
        <v>54</v>
      </c>
      <c r="C59" s="14" t="s">
        <v>117</v>
      </c>
      <c r="D59" s="17" t="str">
        <f t="shared" si="1"/>
        <v>* "Durable and predictable market-driven policies can further incentivize developments, and scale investments in lower-emission technologies to help achieve a net-zero future.</v>
      </c>
      <c r="G59" t="s">
        <v>9</v>
      </c>
    </row>
    <row r="60" spans="2:7" hidden="1" x14ac:dyDescent="0.25">
      <c r="B60">
        <f t="shared" si="2"/>
        <v>55</v>
      </c>
      <c r="C60" s="14" t="s">
        <v>118</v>
      </c>
      <c r="D60" s="17" t="str">
        <f t="shared" si="1"/>
        <v xml:space="preserve">* "A good example is a coordinated and transparent economy-wide price on carbon such as a carbon tax. </v>
      </c>
      <c r="G60" t="s">
        <v>9</v>
      </c>
    </row>
    <row r="61" spans="2:7" hidden="1" x14ac:dyDescent="0.25">
      <c r="B61">
        <f t="shared" si="2"/>
        <v>56</v>
      </c>
      <c r="C61" s="14" t="s">
        <v>120</v>
      </c>
      <c r="D61" s="17" t="str">
        <f t="shared" si="1"/>
        <v>* "Broad adoption of an economy-wide price on carbon could also help spur the development of global carbon markets as envisioned in Article 6 of the Paris Agreement.</v>
      </c>
      <c r="G61" t="s">
        <v>9</v>
      </c>
    </row>
    <row r="62" spans="2:7" hidden="1" x14ac:dyDescent="0.25">
      <c r="B62">
        <f t="shared" si="2"/>
        <v>57</v>
      </c>
      <c r="C62" s="14" t="s">
        <v>121</v>
      </c>
      <c r="D62" s="17" t="str">
        <f t="shared" si="1"/>
        <v>* "In the absence of economy-wide carbon pricing, well-designed sector-based policy options could also be an effective way to reduce emissions. </v>
      </c>
      <c r="G62" t="s">
        <v>9</v>
      </c>
    </row>
    <row r="63" spans="2:7" x14ac:dyDescent="0.25">
      <c r="B63">
        <f t="shared" si="2"/>
        <v>58</v>
      </c>
      <c r="C63" s="14" t="s">
        <v>123</v>
      </c>
      <c r="D63" s="17" t="str">
        <f t="shared" si="1"/>
        <v>* "For the manufacturing sector, ExxonMobil’s focus is on advancing carbon capture and storage and hydrogen.</v>
      </c>
      <c r="G63" t="s">
        <v>8</v>
      </c>
    </row>
    <row r="64" spans="2:7" x14ac:dyDescent="0.25">
      <c r="B64">
        <f t="shared" si="2"/>
        <v>59</v>
      </c>
      <c r="C64" s="14" t="s">
        <v>125</v>
      </c>
      <c r="D64" s="17" t="str">
        <f t="shared" si="1"/>
        <v>* "ExxonMobil is evaluating a number of carbon capture and storage opportunities that have the potential to be commercial with current technologies.</v>
      </c>
      <c r="G64" t="s">
        <v>8</v>
      </c>
    </row>
    <row r="65" spans="2:7" x14ac:dyDescent="0.25">
      <c r="B65">
        <f t="shared" si="2"/>
        <v>60</v>
      </c>
      <c r="C65" s="14" t="s">
        <v>126</v>
      </c>
      <c r="D65" s="17" t="str">
        <f t="shared" si="1"/>
        <v xml:space="preserve">* "However, to drive investment and deploy the technology at the pace and scale needed to meet the Paris Agreement goals, governments must establish durable regulatory and legal frameworks as well as additional incentives, similar to those available for other more established low-emission technologies. </v>
      </c>
      <c r="G65" t="s">
        <v>8</v>
      </c>
    </row>
    <row r="66" spans="2:7" hidden="1" x14ac:dyDescent="0.25">
      <c r="B66" s="1">
        <f t="shared" si="2"/>
        <v>61</v>
      </c>
      <c r="C66" s="14" t="s">
        <v>127</v>
      </c>
      <c r="D66" s="17" t="str">
        <f t="shared" si="1"/>
        <v xml:space="preserve">* " In general, low-carbon policies should be clear, cost-effective, technology-neutral, and aligned with free-market principles. </v>
      </c>
      <c r="G66" t="s">
        <v>9</v>
      </c>
    </row>
    <row r="67" spans="2:7" hidden="1" x14ac:dyDescent="0.25">
      <c r="B67" s="1">
        <f t="shared" si="2"/>
        <v>62</v>
      </c>
      <c r="C67" s="14" t="s">
        <v>193</v>
      </c>
      <c r="D67" s="17" t="str">
        <f t="shared" si="1"/>
        <v>* "ExxonMobil supports a policy and regulatory framework for carbon capture and storage that would: Sustain long-term government support for research and development; Provide standards to ensure safe, secure and permanent CO₂ storage; Allow for fit-for-purpose CO₂ injection well design standards; Provide legal certainty for pore space ownership; Ensure a streamlined permitting process for carbon capture and storage facilities; Provide access to CO₂ storage capacity owned or controlled by governments; Allow for trading of high-quality offsets generated from carbon capture and storage and low-carbon projects.</v>
      </c>
      <c r="G67" t="s">
        <v>9</v>
      </c>
    </row>
    <row r="68" spans="2:7" x14ac:dyDescent="0.25">
      <c r="B68" s="1">
        <f t="shared" si="2"/>
        <v>63</v>
      </c>
      <c r="C68" s="14" t="s">
        <v>128</v>
      </c>
      <c r="D68" s="17" t="str">
        <f t="shared" si="1"/>
        <v xml:space="preserve">* "ExxonMobil is actively engaging stakeholders and potential partners on these policy enablers that could unlock carbon capture and storage business opportunities. </v>
      </c>
      <c r="G68" t="s">
        <v>8</v>
      </c>
    </row>
    <row r="69" spans="2:7" x14ac:dyDescent="0.25">
      <c r="B69" s="1">
        <f t="shared" si="2"/>
        <v>64</v>
      </c>
      <c r="C69" s="14" t="s">
        <v>129</v>
      </c>
      <c r="D69" s="17" t="str">
        <f t="shared" si="1"/>
        <v>* "ExxonMobil is also evaluating strategic investments to increase the use of hydrogen.</v>
      </c>
      <c r="G69" t="s">
        <v>8</v>
      </c>
    </row>
    <row r="70" spans="2:7" hidden="1" x14ac:dyDescent="0.25">
      <c r="B70" s="1">
        <f t="shared" si="2"/>
        <v>65</v>
      </c>
      <c r="C70" s="14" t="s">
        <v>131</v>
      </c>
      <c r="D70" s="17" t="str">
        <f t="shared" si="1"/>
        <v>* "Hydrogen is a zero-carbon energy carrier that could serve as an affordable and reliable source of energy for heavy-duty trucking and energy-intensive industrial processes in the steel, refining and chemical sectors.</v>
      </c>
      <c r="G70" t="s">
        <v>10</v>
      </c>
    </row>
    <row r="71" spans="2:7" hidden="1" x14ac:dyDescent="0.25">
      <c r="B71" s="1">
        <f t="shared" si="2"/>
        <v>66</v>
      </c>
      <c r="C71" s="14" t="s">
        <v>133</v>
      </c>
      <c r="D71" s="17" t="str">
        <f t="shared" ref="D71:D101" si="3">_xlfn.CONCAT("* """,C71)</f>
        <v>* "A technology-neutral, emissions-intensity standard is one example of a policy approach that could significantly reduce CO₂ emissions in the manufacturing sector by setting targets based on life-cycle carbon intensity</v>
      </c>
      <c r="G71" t="s">
        <v>9</v>
      </c>
    </row>
    <row r="72" spans="2:7" hidden="1" x14ac:dyDescent="0.25">
      <c r="B72" s="1">
        <f t="shared" ref="B72:B101" si="4">B71+1</f>
        <v>67</v>
      </c>
      <c r="C72" s="14" t="s">
        <v>134</v>
      </c>
      <c r="D72" s="17" t="str">
        <f t="shared" si="3"/>
        <v xml:space="preserve">* "An emissions-intensity standard would incentivize the necessary infrastructure and lower-emission options, including natural gas, renewables, carbon capture and storage, hydrogen, and negative-emission technologies such as bioenergy with CCS, and direct air capture. </v>
      </c>
      <c r="G72" t="s">
        <v>9</v>
      </c>
    </row>
    <row r="73" spans="2:7" hidden="1" x14ac:dyDescent="0.25">
      <c r="B73" s="1">
        <f t="shared" si="4"/>
        <v>68</v>
      </c>
      <c r="C73" s="14" t="s">
        <v>135</v>
      </c>
      <c r="D73" s="17" t="str">
        <f t="shared" si="3"/>
        <v>* "A holistic Low Carbon Transport policy that combines a market-based, technology-neutral fuel standard with a life-cycle vehicle CO₂ emission standard could drive emission reductions across the entire vehicle fleet</v>
      </c>
      <c r="G73" t="s">
        <v>9</v>
      </c>
    </row>
    <row r="74" spans="2:7" hidden="1" x14ac:dyDescent="0.25">
      <c r="B74" s="1">
        <f t="shared" si="4"/>
        <v>69</v>
      </c>
      <c r="C74" s="14" t="s">
        <v>136</v>
      </c>
      <c r="D74" s="17" t="str">
        <f t="shared" si="3"/>
        <v>* "ExxonMobil advocates for a carbon intensity-based fuel standard approach that can also be extended to the harder-to-decarbonize aviation and marine sectors.</v>
      </c>
      <c r="G74" t="s">
        <v>9</v>
      </c>
    </row>
    <row r="75" spans="2:7" hidden="1" x14ac:dyDescent="0.25">
      <c r="B75" s="1">
        <f t="shared" si="4"/>
        <v>70</v>
      </c>
      <c r="C75" s="14" t="s">
        <v>138</v>
      </c>
      <c r="D75" s="17" t="str">
        <f t="shared" si="3"/>
        <v xml:space="preserve">* "A technology-neutral clean energy standard, or carbon intensity standard, could reduce CO₂ emissions in the electricity sector by setting targets based on carbon intensity and incentivizing necessary infrastructure and lower-emission options, including natural gas, renewables, carbon capture and storage and negative-emission technologies such as bioenergy with CCS, and direct air capture. </v>
      </c>
      <c r="G75" t="s">
        <v>9</v>
      </c>
    </row>
    <row r="76" spans="2:7" hidden="1" x14ac:dyDescent="0.25">
      <c r="B76" s="1">
        <f t="shared" si="4"/>
        <v>71</v>
      </c>
      <c r="C76" s="14" t="s">
        <v>143</v>
      </c>
      <c r="D76" s="17" t="str">
        <f t="shared" si="3"/>
        <v>* "Natural gas plays a vital role in satisfying the energy needs of consumers worldwide while helping to mitigate the risks of climate change.</v>
      </c>
      <c r="G76" t="s">
        <v>10</v>
      </c>
    </row>
    <row r="77" spans="2:7" hidden="1" x14ac:dyDescent="0.25">
      <c r="B77" s="1">
        <f t="shared" si="4"/>
        <v>72</v>
      </c>
      <c r="C77" s="14" t="s">
        <v>146</v>
      </c>
      <c r="D77" s="17" t="str">
        <f t="shared" si="3"/>
        <v>* "We’re committed to helping meet the demand for affordable energy through natural gas, while advancing climate solutions.</v>
      </c>
      <c r="G77" t="s">
        <v>10</v>
      </c>
    </row>
    <row r="78" spans="2:7" x14ac:dyDescent="0.25">
      <c r="B78" s="1">
        <f t="shared" si="4"/>
        <v>73</v>
      </c>
      <c r="C78" s="14" t="s">
        <v>148</v>
      </c>
      <c r="D78" s="17" t="str">
        <f t="shared" si="3"/>
        <v>* "In March of 2022, we announced our support for the Oil and Gas Climate Initiative's (OGCI) Aiming for Zero Methane Emissions Initiative.</v>
      </c>
      <c r="G78" t="s">
        <v>8</v>
      </c>
    </row>
    <row r="79" spans="2:7" x14ac:dyDescent="0.25">
      <c r="B79" s="1">
        <f t="shared" si="4"/>
        <v>74</v>
      </c>
      <c r="C79" s="14" t="s">
        <v>149</v>
      </c>
      <c r="D79" s="17" t="str">
        <f t="shared" si="3"/>
        <v xml:space="preserve">* "ExxonMobil and other signatories will strive to reach near zero methane emissions from operated oil and gas assets by 2030. </v>
      </c>
      <c r="G79" t="s">
        <v>8</v>
      </c>
    </row>
    <row r="80" spans="2:7" x14ac:dyDescent="0.25">
      <c r="B80" s="1">
        <f t="shared" si="4"/>
        <v>75</v>
      </c>
      <c r="C80" s="14" t="s">
        <v>150</v>
      </c>
      <c r="D80" s="17" t="str">
        <f t="shared" si="3"/>
        <v>* "This initiative builds upon our previously announced 2030 greenhouse gas (GHG) emission reduction plans from our operations in the Permian Basin.</v>
      </c>
      <c r="G80" t="s">
        <v>8</v>
      </c>
    </row>
    <row r="81" spans="2:7" x14ac:dyDescent="0.25">
      <c r="B81">
        <f t="shared" si="4"/>
        <v>76</v>
      </c>
      <c r="C81" s="14" t="s">
        <v>151</v>
      </c>
      <c r="D81" s="17" t="str">
        <f t="shared" si="3"/>
        <v xml:space="preserve">* "Our participation in OGCI’s initiative is just one way we’re aiming to reduce and ultimately eliminate venting, leaks and other sources of methane associated with oil and gas production. </v>
      </c>
      <c r="G81" t="s">
        <v>8</v>
      </c>
    </row>
    <row r="82" spans="2:7" x14ac:dyDescent="0.25">
      <c r="B82">
        <f t="shared" si="4"/>
        <v>77</v>
      </c>
      <c r="C82" s="14" t="s">
        <v>152</v>
      </c>
      <c r="D82" s="17" t="str">
        <f t="shared" si="3"/>
        <v xml:space="preserve">* "Our plan to reduce operated greenhouse gas emissions intensity includes a 60 – 70% reduction in corporate-wide flaring intensity by 2030 compared to 2016 levels. </v>
      </c>
      <c r="G82" t="s">
        <v>8</v>
      </c>
    </row>
    <row r="83" spans="2:7" x14ac:dyDescent="0.25">
      <c r="B83">
        <f t="shared" si="4"/>
        <v>78</v>
      </c>
      <c r="C83" s="14" t="s">
        <v>153</v>
      </c>
      <c r="D83" s="17" t="str">
        <f t="shared" si="3"/>
        <v xml:space="preserve">* "We are further reducing flaring in upstream operations and are on track to achieve zero routine flaring across our global upstream operated assets by 2030 in support of the World Bank’s Zero Routine Flaring Initiative. </v>
      </c>
      <c r="G83" t="s">
        <v>8</v>
      </c>
    </row>
    <row r="84" spans="2:7" x14ac:dyDescent="0.25">
      <c r="B84">
        <f t="shared" si="4"/>
        <v>79</v>
      </c>
      <c r="C84" s="14" t="s">
        <v>156</v>
      </c>
      <c r="D84" s="17" t="str">
        <f t="shared" si="3"/>
        <v>* "Reducing methane emissions constitutes a key part of our “Net Zero by 2050” greenhouse gas emission ambition, as detailed in our Advancing Climate Solutions Progress Report.</v>
      </c>
      <c r="G84" t="s">
        <v>8</v>
      </c>
    </row>
    <row r="85" spans="2:7" x14ac:dyDescent="0.25">
      <c r="B85">
        <f t="shared" si="4"/>
        <v>80</v>
      </c>
      <c r="C85" s="14" t="s">
        <v>157</v>
      </c>
      <c r="D85" s="17" t="str">
        <f t="shared" si="3"/>
        <v>* "In the Permian Basin that spans southeast New Mexico and West Texas, we have laid out a roadmap to achieve net-zero greenhouse gas emissions (Scope 1 &amp; 2) by 2030; our ambition is to bring all operated oil and gas assets to net zero by 2050.</v>
      </c>
      <c r="G85" t="s">
        <v>8</v>
      </c>
    </row>
    <row r="86" spans="2:7" x14ac:dyDescent="0.25">
      <c r="B86">
        <f t="shared" si="4"/>
        <v>81</v>
      </c>
      <c r="C86" s="14" t="s">
        <v>158</v>
      </c>
      <c r="D86" s="17" t="str">
        <f t="shared" si="3"/>
        <v>* "As part of this roadmap, we’re undertaking efforts to reduce methane emissions from our Permian unconventional operations by deploying the latest technologies, upgrading equipment and facilities, and investing in best practices.</v>
      </c>
      <c r="G86" t="s">
        <v>8</v>
      </c>
    </row>
    <row r="87" spans="2:7" x14ac:dyDescent="0.25">
      <c r="B87">
        <f t="shared" si="4"/>
        <v>82</v>
      </c>
      <c r="C87" s="14" t="s">
        <v>160</v>
      </c>
      <c r="D87" s="17" t="str">
        <f t="shared" si="3"/>
        <v xml:space="preserve">* "Achieving net-zero emissions in the Permian Basin will be a major contributor to the Company’s efforts to support a lower-emission future. </v>
      </c>
      <c r="G87" t="s">
        <v>8</v>
      </c>
    </row>
    <row r="88" spans="2:7" x14ac:dyDescent="0.25">
      <c r="B88">
        <f t="shared" si="4"/>
        <v>83</v>
      </c>
      <c r="C88" s="14" t="s">
        <v>165</v>
      </c>
      <c r="D88" s="17" t="str">
        <f t="shared" si="3"/>
        <v>* "We are scaling up production of low-carbon hydrogen to reduce CO2 emissions in our own facilities, and helping others do the same.</v>
      </c>
      <c r="G88" t="s">
        <v>8</v>
      </c>
    </row>
    <row r="89" spans="2:7" hidden="1" x14ac:dyDescent="0.25">
      <c r="B89">
        <f t="shared" si="4"/>
        <v>84</v>
      </c>
      <c r="C89" s="14" t="s">
        <v>167</v>
      </c>
      <c r="D89" s="17" t="str">
        <f t="shared" si="3"/>
        <v>* "So, this is where we need a low-carbon fuel source like hydrogen." Bryan Chapman, Energy Sciences Principal, ExxonMobil</v>
      </c>
      <c r="G89" t="s">
        <v>10</v>
      </c>
    </row>
    <row r="90" spans="2:7" x14ac:dyDescent="0.25">
      <c r="B90">
        <f t="shared" si="4"/>
        <v>85</v>
      </c>
      <c r="C90" s="14" t="s">
        <v>168</v>
      </c>
      <c r="D90" s="17" t="str">
        <f t="shared" si="3"/>
        <v xml:space="preserve">* "To further support our ambitions for net zero Scopes 1 and 2 greenhouse gas emissions across major operated assets by 2050, we are planning a world-scale blue hydrogen plant at our integrated refining and petrochemical complex in Baytown, Texas. </v>
      </c>
      <c r="G90" t="s">
        <v>8</v>
      </c>
    </row>
    <row r="91" spans="2:7" hidden="1" x14ac:dyDescent="0.25">
      <c r="B91">
        <f t="shared" si="4"/>
        <v>86</v>
      </c>
      <c r="C91" s="14" t="s">
        <v>170</v>
      </c>
      <c r="D91" s="17" t="str">
        <f t="shared" si="3"/>
        <v>* "“We need policy incentives to support the production of low-carbon hydrogen and to incentivize investment in new demand cases for hydrogen.”
Erik Oswald
VP of Strategy Development for ExxonMobil Low Carbon Solutions</v>
      </c>
      <c r="G91" t="s">
        <v>9</v>
      </c>
    </row>
    <row r="92" spans="2:7" hidden="1" x14ac:dyDescent="0.25">
      <c r="B92">
        <f t="shared" si="4"/>
        <v>87</v>
      </c>
      <c r="C92" s="14" t="s">
        <v>177</v>
      </c>
      <c r="D92" s="17" t="str">
        <f t="shared" si="3"/>
        <v>* "Establishing a market price on carbon dioxide is an important element of building the business case for capturing it</v>
      </c>
      <c r="G92" t="s">
        <v>9</v>
      </c>
    </row>
    <row r="93" spans="2:7" hidden="1" x14ac:dyDescent="0.25">
      <c r="B93">
        <f t="shared" si="4"/>
        <v>88</v>
      </c>
      <c r="C93" s="14" t="s">
        <v>178</v>
      </c>
      <c r="D93" s="17" t="str">
        <f t="shared" si="3"/>
        <v xml:space="preserve">* "A stable and transparent price on carbon can help provide the economic clarity and stability required to drive investment – as well as incentivize action to reduce emissions. </v>
      </c>
      <c r="G93" t="s">
        <v>9</v>
      </c>
    </row>
    <row r="94" spans="2:7" hidden="1" x14ac:dyDescent="0.25">
      <c r="B94">
        <f t="shared" si="4"/>
        <v>89</v>
      </c>
      <c r="C94" s="14" t="s">
        <v>179</v>
      </c>
      <c r="D94" s="17" t="str">
        <f t="shared" si="3"/>
        <v>* "ExxonMobil has publicly supported a carbon tax since 2009 as the best of policy options being considered by governments.</v>
      </c>
      <c r="G94" t="s">
        <v>9</v>
      </c>
    </row>
    <row r="95" spans="2:7" hidden="1" x14ac:dyDescent="0.25">
      <c r="B95">
        <f t="shared" si="4"/>
        <v>90</v>
      </c>
      <c r="C95" s="14" t="s">
        <v>180</v>
      </c>
      <c r="D95" s="17" t="str">
        <f t="shared" si="3"/>
        <v>* "No single technology will enable society to meet the climate ambitions outlined in the Paris Agreement.</v>
      </c>
      <c r="G95" t="s">
        <v>10</v>
      </c>
    </row>
    <row r="96" spans="2:7" hidden="1" x14ac:dyDescent="0.25">
      <c r="B96" s="1">
        <f t="shared" si="4"/>
        <v>91</v>
      </c>
      <c r="C96" s="14" t="s">
        <v>181</v>
      </c>
      <c r="D96" s="17" t="str">
        <f t="shared" si="3"/>
        <v>* "That’s why it’s so important that government policies acknowledge the need for many different solutions to be treated equally and for each to have the opportunity to thrive.</v>
      </c>
      <c r="G96" t="s">
        <v>9</v>
      </c>
    </row>
    <row r="97" spans="2:7" hidden="1" x14ac:dyDescent="0.25">
      <c r="B97" s="1">
        <f t="shared" si="4"/>
        <v>92</v>
      </c>
      <c r="C97" s="14" t="s">
        <v>182</v>
      </c>
      <c r="D97" s="17" t="str">
        <f t="shared" si="3"/>
        <v>* "With a technology-neutral framework, emission-reduction technologies will be able to compete on a level playing field.</v>
      </c>
      <c r="G97" t="s">
        <v>9</v>
      </c>
    </row>
    <row r="98" spans="2:7" hidden="1" x14ac:dyDescent="0.25">
      <c r="B98" s="1">
        <f t="shared" si="4"/>
        <v>93</v>
      </c>
      <c r="C98" s="14" t="s">
        <v>184</v>
      </c>
      <c r="D98" s="17" t="str">
        <f t="shared" si="3"/>
        <v>* "Predictable, stable, cost-effective policies to incentivize CCS are needed to promote the development and scalability of this technology.</v>
      </c>
      <c r="G98" t="s">
        <v>9</v>
      </c>
    </row>
    <row r="99" spans="2:7" hidden="1" x14ac:dyDescent="0.25">
      <c r="B99" s="1">
        <f t="shared" si="4"/>
        <v>94</v>
      </c>
      <c r="C99" s="14" t="s">
        <v>185</v>
      </c>
      <c r="D99" s="17" t="str">
        <f t="shared" si="3"/>
        <v>* "The climate change challenge is long term, and any policy response needs to have the same perspective.</v>
      </c>
      <c r="G99" t="s">
        <v>9</v>
      </c>
    </row>
    <row r="100" spans="2:7" hidden="1" x14ac:dyDescent="0.25">
      <c r="B100" s="1">
        <f t="shared" si="4"/>
        <v>95</v>
      </c>
      <c r="C100" s="14" t="s">
        <v>186</v>
      </c>
      <c r="D100" s="17" t="str">
        <f t="shared" si="3"/>
        <v>* "One long-term policy incentive could be a tax credit to promote the allocation of capital to CCS.</v>
      </c>
      <c r="G100" t="s">
        <v>9</v>
      </c>
    </row>
    <row r="101" spans="2:7" hidden="1" x14ac:dyDescent="0.25">
      <c r="B101" s="1">
        <f t="shared" si="4"/>
        <v>96</v>
      </c>
      <c r="C101" s="14" t="s">
        <v>194</v>
      </c>
      <c r="D101" s="17" t="str">
        <f t="shared" si="3"/>
        <v>* ""We respect and support society’s ambition to achieve net-zero emissions by 2050 and continue to advocate for policies that promote cost-effective, market-based solutions to address the risks of climate change." DARREN W. WOODS, CHAIRMAN &amp; CEO, EXXONMOBIL</v>
      </c>
      <c r="G101" t="s">
        <v>9</v>
      </c>
    </row>
  </sheetData>
  <autoFilter ref="C6:G101" xr:uid="{A36620AC-C9E8-4F5B-8CBE-57CCC1DF0807}">
    <filterColumn colId="4">
      <filters>
        <filter val="actions"/>
      </filters>
    </filterColumn>
  </autoFilter>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4E649E-DA39-4B02-AA56-FF1235D460CD}">
  <dimension ref="A2:G117"/>
  <sheetViews>
    <sheetView workbookViewId="0">
      <selection activeCell="J106" sqref="J106"/>
    </sheetView>
  </sheetViews>
  <sheetFormatPr defaultRowHeight="15" x14ac:dyDescent="0.25"/>
  <sheetData>
    <row r="2" spans="1:7" s="5" customFormat="1" x14ac:dyDescent="0.25">
      <c r="B2" s="5" t="s">
        <v>4</v>
      </c>
    </row>
    <row r="4" spans="1:7" x14ac:dyDescent="0.25">
      <c r="B4" s="6" t="s">
        <v>0</v>
      </c>
      <c r="C4" s="7" t="s">
        <v>297</v>
      </c>
    </row>
    <row r="6" spans="1:7" ht="30" x14ac:dyDescent="0.25">
      <c r="A6" s="2" t="s">
        <v>1</v>
      </c>
      <c r="B6" s="3"/>
      <c r="C6" s="2" t="s">
        <v>1</v>
      </c>
      <c r="D6" s="4" t="s">
        <v>2</v>
      </c>
      <c r="G6" s="4" t="s">
        <v>3</v>
      </c>
    </row>
    <row r="7" spans="1:7" x14ac:dyDescent="0.25">
      <c r="B7" s="1">
        <v>1</v>
      </c>
      <c r="C7" s="14" t="s">
        <v>37</v>
      </c>
      <c r="D7" s="17" t="s">
        <v>196</v>
      </c>
      <c r="G7" t="s">
        <v>12</v>
      </c>
    </row>
    <row r="8" spans="1:7" x14ac:dyDescent="0.25">
      <c r="B8" s="1">
        <f>B7+1</f>
        <v>2</v>
      </c>
      <c r="C8" s="14" t="s">
        <v>39</v>
      </c>
      <c r="D8" s="17" t="s">
        <v>197</v>
      </c>
      <c r="G8" t="s">
        <v>301</v>
      </c>
    </row>
    <row r="9" spans="1:7" x14ac:dyDescent="0.25">
      <c r="B9" s="1">
        <f t="shared" ref="B9:B57" si="0">B8+1</f>
        <v>3</v>
      </c>
      <c r="C9" s="14" t="s">
        <v>40</v>
      </c>
      <c r="D9" s="17" t="s">
        <v>198</v>
      </c>
      <c r="G9" t="s">
        <v>301</v>
      </c>
    </row>
    <row r="10" spans="1:7" x14ac:dyDescent="0.25">
      <c r="B10" s="1">
        <f t="shared" si="0"/>
        <v>4</v>
      </c>
      <c r="C10" s="14" t="s">
        <v>41</v>
      </c>
      <c r="D10" s="17" t="s">
        <v>199</v>
      </c>
      <c r="G10" t="s">
        <v>301</v>
      </c>
    </row>
    <row r="11" spans="1:7" x14ac:dyDescent="0.25">
      <c r="B11" s="1">
        <f t="shared" si="0"/>
        <v>5</v>
      </c>
      <c r="C11" s="14" t="s">
        <v>47</v>
      </c>
      <c r="D11" s="17" t="s">
        <v>200</v>
      </c>
      <c r="G11" t="s">
        <v>301</v>
      </c>
    </row>
    <row r="12" spans="1:7" x14ac:dyDescent="0.25">
      <c r="B12" s="1">
        <f t="shared" si="0"/>
        <v>6</v>
      </c>
      <c r="C12" s="14" t="s">
        <v>42</v>
      </c>
      <c r="D12" s="17" t="s">
        <v>201</v>
      </c>
      <c r="G12" t="s">
        <v>301</v>
      </c>
    </row>
    <row r="13" spans="1:7" x14ac:dyDescent="0.25">
      <c r="B13" s="1">
        <f t="shared" si="0"/>
        <v>7</v>
      </c>
      <c r="C13" s="14" t="s">
        <v>48</v>
      </c>
      <c r="D13" s="17" t="s">
        <v>202</v>
      </c>
      <c r="G13" t="s">
        <v>301</v>
      </c>
    </row>
    <row r="14" spans="1:7" x14ac:dyDescent="0.25">
      <c r="B14" s="1">
        <f t="shared" si="0"/>
        <v>8</v>
      </c>
      <c r="C14" s="14" t="s">
        <v>49</v>
      </c>
      <c r="D14" s="17" t="s">
        <v>203</v>
      </c>
      <c r="G14" t="s">
        <v>301</v>
      </c>
    </row>
    <row r="15" spans="1:7" x14ac:dyDescent="0.25">
      <c r="B15" s="1">
        <f t="shared" si="0"/>
        <v>9</v>
      </c>
      <c r="C15" s="14" t="s">
        <v>54</v>
      </c>
      <c r="D15" s="17" t="s">
        <v>204</v>
      </c>
      <c r="G15" t="s">
        <v>301</v>
      </c>
    </row>
    <row r="16" spans="1:7" x14ac:dyDescent="0.25">
      <c r="B16" s="1">
        <f t="shared" si="0"/>
        <v>10</v>
      </c>
      <c r="C16" s="14" t="s">
        <v>55</v>
      </c>
      <c r="D16" s="17" t="s">
        <v>205</v>
      </c>
      <c r="G16" t="s">
        <v>301</v>
      </c>
    </row>
    <row r="17" spans="2:7" x14ac:dyDescent="0.25">
      <c r="B17" s="1">
        <f t="shared" si="0"/>
        <v>11</v>
      </c>
      <c r="C17" s="14" t="s">
        <v>56</v>
      </c>
      <c r="D17" s="17" t="s">
        <v>206</v>
      </c>
      <c r="G17" t="s">
        <v>301</v>
      </c>
    </row>
    <row r="18" spans="2:7" x14ac:dyDescent="0.25">
      <c r="B18" s="1">
        <f t="shared" si="0"/>
        <v>12</v>
      </c>
      <c r="C18" s="14" t="s">
        <v>59</v>
      </c>
      <c r="D18" s="17" t="s">
        <v>207</v>
      </c>
      <c r="G18" t="s">
        <v>301</v>
      </c>
    </row>
    <row r="19" spans="2:7" x14ac:dyDescent="0.25">
      <c r="B19" s="1">
        <f t="shared" si="0"/>
        <v>13</v>
      </c>
      <c r="C19" s="14" t="s">
        <v>60</v>
      </c>
      <c r="D19" s="17" t="s">
        <v>208</v>
      </c>
      <c r="G19" t="s">
        <v>301</v>
      </c>
    </row>
    <row r="20" spans="2:7" x14ac:dyDescent="0.25">
      <c r="B20" s="1">
        <f t="shared" si="0"/>
        <v>14</v>
      </c>
      <c r="C20" s="14" t="s">
        <v>61</v>
      </c>
      <c r="D20" s="17" t="s">
        <v>209</v>
      </c>
      <c r="G20" t="s">
        <v>301</v>
      </c>
    </row>
    <row r="21" spans="2:7" x14ac:dyDescent="0.25">
      <c r="B21" s="1">
        <f t="shared" si="0"/>
        <v>15</v>
      </c>
      <c r="C21" s="14" t="s">
        <v>62</v>
      </c>
      <c r="D21" s="17" t="s">
        <v>210</v>
      </c>
      <c r="G21" t="s">
        <v>301</v>
      </c>
    </row>
    <row r="22" spans="2:7" x14ac:dyDescent="0.25">
      <c r="B22">
        <f t="shared" si="0"/>
        <v>16</v>
      </c>
      <c r="C22" s="14" t="s">
        <v>63</v>
      </c>
      <c r="D22" s="17" t="s">
        <v>211</v>
      </c>
      <c r="G22" t="s">
        <v>301</v>
      </c>
    </row>
    <row r="23" spans="2:7" x14ac:dyDescent="0.25">
      <c r="B23">
        <f t="shared" si="0"/>
        <v>17</v>
      </c>
      <c r="C23" s="14" t="s">
        <v>65</v>
      </c>
      <c r="D23" s="17" t="s">
        <v>212</v>
      </c>
      <c r="G23" t="s">
        <v>301</v>
      </c>
    </row>
    <row r="24" spans="2:7" x14ac:dyDescent="0.25">
      <c r="B24">
        <f t="shared" si="0"/>
        <v>18</v>
      </c>
      <c r="C24" s="14" t="s">
        <v>66</v>
      </c>
      <c r="D24" s="17" t="s">
        <v>213</v>
      </c>
      <c r="G24" t="s">
        <v>301</v>
      </c>
    </row>
    <row r="25" spans="2:7" x14ac:dyDescent="0.25">
      <c r="B25">
        <f t="shared" si="0"/>
        <v>19</v>
      </c>
      <c r="C25" s="14" t="s">
        <v>67</v>
      </c>
      <c r="D25" s="17" t="s">
        <v>214</v>
      </c>
      <c r="G25" t="s">
        <v>301</v>
      </c>
    </row>
    <row r="26" spans="2:7" x14ac:dyDescent="0.25">
      <c r="B26">
        <f t="shared" si="0"/>
        <v>20</v>
      </c>
      <c r="C26" s="14" t="s">
        <v>76</v>
      </c>
      <c r="D26" s="17" t="s">
        <v>215</v>
      </c>
      <c r="G26" t="s">
        <v>301</v>
      </c>
    </row>
    <row r="27" spans="2:7" x14ac:dyDescent="0.25">
      <c r="B27">
        <f t="shared" si="0"/>
        <v>21</v>
      </c>
      <c r="C27" s="14" t="s">
        <v>81</v>
      </c>
      <c r="D27" s="17" t="s">
        <v>216</v>
      </c>
      <c r="G27" t="s">
        <v>301</v>
      </c>
    </row>
    <row r="28" spans="2:7" x14ac:dyDescent="0.25">
      <c r="B28">
        <f t="shared" si="0"/>
        <v>22</v>
      </c>
      <c r="C28" s="14" t="s">
        <v>85</v>
      </c>
      <c r="D28" s="17" t="s">
        <v>217</v>
      </c>
      <c r="G28" t="s">
        <v>301</v>
      </c>
    </row>
    <row r="29" spans="2:7" x14ac:dyDescent="0.25">
      <c r="B29">
        <f t="shared" si="0"/>
        <v>23</v>
      </c>
      <c r="C29" s="14" t="s">
        <v>87</v>
      </c>
      <c r="D29" s="17" t="s">
        <v>218</v>
      </c>
      <c r="G29" t="s">
        <v>301</v>
      </c>
    </row>
    <row r="30" spans="2:7" x14ac:dyDescent="0.25">
      <c r="B30">
        <f t="shared" si="0"/>
        <v>24</v>
      </c>
      <c r="C30" s="14" t="s">
        <v>88</v>
      </c>
      <c r="D30" s="17" t="s">
        <v>219</v>
      </c>
      <c r="G30" t="s">
        <v>301</v>
      </c>
    </row>
    <row r="31" spans="2:7" x14ac:dyDescent="0.25">
      <c r="B31">
        <f t="shared" si="0"/>
        <v>25</v>
      </c>
      <c r="C31" s="14" t="s">
        <v>89</v>
      </c>
      <c r="D31" s="17" t="s">
        <v>220</v>
      </c>
      <c r="G31" t="s">
        <v>301</v>
      </c>
    </row>
    <row r="32" spans="2:7" x14ac:dyDescent="0.25">
      <c r="B32">
        <f t="shared" si="0"/>
        <v>26</v>
      </c>
      <c r="C32" s="14" t="s">
        <v>90</v>
      </c>
      <c r="D32" s="17" t="s">
        <v>221</v>
      </c>
      <c r="G32" t="s">
        <v>301</v>
      </c>
    </row>
    <row r="33" spans="2:7" x14ac:dyDescent="0.25">
      <c r="B33">
        <f t="shared" si="0"/>
        <v>27</v>
      </c>
      <c r="C33" s="14" t="s">
        <v>91</v>
      </c>
      <c r="D33" s="17" t="s">
        <v>222</v>
      </c>
      <c r="G33" t="s">
        <v>301</v>
      </c>
    </row>
    <row r="34" spans="2:7" x14ac:dyDescent="0.25">
      <c r="B34">
        <f t="shared" si="0"/>
        <v>28</v>
      </c>
      <c r="C34" s="14" t="s">
        <v>103</v>
      </c>
      <c r="D34" s="17" t="s">
        <v>223</v>
      </c>
      <c r="G34" t="s">
        <v>301</v>
      </c>
    </row>
    <row r="35" spans="2:7" x14ac:dyDescent="0.25">
      <c r="B35">
        <f t="shared" si="0"/>
        <v>29</v>
      </c>
      <c r="C35" s="14" t="s">
        <v>106</v>
      </c>
      <c r="D35" s="17" t="s">
        <v>224</v>
      </c>
      <c r="G35" t="s">
        <v>301</v>
      </c>
    </row>
    <row r="36" spans="2:7" x14ac:dyDescent="0.25">
      <c r="B36">
        <f t="shared" si="0"/>
        <v>30</v>
      </c>
      <c r="C36" s="14" t="s">
        <v>108</v>
      </c>
      <c r="D36" s="17" t="s">
        <v>225</v>
      </c>
      <c r="G36" t="s">
        <v>301</v>
      </c>
    </row>
    <row r="37" spans="2:7" x14ac:dyDescent="0.25">
      <c r="B37" s="1">
        <f t="shared" si="0"/>
        <v>31</v>
      </c>
      <c r="C37" s="14" t="s">
        <v>192</v>
      </c>
      <c r="D37" s="17" t="s">
        <v>226</v>
      </c>
      <c r="G37" t="s">
        <v>301</v>
      </c>
    </row>
    <row r="38" spans="2:7" x14ac:dyDescent="0.25">
      <c r="B38" s="1">
        <f t="shared" si="0"/>
        <v>32</v>
      </c>
      <c r="C38" s="14" t="s">
        <v>109</v>
      </c>
      <c r="D38" s="17" t="s">
        <v>227</v>
      </c>
      <c r="G38" t="s">
        <v>301</v>
      </c>
    </row>
    <row r="39" spans="2:7" x14ac:dyDescent="0.25">
      <c r="B39" s="1">
        <f t="shared" si="0"/>
        <v>33</v>
      </c>
      <c r="C39" s="14" t="s">
        <v>111</v>
      </c>
      <c r="D39" s="17" t="s">
        <v>228</v>
      </c>
      <c r="G39" t="s">
        <v>301</v>
      </c>
    </row>
    <row r="40" spans="2:7" x14ac:dyDescent="0.25">
      <c r="B40" s="1">
        <f t="shared" si="0"/>
        <v>34</v>
      </c>
      <c r="C40" s="14" t="s">
        <v>112</v>
      </c>
      <c r="D40" s="17" t="s">
        <v>229</v>
      </c>
      <c r="G40" t="s">
        <v>301</v>
      </c>
    </row>
    <row r="41" spans="2:7" x14ac:dyDescent="0.25">
      <c r="B41" s="1">
        <f t="shared" si="0"/>
        <v>35</v>
      </c>
      <c r="C41" s="14" t="s">
        <v>123</v>
      </c>
      <c r="D41" s="17" t="s">
        <v>230</v>
      </c>
      <c r="G41" t="s">
        <v>301</v>
      </c>
    </row>
    <row r="42" spans="2:7" x14ac:dyDescent="0.25">
      <c r="B42" s="1">
        <f t="shared" si="0"/>
        <v>36</v>
      </c>
      <c r="C42" s="14" t="s">
        <v>125</v>
      </c>
      <c r="D42" s="17" t="s">
        <v>231</v>
      </c>
      <c r="G42" t="s">
        <v>301</v>
      </c>
    </row>
    <row r="43" spans="2:7" x14ac:dyDescent="0.25">
      <c r="B43" s="1">
        <f t="shared" si="0"/>
        <v>37</v>
      </c>
      <c r="C43" s="14" t="s">
        <v>126</v>
      </c>
      <c r="D43" s="17" t="s">
        <v>232</v>
      </c>
      <c r="G43" t="s">
        <v>12</v>
      </c>
    </row>
    <row r="44" spans="2:7" x14ac:dyDescent="0.25">
      <c r="B44" s="1">
        <f t="shared" si="0"/>
        <v>38</v>
      </c>
      <c r="C44" s="14" t="s">
        <v>128</v>
      </c>
      <c r="D44" s="17" t="s">
        <v>233</v>
      </c>
      <c r="G44" t="s">
        <v>301</v>
      </c>
    </row>
    <row r="45" spans="2:7" x14ac:dyDescent="0.25">
      <c r="B45" s="1">
        <f t="shared" si="0"/>
        <v>39</v>
      </c>
      <c r="C45" s="14" t="s">
        <v>129</v>
      </c>
      <c r="D45" s="17" t="s">
        <v>234</v>
      </c>
      <c r="G45" t="s">
        <v>301</v>
      </c>
    </row>
    <row r="46" spans="2:7" x14ac:dyDescent="0.25">
      <c r="B46" s="1">
        <f t="shared" si="0"/>
        <v>40</v>
      </c>
      <c r="C46" s="14" t="s">
        <v>148</v>
      </c>
      <c r="D46" s="17" t="s">
        <v>235</v>
      </c>
      <c r="G46" t="s">
        <v>301</v>
      </c>
    </row>
    <row r="47" spans="2:7" x14ac:dyDescent="0.25">
      <c r="B47" s="1">
        <f t="shared" si="0"/>
        <v>41</v>
      </c>
      <c r="C47" s="14" t="s">
        <v>149</v>
      </c>
      <c r="D47" s="17" t="s">
        <v>236</v>
      </c>
      <c r="G47" t="s">
        <v>301</v>
      </c>
    </row>
    <row r="48" spans="2:7" x14ac:dyDescent="0.25">
      <c r="B48" s="1">
        <f t="shared" si="0"/>
        <v>42</v>
      </c>
      <c r="C48" s="14" t="s">
        <v>150</v>
      </c>
      <c r="D48" s="17" t="s">
        <v>237</v>
      </c>
      <c r="G48" t="s">
        <v>301</v>
      </c>
    </row>
    <row r="49" spans="1:7" x14ac:dyDescent="0.25">
      <c r="B49" s="1">
        <f t="shared" si="0"/>
        <v>43</v>
      </c>
      <c r="C49" s="14" t="s">
        <v>151</v>
      </c>
      <c r="D49" s="17" t="s">
        <v>238</v>
      </c>
      <c r="G49" t="s">
        <v>301</v>
      </c>
    </row>
    <row r="50" spans="1:7" x14ac:dyDescent="0.25">
      <c r="B50" s="1">
        <f t="shared" si="0"/>
        <v>44</v>
      </c>
      <c r="C50" s="14" t="s">
        <v>152</v>
      </c>
      <c r="D50" s="17" t="s">
        <v>239</v>
      </c>
      <c r="G50" t="s">
        <v>301</v>
      </c>
    </row>
    <row r="51" spans="1:7" x14ac:dyDescent="0.25">
      <c r="B51" s="1">
        <f t="shared" si="0"/>
        <v>45</v>
      </c>
      <c r="C51" s="14" t="s">
        <v>153</v>
      </c>
      <c r="D51" s="17" t="s">
        <v>240</v>
      </c>
      <c r="G51" t="s">
        <v>301</v>
      </c>
    </row>
    <row r="52" spans="1:7" x14ac:dyDescent="0.25">
      <c r="B52">
        <f t="shared" si="0"/>
        <v>46</v>
      </c>
      <c r="C52" s="14" t="s">
        <v>156</v>
      </c>
      <c r="D52" s="17" t="s">
        <v>241</v>
      </c>
      <c r="G52" t="s">
        <v>301</v>
      </c>
    </row>
    <row r="53" spans="1:7" x14ac:dyDescent="0.25">
      <c r="B53">
        <f t="shared" si="0"/>
        <v>47</v>
      </c>
      <c r="C53" s="14" t="s">
        <v>157</v>
      </c>
      <c r="D53" s="17" t="s">
        <v>242</v>
      </c>
      <c r="G53" t="s">
        <v>301</v>
      </c>
    </row>
    <row r="54" spans="1:7" x14ac:dyDescent="0.25">
      <c r="B54">
        <f t="shared" si="0"/>
        <v>48</v>
      </c>
      <c r="C54" s="14" t="s">
        <v>158</v>
      </c>
      <c r="D54" s="17" t="s">
        <v>243</v>
      </c>
      <c r="G54" t="s">
        <v>301</v>
      </c>
    </row>
    <row r="55" spans="1:7" x14ac:dyDescent="0.25">
      <c r="B55">
        <f t="shared" si="0"/>
        <v>49</v>
      </c>
      <c r="C55" s="14" t="s">
        <v>160</v>
      </c>
      <c r="D55" s="17" t="s">
        <v>244</v>
      </c>
      <c r="G55" t="s">
        <v>301</v>
      </c>
    </row>
    <row r="56" spans="1:7" x14ac:dyDescent="0.25">
      <c r="B56">
        <f t="shared" si="0"/>
        <v>50</v>
      </c>
      <c r="C56" s="14" t="s">
        <v>165</v>
      </c>
      <c r="D56" s="17" t="s">
        <v>245</v>
      </c>
      <c r="G56" t="s">
        <v>301</v>
      </c>
    </row>
    <row r="57" spans="1:7" x14ac:dyDescent="0.25">
      <c r="B57">
        <f t="shared" si="0"/>
        <v>51</v>
      </c>
      <c r="C57" s="14" t="s">
        <v>168</v>
      </c>
      <c r="D57" s="17" t="s">
        <v>246</v>
      </c>
      <c r="G57" t="s">
        <v>301</v>
      </c>
    </row>
    <row r="58" spans="1:7" x14ac:dyDescent="0.25">
      <c r="A58" s="18"/>
      <c r="B58" s="3"/>
      <c r="C58" s="18"/>
      <c r="G58" s="19"/>
    </row>
    <row r="61" spans="1:7" s="1" customFormat="1" x14ac:dyDescent="0.25">
      <c r="B61" s="1" t="s">
        <v>5</v>
      </c>
    </row>
    <row r="63" spans="1:7" x14ac:dyDescent="0.25">
      <c r="B63" s="6" t="s">
        <v>0</v>
      </c>
      <c r="C63" s="7" t="s">
        <v>298</v>
      </c>
    </row>
    <row r="65" spans="1:7" ht="30" x14ac:dyDescent="0.25">
      <c r="A65" s="2" t="s">
        <v>1</v>
      </c>
      <c r="B65" s="3"/>
      <c r="C65" s="2" t="s">
        <v>1</v>
      </c>
      <c r="D65" s="4" t="s">
        <v>2</v>
      </c>
      <c r="G65" s="4" t="s">
        <v>3</v>
      </c>
    </row>
    <row r="66" spans="1:7" x14ac:dyDescent="0.25">
      <c r="B66" s="1">
        <v>1</v>
      </c>
      <c r="C66" s="14" t="s">
        <v>50</v>
      </c>
      <c r="D66" s="17" t="s">
        <v>263</v>
      </c>
      <c r="G66" t="s">
        <v>13</v>
      </c>
    </row>
    <row r="67" spans="1:7" x14ac:dyDescent="0.25">
      <c r="B67" s="1">
        <f>B66+1</f>
        <v>2</v>
      </c>
      <c r="C67" s="14" t="s">
        <v>68</v>
      </c>
      <c r="D67" s="17" t="s">
        <v>264</v>
      </c>
      <c r="G67" t="s">
        <v>13</v>
      </c>
    </row>
    <row r="68" spans="1:7" x14ac:dyDescent="0.25">
      <c r="B68" s="1">
        <f t="shared" ref="B68:B99" si="1">B67+1</f>
        <v>3</v>
      </c>
      <c r="C68" s="14" t="s">
        <v>69</v>
      </c>
      <c r="D68" s="17" t="s">
        <v>265</v>
      </c>
      <c r="G68" t="s">
        <v>14</v>
      </c>
    </row>
    <row r="69" spans="1:7" x14ac:dyDescent="0.25">
      <c r="B69" s="1">
        <f t="shared" si="1"/>
        <v>4</v>
      </c>
      <c r="C69" s="14" t="s">
        <v>70</v>
      </c>
      <c r="D69" s="17" t="s">
        <v>266</v>
      </c>
      <c r="G69" t="s">
        <v>13</v>
      </c>
    </row>
    <row r="70" spans="1:7" x14ac:dyDescent="0.25">
      <c r="B70" s="1">
        <f t="shared" si="1"/>
        <v>5</v>
      </c>
      <c r="C70" s="14" t="s">
        <v>92</v>
      </c>
      <c r="D70" s="17" t="s">
        <v>267</v>
      </c>
      <c r="G70" t="s">
        <v>13</v>
      </c>
    </row>
    <row r="71" spans="1:7" x14ac:dyDescent="0.25">
      <c r="B71" s="1">
        <f t="shared" si="1"/>
        <v>6</v>
      </c>
      <c r="C71" s="14" t="s">
        <v>94</v>
      </c>
      <c r="D71" s="17" t="s">
        <v>268</v>
      </c>
      <c r="G71" t="s">
        <v>13</v>
      </c>
    </row>
    <row r="72" spans="1:7" x14ac:dyDescent="0.25">
      <c r="B72" s="1">
        <f t="shared" si="1"/>
        <v>7</v>
      </c>
      <c r="C72" s="14" t="s">
        <v>95</v>
      </c>
      <c r="D72" s="17" t="s">
        <v>269</v>
      </c>
      <c r="G72" t="s">
        <v>13</v>
      </c>
    </row>
    <row r="73" spans="1:7" x14ac:dyDescent="0.25">
      <c r="B73" s="1">
        <f t="shared" si="1"/>
        <v>8</v>
      </c>
      <c r="C73" s="14" t="s">
        <v>97</v>
      </c>
      <c r="D73" s="17" t="s">
        <v>270</v>
      </c>
      <c r="G73" t="s">
        <v>13</v>
      </c>
    </row>
    <row r="74" spans="1:7" x14ac:dyDescent="0.25">
      <c r="B74" s="1">
        <f t="shared" si="1"/>
        <v>9</v>
      </c>
      <c r="C74" s="14" t="s">
        <v>101</v>
      </c>
      <c r="D74" s="17" t="s">
        <v>271</v>
      </c>
      <c r="G74" t="s">
        <v>13</v>
      </c>
    </row>
    <row r="75" spans="1:7" x14ac:dyDescent="0.25">
      <c r="B75" s="1">
        <f t="shared" si="1"/>
        <v>10</v>
      </c>
      <c r="C75" s="14" t="s">
        <v>102</v>
      </c>
      <c r="D75" s="17" t="s">
        <v>272</v>
      </c>
      <c r="G75" t="s">
        <v>14</v>
      </c>
    </row>
    <row r="76" spans="1:7" x14ac:dyDescent="0.25">
      <c r="B76" s="1">
        <f t="shared" si="1"/>
        <v>11</v>
      </c>
      <c r="C76" s="14" t="s">
        <v>114</v>
      </c>
      <c r="D76" s="17" t="s">
        <v>273</v>
      </c>
      <c r="G76" t="s">
        <v>13</v>
      </c>
    </row>
    <row r="77" spans="1:7" x14ac:dyDescent="0.25">
      <c r="B77" s="1">
        <f t="shared" si="1"/>
        <v>12</v>
      </c>
      <c r="C77" s="14" t="s">
        <v>115</v>
      </c>
      <c r="D77" s="17" t="s">
        <v>274</v>
      </c>
      <c r="G77" t="s">
        <v>14</v>
      </c>
    </row>
    <row r="78" spans="1:7" x14ac:dyDescent="0.25">
      <c r="B78" s="1">
        <f t="shared" si="1"/>
        <v>13</v>
      </c>
      <c r="C78" s="14" t="s">
        <v>116</v>
      </c>
      <c r="D78" s="17" t="s">
        <v>275</v>
      </c>
      <c r="G78" t="s">
        <v>13</v>
      </c>
    </row>
    <row r="79" spans="1:7" x14ac:dyDescent="0.25">
      <c r="B79" s="1">
        <f t="shared" si="1"/>
        <v>14</v>
      </c>
      <c r="C79" s="14" t="s">
        <v>117</v>
      </c>
      <c r="D79" s="17" t="s">
        <v>276</v>
      </c>
      <c r="G79" t="s">
        <v>13</v>
      </c>
    </row>
    <row r="80" spans="1:7" x14ac:dyDescent="0.25">
      <c r="B80" s="1">
        <f t="shared" si="1"/>
        <v>15</v>
      </c>
      <c r="C80" s="14" t="s">
        <v>118</v>
      </c>
      <c r="D80" s="17" t="s">
        <v>277</v>
      </c>
      <c r="G80" t="s">
        <v>13</v>
      </c>
    </row>
    <row r="81" spans="2:7" x14ac:dyDescent="0.25">
      <c r="B81">
        <f t="shared" si="1"/>
        <v>16</v>
      </c>
      <c r="C81" s="14" t="s">
        <v>120</v>
      </c>
      <c r="D81" s="17" t="s">
        <v>278</v>
      </c>
      <c r="G81" t="s">
        <v>13</v>
      </c>
    </row>
    <row r="82" spans="2:7" x14ac:dyDescent="0.25">
      <c r="B82">
        <f t="shared" si="1"/>
        <v>17</v>
      </c>
      <c r="C82" s="14" t="s">
        <v>121</v>
      </c>
      <c r="D82" s="17" t="s">
        <v>279</v>
      </c>
      <c r="G82" t="s">
        <v>13</v>
      </c>
    </row>
    <row r="83" spans="2:7" x14ac:dyDescent="0.25">
      <c r="B83">
        <f t="shared" si="1"/>
        <v>18</v>
      </c>
      <c r="C83" s="14" t="s">
        <v>127</v>
      </c>
      <c r="D83" s="17" t="s">
        <v>280</v>
      </c>
      <c r="G83" t="s">
        <v>13</v>
      </c>
    </row>
    <row r="84" spans="2:7" x14ac:dyDescent="0.25">
      <c r="B84">
        <f t="shared" si="1"/>
        <v>19</v>
      </c>
      <c r="C84" s="14" t="s">
        <v>193</v>
      </c>
      <c r="D84" s="17" t="s">
        <v>281</v>
      </c>
      <c r="G84" t="s">
        <v>13</v>
      </c>
    </row>
    <row r="85" spans="2:7" x14ac:dyDescent="0.25">
      <c r="B85">
        <f t="shared" si="1"/>
        <v>20</v>
      </c>
      <c r="C85" s="14" t="s">
        <v>133</v>
      </c>
      <c r="D85" s="17" t="s">
        <v>282</v>
      </c>
      <c r="G85" t="s">
        <v>13</v>
      </c>
    </row>
    <row r="86" spans="2:7" x14ac:dyDescent="0.25">
      <c r="B86">
        <f t="shared" si="1"/>
        <v>21</v>
      </c>
      <c r="C86" s="14" t="s">
        <v>134</v>
      </c>
      <c r="D86" s="17" t="s">
        <v>283</v>
      </c>
      <c r="G86" t="s">
        <v>13</v>
      </c>
    </row>
    <row r="87" spans="2:7" x14ac:dyDescent="0.25">
      <c r="B87">
        <f t="shared" si="1"/>
        <v>22</v>
      </c>
      <c r="C87" s="14" t="s">
        <v>135</v>
      </c>
      <c r="D87" s="17" t="s">
        <v>284</v>
      </c>
      <c r="G87" t="s">
        <v>13</v>
      </c>
    </row>
    <row r="88" spans="2:7" x14ac:dyDescent="0.25">
      <c r="B88">
        <f t="shared" si="1"/>
        <v>23</v>
      </c>
      <c r="C88" s="14" t="s">
        <v>136</v>
      </c>
      <c r="D88" s="17" t="s">
        <v>285</v>
      </c>
      <c r="G88" t="s">
        <v>13</v>
      </c>
    </row>
    <row r="89" spans="2:7" x14ac:dyDescent="0.25">
      <c r="B89">
        <f t="shared" si="1"/>
        <v>24</v>
      </c>
      <c r="C89" s="14" t="s">
        <v>138</v>
      </c>
      <c r="D89" s="17" t="s">
        <v>286</v>
      </c>
      <c r="G89" t="s">
        <v>13</v>
      </c>
    </row>
    <row r="90" spans="2:7" x14ac:dyDescent="0.25">
      <c r="B90">
        <f t="shared" si="1"/>
        <v>25</v>
      </c>
      <c r="C90" s="14" t="s">
        <v>170</v>
      </c>
      <c r="D90" s="17" t="s">
        <v>287</v>
      </c>
      <c r="G90" t="s">
        <v>13</v>
      </c>
    </row>
    <row r="91" spans="2:7" x14ac:dyDescent="0.25">
      <c r="B91">
        <f t="shared" si="1"/>
        <v>26</v>
      </c>
      <c r="C91" s="14" t="s">
        <v>177</v>
      </c>
      <c r="D91" s="17" t="s">
        <v>288</v>
      </c>
      <c r="G91" t="s">
        <v>13</v>
      </c>
    </row>
    <row r="92" spans="2:7" x14ac:dyDescent="0.25">
      <c r="B92">
        <f t="shared" si="1"/>
        <v>27</v>
      </c>
      <c r="C92" s="14" t="s">
        <v>178</v>
      </c>
      <c r="D92" s="17" t="s">
        <v>289</v>
      </c>
      <c r="G92" t="s">
        <v>13</v>
      </c>
    </row>
    <row r="93" spans="2:7" x14ac:dyDescent="0.25">
      <c r="B93">
        <f t="shared" si="1"/>
        <v>28</v>
      </c>
      <c r="C93" s="14" t="s">
        <v>179</v>
      </c>
      <c r="D93" s="17" t="s">
        <v>290</v>
      </c>
      <c r="G93" t="s">
        <v>13</v>
      </c>
    </row>
    <row r="94" spans="2:7" x14ac:dyDescent="0.25">
      <c r="B94">
        <f t="shared" si="1"/>
        <v>29</v>
      </c>
      <c r="C94" s="14" t="s">
        <v>181</v>
      </c>
      <c r="D94" s="17" t="s">
        <v>291</v>
      </c>
      <c r="G94" t="s">
        <v>14</v>
      </c>
    </row>
    <row r="95" spans="2:7" x14ac:dyDescent="0.25">
      <c r="B95">
        <f t="shared" si="1"/>
        <v>30</v>
      </c>
      <c r="C95" s="14" t="s">
        <v>182</v>
      </c>
      <c r="D95" s="17" t="s">
        <v>292</v>
      </c>
      <c r="G95" t="s">
        <v>13</v>
      </c>
    </row>
    <row r="96" spans="2:7" x14ac:dyDescent="0.25">
      <c r="B96" s="1">
        <f t="shared" si="1"/>
        <v>31</v>
      </c>
      <c r="C96" s="14" t="s">
        <v>184</v>
      </c>
      <c r="D96" s="17" t="s">
        <v>293</v>
      </c>
      <c r="G96" t="s">
        <v>13</v>
      </c>
    </row>
    <row r="97" spans="1:7" x14ac:dyDescent="0.25">
      <c r="B97" s="1">
        <f t="shared" si="1"/>
        <v>32</v>
      </c>
      <c r="C97" s="14" t="s">
        <v>185</v>
      </c>
      <c r="D97" s="17" t="s">
        <v>294</v>
      </c>
      <c r="G97" t="s">
        <v>13</v>
      </c>
    </row>
    <row r="98" spans="1:7" x14ac:dyDescent="0.25">
      <c r="B98" s="1">
        <f t="shared" si="1"/>
        <v>33</v>
      </c>
      <c r="C98" s="14" t="s">
        <v>186</v>
      </c>
      <c r="D98" s="17" t="s">
        <v>295</v>
      </c>
      <c r="G98" t="s">
        <v>13</v>
      </c>
    </row>
    <row r="99" spans="1:7" x14ac:dyDescent="0.25">
      <c r="B99" s="1">
        <f t="shared" si="1"/>
        <v>34</v>
      </c>
      <c r="C99" s="14" t="s">
        <v>194</v>
      </c>
      <c r="D99" s="17" t="s">
        <v>296</v>
      </c>
      <c r="G99" t="s">
        <v>13</v>
      </c>
    </row>
    <row r="102" spans="1:7" s="8" customFormat="1" x14ac:dyDescent="0.25">
      <c r="B102" s="8" t="s">
        <v>6</v>
      </c>
    </row>
    <row r="104" spans="1:7" x14ac:dyDescent="0.25">
      <c r="B104" s="6" t="s">
        <v>0</v>
      </c>
      <c r="C104" s="7" t="s">
        <v>299</v>
      </c>
    </row>
    <row r="106" spans="1:7" ht="30" x14ac:dyDescent="0.25">
      <c r="A106" s="2" t="s">
        <v>1</v>
      </c>
      <c r="B106" s="3"/>
      <c r="C106" s="2" t="s">
        <v>1</v>
      </c>
      <c r="D106" s="4" t="s">
        <v>2</v>
      </c>
      <c r="G106" s="4" t="s">
        <v>3</v>
      </c>
    </row>
    <row r="107" spans="1:7" x14ac:dyDescent="0.25">
      <c r="B107" s="1">
        <v>1</v>
      </c>
      <c r="C107" s="14" t="s">
        <v>51</v>
      </c>
      <c r="D107" s="17" t="s">
        <v>252</v>
      </c>
      <c r="G107" t="s">
        <v>15</v>
      </c>
    </row>
    <row r="108" spans="1:7" x14ac:dyDescent="0.25">
      <c r="B108" s="1">
        <f>B107+1</f>
        <v>2</v>
      </c>
      <c r="C108" s="14" t="s">
        <v>53</v>
      </c>
      <c r="D108" s="17" t="s">
        <v>253</v>
      </c>
      <c r="G108" t="s">
        <v>15</v>
      </c>
    </row>
    <row r="109" spans="1:7" x14ac:dyDescent="0.25">
      <c r="B109" s="1">
        <f t="shared" ref="B109:B117" si="2">B108+1</f>
        <v>3</v>
      </c>
      <c r="C109" s="14" t="s">
        <v>71</v>
      </c>
      <c r="D109" s="17" t="s">
        <v>254</v>
      </c>
      <c r="G109" t="s">
        <v>15</v>
      </c>
    </row>
    <row r="110" spans="1:7" x14ac:dyDescent="0.25">
      <c r="B110" s="1">
        <f t="shared" si="2"/>
        <v>4</v>
      </c>
      <c r="C110" s="14" t="s">
        <v>82</v>
      </c>
      <c r="D110" s="17" t="s">
        <v>255</v>
      </c>
      <c r="G110" t="s">
        <v>15</v>
      </c>
    </row>
    <row r="111" spans="1:7" x14ac:dyDescent="0.25">
      <c r="B111" s="1">
        <f t="shared" si="2"/>
        <v>5</v>
      </c>
      <c r="C111" s="14" t="s">
        <v>84</v>
      </c>
      <c r="D111" s="17" t="s">
        <v>256</v>
      </c>
      <c r="G111" t="s">
        <v>15</v>
      </c>
    </row>
    <row r="112" spans="1:7" x14ac:dyDescent="0.25">
      <c r="B112" s="1">
        <f t="shared" si="2"/>
        <v>6</v>
      </c>
      <c r="C112" s="14" t="s">
        <v>96</v>
      </c>
      <c r="D112" s="17" t="s">
        <v>257</v>
      </c>
      <c r="G112" t="s">
        <v>16</v>
      </c>
    </row>
    <row r="113" spans="2:7" x14ac:dyDescent="0.25">
      <c r="B113" s="1">
        <f t="shared" si="2"/>
        <v>7</v>
      </c>
      <c r="C113" s="14" t="s">
        <v>131</v>
      </c>
      <c r="D113" s="17" t="s">
        <v>258</v>
      </c>
      <c r="G113" t="s">
        <v>15</v>
      </c>
    </row>
    <row r="114" spans="2:7" x14ac:dyDescent="0.25">
      <c r="B114" s="1">
        <f t="shared" si="2"/>
        <v>8</v>
      </c>
      <c r="C114" s="14" t="s">
        <v>143</v>
      </c>
      <c r="D114" s="17" t="s">
        <v>259</v>
      </c>
      <c r="G114" t="s">
        <v>16</v>
      </c>
    </row>
    <row r="115" spans="2:7" x14ac:dyDescent="0.25">
      <c r="B115" s="1">
        <f t="shared" si="2"/>
        <v>9</v>
      </c>
      <c r="C115" s="14" t="s">
        <v>146</v>
      </c>
      <c r="D115" s="17" t="s">
        <v>260</v>
      </c>
      <c r="G115" t="s">
        <v>15</v>
      </c>
    </row>
    <row r="116" spans="2:7" x14ac:dyDescent="0.25">
      <c r="B116" s="1">
        <f t="shared" si="2"/>
        <v>10</v>
      </c>
      <c r="C116" s="14" t="s">
        <v>167</v>
      </c>
      <c r="D116" s="17" t="s">
        <v>261</v>
      </c>
      <c r="G116" t="s">
        <v>16</v>
      </c>
    </row>
    <row r="117" spans="2:7" x14ac:dyDescent="0.25">
      <c r="B117" s="1">
        <f t="shared" si="2"/>
        <v>11</v>
      </c>
      <c r="C117" s="14" t="s">
        <v>180</v>
      </c>
      <c r="D117" s="17" t="s">
        <v>262</v>
      </c>
      <c r="G117" t="s">
        <v>16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E1197E-DCD7-4A88-81C0-88B35634AD2B}">
  <dimension ref="A1:E23"/>
  <sheetViews>
    <sheetView workbookViewId="0">
      <selection activeCell="E3" sqref="E3"/>
    </sheetView>
  </sheetViews>
  <sheetFormatPr defaultRowHeight="15" x14ac:dyDescent="0.25"/>
  <cols>
    <col min="2" max="2" width="13.7109375" bestFit="1" customWidth="1"/>
    <col min="3" max="3" width="24.28515625" customWidth="1"/>
  </cols>
  <sheetData>
    <row r="1" spans="1:5" x14ac:dyDescent="0.25">
      <c r="B1" t="s">
        <v>249</v>
      </c>
      <c r="E1" t="s">
        <v>251</v>
      </c>
    </row>
    <row r="2" spans="1:5" x14ac:dyDescent="0.25">
      <c r="C2" t="s">
        <v>250</v>
      </c>
      <c r="D2">
        <f>COUNTA('All sentences'!D6:D146)+(D5-COUNTIF('All sentences'!E6:E146,"not_relevant"))</f>
        <v>167</v>
      </c>
      <c r="E2" t="s">
        <v>350</v>
      </c>
    </row>
    <row r="4" spans="1:5" x14ac:dyDescent="0.25">
      <c r="A4" t="s">
        <v>248</v>
      </c>
      <c r="B4" t="s">
        <v>250</v>
      </c>
      <c r="C4" t="s">
        <v>38</v>
      </c>
      <c r="D4">
        <f>COUNTIF('All sentences'!E$6:E$146, Results!C4)</f>
        <v>96</v>
      </c>
    </row>
    <row r="5" spans="1:5" x14ac:dyDescent="0.25">
      <c r="C5" t="s">
        <v>35</v>
      </c>
      <c r="D5">
        <f>COUNTIF('not relevant (cleaned)'!C2:C72, Results!C5)</f>
        <v>71</v>
      </c>
    </row>
    <row r="6" spans="1:5" x14ac:dyDescent="0.25">
      <c r="C6" s="23" t="s">
        <v>20</v>
      </c>
      <c r="D6">
        <f>D4+D5</f>
        <v>167</v>
      </c>
      <c r="E6" t="b">
        <f>D2=D6</f>
        <v>1</v>
      </c>
    </row>
    <row r="7" spans="1:5" x14ac:dyDescent="0.25">
      <c r="A7" t="s">
        <v>7</v>
      </c>
    </row>
    <row r="8" spans="1:5" x14ac:dyDescent="0.25">
      <c r="B8" s="45" t="s">
        <v>38</v>
      </c>
      <c r="C8" s="5" t="s">
        <v>8</v>
      </c>
      <c r="D8">
        <f>COUNTIF('Level 1'!G$6:G$101, Results!C8)</f>
        <v>51</v>
      </c>
    </row>
    <row r="9" spans="1:5" x14ac:dyDescent="0.25">
      <c r="B9" s="45"/>
      <c r="C9" s="1" t="s">
        <v>9</v>
      </c>
      <c r="D9">
        <f>COUNTIF('Level 1'!G$6:G$101, Results!C9)</f>
        <v>34</v>
      </c>
    </row>
    <row r="10" spans="1:5" x14ac:dyDescent="0.25">
      <c r="B10" s="45"/>
      <c r="C10" s="8" t="s">
        <v>10</v>
      </c>
      <c r="D10">
        <f>COUNTIF('Level 1'!G$6:G$101, Results!C10)</f>
        <v>11</v>
      </c>
    </row>
    <row r="11" spans="1:5" x14ac:dyDescent="0.25">
      <c r="B11" s="15"/>
      <c r="C11" s="23" t="s">
        <v>20</v>
      </c>
      <c r="D11">
        <f>SUM(D8:D10)</f>
        <v>96</v>
      </c>
      <c r="E11" t="b">
        <f>D11=D4</f>
        <v>1</v>
      </c>
    </row>
    <row r="13" spans="1:5" x14ac:dyDescent="0.25">
      <c r="A13" t="s">
        <v>11</v>
      </c>
      <c r="B13" s="47" t="s">
        <v>8</v>
      </c>
      <c r="C13" s="5" t="s">
        <v>301</v>
      </c>
      <c r="D13">
        <f>COUNTIF('Level 2'!G7:G57, Results!C13)</f>
        <v>49</v>
      </c>
    </row>
    <row r="14" spans="1:5" x14ac:dyDescent="0.25">
      <c r="B14" s="47"/>
      <c r="C14" s="5" t="s">
        <v>12</v>
      </c>
      <c r="D14">
        <f>COUNTIF('Level 2'!G7:G57, Results!C14)</f>
        <v>2</v>
      </c>
    </row>
    <row r="15" spans="1:5" x14ac:dyDescent="0.25">
      <c r="C15" s="20" t="s">
        <v>20</v>
      </c>
      <c r="D15">
        <f>D13+D14</f>
        <v>51</v>
      </c>
      <c r="E15" t="b">
        <f>D15=D8</f>
        <v>1</v>
      </c>
    </row>
    <row r="17" spans="2:5" x14ac:dyDescent="0.25">
      <c r="B17" s="48" t="s">
        <v>9</v>
      </c>
      <c r="C17" s="1" t="s">
        <v>13</v>
      </c>
      <c r="D17">
        <f>COUNTIF('Level 2'!G$66:G$99, Results!C17)</f>
        <v>30</v>
      </c>
    </row>
    <row r="18" spans="2:5" x14ac:dyDescent="0.25">
      <c r="B18" s="48"/>
      <c r="C18" s="1" t="s">
        <v>14</v>
      </c>
      <c r="D18">
        <f>COUNTIF('Level 2'!G$66:G$99, Results!C18)</f>
        <v>4</v>
      </c>
    </row>
    <row r="19" spans="2:5" x14ac:dyDescent="0.25">
      <c r="C19" s="21" t="s">
        <v>20</v>
      </c>
      <c r="D19">
        <f>D17+D18</f>
        <v>34</v>
      </c>
      <c r="E19" t="b">
        <f>D9=D19</f>
        <v>1</v>
      </c>
    </row>
    <row r="21" spans="2:5" x14ac:dyDescent="0.25">
      <c r="B21" s="49" t="s">
        <v>10</v>
      </c>
      <c r="C21" s="8" t="s">
        <v>15</v>
      </c>
      <c r="D21">
        <f>COUNTIF('Level 2'!G$107:G$117, Results!C21)</f>
        <v>7</v>
      </c>
    </row>
    <row r="22" spans="2:5" x14ac:dyDescent="0.25">
      <c r="B22" s="49"/>
      <c r="C22" s="8" t="s">
        <v>16</v>
      </c>
      <c r="D22">
        <f>COUNTIF('Level 2'!G$107:G$117, Results!C22)</f>
        <v>4</v>
      </c>
    </row>
    <row r="23" spans="2:5" x14ac:dyDescent="0.25">
      <c r="C23" s="22" t="s">
        <v>20</v>
      </c>
      <c r="D23">
        <f>D21+D22</f>
        <v>11</v>
      </c>
      <c r="E23" t="b">
        <f>D23=D10</f>
        <v>1</v>
      </c>
    </row>
  </sheetData>
  <mergeCells count="4">
    <mergeCell ref="B8:B10"/>
    <mergeCell ref="B13:B14"/>
    <mergeCell ref="B17:B18"/>
    <mergeCell ref="B21:B22"/>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3B2BEC-9732-433C-B004-47D6BE106345}">
  <dimension ref="B1:C46"/>
  <sheetViews>
    <sheetView workbookViewId="0">
      <selection activeCell="D1" sqref="D1"/>
    </sheetView>
  </sheetViews>
  <sheetFormatPr defaultRowHeight="15" x14ac:dyDescent="0.25"/>
  <sheetData>
    <row r="1" spans="2:3" ht="60" x14ac:dyDescent="0.25">
      <c r="B1" s="11" t="s">
        <v>1</v>
      </c>
      <c r="C1" s="12" t="s">
        <v>29</v>
      </c>
    </row>
    <row r="2" spans="2:3" x14ac:dyDescent="0.25">
      <c r="B2" s="14" t="s">
        <v>34</v>
      </c>
      <c r="C2" t="s">
        <v>35</v>
      </c>
    </row>
    <row r="3" spans="2:3" x14ac:dyDescent="0.25">
      <c r="B3" s="14" t="s">
        <v>36</v>
      </c>
      <c r="C3" t="s">
        <v>35</v>
      </c>
    </row>
    <row r="4" spans="2:3" x14ac:dyDescent="0.25">
      <c r="B4" s="14" t="s">
        <v>46</v>
      </c>
      <c r="C4" t="s">
        <v>35</v>
      </c>
    </row>
    <row r="5" spans="2:3" x14ac:dyDescent="0.25">
      <c r="B5" s="14" t="s">
        <v>43</v>
      </c>
      <c r="C5" t="s">
        <v>35</v>
      </c>
    </row>
    <row r="6" spans="2:3" x14ac:dyDescent="0.25">
      <c r="B6" s="14" t="s">
        <v>44</v>
      </c>
      <c r="C6" t="s">
        <v>35</v>
      </c>
    </row>
    <row r="7" spans="2:3" x14ac:dyDescent="0.25">
      <c r="B7" s="14" t="s">
        <v>45</v>
      </c>
      <c r="C7" t="s">
        <v>35</v>
      </c>
    </row>
    <row r="8" spans="2:3" x14ac:dyDescent="0.25">
      <c r="B8" s="14" t="s">
        <v>52</v>
      </c>
      <c r="C8" t="s">
        <v>35</v>
      </c>
    </row>
    <row r="9" spans="2:3" x14ac:dyDescent="0.25">
      <c r="B9" s="14" t="s">
        <v>57</v>
      </c>
      <c r="C9" t="s">
        <v>35</v>
      </c>
    </row>
    <row r="10" spans="2:3" x14ac:dyDescent="0.25">
      <c r="B10" s="14" t="s">
        <v>58</v>
      </c>
      <c r="C10" t="s">
        <v>35</v>
      </c>
    </row>
    <row r="11" spans="2:3" x14ac:dyDescent="0.25">
      <c r="B11" s="14" t="s">
        <v>64</v>
      </c>
      <c r="C11" t="s">
        <v>35</v>
      </c>
    </row>
    <row r="12" spans="2:3" x14ac:dyDescent="0.25">
      <c r="B12" s="14" t="s">
        <v>72</v>
      </c>
      <c r="C12" t="s">
        <v>35</v>
      </c>
    </row>
    <row r="13" spans="2:3" x14ac:dyDescent="0.25">
      <c r="B13" s="14" t="s">
        <v>73</v>
      </c>
      <c r="C13" t="s">
        <v>35</v>
      </c>
    </row>
    <row r="14" spans="2:3" x14ac:dyDescent="0.25">
      <c r="B14" s="14" t="s">
        <v>74</v>
      </c>
      <c r="C14" t="s">
        <v>35</v>
      </c>
    </row>
    <row r="15" spans="2:3" x14ac:dyDescent="0.25">
      <c r="B15" s="14" t="s">
        <v>75</v>
      </c>
      <c r="C15" t="s">
        <v>35</v>
      </c>
    </row>
    <row r="16" spans="2:3" x14ac:dyDescent="0.25">
      <c r="B16" s="14" t="s">
        <v>83</v>
      </c>
      <c r="C16" t="s">
        <v>35</v>
      </c>
    </row>
    <row r="17" spans="2:3" x14ac:dyDescent="0.25">
      <c r="B17" s="14" t="s">
        <v>86</v>
      </c>
      <c r="C17" t="s">
        <v>35</v>
      </c>
    </row>
    <row r="18" spans="2:3" x14ac:dyDescent="0.25">
      <c r="B18" s="14" t="s">
        <v>93</v>
      </c>
      <c r="C18" t="s">
        <v>35</v>
      </c>
    </row>
    <row r="19" spans="2:3" x14ac:dyDescent="0.25">
      <c r="B19" s="14" t="s">
        <v>104</v>
      </c>
      <c r="C19" t="s">
        <v>35</v>
      </c>
    </row>
    <row r="20" spans="2:3" x14ac:dyDescent="0.25">
      <c r="B20" s="14" t="s">
        <v>107</v>
      </c>
      <c r="C20" t="s">
        <v>35</v>
      </c>
    </row>
    <row r="21" spans="2:3" x14ac:dyDescent="0.25">
      <c r="B21" s="14" t="s">
        <v>110</v>
      </c>
      <c r="C21" t="s">
        <v>35</v>
      </c>
    </row>
    <row r="22" spans="2:3" x14ac:dyDescent="0.25">
      <c r="B22" s="14" t="s">
        <v>113</v>
      </c>
      <c r="C22" t="s">
        <v>35</v>
      </c>
    </row>
    <row r="23" spans="2:3" x14ac:dyDescent="0.25">
      <c r="B23" s="14" t="s">
        <v>119</v>
      </c>
      <c r="C23" t="s">
        <v>35</v>
      </c>
    </row>
    <row r="24" spans="2:3" x14ac:dyDescent="0.25">
      <c r="B24" s="14" t="s">
        <v>122</v>
      </c>
      <c r="C24" t="s">
        <v>35</v>
      </c>
    </row>
    <row r="25" spans="2:3" x14ac:dyDescent="0.25">
      <c r="B25" s="14" t="s">
        <v>124</v>
      </c>
      <c r="C25" t="s">
        <v>35</v>
      </c>
    </row>
    <row r="26" spans="2:3" x14ac:dyDescent="0.25">
      <c r="B26" s="14" t="s">
        <v>130</v>
      </c>
      <c r="C26" t="s">
        <v>35</v>
      </c>
    </row>
    <row r="27" spans="2:3" x14ac:dyDescent="0.25">
      <c r="B27" s="14" t="s">
        <v>132</v>
      </c>
      <c r="C27" t="s">
        <v>35</v>
      </c>
    </row>
    <row r="28" spans="2:3" x14ac:dyDescent="0.25">
      <c r="B28" s="14" t="s">
        <v>137</v>
      </c>
      <c r="C28" t="s">
        <v>35</v>
      </c>
    </row>
    <row r="29" spans="2:3" x14ac:dyDescent="0.25">
      <c r="B29" s="14" t="s">
        <v>139</v>
      </c>
      <c r="C29" t="s">
        <v>35</v>
      </c>
    </row>
    <row r="30" spans="2:3" x14ac:dyDescent="0.25">
      <c r="B30" s="14" t="s">
        <v>140</v>
      </c>
      <c r="C30" t="s">
        <v>35</v>
      </c>
    </row>
    <row r="31" spans="2:3" x14ac:dyDescent="0.25">
      <c r="B31" s="14" t="s">
        <v>144</v>
      </c>
      <c r="C31" t="s">
        <v>35</v>
      </c>
    </row>
    <row r="32" spans="2:3" x14ac:dyDescent="0.25">
      <c r="B32" s="14" t="s">
        <v>147</v>
      </c>
      <c r="C32" t="s">
        <v>35</v>
      </c>
    </row>
    <row r="33" spans="2:3" x14ac:dyDescent="0.25">
      <c r="B33" s="14" t="s">
        <v>154</v>
      </c>
      <c r="C33" t="s">
        <v>35</v>
      </c>
    </row>
    <row r="34" spans="2:3" x14ac:dyDescent="0.25">
      <c r="B34" s="14" t="s">
        <v>155</v>
      </c>
      <c r="C34" t="s">
        <v>35</v>
      </c>
    </row>
    <row r="35" spans="2:3" x14ac:dyDescent="0.25">
      <c r="B35" s="14" t="s">
        <v>159</v>
      </c>
      <c r="C35" t="s">
        <v>35</v>
      </c>
    </row>
    <row r="36" spans="2:3" x14ac:dyDescent="0.25">
      <c r="B36" s="14" t="s">
        <v>161</v>
      </c>
      <c r="C36" t="s">
        <v>35</v>
      </c>
    </row>
    <row r="37" spans="2:3" x14ac:dyDescent="0.25">
      <c r="B37" s="14" t="s">
        <v>164</v>
      </c>
      <c r="C37" t="s">
        <v>35</v>
      </c>
    </row>
    <row r="38" spans="2:3" x14ac:dyDescent="0.25">
      <c r="B38" s="14" t="s">
        <v>166</v>
      </c>
      <c r="C38" t="s">
        <v>35</v>
      </c>
    </row>
    <row r="39" spans="2:3" x14ac:dyDescent="0.25">
      <c r="B39" s="14" t="s">
        <v>169</v>
      </c>
      <c r="C39" t="s">
        <v>35</v>
      </c>
    </row>
    <row r="40" spans="2:3" x14ac:dyDescent="0.25">
      <c r="B40" s="14" t="s">
        <v>174</v>
      </c>
      <c r="C40" t="s">
        <v>35</v>
      </c>
    </row>
    <row r="41" spans="2:3" x14ac:dyDescent="0.25">
      <c r="B41" s="14" t="s">
        <v>175</v>
      </c>
      <c r="C41" t="s">
        <v>35</v>
      </c>
    </row>
    <row r="42" spans="2:3" x14ac:dyDescent="0.25">
      <c r="B42" s="14" t="s">
        <v>176</v>
      </c>
      <c r="C42" t="s">
        <v>35</v>
      </c>
    </row>
    <row r="43" spans="2:3" x14ac:dyDescent="0.25">
      <c r="B43" s="14" t="s">
        <v>183</v>
      </c>
      <c r="C43" t="s">
        <v>35</v>
      </c>
    </row>
    <row r="44" spans="2:3" x14ac:dyDescent="0.25">
      <c r="B44" s="14" t="s">
        <v>187</v>
      </c>
      <c r="C44" t="s">
        <v>35</v>
      </c>
    </row>
    <row r="45" spans="2:3" x14ac:dyDescent="0.25">
      <c r="B45" s="14" t="s">
        <v>188</v>
      </c>
      <c r="C45" t="s">
        <v>35</v>
      </c>
    </row>
    <row r="46" spans="2:3" x14ac:dyDescent="0.25">
      <c r="B46" s="14" t="s">
        <v>189</v>
      </c>
      <c r="C46" t="s">
        <v>35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General</vt:lpstr>
      <vt:lpstr>All sentences</vt:lpstr>
      <vt:lpstr>not relevant (cleaned)</vt:lpstr>
      <vt:lpstr>Level 1</vt:lpstr>
      <vt:lpstr>Level 2</vt:lpstr>
      <vt:lpstr>Results</vt:lpstr>
      <vt:lpstr>not relevant (original)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Ludovica Bindi</dc:creator>
  <cp:lastModifiedBy>Ludovica Bindi</cp:lastModifiedBy>
  <dcterms:created xsi:type="dcterms:W3CDTF">2015-06-05T18:17:20Z</dcterms:created>
  <dcterms:modified xsi:type="dcterms:W3CDTF">2024-01-04T16:37:07Z</dcterms:modified>
</cp:coreProperties>
</file>