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oading\Desktop\Julia\LC\CsD2_Spektrs_V.T\"/>
    </mc:Choice>
  </mc:AlternateContent>
  <xr:revisionPtr revIDLastSave="0" documentId="13_ncr:1_{E5AA6B3B-01DE-40D9-8F4D-192EE19DAE73}" xr6:coauthVersionLast="47" xr6:coauthVersionMax="47" xr10:uidLastSave="{00000000-0000-0000-0000-000000000000}"/>
  <bookViews>
    <workbookView xWindow="3228" yWindow="2052" windowWidth="17280" windowHeight="89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7" i="1"/>
  <c r="J10" i="1"/>
  <c r="J9" i="1"/>
  <c r="K8" i="1" s="1"/>
  <c r="J8" i="1"/>
  <c r="J7" i="1"/>
  <c r="K6" i="1" s="1"/>
  <c r="K9" i="1"/>
  <c r="J4" i="1"/>
  <c r="K4" i="1"/>
  <c r="J3" i="1"/>
  <c r="J2" i="1"/>
  <c r="K2" i="1" s="1"/>
</calcChain>
</file>

<file path=xl/sharedStrings.xml><?xml version="1.0" encoding="utf-8"?>
<sst xmlns="http://schemas.openxmlformats.org/spreadsheetml/2006/main" count="24" uniqueCount="18">
  <si>
    <t>4-4</t>
  </si>
  <si>
    <t>4-3</t>
  </si>
  <si>
    <t>3-3</t>
  </si>
  <si>
    <t>3-4</t>
  </si>
  <si>
    <t>MHz</t>
  </si>
  <si>
    <t>THz</t>
  </si>
  <si>
    <t>GHz</t>
  </si>
  <si>
    <t>Fg-Fe</t>
  </si>
  <si>
    <t>3-2</t>
  </si>
  <si>
    <t>4-5</t>
  </si>
  <si>
    <t>F=3</t>
  </si>
  <si>
    <t>F=4</t>
  </si>
  <si>
    <t>F=2</t>
  </si>
  <si>
    <t>F=5</t>
  </si>
  <si>
    <t>λ, [nm]</t>
  </si>
  <si>
    <t>c, [m/s]</t>
  </si>
  <si>
    <t>f, [Hz]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</si>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</sst>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  <font>
      <sz val="9"/>
      <color rgb="FF202124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left"/>
    </xf>
    <xf numFmtId="49" fontId="0" fillId="0" borderId="1" xfId="0" applyNumberFormat="1" applyBorder="1"/>
    <xf numFmtId="0" fontId="2" fillId="0" borderId="1" xfId="0" applyFont="1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4"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AA021-084F-4C68-9CB6-9E0F898B9756}" name="Table1" displayName="Table1" ref="J6:J10" totalsRowShown="0" headerRowBorderDxfId="3" tableBorderDxfId="2" totalsRowBorderDxfId="1">
  <autoFilter ref="J6:J10" xr:uid="{7CAAA021-084F-4C68-9CB6-9E0F898B9756}"/>
  <tableColumns count="1">
    <tableColumn id="1" xr3:uid="{54E709B6-F03A-45FF-9968-C3296BA7270E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10"/>
  <sheetViews>
    <sheetView tabSelected="1" workbookViewId="0">
      <selection activeCell="L6" sqref="L6"/>
    </sheetView>
  </sheetViews>
  <sheetFormatPr defaultRowHeight="14.4" x14ac:dyDescent="0.3"/>
  <cols>
    <col min="3" max="3" width="15.6640625" customWidth="1"/>
    <col min="4" max="4" width="4.6640625" customWidth="1"/>
    <col min="6" max="6" width="16.44140625" customWidth="1"/>
    <col min="8" max="8" width="11" customWidth="1"/>
    <col min="10" max="11" width="12.33203125" customWidth="1"/>
    <col min="12" max="12" width="11.5546875" customWidth="1"/>
    <col min="13" max="13" width="12.88671875" customWidth="1"/>
    <col min="14" max="14" width="10" bestFit="1" customWidth="1"/>
  </cols>
  <sheetData>
    <row r="1" spans="3:12" x14ac:dyDescent="0.3">
      <c r="I1" s="2" t="s">
        <v>7</v>
      </c>
      <c r="J1" s="2" t="s">
        <v>16</v>
      </c>
      <c r="K1" s="3" t="s">
        <v>14</v>
      </c>
      <c r="L1" s="2" t="s">
        <v>15</v>
      </c>
    </row>
    <row r="2" spans="3:12" x14ac:dyDescent="0.3">
      <c r="E2" t="s">
        <v>13</v>
      </c>
      <c r="F2">
        <v>251.0916</v>
      </c>
      <c r="G2" t="s">
        <v>4</v>
      </c>
      <c r="H2" s="1"/>
      <c r="I2" s="4" t="s">
        <v>3</v>
      </c>
      <c r="J2" s="2">
        <f>$C$6*10^12+F3*10^6+$F$10*10^9</f>
        <v>351730902153880.63</v>
      </c>
      <c r="K2" s="6">
        <f>$L$2/J2*10^9</f>
        <v>852.33471430622888</v>
      </c>
      <c r="L2" s="5">
        <v>299792458</v>
      </c>
    </row>
    <row r="3" spans="3:12" x14ac:dyDescent="0.3">
      <c r="E3" t="s">
        <v>11</v>
      </c>
      <c r="F3">
        <v>12.79851</v>
      </c>
      <c r="G3" t="s">
        <v>4</v>
      </c>
      <c r="I3" s="4" t="s">
        <v>2</v>
      </c>
      <c r="J3" s="2">
        <f t="shared" ref="J3" si="0">$C$6*10^12+F4*10^6+$F$10*10^9</f>
        <v>351731090642470.63</v>
      </c>
      <c r="K3" s="6">
        <f>$L$2/J3*10^9</f>
        <v>852.33425754999439</v>
      </c>
    </row>
    <row r="4" spans="3:12" x14ac:dyDescent="0.3">
      <c r="E4" t="s">
        <v>10</v>
      </c>
      <c r="F4">
        <v>201.28710000000001</v>
      </c>
      <c r="G4" t="s">
        <v>4</v>
      </c>
      <c r="I4" s="4" t="s">
        <v>8</v>
      </c>
      <c r="J4" s="2">
        <f>$C$6*10^12+F5*10^6+$F$10*10^9</f>
        <v>351731040580070.63</v>
      </c>
      <c r="K4" s="6">
        <f>$L$2/J4*10^9</f>
        <v>852.3343788639919</v>
      </c>
    </row>
    <row r="5" spans="3:12" x14ac:dyDescent="0.3">
      <c r="E5" t="s">
        <v>12</v>
      </c>
      <c r="F5">
        <v>151.22470000000001</v>
      </c>
      <c r="G5" t="s">
        <v>4</v>
      </c>
      <c r="I5" s="2"/>
      <c r="J5" s="2"/>
      <c r="K5" s="6"/>
    </row>
    <row r="6" spans="3:12" x14ac:dyDescent="0.3">
      <c r="C6">
        <v>351.72571850000003</v>
      </c>
      <c r="D6" t="s">
        <v>5</v>
      </c>
      <c r="I6" s="4" t="s">
        <v>9</v>
      </c>
      <c r="J6" s="8" t="s">
        <v>17</v>
      </c>
      <c r="K6" s="6">
        <f>$L$2/J7*10^9</f>
        <v>852.35638251560931</v>
      </c>
    </row>
    <row r="7" spans="3:12" x14ac:dyDescent="0.3">
      <c r="I7" s="4" t="s">
        <v>0</v>
      </c>
      <c r="J7" s="7">
        <f>$C$6*10^12+F2*10^6-$F$9*10^9+F3*10^6</f>
        <v>351721960613710.63</v>
      </c>
      <c r="K7" s="6">
        <f>$L$2/J8*10^9</f>
        <v>852.35699100670342</v>
      </c>
    </row>
    <row r="8" spans="3:12" x14ac:dyDescent="0.3">
      <c r="I8" s="4" t="s">
        <v>1</v>
      </c>
      <c r="J8" s="7">
        <f>$C$6*10^12+F3*10^6-$F$9*10^9</f>
        <v>351721709522110.63</v>
      </c>
      <c r="K8" s="6">
        <f>$L$2/J9*10^9</f>
        <v>852.35754083455129</v>
      </c>
    </row>
    <row r="9" spans="3:12" x14ac:dyDescent="0.3">
      <c r="E9" t="s">
        <v>11</v>
      </c>
      <c r="F9">
        <v>4.0217763993749998</v>
      </c>
      <c r="G9" t="s">
        <v>6</v>
      </c>
      <c r="J9" s="9">
        <f>$C$6*10^12-F4*10^6-$F$9*10^9-F3*10^6</f>
        <v>351721482637990.63</v>
      </c>
      <c r="K9" s="6">
        <f>$L$2/J10*10^9</f>
        <v>852.35784527924375</v>
      </c>
    </row>
    <row r="10" spans="3:12" x14ac:dyDescent="0.3">
      <c r="E10" t="s">
        <v>10</v>
      </c>
      <c r="F10">
        <v>5.1708553706249996</v>
      </c>
      <c r="G10" t="s">
        <v>6</v>
      </c>
      <c r="J10" s="9">
        <f>$C$6*10^12-F4*10^6-$F$9*10^9-F5*10^6+F3*10^6</f>
        <v>351721357010310.63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3 x E W K f i / j 6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G I L f G K x Z h y M p s 8 N / A F 2 L T 3 m f 6 Y f D 0 0 b u i 1 0 B D u C k 5 m y c n 7 g 3 g A U E s D B B Q A A g A I A G d 8 R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f E R Y K I p H u A 4 A A A A R A A A A E w A c A E Z v c m 1 1 b G F z L 1 N l Y 3 R p b 2 4 x L m 0 g o h g A K K A U A A A A A A A A A A A A A A A A A A A A A A A A A A A A K 0 5 N L s n M z 1 M I h t C G 1 g B Q S w E C L Q A U A A I A C A B n f E R Y p + L + P q U A A A D 2 A A A A E g A A A A A A A A A A A A A A A A A A A A A A Q 2 9 u Z m l n L 1 B h Y 2 t h Z 2 U u e G 1 s U E s B A i 0 A F A A C A A g A Z 3 x E W A / K 6 a u k A A A A 6 Q A A A B M A A A A A A A A A A A A A A A A A 8 Q A A A F t D b 2 5 0 Z W 5 0 X 1 R 5 c G V z X S 5 4 b W x Q S w E C L Q A U A A I A C A B n f E R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R S r D m m F X E 6 Q X y C u 9 3 Y 5 t A A A A A A C A A A A A A A Q Z g A A A A E A A C A A A A D / 8 u 9 s b K J f K k r b / 0 t e N R d v + 6 e x w t 9 P g U q D O P b H m j v 7 U A A A A A A O g A A A A A I A A C A A A A B U M Y a t d d w y j F a 0 b l Z B u 9 7 e r / j 7 A J S Q f l c p x v l u u o J Y d 1 A A A A B P o p w e / y 4 y d m K S s g H + a a 9 o z T R r J N 2 J a h e 6 K p j u E W E h c w b H H C W f P A u n V w s 4 l c J b O Z R o z y f Q w S u W Z Q R t B / j j C h B + Y l y 7 z P G h Y X I X x 7 X / 5 Q G O 4 E A A A A D e P s h 6 9 i u o q K n Y U v O G n Z X v X c c q X E + Z q X b N E F O C x o E m e b m x 6 + m 1 0 l 9 3 + h y p P d j l z q 4 t g s O F o c w o P R S e i J u O d H C M < / D a t a M a s h u p > 
</file>

<file path=customXml/itemProps1.xml><?xml version="1.0" encoding="utf-8"?>
<ds:datastoreItem xmlns:ds="http://schemas.openxmlformats.org/officeDocument/2006/customXml" ds:itemID="{E00CA210-CD55-4447-83EE-07CDE4A59F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arturs</dc:creator>
  <cp:lastModifiedBy>Ludvigs Miķelsons</cp:lastModifiedBy>
  <dcterms:created xsi:type="dcterms:W3CDTF">2023-12-05T09:02:50Z</dcterms:created>
  <dcterms:modified xsi:type="dcterms:W3CDTF">2024-02-04T20:38:04Z</dcterms:modified>
</cp:coreProperties>
</file>