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/Users/vyklyuk/Documents/Vykladannya/India/"/>
    </mc:Choice>
  </mc:AlternateContent>
  <xr:revisionPtr revIDLastSave="0" documentId="13_ncr:1_{2228A48D-F925-814F-BBF3-764EDAF46FF2}" xr6:coauthVersionLast="45" xr6:coauthVersionMax="45" xr10:uidLastSave="{00000000-0000-0000-0000-000000000000}"/>
  <bookViews>
    <workbookView xWindow="360" yWindow="480" windowWidth="28380" windowHeight="16520" tabRatio="672" xr2:uid="{00000000-000D-0000-FFFF-FFFF00000000}"/>
  </bookViews>
  <sheets>
    <sheet name="Sheet1" sheetId="28" r:id="rId1"/>
    <sheet name="First" sheetId="13" r:id="rId2"/>
    <sheet name="Second" sheetId="12" r:id="rId3"/>
    <sheet name="Histogramm" sheetId="14" r:id="rId4"/>
    <sheet name="Linear" sheetId="15" r:id="rId5"/>
    <sheet name="Line" sheetId="16" r:id="rId6"/>
    <sheet name="2-D Area" sheetId="17" r:id="rId7"/>
    <sheet name="Puy" sheetId="18" r:id="rId8"/>
    <sheet name="points" sheetId="19" r:id="rId9"/>
    <sheet name="Treemap" sheetId="20" r:id="rId10"/>
    <sheet name="Waterfall" sheetId="21" r:id="rId11"/>
    <sheet name="Funnel Chart Example" sheetId="22" r:id="rId12"/>
    <sheet name="Example #1" sheetId="23" r:id="rId13"/>
    <sheet name="Example #2" sheetId="24" r:id="rId14"/>
    <sheet name="Example 1" sheetId="25" r:id="rId15"/>
    <sheet name="Example 2" sheetId="26" r:id="rId16"/>
    <sheet name="Radar Example #1" sheetId="27" r:id="rId17"/>
    <sheet name="EXCEL2.RU (2)" sheetId="11" state="veryHidden" r:id="rId18"/>
  </sheets>
  <definedNames>
    <definedName name="_xlnm._FilterDatabase" localSheetId="8" hidden="1">points!#REF!</definedName>
    <definedName name="_xlchart.v1.0" hidden="1">Second!$A$5</definedName>
    <definedName name="_xlchart.v1.1" hidden="1">Second!$A$6:$A$19</definedName>
    <definedName name="_xlchart.v1.10" hidden="1">Treemap!$A$2:$B$18</definedName>
    <definedName name="_xlchart.v1.11" hidden="1">Treemap!$C$1</definedName>
    <definedName name="_xlchart.v1.12" hidden="1">Treemap!$C$2:$C$18</definedName>
    <definedName name="_xlchart.v1.13" hidden="1">Treemap!$A$2:$B$18</definedName>
    <definedName name="_xlchart.v1.14" hidden="1">Treemap!$C$2:$C$18</definedName>
    <definedName name="_xlchart.v1.15" hidden="1">Treemap!$A$2:$B$18</definedName>
    <definedName name="_xlchart.v1.16" hidden="1">Treemap!$C$1</definedName>
    <definedName name="_xlchart.v1.17" hidden="1">Treemap!$C$2:$C$18</definedName>
    <definedName name="_xlchart.v1.18" hidden="1">Waterfall!$E$4</definedName>
    <definedName name="_xlchart.v1.19" hidden="1">Waterfall!$E$5:$E$17</definedName>
    <definedName name="_xlchart.v1.2" hidden="1">Second!$A$5</definedName>
    <definedName name="_xlchart.v1.3" hidden="1">Second!$A$6:$A$19</definedName>
    <definedName name="_xlchart.v1.4" hidden="1">Second!$A$5</definedName>
    <definedName name="_xlchart.v1.5" hidden="1">Second!$A$6:$A$19</definedName>
    <definedName name="_xlchart.v1.6" hidden="1">Second!$A$5</definedName>
    <definedName name="_xlchart.v1.7" hidden="1">Second!$A$6:$A$19</definedName>
    <definedName name="_xlchart.v1.8" hidden="1">Second!$A$5</definedName>
    <definedName name="_xlchart.v1.9" hidden="1">Second!$A$6:$A$19</definedName>
    <definedName name="_xlchart.v2.20" hidden="1">'Funnel Chart Example'!$B$3:$B$7</definedName>
    <definedName name="_xlchart.v2.21" hidden="1">'Funnel Chart Example'!$C$2</definedName>
    <definedName name="_xlchart.v2.22" hidden="1">'Funnel Chart Example'!$C$3:$C$7</definedName>
    <definedName name="_xlchart.v2.23" hidden="1">'Funnel Chart Example'!$D$2</definedName>
    <definedName name="_xlchart.v2.24" hidden="1">'Funnel Chart Example'!$D$3:$D$7</definedName>
    <definedName name="anscount" hidden="1">2</definedName>
    <definedName name="limcount" hidden="1">2</definedName>
    <definedName name="_xlnm.Print_Area" localSheetId="14">'Example 1'!#REF!</definedName>
    <definedName name="_xlnm.Print_Area" localSheetId="15">'Example 2'!#REF!</definedName>
    <definedName name="sencount" hidden="1">4</definedName>
    <definedName name="solver_cvg" localSheetId="8" hidden="1">0.0001</definedName>
    <definedName name="solver_drv" localSheetId="8" hidden="1">2</definedName>
    <definedName name="solver_eng" localSheetId="8" hidden="1">2</definedName>
    <definedName name="solver_est" localSheetId="8" hidden="1">1</definedName>
    <definedName name="solver_itr" localSheetId="8" hidden="1">2147483647</definedName>
    <definedName name="solver_lhs1" localSheetId="8" hidden="1">points!#REF!</definedName>
    <definedName name="solver_lhs2" localSheetId="8" hidden="1">points!#REF!</definedName>
    <definedName name="solver_lhs3" localSheetId="8" hidden="1">points!#REF!</definedName>
    <definedName name="solver_lhs4" localSheetId="8" hidden="1">points!#REF!</definedName>
    <definedName name="solver_lhs5" localSheetId="8" hidden="1">points!#REF!</definedName>
    <definedName name="solver_lin" localSheetId="8" hidden="1">2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0</definedName>
    <definedName name="solver_nwt" localSheetId="8" hidden="1">1</definedName>
    <definedName name="solver_pre" localSheetId="8" hidden="1">0.00001</definedName>
    <definedName name="solver_rbv" localSheetId="8" hidden="1">2</definedName>
    <definedName name="solver_rel1" localSheetId="8" hidden="1">1</definedName>
    <definedName name="solver_rel2" localSheetId="8" hidden="1">3</definedName>
    <definedName name="solver_rel3" localSheetId="8" hidden="1">4</definedName>
    <definedName name="solver_rel4" localSheetId="8" hidden="1">4</definedName>
    <definedName name="solver_rel5" localSheetId="8" hidden="1">3</definedName>
    <definedName name="solver_rhs1" localSheetId="8" hidden="1">points!#REF!</definedName>
    <definedName name="solver_rhs2" localSheetId="8" hidden="1">points!#REF!</definedName>
    <definedName name="solver_rhs3" localSheetId="8" hidden="1">целое</definedName>
    <definedName name="solver_rhs4" localSheetId="8" hidden="1">целое</definedName>
    <definedName name="solver_rhs5" localSheetId="8" hidden="1">points!#REF!</definedName>
    <definedName name="solver_rlx" localSheetId="8" hidden="1">2</definedName>
    <definedName name="solver_rsd" localSheetId="8" hidden="1">0</definedName>
    <definedName name="solver_scl" localSheetId="8" hidden="1">2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1</definedName>
    <definedName name="solver_val" localSheetId="8" hidden="1">0</definedName>
    <definedName name="solver_ver" localSheetId="8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19" l="1"/>
  <c r="B29" i="19"/>
  <c r="B30" i="19"/>
  <c r="B27" i="19"/>
  <c r="C27" i="19" s="1"/>
  <c r="D7" i="14"/>
  <c r="D8" i="14"/>
  <c r="D9" i="14"/>
  <c r="D10" i="14"/>
  <c r="D11" i="14"/>
  <c r="D12" i="14"/>
  <c r="D13" i="14"/>
  <c r="D14" i="14"/>
  <c r="D15" i="14"/>
  <c r="D16" i="14"/>
  <c r="D17" i="14"/>
  <c r="D6" i="14"/>
  <c r="B17" i="28"/>
  <c r="B16" i="28"/>
  <c r="A12" i="28"/>
  <c r="B10" i="28"/>
  <c r="B6" i="28"/>
  <c r="B5" i="28"/>
  <c r="B2" i="28"/>
  <c r="D27" i="19" l="1"/>
  <c r="C3" i="22"/>
  <c r="C4" i="22"/>
  <c r="C5" i="22"/>
  <c r="C6" i="22"/>
  <c r="C7" i="22"/>
  <c r="D17" i="21" l="1"/>
  <c r="C17" i="21"/>
  <c r="D16" i="21"/>
  <c r="C16" i="21"/>
  <c r="D15" i="21"/>
  <c r="C15" i="21"/>
  <c r="D14" i="21"/>
  <c r="C14" i="21"/>
  <c r="D13" i="21"/>
  <c r="C13" i="21"/>
  <c r="D12" i="21"/>
  <c r="C12" i="21"/>
  <c r="D11" i="21"/>
  <c r="C11" i="21"/>
  <c r="D10" i="21"/>
  <c r="C10" i="21"/>
  <c r="D9" i="21"/>
  <c r="C9" i="21"/>
  <c r="D8" i="21"/>
  <c r="C8" i="21"/>
  <c r="D7" i="21"/>
  <c r="C7" i="21"/>
  <c r="D6" i="21"/>
  <c r="C6" i="21"/>
  <c r="D5" i="2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C5" i="21"/>
  <c r="B26" i="19" l="1"/>
  <c r="D26" i="19" s="1"/>
  <c r="C25" i="19"/>
  <c r="B25" i="19"/>
  <c r="D25" i="19" s="1"/>
  <c r="D24" i="19"/>
  <c r="C24" i="19"/>
  <c r="B24" i="19"/>
  <c r="D23" i="19"/>
  <c r="C23" i="19"/>
  <c r="B23" i="19"/>
  <c r="B22" i="19"/>
  <c r="D22" i="19" s="1"/>
  <c r="D21" i="19"/>
  <c r="B21" i="19"/>
  <c r="C21" i="19" s="1"/>
  <c r="B20" i="19"/>
  <c r="D20" i="19" s="1"/>
  <c r="B19" i="19"/>
  <c r="D19" i="19" s="1"/>
  <c r="C18" i="19"/>
  <c r="B18" i="19"/>
  <c r="D18" i="19" s="1"/>
  <c r="C17" i="19"/>
  <c r="B17" i="19"/>
  <c r="D17" i="19" s="1"/>
  <c r="D16" i="19"/>
  <c r="C16" i="19"/>
  <c r="B16" i="19"/>
  <c r="D15" i="19"/>
  <c r="C15" i="19"/>
  <c r="B15" i="19"/>
  <c r="B14" i="19"/>
  <c r="D14" i="19" s="1"/>
  <c r="D13" i="19"/>
  <c r="B13" i="19"/>
  <c r="C13" i="19" s="1"/>
  <c r="B12" i="19"/>
  <c r="D12" i="19" s="1"/>
  <c r="B11" i="19"/>
  <c r="C11" i="19" s="1"/>
  <c r="C10" i="19"/>
  <c r="B10" i="19"/>
  <c r="D10" i="19" s="1"/>
  <c r="C9" i="19"/>
  <c r="B9" i="19"/>
  <c r="D9" i="19" s="1"/>
  <c r="D8" i="19"/>
  <c r="C8" i="19"/>
  <c r="B8" i="19"/>
  <c r="D7" i="19"/>
  <c r="C7" i="19"/>
  <c r="B7" i="19"/>
  <c r="B6" i="19"/>
  <c r="D6" i="19" s="1"/>
  <c r="C19" i="19" l="1"/>
  <c r="C6" i="19"/>
  <c r="D11" i="19"/>
  <c r="C14" i="19"/>
  <c r="C22" i="19"/>
  <c r="C12" i="19"/>
  <c r="C20" i="19"/>
  <c r="C26" i="19"/>
</calcChain>
</file>

<file path=xl/sharedStrings.xml><?xml version="1.0" encoding="utf-8"?>
<sst xmlns="http://schemas.openxmlformats.org/spreadsheetml/2006/main" count="241" uniqueCount="150">
  <si>
    <t>EXCEL2.RU - профессиональные приемы для всех &gt;&gt;&gt;</t>
  </si>
  <si>
    <t>Хорошая новость! Большинство задач, которые Вы хотите решить с помощью MS EXCEL – уже давно решены! 
На нашем сайте Вы найдете решения множества из наиболее часто встречающихся задач. Сайт содержит более 500 качественно оформленных статей с файлами примеров.</t>
  </si>
  <si>
    <t>Миссия нашего сайта - превратить Вашу работу в MS EXCEL в приятное времяпрепровождение и ускорить решение Ваших задач. Мы постоянно работаем над содержанием и оформлением нашего сайта и благодарим активных пользователей за поддержку и неоценимую помощь в нашей работе.</t>
  </si>
  <si>
    <t>Файл скачан с сайта excel2.ru &gt;&gt;&gt;</t>
  </si>
  <si>
    <t>Перейти к статье &gt;&gt;&gt;</t>
  </si>
  <si>
    <t>Гистограммы</t>
  </si>
  <si>
    <t>Линейчатые диаграммы</t>
  </si>
  <si>
    <t>График</t>
  </si>
  <si>
    <t>Основы построения диаграмм в MS EXCEL</t>
  </si>
  <si>
    <t>Эллипс и окружность в MS EXCEL</t>
  </si>
  <si>
    <t>Координаты точек эллипса</t>
  </si>
  <si>
    <t>Координаты центра</t>
  </si>
  <si>
    <t>x</t>
  </si>
  <si>
    <t>y</t>
  </si>
  <si>
    <t>x0</t>
  </si>
  <si>
    <t>y0</t>
  </si>
  <si>
    <t>Длины полуосей</t>
  </si>
  <si>
    <t>a (гориз.)</t>
  </si>
  <si>
    <t>b(вертик.)</t>
  </si>
  <si>
    <t>Число точек</t>
  </si>
  <si>
    <t>2 rows</t>
  </si>
  <si>
    <t>Description</t>
  </si>
  <si>
    <t>Brand</t>
  </si>
  <si>
    <t>Price</t>
  </si>
  <si>
    <t>STRAIGHT BOURBON WHISKEY</t>
  </si>
  <si>
    <t>1792 Bib Bourbon Ksbw</t>
  </si>
  <si>
    <t>1792 Full Proof Bourbon</t>
  </si>
  <si>
    <t>1792 Port Finish Bourbon</t>
  </si>
  <si>
    <t>1792 Single Barrel Bourbon</t>
  </si>
  <si>
    <t>1792 Small Batch Bourbon</t>
  </si>
  <si>
    <t>TENNESSEE WHISKEY</t>
  </si>
  <si>
    <t>Gentleman Jack Whiskey</t>
  </si>
  <si>
    <t>George Dickel 14 Year Tennessee Whisey</t>
  </si>
  <si>
    <t>George Dickel No. 12 Tennessee Whiskey</t>
  </si>
  <si>
    <t>George Dickel No. 8 Tennessee Whiskey</t>
  </si>
  <si>
    <t>Jack Daniel's 150th Anniversary Tennessee Whiskey</t>
  </si>
  <si>
    <t>Jack Daniel's Master Distiller</t>
  </si>
  <si>
    <t>Jack Daniel's No. 7 Black Tennessee Whiskey</t>
  </si>
  <si>
    <t>Jack Daniel's Single Barrel - Barrel Proof</t>
  </si>
  <si>
    <t>Jack Daniel's Single Barrel Tennessee Whiskey</t>
  </si>
  <si>
    <t>CORN WHISKEY</t>
  </si>
  <si>
    <t>Balcones Baby Blue Corn Whiskey</t>
  </si>
  <si>
    <t>Springfield Scratch Corn Whiskey</t>
  </si>
  <si>
    <t>White Label Corn Whiskey</t>
  </si>
  <si>
    <t>Waterfall Chart</t>
  </si>
  <si>
    <t>Sales 2018</t>
  </si>
  <si>
    <t xml:space="preserve"> </t>
  </si>
  <si>
    <t>Base</t>
  </si>
  <si>
    <t>Fall</t>
  </si>
  <si>
    <t>Rise</t>
  </si>
  <si>
    <t>Sales Flow</t>
  </si>
  <si>
    <t>Start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</si>
  <si>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</si>
  <si>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</si>
  <si>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</si>
  <si>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</si>
  <si>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</si>
  <si>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</si>
  <si>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</si>
  <si>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</si>
  <si>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</si>
  <si>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</si>
  <si>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</si>
  <si>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</si>
  <si>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End</t>
  </si>
  <si>
    <t>CREATE YOUR WATERFALL CHART EXCEL 2010-2013 IN SMARTSHEET</t>
  </si>
  <si>
    <t>Stage 5 (Close)</t>
  </si>
  <si>
    <t>Stage 4 (Proposal)</t>
  </si>
  <si>
    <t>Stage 3 (Meeting)</t>
  </si>
  <si>
    <t>Stage 2 (Qualification)</t>
  </si>
  <si>
    <t>Stage 1 (Initial contact)</t>
  </si>
  <si>
    <t>Customer Count</t>
  </si>
  <si>
    <t>Spacer (to center bars)</t>
  </si>
  <si>
    <t>Sales Stage</t>
  </si>
  <si>
    <t>Stock Prices (in Million USD)</t>
  </si>
  <si>
    <t>Date</t>
  </si>
  <si>
    <t>Open Value</t>
  </si>
  <si>
    <t>High Value</t>
  </si>
  <si>
    <t>Low Value</t>
  </si>
  <si>
    <t>Closing Value</t>
  </si>
  <si>
    <t>Stock Volume</t>
  </si>
  <si>
    <t>Item</t>
  </si>
  <si>
    <t>Market 1</t>
  </si>
  <si>
    <t>Market 2</t>
  </si>
  <si>
    <t>Market 3</t>
  </si>
  <si>
    <t>Market 4</t>
  </si>
  <si>
    <t>Market 5</t>
  </si>
  <si>
    <t>Laptop</t>
  </si>
  <si>
    <t>Desktop</t>
  </si>
  <si>
    <t>Tablet</t>
  </si>
  <si>
    <t>Apps</t>
  </si>
  <si>
    <t>A</t>
  </si>
  <si>
    <t>B</t>
  </si>
  <si>
    <t>C</t>
  </si>
  <si>
    <t>D</t>
  </si>
  <si>
    <t>E</t>
  </si>
  <si>
    <t>F</t>
  </si>
  <si>
    <t>Q - 4 Sales</t>
  </si>
  <si>
    <t>Q - 3 Sales</t>
  </si>
  <si>
    <t>Q - 2 Sales</t>
  </si>
  <si>
    <t>Q - 1 Sales</t>
  </si>
  <si>
    <t>Year</t>
  </si>
  <si>
    <t>Chart title</t>
  </si>
  <si>
    <t>Chart area</t>
  </si>
  <si>
    <t>Build area</t>
  </si>
  <si>
    <t>Data series</t>
  </si>
  <si>
    <t>Data signatures</t>
  </si>
  <si>
    <t>Legend</t>
  </si>
  <si>
    <t>Axis (vertical)</t>
  </si>
  <si>
    <t>Value</t>
  </si>
  <si>
    <t>Grouped Bar Chart</t>
  </si>
  <si>
    <t>Stacked Bar Graph</t>
  </si>
  <si>
    <t>Normalized Histogram with accumulation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</si>
  <si>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</si>
  <si>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</si>
  <si>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</si>
  <si>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</si>
  <si>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</si>
  <si>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</si>
  <si>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</si>
  <si>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</si>
  <si>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</si>
  <si>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</si>
  <si>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</si>
  <si>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</si>
  <si>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Branch 1</t>
  </si>
  <si>
    <t>Branch 2</t>
  </si>
  <si>
    <t>Sells</t>
  </si>
  <si>
    <t>Ruled with grouping</t>
  </si>
  <si>
    <t>Stacked ruler</t>
  </si>
  <si>
    <t>Normalized Ruled Stacked</t>
  </si>
  <si>
    <t>Schedule</t>
  </si>
  <si>
    <t>Stacked chart</t>
  </si>
  <si>
    <t>Normalized graph with accumulation</t>
  </si>
  <si>
    <t>Smooth Lines Chart</t>
  </si>
  <si>
    <t>With areas</t>
  </si>
  <si>
    <t>With areas and accumulation</t>
  </si>
  <si>
    <t>Normalized with areas and accumulation</t>
  </si>
  <si>
    <t>Circular</t>
  </si>
  <si>
    <t>Circular with 2 rows of data</t>
  </si>
  <si>
    <t>Secondary circular</t>
  </si>
  <si>
    <t>Secondary histogram</t>
  </si>
  <si>
    <t>Hello</t>
  </si>
  <si>
    <t>0232424</t>
  </si>
  <si>
    <t>$12213</t>
  </si>
  <si>
    <t>123.454</t>
  </si>
  <si>
    <t>thd $</t>
  </si>
  <si>
    <t>Salary</t>
  </si>
  <si>
    <t>value2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</si>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</sst>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* #,##0.00\ &quot;UAH&quot;_-;\-* #,##0.00\ &quot;UAH&quot;_-;_-* &quot;-&quot;??\ &quot;UAH&quot;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00"/>
    <numFmt numFmtId="166" formatCode="_(* #,##0.00_);_(* \(#,##0.00\);_(* &quot;-&quot;??_);_(@_)"/>
    <numFmt numFmtId="167" formatCode="_(* #,##0_);_(* \(#,##0\);_(* &quot;-&quot;??_);_(@_)"/>
    <numFmt numFmtId="168" formatCode="&quot;$&quot;#,##0.00_);\(&quot;$&quot;#,##0.00\)"/>
    <numFmt numFmtId="169" formatCode="_ * #,##0.00_ ;_ * \-#,##0.00_ ;_ * &quot;-&quot;??_ ;_ @_ "/>
    <numFmt numFmtId="170" formatCode="_ * #,##0_ ;_ * \-#,##0_ ;_ * &quot;-&quot;??_ ;_ @_ "/>
    <numFmt numFmtId="171" formatCode="#,##0;[Red]#,##0"/>
    <numFmt numFmtId="172" formatCode="[$$-1004]#,##0.00"/>
    <numFmt numFmtId="173" formatCode="_-[$€-2]\ * #,##0_-;\-[$€-2]\ * #,##0_-;_-[$€-2]\ * &quot;-&quot;??_-;_-@_-"/>
  </numFmts>
  <fonts count="22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u/>
      <sz val="12"/>
      <color theme="10"/>
      <name val="Arial Narrow"/>
      <family val="2"/>
      <charset val="204"/>
    </font>
    <font>
      <u/>
      <sz val="11"/>
      <color theme="10"/>
      <name val="Calibri"/>
      <family val="2"/>
      <charset val="204"/>
    </font>
    <font>
      <sz val="20"/>
      <color theme="0"/>
      <name val="Calibri"/>
      <family val="2"/>
      <charset val="204"/>
      <scheme val="minor"/>
    </font>
    <font>
      <sz val="14"/>
      <color theme="2" tint="-0.749992370372631"/>
      <name val="Calibri"/>
      <family val="2"/>
      <charset val="204"/>
      <scheme val="minor"/>
    </font>
    <font>
      <sz val="8"/>
      <name val="Helv"/>
    </font>
    <font>
      <b/>
      <sz val="12"/>
      <color theme="1" tint="0.14999847407452621"/>
      <name val="Calibri"/>
      <family val="2"/>
      <charset val="204"/>
      <scheme val="minor"/>
    </font>
    <font>
      <sz val="14"/>
      <color theme="1" tint="0.1499984740745262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Verdana"/>
      <family val="2"/>
    </font>
    <font>
      <sz val="11"/>
      <color theme="1"/>
      <name val="Calibri"/>
      <family val="2"/>
      <charset val="204"/>
      <scheme val="minor"/>
    </font>
    <font>
      <sz val="24"/>
      <color rgb="FF595959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0B14B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>
      <alignment horizontal="left"/>
    </xf>
    <xf numFmtId="0" fontId="3" fillId="0" borderId="0" applyNumberFormat="0" applyFill="0" applyBorder="0" applyAlignment="0" applyProtection="0">
      <alignment vertical="top"/>
      <protection locked="0"/>
    </xf>
    <xf numFmtId="0" fontId="10" fillId="0" borderId="0"/>
    <xf numFmtId="164" fontId="10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66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1"/>
    <xf numFmtId="0" fontId="5" fillId="3" borderId="0" xfId="1" applyFont="1" applyFill="1" applyAlignment="1">
      <alignment vertical="center" wrapText="1"/>
    </xf>
    <xf numFmtId="0" fontId="4" fillId="2" borderId="0" xfId="5" applyFont="1" applyFill="1" applyAlignment="1" applyProtection="1">
      <alignment vertical="center"/>
    </xf>
    <xf numFmtId="0" fontId="7" fillId="4" borderId="0" xfId="0" applyFont="1" applyFill="1" applyAlignment="1"/>
    <xf numFmtId="0" fontId="8" fillId="4" borderId="0" xfId="0" applyFont="1" applyFill="1" applyAlignment="1">
      <alignment vertical="center"/>
    </xf>
    <xf numFmtId="0" fontId="3" fillId="4" borderId="0" xfId="3" applyFill="1" applyAlignment="1" applyProtection="1"/>
    <xf numFmtId="0" fontId="0" fillId="0" borderId="1" xfId="0" applyBorder="1"/>
    <xf numFmtId="0" fontId="9" fillId="0" borderId="1" xfId="0" applyFont="1" applyBorder="1"/>
    <xf numFmtId="0" fontId="9" fillId="0" borderId="0" xfId="0" applyFont="1"/>
    <xf numFmtId="0" fontId="4" fillId="2" borderId="0" xfId="3" applyFont="1" applyFill="1" applyAlignment="1" applyProtection="1">
      <alignment vertical="center"/>
    </xf>
    <xf numFmtId="0" fontId="7" fillId="4" borderId="0" xfId="0" applyFont="1" applyFill="1"/>
    <xf numFmtId="165" fontId="0" fillId="0" borderId="1" xfId="0" applyNumberFormat="1" applyBorder="1"/>
    <xf numFmtId="0" fontId="0" fillId="5" borderId="1" xfId="0" applyFill="1" applyBorder="1"/>
    <xf numFmtId="165" fontId="0" fillId="5" borderId="1" xfId="0" applyNumberFormat="1" applyFill="1" applyBorder="1"/>
    <xf numFmtId="0" fontId="11" fillId="0" borderId="0" xfId="6" applyFont="1"/>
    <xf numFmtId="0" fontId="10" fillId="0" borderId="0" xfId="6"/>
    <xf numFmtId="164" fontId="0" fillId="0" borderId="0" xfId="7" applyFont="1"/>
    <xf numFmtId="0" fontId="14" fillId="6" borderId="0" xfId="6" applyFont="1" applyFill="1"/>
    <xf numFmtId="0" fontId="15" fillId="6" borderId="0" xfId="6" applyFont="1" applyFill="1"/>
    <xf numFmtId="0" fontId="10" fillId="6" borderId="0" xfId="6" applyFill="1"/>
    <xf numFmtId="0" fontId="11" fillId="0" borderId="0" xfId="6" applyFont="1" applyAlignment="1">
      <alignment horizontal="center"/>
    </xf>
    <xf numFmtId="0" fontId="11" fillId="0" borderId="0" xfId="6" applyFont="1" applyAlignment="1">
      <alignment horizontal="right"/>
    </xf>
    <xf numFmtId="0" fontId="11" fillId="7" borderId="0" xfId="6" applyFont="1" applyFill="1" applyAlignment="1">
      <alignment horizontal="left"/>
    </xf>
    <xf numFmtId="0" fontId="10" fillId="8" borderId="0" xfId="6" applyFill="1"/>
    <xf numFmtId="0" fontId="10" fillId="7" borderId="0" xfId="6" applyFill="1" applyAlignment="1">
      <alignment horizontal="center"/>
    </xf>
    <xf numFmtId="0" fontId="10" fillId="7" borderId="0" xfId="6" applyFill="1"/>
    <xf numFmtId="0" fontId="10" fillId="9" borderId="0" xfId="6" applyFill="1" applyAlignment="1">
      <alignment horizontal="center"/>
    </xf>
    <xf numFmtId="0" fontId="10" fillId="9" borderId="0" xfId="6" applyFill="1"/>
    <xf numFmtId="0" fontId="10" fillId="0" borderId="0" xfId="6" applyAlignment="1">
      <alignment horizontal="center"/>
    </xf>
    <xf numFmtId="0" fontId="10" fillId="8" borderId="0" xfId="6" applyFill="1" applyAlignment="1">
      <alignment horizontal="center"/>
    </xf>
    <xf numFmtId="167" fontId="0" fillId="0" borderId="2" xfId="9" applyNumberFormat="1" applyFont="1" applyBorder="1"/>
    <xf numFmtId="0" fontId="10" fillId="0" borderId="2" xfId="6" applyBorder="1"/>
    <xf numFmtId="0" fontId="11" fillId="0" borderId="2" xfId="6" applyFont="1" applyBorder="1"/>
    <xf numFmtId="16" fontId="12" fillId="11" borderId="1" xfId="6" applyNumberFormat="1" applyFont="1" applyFill="1" applyBorder="1" applyAlignment="1">
      <alignment horizontal="center" vertical="center"/>
    </xf>
    <xf numFmtId="0" fontId="12" fillId="11" borderId="1" xfId="6" applyFont="1" applyFill="1" applyBorder="1" applyAlignment="1">
      <alignment horizontal="center" vertical="center"/>
    </xf>
    <xf numFmtId="16" fontId="10" fillId="0" borderId="1" xfId="6" applyNumberFormat="1" applyBorder="1" applyAlignment="1">
      <alignment horizontal="center" vertical="center"/>
    </xf>
    <xf numFmtId="168" fontId="10" fillId="0" borderId="1" xfId="6" applyNumberFormat="1" applyBorder="1" applyAlignment="1">
      <alignment horizontal="center" vertical="center"/>
    </xf>
    <xf numFmtId="170" fontId="12" fillId="11" borderId="1" xfId="10" applyNumberFormat="1" applyFont="1" applyFill="1" applyBorder="1" applyAlignment="1">
      <alignment horizontal="center" vertical="center"/>
    </xf>
    <xf numFmtId="37" fontId="0" fillId="0" borderId="1" xfId="10" applyNumberFormat="1" applyFont="1" applyBorder="1" applyAlignment="1">
      <alignment horizontal="center" vertical="center"/>
    </xf>
    <xf numFmtId="0" fontId="12" fillId="12" borderId="1" xfId="6" applyFont="1" applyFill="1" applyBorder="1" applyAlignment="1">
      <alignment horizontal="center" vertical="center"/>
    </xf>
    <xf numFmtId="0" fontId="19" fillId="0" borderId="0" xfId="6" applyFont="1"/>
    <xf numFmtId="0" fontId="10" fillId="0" borderId="1" xfId="6" applyBorder="1" applyAlignment="1">
      <alignment horizontal="center" vertical="center"/>
    </xf>
    <xf numFmtId="171" fontId="0" fillId="0" borderId="1" xfId="10" applyNumberFormat="1" applyFont="1" applyBorder="1" applyAlignment="1">
      <alignment horizontal="center" vertical="center"/>
    </xf>
    <xf numFmtId="171" fontId="0" fillId="0" borderId="1" xfId="10" applyNumberFormat="1" applyFont="1" applyBorder="1" applyAlignment="1">
      <alignment horizontal="center"/>
    </xf>
    <xf numFmtId="0" fontId="10" fillId="0" borderId="1" xfId="6" applyBorder="1" applyAlignment="1">
      <alignment horizontal="center"/>
    </xf>
    <xf numFmtId="0" fontId="12" fillId="11" borderId="1" xfId="6" applyFont="1" applyFill="1" applyBorder="1" applyAlignment="1">
      <alignment horizontal="center" vertical="center" wrapText="1"/>
    </xf>
    <xf numFmtId="49" fontId="0" fillId="0" borderId="0" xfId="0" quotePrefix="1" applyNumberFormat="1" applyAlignment="1">
      <alignment horizontal="right"/>
    </xf>
    <xf numFmtId="49" fontId="0" fillId="0" borderId="0" xfId="0" applyNumberFormat="1"/>
    <xf numFmtId="2" fontId="0" fillId="0" borderId="0" xfId="0" applyNumberFormat="1"/>
    <xf numFmtId="172" fontId="0" fillId="0" borderId="0" xfId="0" applyNumberFormat="1"/>
    <xf numFmtId="21" fontId="0" fillId="0" borderId="0" xfId="0" applyNumberFormat="1"/>
    <xf numFmtId="9" fontId="0" fillId="0" borderId="0" xfId="13" applyFont="1"/>
    <xf numFmtId="12" fontId="0" fillId="0" borderId="0" xfId="0" applyNumberFormat="1"/>
    <xf numFmtId="43" fontId="0" fillId="0" borderId="0" xfId="11" applyFont="1"/>
    <xf numFmtId="11" fontId="0" fillId="0" borderId="0" xfId="0" applyNumberFormat="1"/>
    <xf numFmtId="173" fontId="0" fillId="0" borderId="0" xfId="12" applyNumberFormat="1" applyFont="1"/>
    <xf numFmtId="0" fontId="21" fillId="0" borderId="0" xfId="0" applyFont="1" applyAlignment="1">
      <alignment horizontal="center" vertical="center" readingOrder="1"/>
    </xf>
    <xf numFmtId="165" fontId="0" fillId="0" borderId="3" xfId="0" applyNumberFormat="1" applyFill="1" applyBorder="1"/>
    <xf numFmtId="0" fontId="13" fillId="0" borderId="0" xfId="6" applyFont="1" applyAlignment="1">
      <alignment horizontal="left"/>
    </xf>
    <xf numFmtId="0" fontId="17" fillId="10" borderId="0" xfId="8" applyFont="1" applyFill="1" applyAlignment="1">
      <alignment horizontal="center" vertical="center"/>
    </xf>
    <xf numFmtId="16" fontId="18" fillId="11" borderId="1" xfId="6" applyNumberFormat="1" applyFont="1" applyFill="1" applyBorder="1" applyAlignment="1">
      <alignment horizontal="center" vertical="center"/>
    </xf>
    <xf numFmtId="16" fontId="18" fillId="11" borderId="1" xfId="6" applyNumberFormat="1" applyFont="1" applyFill="1" applyBorder="1" applyAlignment="1">
      <alignment horizontal="center"/>
    </xf>
    <xf numFmtId="0" fontId="4" fillId="2" borderId="0" xfId="3" applyFont="1" applyFill="1" applyAlignment="1" applyProtection="1">
      <alignment horizontal="center" vertical="center"/>
    </xf>
  </cellXfs>
  <cellStyles count="14">
    <cellStyle name="Comma" xfId="11" builtinId="3"/>
    <cellStyle name="Comma 2" xfId="9" xr:uid="{8748B41F-C282-AC42-A09D-A73936FF74F1}"/>
    <cellStyle name="Comma 3" xfId="10" xr:uid="{D9040D0B-8737-4F49-AA88-D037DBD096EB}"/>
    <cellStyle name="Currency" xfId="12" builtinId="4"/>
    <cellStyle name="Currency 2" xfId="7" xr:uid="{65551E3E-C127-374E-B563-C0341AE10221}"/>
    <cellStyle name="Hyperlink" xfId="3" builtinId="8"/>
    <cellStyle name="Hyperlink 2" xfId="8" xr:uid="{22562C09-C6C4-C54F-A961-85DF134D99CB}"/>
    <cellStyle name="Normal" xfId="0" builtinId="0"/>
    <cellStyle name="Normal 2" xfId="6" xr:uid="{F5ACA330-6E9F-0847-8306-32DB217F45FC}"/>
    <cellStyle name="Per cent" xfId="13" builtinId="5"/>
    <cellStyle name="Гиперссылка 2" xfId="2" xr:uid="{00000000-0005-0000-0000-000003000000}"/>
    <cellStyle name="Гиперссылка 3" xfId="5" xr:uid="{00000000-0005-0000-0000-000004000000}"/>
    <cellStyle name="Обычный 2" xfId="1" xr:uid="{00000000-0005-0000-0000-000006000000}"/>
    <cellStyle name="Обычный 3" xfId="4" xr:uid="{00000000-0005-0000-0000-000007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First!$A$5</c:f>
          <c:strCache>
            <c:ptCount val="1"/>
            <c:pt idx="0">
              <c:v>Salary</c:v>
            </c:pt>
          </c:strCache>
        </c:strRef>
      </c:tx>
      <c:layout>
        <c:manualLayout>
          <c:xMode val="edge"/>
          <c:yMode val="edge"/>
          <c:x val="0.40614954402642761"/>
          <c:y val="2.7180058255211473E-2"/>
        </c:manualLayout>
      </c:layout>
      <c:overlay val="0"/>
      <c:spPr>
        <a:solidFill>
          <a:sysClr val="window" lastClr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1825619300132704"/>
          <c:y val="0.1844546236893588"/>
          <c:w val="0.79534971308062374"/>
          <c:h val="0.66715866614636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First!$A$5</c:f>
              <c:strCache>
                <c:ptCount val="1"/>
                <c:pt idx="0">
                  <c:v>Salary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First!$A$6:$A$19</c:f>
              <c:numCache>
                <c:formatCode>General</c:formatCode>
                <c:ptCount val="14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  <c:pt idx="12">
                  <c:v>35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0-D746-B3CD-7DE8B7DC97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30195456"/>
        <c:axId val="130196992"/>
      </c:barChart>
      <c:catAx>
        <c:axId val="130195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196992"/>
        <c:crosses val="autoZero"/>
        <c:auto val="1"/>
        <c:lblAlgn val="ctr"/>
        <c:lblOffset val="100"/>
        <c:noMultiLvlLbl val="0"/>
      </c:catAx>
      <c:valAx>
        <c:axId val="1301969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solidFill>
              <a:schemeClr val="accent1"/>
            </a:solidFill>
          </a:ln>
        </c:spPr>
        <c:crossAx val="1301954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Histogramm!$A$22</c:f>
          <c:strCache>
            <c:ptCount val="1"/>
            <c:pt idx="0">
              <c:v>Stacked Bar Graph</c:v>
            </c:pt>
          </c:strCache>
        </c:strRef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Histogramm!$A$6:$A$17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Histogramm!$B$6:$B$17</c:f>
              <c:numCache>
                <c:formatCode>General</c:formatCode>
                <c:ptCount val="12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Histogramm!#REF!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8FA-4A49-B66E-01F44172E7AB}"/>
            </c:ext>
          </c:extLst>
        </c:ser>
        <c:ser>
          <c:idx val="1"/>
          <c:order val="1"/>
          <c:spPr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Histogramm!$C$6:$C$17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  <c:pt idx="6">
                  <c:v>16</c:v>
                </c:pt>
                <c:pt idx="7">
                  <c:v>42</c:v>
                </c:pt>
                <c:pt idx="8">
                  <c:v>34</c:v>
                </c:pt>
                <c:pt idx="9">
                  <c:v>41</c:v>
                </c:pt>
                <c:pt idx="10">
                  <c:v>17</c:v>
                </c:pt>
                <c:pt idx="11">
                  <c:v>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Histogramm!#REF!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8FA-4A49-B66E-01F44172E7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31266048"/>
        <c:axId val="131267584"/>
      </c:barChart>
      <c:catAx>
        <c:axId val="13126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A"/>
          </a:p>
        </c:txPr>
        <c:crossAx val="131267584"/>
        <c:crosses val="autoZero"/>
        <c:auto val="1"/>
        <c:lblAlgn val="ctr"/>
        <c:lblOffset val="100"/>
        <c:noMultiLvlLbl val="0"/>
      </c:catAx>
      <c:valAx>
        <c:axId val="13126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2660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Histogramm!$A$21</c:f>
          <c:strCache>
            <c:ptCount val="1"/>
            <c:pt idx="0">
              <c:v>Grouped Bar Chart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Histogramm!$A$6:$A$17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Histogramm!$B$6:$B$17</c:f>
              <c:numCache>
                <c:formatCode>General</c:formatCode>
                <c:ptCount val="12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Histogramm!#REF!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867-284D-8114-726F07A4998C}"/>
            </c:ext>
          </c:extLst>
        </c:ser>
        <c:ser>
          <c:idx val="1"/>
          <c:order val="1"/>
          <c:spPr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Histogramm!$C$6:$C$17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  <c:pt idx="6">
                  <c:v>16</c:v>
                </c:pt>
                <c:pt idx="7">
                  <c:v>42</c:v>
                </c:pt>
                <c:pt idx="8">
                  <c:v>34</c:v>
                </c:pt>
                <c:pt idx="9">
                  <c:v>41</c:v>
                </c:pt>
                <c:pt idx="10">
                  <c:v>17</c:v>
                </c:pt>
                <c:pt idx="11">
                  <c:v>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Histogramm!#REF!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867-284D-8114-726F07A499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37"/>
        <c:axId val="131310720"/>
        <c:axId val="131312256"/>
      </c:barChart>
      <c:catAx>
        <c:axId val="13131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A"/>
          </a:p>
        </c:txPr>
        <c:crossAx val="131312256"/>
        <c:crosses val="autoZero"/>
        <c:auto val="1"/>
        <c:lblAlgn val="ctr"/>
        <c:lblOffset val="100"/>
        <c:noMultiLvlLbl val="0"/>
      </c:catAx>
      <c:valAx>
        <c:axId val="13131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3107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Linear!$A$22</c:f>
          <c:strCache>
            <c:ptCount val="1"/>
            <c:pt idx="0">
              <c:v>Normalized Ruled Stacked</c:v>
            </c:pt>
          </c:strCache>
        </c:strRef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Linear!$B$5</c:f>
              <c:strCache>
                <c:ptCount val="1"/>
                <c:pt idx="0">
                  <c:v>Branch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Linear!$A$6:$A$17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Linear!$B$6:$B$17</c:f>
              <c:numCache>
                <c:formatCode>General</c:formatCode>
                <c:ptCount val="12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5-F44B-A9FD-77BC6F237EC0}"/>
            </c:ext>
          </c:extLst>
        </c:ser>
        <c:ser>
          <c:idx val="1"/>
          <c:order val="1"/>
          <c:tx>
            <c:strRef>
              <c:f>Linear!$C$5</c:f>
              <c:strCache>
                <c:ptCount val="1"/>
                <c:pt idx="0">
                  <c:v>Branch 2</c:v>
                </c:pt>
              </c:strCache>
            </c:strRef>
          </c:tx>
          <c:spPr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Linear!$C$6:$C$17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  <c:pt idx="6">
                  <c:v>16</c:v>
                </c:pt>
                <c:pt idx="7">
                  <c:v>42</c:v>
                </c:pt>
                <c:pt idx="8">
                  <c:v>34</c:v>
                </c:pt>
                <c:pt idx="9">
                  <c:v>41</c:v>
                </c:pt>
                <c:pt idx="10">
                  <c:v>17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5-F44B-A9FD-77BC6F237E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31503232"/>
        <c:axId val="131504768"/>
      </c:barChart>
      <c:catAx>
        <c:axId val="131503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A"/>
          </a:p>
        </c:txPr>
        <c:crossAx val="131504768"/>
        <c:crosses val="autoZero"/>
        <c:auto val="1"/>
        <c:lblAlgn val="ctr"/>
        <c:lblOffset val="100"/>
        <c:noMultiLvlLbl val="0"/>
      </c:catAx>
      <c:valAx>
        <c:axId val="13150476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315032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Linear!$A$21</c:f>
          <c:strCache>
            <c:ptCount val="1"/>
            <c:pt idx="0">
              <c:v>Stacked ruler</c:v>
            </c:pt>
          </c:strCache>
        </c:strRef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Linear!$B$5</c:f>
              <c:strCache>
                <c:ptCount val="1"/>
                <c:pt idx="0">
                  <c:v>Branch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Linear!$A$6:$A$17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Linear!$B$6:$B$17</c:f>
              <c:numCache>
                <c:formatCode>General</c:formatCode>
                <c:ptCount val="12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2-5E49-AD54-9457E211ECFC}"/>
            </c:ext>
          </c:extLst>
        </c:ser>
        <c:ser>
          <c:idx val="1"/>
          <c:order val="1"/>
          <c:tx>
            <c:strRef>
              <c:f>Linear!$C$5</c:f>
              <c:strCache>
                <c:ptCount val="1"/>
                <c:pt idx="0">
                  <c:v>Branch 2</c:v>
                </c:pt>
              </c:strCache>
            </c:strRef>
          </c:tx>
          <c:spPr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Linear!$C$6:$C$17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  <c:pt idx="6">
                  <c:v>16</c:v>
                </c:pt>
                <c:pt idx="7">
                  <c:v>42</c:v>
                </c:pt>
                <c:pt idx="8">
                  <c:v>34</c:v>
                </c:pt>
                <c:pt idx="9">
                  <c:v>41</c:v>
                </c:pt>
                <c:pt idx="10">
                  <c:v>17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2-5E49-AD54-9457E211EC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31556096"/>
        <c:axId val="131557632"/>
      </c:barChart>
      <c:catAx>
        <c:axId val="131556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A"/>
          </a:p>
        </c:txPr>
        <c:crossAx val="131557632"/>
        <c:crosses val="autoZero"/>
        <c:auto val="1"/>
        <c:lblAlgn val="ctr"/>
        <c:lblOffset val="100"/>
        <c:noMultiLvlLbl val="0"/>
      </c:catAx>
      <c:valAx>
        <c:axId val="1315576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5560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Linear!$A$20</c:f>
          <c:strCache>
            <c:ptCount val="1"/>
            <c:pt idx="0">
              <c:v>Ruled with grouping</c:v>
            </c:pt>
          </c:strCache>
        </c:strRef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Linear!$B$5</c:f>
              <c:strCache>
                <c:ptCount val="1"/>
                <c:pt idx="0">
                  <c:v>Branch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Linear!$A$6:$A$17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Linear!$B$6:$B$17</c:f>
              <c:numCache>
                <c:formatCode>General</c:formatCode>
                <c:ptCount val="12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D-4645-BB90-D6AE62378C3D}"/>
            </c:ext>
          </c:extLst>
        </c:ser>
        <c:ser>
          <c:idx val="1"/>
          <c:order val="1"/>
          <c:tx>
            <c:strRef>
              <c:f>Linear!$C$5</c:f>
              <c:strCache>
                <c:ptCount val="1"/>
                <c:pt idx="0">
                  <c:v>Branch 2</c:v>
                </c:pt>
              </c:strCache>
            </c:strRef>
          </c:tx>
          <c:spPr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Linear!$C$6:$C$17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  <c:pt idx="6">
                  <c:v>16</c:v>
                </c:pt>
                <c:pt idx="7">
                  <c:v>42</c:v>
                </c:pt>
                <c:pt idx="8">
                  <c:v>34</c:v>
                </c:pt>
                <c:pt idx="9">
                  <c:v>41</c:v>
                </c:pt>
                <c:pt idx="10">
                  <c:v>17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D-4645-BB90-D6AE62378C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34"/>
        <c:axId val="131649920"/>
        <c:axId val="131651456"/>
      </c:barChart>
      <c:catAx>
        <c:axId val="131649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A"/>
          </a:p>
        </c:txPr>
        <c:crossAx val="131651456"/>
        <c:crosses val="autoZero"/>
        <c:auto val="1"/>
        <c:lblAlgn val="ctr"/>
        <c:lblOffset val="100"/>
        <c:noMultiLvlLbl val="0"/>
      </c:catAx>
      <c:valAx>
        <c:axId val="1316514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649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Line!$A$21</c:f>
          <c:strCache>
            <c:ptCount val="1"/>
            <c:pt idx="0">
              <c:v>Normalized graph with accumulation</c:v>
            </c:pt>
          </c:strCache>
        </c:strRef>
      </c:tx>
      <c:overlay val="0"/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Line!$B$5</c:f>
              <c:strCache>
                <c:ptCount val="1"/>
                <c:pt idx="0">
                  <c:v>Branch 1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Line!$A$6:$A$17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Line!$B$6:$B$17</c:f>
              <c:numCache>
                <c:formatCode>General</c:formatCode>
                <c:ptCount val="12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4-AA42-91CE-270B0699D103}"/>
            </c:ext>
          </c:extLst>
        </c:ser>
        <c:ser>
          <c:idx val="1"/>
          <c:order val="1"/>
          <c:tx>
            <c:strRef>
              <c:f>Line!$C$5</c:f>
              <c:strCache>
                <c:ptCount val="1"/>
                <c:pt idx="0">
                  <c:v>Branch 2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Line!$C$6:$C$17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  <c:pt idx="6">
                  <c:v>16</c:v>
                </c:pt>
                <c:pt idx="7">
                  <c:v>42</c:v>
                </c:pt>
                <c:pt idx="8">
                  <c:v>34</c:v>
                </c:pt>
                <c:pt idx="9">
                  <c:v>41</c:v>
                </c:pt>
                <c:pt idx="10">
                  <c:v>17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4-AA42-91CE-270B0699D1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1785088"/>
        <c:axId val="131786624"/>
      </c:lineChart>
      <c:catAx>
        <c:axId val="1317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A"/>
          </a:p>
        </c:txPr>
        <c:crossAx val="131786624"/>
        <c:crosses val="autoZero"/>
        <c:auto val="1"/>
        <c:lblAlgn val="ctr"/>
        <c:lblOffset val="100"/>
        <c:noMultiLvlLbl val="0"/>
      </c:catAx>
      <c:valAx>
        <c:axId val="1317866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178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Line!$A$20</c:f>
          <c:strCache>
            <c:ptCount val="1"/>
            <c:pt idx="0">
              <c:v>Stacked chart</c:v>
            </c:pt>
          </c:strCache>
        </c:strRef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Line!$B$5</c:f>
              <c:strCache>
                <c:ptCount val="1"/>
                <c:pt idx="0">
                  <c:v>Branch 1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Line!$B$6:$B$17</c:f>
              <c:numCache>
                <c:formatCode>General</c:formatCode>
                <c:ptCount val="12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D-DD48-AC20-5E92D3CE173F}"/>
            </c:ext>
          </c:extLst>
        </c:ser>
        <c:ser>
          <c:idx val="1"/>
          <c:order val="1"/>
          <c:tx>
            <c:strRef>
              <c:f>Line!$C$5</c:f>
              <c:strCache>
                <c:ptCount val="1"/>
                <c:pt idx="0">
                  <c:v>Branch 2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Line!$C$6:$C$17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  <c:pt idx="6">
                  <c:v>16</c:v>
                </c:pt>
                <c:pt idx="7">
                  <c:v>42</c:v>
                </c:pt>
                <c:pt idx="8">
                  <c:v>34</c:v>
                </c:pt>
                <c:pt idx="9">
                  <c:v>41</c:v>
                </c:pt>
                <c:pt idx="10">
                  <c:v>17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D-DD48-AC20-5E92D3CE17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1969024"/>
        <c:axId val="131970560"/>
      </c:lineChart>
      <c:catAx>
        <c:axId val="1319690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A"/>
          </a:p>
        </c:txPr>
        <c:crossAx val="131970560"/>
        <c:crosses val="autoZero"/>
        <c:auto val="1"/>
        <c:lblAlgn val="ctr"/>
        <c:lblOffset val="100"/>
        <c:noMultiLvlLbl val="0"/>
      </c:catAx>
      <c:valAx>
        <c:axId val="13197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969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Line!$A$19</c:f>
          <c:strCache>
            <c:ptCount val="1"/>
            <c:pt idx="0">
              <c:v>Schedule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Line!$B$5</c:f>
              <c:strCache>
                <c:ptCount val="1"/>
                <c:pt idx="0">
                  <c:v>Branch 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rgbClr val="0070C0"/>
                    </a:solidFill>
                  </a:defRPr>
                </a:pPr>
                <a:endParaRPr lang="en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Line!$A$6:$A$17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Line!$B$6:$B$17</c:f>
              <c:numCache>
                <c:formatCode>General</c:formatCode>
                <c:ptCount val="12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8-A745-8DFD-55CD88AF7A21}"/>
            </c:ext>
          </c:extLst>
        </c:ser>
        <c:ser>
          <c:idx val="1"/>
          <c:order val="1"/>
          <c:tx>
            <c:strRef>
              <c:f>Line!$C$5</c:f>
              <c:strCache>
                <c:ptCount val="1"/>
                <c:pt idx="0">
                  <c:v>Branch 2</c:v>
                </c:pt>
              </c:strCache>
            </c:strRef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circle"/>
            <c:size val="7"/>
            <c:spPr>
              <a:solidFill>
                <a:schemeClr val="lt1"/>
              </a:solidFill>
              <a:ln w="15875" cap="flat" cmpd="sng" algn="ctr">
                <a:solidFill>
                  <a:schemeClr val="accent2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rgbClr val="C00000"/>
                    </a:solidFill>
                  </a:defRPr>
                </a:pPr>
                <a:endParaRPr lang="en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Line!$C$6:$C$17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  <c:pt idx="6">
                  <c:v>16</c:v>
                </c:pt>
                <c:pt idx="7">
                  <c:v>42</c:v>
                </c:pt>
                <c:pt idx="8">
                  <c:v>34</c:v>
                </c:pt>
                <c:pt idx="9">
                  <c:v>41</c:v>
                </c:pt>
                <c:pt idx="10">
                  <c:v>17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8-A745-8DFD-55CD88AF7A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017152"/>
        <c:axId val="132150016"/>
      </c:lineChart>
      <c:catAx>
        <c:axId val="13201715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A"/>
          </a:p>
        </c:txPr>
        <c:crossAx val="132150016"/>
        <c:crosses val="autoZero"/>
        <c:auto val="1"/>
        <c:lblAlgn val="ctr"/>
        <c:lblOffset val="100"/>
        <c:noMultiLvlLbl val="0"/>
      </c:catAx>
      <c:valAx>
        <c:axId val="13215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17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Line!$A$22</c:f>
          <c:strCache>
            <c:ptCount val="1"/>
            <c:pt idx="0">
              <c:v>Smooth Lines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Line!$B$5</c:f>
              <c:strCache>
                <c:ptCount val="1"/>
                <c:pt idx="0">
                  <c:v>Branch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Line!$A$6:$A$17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Line!$B$6:$B$17</c:f>
              <c:numCache>
                <c:formatCode>General</c:formatCode>
                <c:ptCount val="12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FE6-BB46-B8CE-21DB90AD0925}"/>
            </c:ext>
          </c:extLst>
        </c:ser>
        <c:ser>
          <c:idx val="1"/>
          <c:order val="1"/>
          <c:tx>
            <c:strRef>
              <c:f>Line!$C$5</c:f>
              <c:strCache>
                <c:ptCount val="1"/>
                <c:pt idx="0">
                  <c:v>Branch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Line!$C$6:$C$17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  <c:pt idx="6">
                  <c:v>16</c:v>
                </c:pt>
                <c:pt idx="7">
                  <c:v>42</c:v>
                </c:pt>
                <c:pt idx="8">
                  <c:v>34</c:v>
                </c:pt>
                <c:pt idx="9">
                  <c:v>41</c:v>
                </c:pt>
                <c:pt idx="10">
                  <c:v>17</c:v>
                </c:pt>
                <c:pt idx="11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FE6-BB46-B8CE-21DB90AD09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183936"/>
        <c:axId val="132185472"/>
      </c:lineChart>
      <c:catAx>
        <c:axId val="132183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32185472"/>
        <c:crosses val="autoZero"/>
        <c:auto val="1"/>
        <c:lblAlgn val="ctr"/>
        <c:lblOffset val="100"/>
        <c:noMultiLvlLbl val="0"/>
      </c:catAx>
      <c:valAx>
        <c:axId val="1321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321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'2-D Area'!$A$21</c:f>
          <c:strCache>
            <c:ptCount val="1"/>
            <c:pt idx="0">
              <c:v>Normalized with areas and accumulation</c:v>
            </c:pt>
          </c:strCache>
        </c:strRef>
      </c:tx>
      <c:overlay val="0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'2-D Area'!$B$5</c:f>
              <c:strCache>
                <c:ptCount val="1"/>
                <c:pt idx="0">
                  <c:v>Branch 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'2-D Area'!$A$6:$A$17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'2-D Area'!$B$6:$B$17</c:f>
              <c:numCache>
                <c:formatCode>General</c:formatCode>
                <c:ptCount val="12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F-5C48-91F7-AF5B5CAC4094}"/>
            </c:ext>
          </c:extLst>
        </c:ser>
        <c:ser>
          <c:idx val="1"/>
          <c:order val="1"/>
          <c:tx>
            <c:strRef>
              <c:f>'2-D Area'!$C$5</c:f>
              <c:strCache>
                <c:ptCount val="1"/>
                <c:pt idx="0">
                  <c:v>Branch 2</c:v>
                </c:pt>
              </c:strCache>
            </c:strRef>
          </c:tx>
          <c:spPr>
            <a:effectLst/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'2-D Area'!$C$6:$C$17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  <c:pt idx="6">
                  <c:v>16</c:v>
                </c:pt>
                <c:pt idx="7">
                  <c:v>42</c:v>
                </c:pt>
                <c:pt idx="8">
                  <c:v>34</c:v>
                </c:pt>
                <c:pt idx="9">
                  <c:v>41</c:v>
                </c:pt>
                <c:pt idx="10">
                  <c:v>17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F-5C48-91F7-AF5B5CAC40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2367872"/>
        <c:axId val="132369408"/>
      </c:areaChart>
      <c:catAx>
        <c:axId val="13236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A"/>
          </a:p>
        </c:txPr>
        <c:crossAx val="132369408"/>
        <c:crosses val="autoZero"/>
        <c:auto val="1"/>
        <c:lblAlgn val="ctr"/>
        <c:lblOffset val="100"/>
        <c:noMultiLvlLbl val="0"/>
      </c:catAx>
      <c:valAx>
        <c:axId val="1323694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23678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First!$A$5</c:f>
              <c:strCache>
                <c:ptCount val="1"/>
                <c:pt idx="0">
                  <c:v>Salary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6"/>
            <c:invertIfNegative val="0"/>
            <c:bubble3D val="0"/>
            <c:spPr>
              <a:pattFill prst="wdDnDiag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8A-DA47-85CA-329187F6F0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First!$A$6:$A$19</c:f>
              <c:numCache>
                <c:formatCode>General</c:formatCode>
                <c:ptCount val="14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  <c:pt idx="12">
                  <c:v>35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A-DA47-85CA-329187F6F0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110439855"/>
        <c:axId val="389339152"/>
      </c:barChart>
      <c:catAx>
        <c:axId val="2110439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A"/>
          </a:p>
        </c:txPr>
        <c:crossAx val="389339152"/>
        <c:crosses val="autoZero"/>
        <c:auto val="1"/>
        <c:lblAlgn val="ctr"/>
        <c:lblOffset val="100"/>
        <c:noMultiLvlLbl val="0"/>
      </c:catAx>
      <c:valAx>
        <c:axId val="389339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0439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'2-D Area'!$A$20</c:f>
          <c:strCache>
            <c:ptCount val="1"/>
            <c:pt idx="0">
              <c:v>With areas and accumulation</c:v>
            </c:pt>
          </c:strCache>
        </c:strRef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'2-D Area'!$B$5</c:f>
              <c:strCache>
                <c:ptCount val="1"/>
                <c:pt idx="0">
                  <c:v>Branch 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'2-D Area'!$B$6:$B$17</c:f>
              <c:numCache>
                <c:formatCode>General</c:formatCode>
                <c:ptCount val="12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2-974B-B992-6CB49A13E808}"/>
            </c:ext>
          </c:extLst>
        </c:ser>
        <c:ser>
          <c:idx val="1"/>
          <c:order val="1"/>
          <c:tx>
            <c:strRef>
              <c:f>'2-D Area'!$C$5</c:f>
              <c:strCache>
                <c:ptCount val="1"/>
                <c:pt idx="0">
                  <c:v>Branch 2</c:v>
                </c:pt>
              </c:strCache>
            </c:strRef>
          </c:tx>
          <c:spPr>
            <a:effectLst/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'2-D Area'!$C$6:$C$17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  <c:pt idx="6">
                  <c:v>16</c:v>
                </c:pt>
                <c:pt idx="7">
                  <c:v>42</c:v>
                </c:pt>
                <c:pt idx="8">
                  <c:v>34</c:v>
                </c:pt>
                <c:pt idx="9">
                  <c:v>41</c:v>
                </c:pt>
                <c:pt idx="10">
                  <c:v>17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2-974B-B992-6CB49A13E8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4698112"/>
        <c:axId val="134699648"/>
      </c:areaChart>
      <c:catAx>
        <c:axId val="134698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A"/>
          </a:p>
        </c:txPr>
        <c:crossAx val="134699648"/>
        <c:crosses val="autoZero"/>
        <c:auto val="1"/>
        <c:lblAlgn val="ctr"/>
        <c:lblOffset val="100"/>
        <c:noMultiLvlLbl val="0"/>
      </c:catAx>
      <c:valAx>
        <c:axId val="13469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6981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'2-D Area'!$A$19</c:f>
          <c:strCache>
            <c:ptCount val="1"/>
            <c:pt idx="0">
              <c:v>With areas</c:v>
            </c:pt>
          </c:strCache>
        </c:strRef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'2-D Area'!$B$5</c:f>
              <c:strCache>
                <c:ptCount val="1"/>
                <c:pt idx="0">
                  <c:v>Branch 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delete val="1"/>
          </c:dLbls>
          <c:cat>
            <c:strRef>
              <c:f>'2-D Area'!$A$6:$A$17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'2-D Area'!$B$6:$B$17</c:f>
              <c:numCache>
                <c:formatCode>General</c:formatCode>
                <c:ptCount val="12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3-A24A-977E-7A81F0858D12}"/>
            </c:ext>
          </c:extLst>
        </c:ser>
        <c:ser>
          <c:idx val="1"/>
          <c:order val="1"/>
          <c:tx>
            <c:strRef>
              <c:f>'2-D Area'!$C$5</c:f>
              <c:strCache>
                <c:ptCount val="1"/>
                <c:pt idx="0">
                  <c:v>Branch 2</c:v>
                </c:pt>
              </c:strCache>
            </c:strRef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dLbls>
            <c:delete val="1"/>
          </c:dLbls>
          <c:val>
            <c:numRef>
              <c:f>'2-D Area'!$C$6:$C$17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  <c:pt idx="6">
                  <c:v>16</c:v>
                </c:pt>
                <c:pt idx="7">
                  <c:v>42</c:v>
                </c:pt>
                <c:pt idx="8">
                  <c:v>34</c:v>
                </c:pt>
                <c:pt idx="9">
                  <c:v>41</c:v>
                </c:pt>
                <c:pt idx="10">
                  <c:v>17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3-A24A-977E-7A81F0858D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4729728"/>
        <c:axId val="134731264"/>
      </c:areaChart>
      <c:catAx>
        <c:axId val="1347297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A"/>
          </a:p>
        </c:txPr>
        <c:crossAx val="134731264"/>
        <c:crosses val="autoZero"/>
        <c:auto val="1"/>
        <c:lblAlgn val="ctr"/>
        <c:lblOffset val="100"/>
        <c:noMultiLvlLbl val="0"/>
      </c:catAx>
      <c:valAx>
        <c:axId val="13473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29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Puy!$A$21</c:f>
          <c:strCache>
            <c:ptCount val="1"/>
            <c:pt idx="0">
              <c:v>Secondary circular</c:v>
            </c:pt>
          </c:strCache>
        </c:strRef>
      </c:tx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Puy!$B$5</c:f>
              <c:strCache>
                <c:ptCount val="1"/>
                <c:pt idx="0">
                  <c:v>Branch 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Puy!$A$6:$A$11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Puy!$B$6:$B$11</c:f>
              <c:numCache>
                <c:formatCode>General</c:formatCode>
                <c:ptCount val="6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20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8-5847-80FF-A1F4EC0C6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50"/>
        <c:splitType val="pos"/>
        <c:splitPos val="3"/>
        <c:secondPieSize val="47"/>
        <c:serLines/>
      </c:ofPieChart>
    </c:plotArea>
    <c:legend>
      <c:legendPos val="b"/>
      <c:layout>
        <c:manualLayout>
          <c:xMode val="edge"/>
          <c:yMode val="edge"/>
          <c:x val="0.05"/>
          <c:y val="0.8559850595598627"/>
          <c:w val="0.9"/>
          <c:h val="0.1132457096709065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Puy!$A$20</c:f>
          <c:strCache>
            <c:ptCount val="1"/>
            <c:pt idx="0">
              <c:v>Circular with 2 rows of data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>
        <c:manualLayout>
          <c:layoutTarget val="inner"/>
          <c:xMode val="edge"/>
          <c:yMode val="edge"/>
          <c:x val="0.34644220253718283"/>
          <c:y val="0.31652008883504945"/>
          <c:w val="0.33836559492563428"/>
          <c:h val="0.49973995558247525"/>
        </c:manualLayout>
      </c:layout>
      <c:pieChart>
        <c:varyColors val="1"/>
        <c:ser>
          <c:idx val="0"/>
          <c:order val="1"/>
          <c:tx>
            <c:strRef>
              <c:f>Puy!$B$5</c:f>
              <c:strCache>
                <c:ptCount val="1"/>
                <c:pt idx="0">
                  <c:v>Branch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B39E-9645-8A22-40D9ACE60F2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B39E-9645-8A22-40D9ACE60F2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B39E-9645-8A22-40D9ACE60F2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B39E-9645-8A22-40D9ACE60F2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B39E-9645-8A22-40D9ACE60F2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B39E-9645-8A22-40D9ACE60F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Puy!$A$6:$A$11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Puy!$B$6:$B$11</c:f>
              <c:numCache>
                <c:formatCode>General</c:formatCode>
                <c:ptCount val="6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20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4-774B-AC28-493B4446A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pieChart>
        <c:varyColors val="1"/>
        <c:ser>
          <c:idx val="1"/>
          <c:order val="0"/>
          <c:tx>
            <c:strRef>
              <c:f>Puy!$C$5</c:f>
              <c:strCache>
                <c:ptCount val="1"/>
                <c:pt idx="0">
                  <c:v>Branch 2</c:v>
                </c:pt>
              </c:strCache>
            </c:strRef>
          </c:tx>
          <c:explosion val="24"/>
          <c:dPt>
            <c:idx val="0"/>
            <c:bubble3D val="0"/>
            <c:explosion val="118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2CB4-774B-AC28-493B4446A55B}"/>
              </c:ext>
            </c:extLst>
          </c:dPt>
          <c:dPt>
            <c:idx val="1"/>
            <c:bubble3D val="0"/>
            <c:explosion val="12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2CB4-774B-AC28-493B4446A55B}"/>
              </c:ext>
            </c:extLst>
          </c:dPt>
          <c:dPt>
            <c:idx val="2"/>
            <c:bubble3D val="0"/>
            <c:explosion val="1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2CB4-774B-AC28-493B4446A55B}"/>
              </c:ext>
            </c:extLst>
          </c:dPt>
          <c:dPt>
            <c:idx val="3"/>
            <c:bubble3D val="0"/>
            <c:explosion val="118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2CB4-774B-AC28-493B4446A55B}"/>
              </c:ext>
            </c:extLst>
          </c:dPt>
          <c:dPt>
            <c:idx val="4"/>
            <c:bubble3D val="0"/>
            <c:explosion val="141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2CB4-774B-AC28-493B4446A55B}"/>
              </c:ext>
            </c:extLst>
          </c:dPt>
          <c:dPt>
            <c:idx val="5"/>
            <c:bubble3D val="0"/>
            <c:explosion val="11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2CB4-774B-AC28-493B4446A5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Puy!$A$6:$A$11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Puy!$C$6:$C$11</c:f>
              <c:numCache>
                <c:formatCode>General</c:formatCode>
                <c:ptCount val="6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4-774B-AC28-493B4446A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Puy!$A$19</c:f>
          <c:strCache>
            <c:ptCount val="1"/>
            <c:pt idx="0">
              <c:v>Circular</c:v>
            </c:pt>
          </c:strCache>
        </c:strRef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Puy!$B$5</c:f>
              <c:strCache>
                <c:ptCount val="1"/>
                <c:pt idx="0">
                  <c:v>Branch 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/>
                </a:pPr>
                <a:endParaRPr lang="en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Puy!$A$6:$A$11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Puy!$B$6:$B$11</c:f>
              <c:numCache>
                <c:formatCode>General</c:formatCode>
                <c:ptCount val="6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20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4-A44E-933C-44BF765CF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Puy!$A$22</c:f>
          <c:strCache>
            <c:ptCount val="1"/>
            <c:pt idx="0">
              <c:v>Secondary histogram</c:v>
            </c:pt>
          </c:strCache>
        </c:strRef>
      </c:tx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Puy!$B$5</c:f>
              <c:strCache>
                <c:ptCount val="1"/>
                <c:pt idx="0">
                  <c:v>Branch 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Puy!$A$6:$A$11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Puy!$B$6:$B$11</c:f>
              <c:numCache>
                <c:formatCode>General</c:formatCode>
                <c:ptCount val="6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20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2-4644-BEB1-9C97F0952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50"/>
        <c:splitType val="pos"/>
        <c:splitPos val="3"/>
        <c:secondPieSize val="47"/>
        <c:serLines/>
      </c:ofPieChart>
    </c:plotArea>
    <c:legend>
      <c:legendPos val="b"/>
      <c:layout>
        <c:manualLayout>
          <c:xMode val="edge"/>
          <c:yMode val="edge"/>
          <c:x val="0.05"/>
          <c:y val="0.8559850595598627"/>
          <c:w val="0.9"/>
          <c:h val="9.27328891580860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Puy!$A$23</c:f>
          <c:strCache>
            <c:ptCount val="1"/>
            <c:pt idx="0">
              <c:v>2 rows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Puy!$B$5</c:f>
              <c:strCache>
                <c:ptCount val="1"/>
                <c:pt idx="0">
                  <c:v>Branch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38-CC4F-B4A9-7D7E481248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38-CC4F-B4A9-7D7E481248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38-CC4F-B4A9-7D7E481248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38-CC4F-B4A9-7D7E481248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38-CC4F-B4A9-7D7E481248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A38-CC4F-B4A9-7D7E48124818}"/>
              </c:ext>
            </c:extLst>
          </c:dPt>
          <c:cat>
            <c:strRef>
              <c:f>Puy!$A$6:$A$11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Puy!$B$6:$B$11</c:f>
              <c:numCache>
                <c:formatCode>General</c:formatCode>
                <c:ptCount val="6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20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4-3A45-B5B1-B919898E89AD}"/>
            </c:ext>
          </c:extLst>
        </c:ser>
        <c:ser>
          <c:idx val="1"/>
          <c:order val="1"/>
          <c:tx>
            <c:strRef>
              <c:f>Puy!$C$5</c:f>
              <c:strCache>
                <c:ptCount val="1"/>
                <c:pt idx="0">
                  <c:v>Branch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A38-CC4F-B4A9-7D7E481248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A38-CC4F-B4A9-7D7E481248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A38-CC4F-B4A9-7D7E481248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A38-CC4F-B4A9-7D7E481248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A38-CC4F-B4A9-7D7E481248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A38-CC4F-B4A9-7D7E48124818}"/>
              </c:ext>
            </c:extLst>
          </c:dPt>
          <c:cat>
            <c:strRef>
              <c:f>Puy!$A$6:$A$11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Puy!$C$6:$C$11</c:f>
              <c:numCache>
                <c:formatCode>General</c:formatCode>
                <c:ptCount val="6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4-3A45-B5B1-B919898E8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57438872772483E-2"/>
          <c:y val="3.7658564504581937E-2"/>
          <c:w val="0.88951098217985913"/>
          <c:h val="0.887501586441329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points!$A$4</c:f>
              <c:strCache>
                <c:ptCount val="1"/>
                <c:pt idx="0">
                  <c:v>Координаты точек эллипса</c:v>
                </c:pt>
              </c:strCache>
            </c:strRef>
          </c:tx>
          <c:marker>
            <c:symbol val="circle"/>
            <c:size val="5"/>
          </c:marker>
          <c:xVal>
            <c:numRef>
              <c:f>points!$C$6:$C$26</c:f>
              <c:numCache>
                <c:formatCode>0.000</c:formatCode>
                <c:ptCount val="21"/>
                <c:pt idx="0">
                  <c:v>7</c:v>
                </c:pt>
                <c:pt idx="1">
                  <c:v>6.8531695488854609</c:v>
                </c:pt>
                <c:pt idx="2">
                  <c:v>6.4270509831248424</c:v>
                </c:pt>
                <c:pt idx="3">
                  <c:v>5.7633557568774192</c:v>
                </c:pt>
                <c:pt idx="4">
                  <c:v>4.9270509831248424</c:v>
                </c:pt>
                <c:pt idx="5">
                  <c:v>4</c:v>
                </c:pt>
                <c:pt idx="6">
                  <c:v>3.0729490168751581</c:v>
                </c:pt>
                <c:pt idx="7">
                  <c:v>2.2366442431225808</c:v>
                </c:pt>
                <c:pt idx="8">
                  <c:v>1.5729490168751581</c:v>
                </c:pt>
                <c:pt idx="9">
                  <c:v>1.1468304511145395</c:v>
                </c:pt>
                <c:pt idx="10">
                  <c:v>1</c:v>
                </c:pt>
                <c:pt idx="11">
                  <c:v>1.1468304511145386</c:v>
                </c:pt>
                <c:pt idx="12">
                  <c:v>1.5729490168751572</c:v>
                </c:pt>
                <c:pt idx="13">
                  <c:v>2.2366442431225804</c:v>
                </c:pt>
                <c:pt idx="14">
                  <c:v>3.0729490168751572</c:v>
                </c:pt>
                <c:pt idx="15">
                  <c:v>3.9999999999999996</c:v>
                </c:pt>
                <c:pt idx="16">
                  <c:v>4.9270509831248415</c:v>
                </c:pt>
                <c:pt idx="17">
                  <c:v>5.7633557568774183</c:v>
                </c:pt>
                <c:pt idx="18">
                  <c:v>6.4270509831248415</c:v>
                </c:pt>
                <c:pt idx="19">
                  <c:v>6.8531695488854609</c:v>
                </c:pt>
                <c:pt idx="20">
                  <c:v>7</c:v>
                </c:pt>
              </c:numCache>
            </c:numRef>
          </c:xVal>
          <c:yVal>
            <c:numRef>
              <c:f>points!$D$6:$D$26</c:f>
              <c:numCache>
                <c:formatCode>0.000</c:formatCode>
                <c:ptCount val="21"/>
                <c:pt idx="0">
                  <c:v>5</c:v>
                </c:pt>
                <c:pt idx="1">
                  <c:v>6.2360679774997898</c:v>
                </c:pt>
                <c:pt idx="2">
                  <c:v>7.3511410091698925</c:v>
                </c:pt>
                <c:pt idx="3">
                  <c:v>8.2360679774997898</c:v>
                </c:pt>
                <c:pt idx="4">
                  <c:v>8.8042260651806146</c:v>
                </c:pt>
                <c:pt idx="5">
                  <c:v>9</c:v>
                </c:pt>
                <c:pt idx="6">
                  <c:v>8.8042260651806146</c:v>
                </c:pt>
                <c:pt idx="7">
                  <c:v>8.2360679774997898</c:v>
                </c:pt>
                <c:pt idx="8">
                  <c:v>7.3511410091698934</c:v>
                </c:pt>
                <c:pt idx="9">
                  <c:v>6.2360679774997898</c:v>
                </c:pt>
                <c:pt idx="10">
                  <c:v>5.0000000000000009</c:v>
                </c:pt>
                <c:pt idx="11">
                  <c:v>3.7639320225002124</c:v>
                </c:pt>
                <c:pt idx="12">
                  <c:v>2.6488589908301079</c:v>
                </c:pt>
                <c:pt idx="13">
                  <c:v>1.7639320225002106</c:v>
                </c:pt>
                <c:pt idx="14">
                  <c:v>1.1957739348193859</c:v>
                </c:pt>
                <c:pt idx="15">
                  <c:v>1</c:v>
                </c:pt>
                <c:pt idx="16">
                  <c:v>1.1957739348193854</c:v>
                </c:pt>
                <c:pt idx="17">
                  <c:v>1.7639320225002098</c:v>
                </c:pt>
                <c:pt idx="18">
                  <c:v>2.6488589908301066</c:v>
                </c:pt>
                <c:pt idx="19">
                  <c:v>3.7639320225002093</c:v>
                </c:pt>
                <c:pt idx="20">
                  <c:v>4.9999999999999991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01-0644-B84F-49CD42D1E12A}"/>
            </c:ext>
          </c:extLst>
        </c:ser>
        <c:ser>
          <c:idx val="1"/>
          <c:order val="1"/>
          <c:tx>
            <c:strRef>
              <c:f>points!$F$4</c:f>
              <c:strCache>
                <c:ptCount val="1"/>
                <c:pt idx="0">
                  <c:v>Координаты центра</c:v>
                </c:pt>
              </c:strCache>
            </c:strRef>
          </c:tx>
          <c:marker>
            <c:symbol val="circle"/>
            <c:size val="8"/>
          </c:marker>
          <c:xVal>
            <c:numRef>
              <c:f>points!$F$6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points!$G$6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01-0644-B84F-49CD42D1E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7216"/>
        <c:axId val="65845120"/>
      </c:scatterChart>
      <c:valAx>
        <c:axId val="65817216"/>
        <c:scaling>
          <c:orientation val="minMax"/>
          <c:max val="1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65845120"/>
        <c:crosses val="autoZero"/>
        <c:crossBetween val="midCat"/>
        <c:majorUnit val="1"/>
      </c:valAx>
      <c:valAx>
        <c:axId val="65845120"/>
        <c:scaling>
          <c:orientation val="minMax"/>
          <c:max val="1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65817216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points!$D$5</c:f>
              <c:strCache>
                <c:ptCount val="1"/>
                <c:pt idx="0">
                  <c:v>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CB-8949-8595-8DD4994214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CB-8949-8595-8DD4994214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CB-8949-8595-8DD4994214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CB-8949-8595-8DD4994214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CB-8949-8595-8DD4994214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CB-8949-8595-8DD49942143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0CB-8949-8595-8DD49942143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0CB-8949-8595-8DD49942143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0CB-8949-8595-8DD49942143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0CB-8949-8595-8DD49942143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0CB-8949-8595-8DD49942143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0CB-8949-8595-8DD49942143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0CB-8949-8595-8DD49942143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0CB-8949-8595-8DD49942143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0CB-8949-8595-8DD49942143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0CB-8949-8595-8DD49942143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0CB-8949-8595-8DD49942143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0CB-8949-8595-8DD49942143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0CB-8949-8595-8DD49942143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0CB-8949-8595-8DD49942143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0CB-8949-8595-8DD499421432}"/>
              </c:ext>
            </c:extLst>
          </c:dPt>
          <c:val>
            <c:numRef>
              <c:f>points!$D$6:$D$26</c:f>
              <c:numCache>
                <c:formatCode>0.000</c:formatCode>
                <c:ptCount val="21"/>
                <c:pt idx="0">
                  <c:v>5</c:v>
                </c:pt>
                <c:pt idx="1">
                  <c:v>6.2360679774997898</c:v>
                </c:pt>
                <c:pt idx="2">
                  <c:v>7.3511410091698925</c:v>
                </c:pt>
                <c:pt idx="3">
                  <c:v>8.2360679774997898</c:v>
                </c:pt>
                <c:pt idx="4">
                  <c:v>8.8042260651806146</c:v>
                </c:pt>
                <c:pt idx="5">
                  <c:v>9</c:v>
                </c:pt>
                <c:pt idx="6">
                  <c:v>8.8042260651806146</c:v>
                </c:pt>
                <c:pt idx="7">
                  <c:v>8.2360679774997898</c:v>
                </c:pt>
                <c:pt idx="8">
                  <c:v>7.3511410091698934</c:v>
                </c:pt>
                <c:pt idx="9">
                  <c:v>6.2360679774997898</c:v>
                </c:pt>
                <c:pt idx="10">
                  <c:v>5.0000000000000009</c:v>
                </c:pt>
                <c:pt idx="11">
                  <c:v>3.7639320225002124</c:v>
                </c:pt>
                <c:pt idx="12">
                  <c:v>2.6488589908301079</c:v>
                </c:pt>
                <c:pt idx="13">
                  <c:v>1.7639320225002106</c:v>
                </c:pt>
                <c:pt idx="14">
                  <c:v>1.1957739348193859</c:v>
                </c:pt>
                <c:pt idx="15">
                  <c:v>1</c:v>
                </c:pt>
                <c:pt idx="16">
                  <c:v>1.1957739348193854</c:v>
                </c:pt>
                <c:pt idx="17">
                  <c:v>1.7639320225002098</c:v>
                </c:pt>
                <c:pt idx="18">
                  <c:v>2.6488589908301066</c:v>
                </c:pt>
                <c:pt idx="19">
                  <c:v>3.7639320225002093</c:v>
                </c:pt>
                <c:pt idx="20">
                  <c:v>4.9999999999999991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8E-AD47-BE7D-CEF594771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barChart>
        <c:barDir val="col"/>
        <c:grouping val="clustered"/>
        <c:varyColors val="0"/>
        <c:ser>
          <c:idx val="0"/>
          <c:order val="0"/>
          <c:tx>
            <c:strRef>
              <c:f>points!$B$5</c:f>
              <c:strCache>
                <c:ptCount val="1"/>
                <c:pt idx="0">
                  <c:v>Angle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points!$B$6:$B$26</c:f>
              <c:numCache>
                <c:formatCode>0.000</c:formatCode>
                <c:ptCount val="2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  <c:pt idx="11">
                  <c:v>3.455751918948772</c:v>
                </c:pt>
                <c:pt idx="12">
                  <c:v>3.7699111843077517</c:v>
                </c:pt>
                <c:pt idx="13">
                  <c:v>4.0840704496667311</c:v>
                </c:pt>
                <c:pt idx="14">
                  <c:v>4.3982297150257104</c:v>
                </c:pt>
                <c:pt idx="15">
                  <c:v>4.7123889803846897</c:v>
                </c:pt>
                <c:pt idx="16">
                  <c:v>5.026548245743669</c:v>
                </c:pt>
                <c:pt idx="17">
                  <c:v>5.3407075111026483</c:v>
                </c:pt>
                <c:pt idx="18">
                  <c:v>5.6548667764616276</c:v>
                </c:pt>
                <c:pt idx="19">
                  <c:v>5.9690260418206069</c:v>
                </c:pt>
                <c:pt idx="20">
                  <c:v>6.2831853071795862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E-AD47-BE7D-CEF594771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785392"/>
        <c:axId val="325382016"/>
      </c:barChart>
      <c:lineChart>
        <c:grouping val="standard"/>
        <c:varyColors val="0"/>
        <c:ser>
          <c:idx val="1"/>
          <c:order val="1"/>
          <c:tx>
            <c:strRef>
              <c:f>points!$C$5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points!$C$6:$C$26</c:f>
              <c:numCache>
                <c:formatCode>0.000</c:formatCode>
                <c:ptCount val="21"/>
                <c:pt idx="0">
                  <c:v>7</c:v>
                </c:pt>
                <c:pt idx="1">
                  <c:v>6.8531695488854609</c:v>
                </c:pt>
                <c:pt idx="2">
                  <c:v>6.4270509831248424</c:v>
                </c:pt>
                <c:pt idx="3">
                  <c:v>5.7633557568774192</c:v>
                </c:pt>
                <c:pt idx="4">
                  <c:v>4.9270509831248424</c:v>
                </c:pt>
                <c:pt idx="5">
                  <c:v>4</c:v>
                </c:pt>
                <c:pt idx="6">
                  <c:v>3.0729490168751581</c:v>
                </c:pt>
                <c:pt idx="7">
                  <c:v>2.2366442431225808</c:v>
                </c:pt>
                <c:pt idx="8">
                  <c:v>1.5729490168751581</c:v>
                </c:pt>
                <c:pt idx="9">
                  <c:v>1.1468304511145395</c:v>
                </c:pt>
                <c:pt idx="10">
                  <c:v>1</c:v>
                </c:pt>
                <c:pt idx="11">
                  <c:v>1.1468304511145386</c:v>
                </c:pt>
                <c:pt idx="12">
                  <c:v>1.5729490168751572</c:v>
                </c:pt>
                <c:pt idx="13">
                  <c:v>2.2366442431225804</c:v>
                </c:pt>
                <c:pt idx="14">
                  <c:v>3.0729490168751572</c:v>
                </c:pt>
                <c:pt idx="15">
                  <c:v>3.9999999999999996</c:v>
                </c:pt>
                <c:pt idx="16">
                  <c:v>4.9270509831248415</c:v>
                </c:pt>
                <c:pt idx="17">
                  <c:v>5.7633557568774183</c:v>
                </c:pt>
                <c:pt idx="18">
                  <c:v>6.4270509831248415</c:v>
                </c:pt>
                <c:pt idx="19">
                  <c:v>6.8531695488854609</c:v>
                </c:pt>
                <c:pt idx="2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E-AD47-BE7D-CEF594771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785392"/>
        <c:axId val="325382016"/>
      </c:lineChart>
      <c:catAx>
        <c:axId val="32578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325382016"/>
        <c:crosses val="autoZero"/>
        <c:auto val="1"/>
        <c:lblAlgn val="ctr"/>
        <c:lblOffset val="100"/>
        <c:noMultiLvlLbl val="0"/>
      </c:catAx>
      <c:valAx>
        <c:axId val="3253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3257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tx>
            <c:strRef>
              <c:f>points!$C$5</c:f>
              <c:strCache>
                <c:ptCount val="1"/>
                <c:pt idx="0">
                  <c:v>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BA-9B41-8CE5-DC9D8CF82B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BA-9B41-8CE5-DC9D8CF82B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BA-9B41-8CE5-DC9D8CF82B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5BA-9B41-8CE5-DC9D8CF82B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BA-9B41-8CE5-DC9D8CF82B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5BA-9B41-8CE5-DC9D8CF82B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5BA-9B41-8CE5-DC9D8CF82B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5BA-9B41-8CE5-DC9D8CF82B8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5BA-9B41-8CE5-DC9D8CF82B8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5BA-9B41-8CE5-DC9D8CF82B8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5BA-9B41-8CE5-DC9D8CF82B8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5BA-9B41-8CE5-DC9D8CF82B8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5BA-9B41-8CE5-DC9D8CF82B8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5BA-9B41-8CE5-DC9D8CF82B8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5BA-9B41-8CE5-DC9D8CF82B8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5BA-9B41-8CE5-DC9D8CF82B8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5BA-9B41-8CE5-DC9D8CF82B8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5BA-9B41-8CE5-DC9D8CF82B8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5BA-9B41-8CE5-DC9D8CF82B8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5BA-9B41-8CE5-DC9D8CF82B8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5BA-9B41-8CE5-DC9D8CF82B8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5BA-9B41-8CE5-DC9D8CF82B87}"/>
              </c:ext>
            </c:extLst>
          </c:dPt>
          <c:cat>
            <c:numRef>
              <c:f>points!$A$6:$A$27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points!$C$6:$C$27</c:f>
              <c:numCache>
                <c:formatCode>0.000</c:formatCode>
                <c:ptCount val="22"/>
                <c:pt idx="0">
                  <c:v>7</c:v>
                </c:pt>
                <c:pt idx="1">
                  <c:v>6.8531695488854609</c:v>
                </c:pt>
                <c:pt idx="2">
                  <c:v>6.4270509831248424</c:v>
                </c:pt>
                <c:pt idx="3">
                  <c:v>5.7633557568774192</c:v>
                </c:pt>
                <c:pt idx="4">
                  <c:v>4.9270509831248424</c:v>
                </c:pt>
                <c:pt idx="5">
                  <c:v>4</c:v>
                </c:pt>
                <c:pt idx="6">
                  <c:v>3.0729490168751581</c:v>
                </c:pt>
                <c:pt idx="7">
                  <c:v>2.2366442431225808</c:v>
                </c:pt>
                <c:pt idx="8">
                  <c:v>1.5729490168751581</c:v>
                </c:pt>
                <c:pt idx="9">
                  <c:v>1.1468304511145395</c:v>
                </c:pt>
                <c:pt idx="10">
                  <c:v>1</c:v>
                </c:pt>
                <c:pt idx="11">
                  <c:v>1.1468304511145386</c:v>
                </c:pt>
                <c:pt idx="12">
                  <c:v>1.5729490168751572</c:v>
                </c:pt>
                <c:pt idx="13">
                  <c:v>2.2366442431225804</c:v>
                </c:pt>
                <c:pt idx="14">
                  <c:v>3.0729490168751572</c:v>
                </c:pt>
                <c:pt idx="15">
                  <c:v>3.9999999999999996</c:v>
                </c:pt>
                <c:pt idx="16">
                  <c:v>4.9270509831248415</c:v>
                </c:pt>
                <c:pt idx="17">
                  <c:v>5.7633557568774183</c:v>
                </c:pt>
                <c:pt idx="18">
                  <c:v>6.4270509831248415</c:v>
                </c:pt>
                <c:pt idx="19">
                  <c:v>6.8531695488854609</c:v>
                </c:pt>
                <c:pt idx="20">
                  <c:v>7</c:v>
                </c:pt>
                <c:pt idx="21">
                  <c:v>6.8522825168069108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A-9D48-B84D-B8669904C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barChart>
        <c:barDir val="col"/>
        <c:grouping val="clustered"/>
        <c:varyColors val="0"/>
        <c:ser>
          <c:idx val="2"/>
          <c:order val="2"/>
          <c:tx>
            <c:strRef>
              <c:f>points!$D$5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points!$A$6:$A$27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points!$D$6:$D$27</c:f>
              <c:numCache>
                <c:formatCode>0.000</c:formatCode>
                <c:ptCount val="22"/>
                <c:pt idx="0">
                  <c:v>5</c:v>
                </c:pt>
                <c:pt idx="1">
                  <c:v>6.2360679774997898</c:v>
                </c:pt>
                <c:pt idx="2">
                  <c:v>7.3511410091698925</c:v>
                </c:pt>
                <c:pt idx="3">
                  <c:v>8.2360679774997898</c:v>
                </c:pt>
                <c:pt idx="4">
                  <c:v>8.8042260651806146</c:v>
                </c:pt>
                <c:pt idx="5">
                  <c:v>9</c:v>
                </c:pt>
                <c:pt idx="6">
                  <c:v>8.8042260651806146</c:v>
                </c:pt>
                <c:pt idx="7">
                  <c:v>8.2360679774997898</c:v>
                </c:pt>
                <c:pt idx="8">
                  <c:v>7.3511410091698934</c:v>
                </c:pt>
                <c:pt idx="9">
                  <c:v>6.2360679774997898</c:v>
                </c:pt>
                <c:pt idx="10">
                  <c:v>5.0000000000000009</c:v>
                </c:pt>
                <c:pt idx="11">
                  <c:v>3.7639320225002124</c:v>
                </c:pt>
                <c:pt idx="12">
                  <c:v>2.6488589908301079</c:v>
                </c:pt>
                <c:pt idx="13">
                  <c:v>1.7639320225002106</c:v>
                </c:pt>
                <c:pt idx="14">
                  <c:v>1.1957739348193859</c:v>
                </c:pt>
                <c:pt idx="15">
                  <c:v>1</c:v>
                </c:pt>
                <c:pt idx="16">
                  <c:v>1.1957739348193854</c:v>
                </c:pt>
                <c:pt idx="17">
                  <c:v>1.7639320225002098</c:v>
                </c:pt>
                <c:pt idx="18">
                  <c:v>2.6488589908301066</c:v>
                </c:pt>
                <c:pt idx="19">
                  <c:v>3.7639320225002093</c:v>
                </c:pt>
                <c:pt idx="20">
                  <c:v>4.9999999999999991</c:v>
                </c:pt>
                <c:pt idx="21">
                  <c:v>6.2397020748318752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FA-9D48-B84D-B8669904C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570319"/>
        <c:axId val="393917152"/>
      </c:barChart>
      <c:scatterChart>
        <c:scatterStyle val="smoothMarker"/>
        <c:varyColors val="0"/>
        <c:ser>
          <c:idx val="0"/>
          <c:order val="0"/>
          <c:tx>
            <c:strRef>
              <c:f>points!$B$5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points!$A$6:$A$27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points!$B$6:$B$27</c:f>
              <c:numCache>
                <c:formatCode>0.000</c:formatCode>
                <c:ptCount val="22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  <c:pt idx="11">
                  <c:v>3.455751918948772</c:v>
                </c:pt>
                <c:pt idx="12">
                  <c:v>3.7699111843077517</c:v>
                </c:pt>
                <c:pt idx="13">
                  <c:v>4.0840704496667311</c:v>
                </c:pt>
                <c:pt idx="14">
                  <c:v>4.3982297150257104</c:v>
                </c:pt>
                <c:pt idx="15">
                  <c:v>4.7123889803846897</c:v>
                </c:pt>
                <c:pt idx="16">
                  <c:v>5.026548245743669</c:v>
                </c:pt>
                <c:pt idx="17">
                  <c:v>5.3407075111026483</c:v>
                </c:pt>
                <c:pt idx="18">
                  <c:v>5.6548667764616276</c:v>
                </c:pt>
                <c:pt idx="19">
                  <c:v>5.9690260418206069</c:v>
                </c:pt>
                <c:pt idx="20">
                  <c:v>6.2831853071795862</c:v>
                </c:pt>
                <c:pt idx="21">
                  <c:v>6.5983000000000001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A-9D48-B84D-B8669904C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70319"/>
        <c:axId val="393917152"/>
      </c:scatterChart>
      <c:catAx>
        <c:axId val="214057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393917152"/>
        <c:crosses val="autoZero"/>
        <c:auto val="1"/>
        <c:lblAlgn val="ctr"/>
        <c:lblOffset val="100"/>
        <c:noMultiLvlLbl val="0"/>
      </c:catAx>
      <c:valAx>
        <c:axId val="3939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214057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Second!$A$5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val>
            <c:numRef>
              <c:f>Second!$A$6:$A$19</c:f>
              <c:numCache>
                <c:formatCode>General</c:formatCode>
                <c:ptCount val="14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  <c:pt idx="12">
                  <c:v>35</c:v>
                </c:pt>
                <c:pt idx="1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9-604F-AF0A-3F3FE041D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31808"/>
        <c:axId val="131033344"/>
      </c:lineChart>
      <c:catAx>
        <c:axId val="13103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1033344"/>
        <c:crosses val="autoZero"/>
        <c:auto val="1"/>
        <c:lblAlgn val="ctr"/>
        <c:lblOffset val="100"/>
        <c:noMultiLvlLbl val="0"/>
      </c:catAx>
      <c:valAx>
        <c:axId val="13103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3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Flow 2018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Waterfall!$B$4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9D-B54F-A886-7AC3476B696B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9D-B54F-A886-7AC3476B69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9D-B54F-A886-7AC3476B69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9D-B54F-A886-7AC3476B69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9D-B54F-A886-7AC3476B69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99D-B54F-A886-7AC3476B696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9D-B54F-A886-7AC3476B696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9D-B54F-A886-7AC3476B696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99D-B54F-A886-7AC3476B696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99D-B54F-A886-7AC3476B696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99D-B54F-A886-7AC3476B696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99D-B54F-A886-7AC3476B696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99D-B54F-A886-7AC3476B69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Waterfall!$A$5:$A$18</c:f>
              <c:strCache>
                <c:ptCount val="14"/>
                <c:pt idx="0">
                  <c:v>Start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  <c:pt idx="13">
                  <c:v>End</c:v>
                </c:pt>
              </c:strCache>
            </c:strRef>
          </c:cat>
          <c:val>
            <c:numRef>
              <c:f>Waterfall!$B$5:$B$18</c:f>
              <c:numCache>
                <c:formatCode>General</c:formatCode>
                <c:ptCount val="14"/>
                <c:pt idx="1">
                  <c:v>6000</c:v>
                </c:pt>
                <c:pt idx="2">
                  <c:v>6350</c:v>
                </c:pt>
                <c:pt idx="3">
                  <c:v>4450</c:v>
                </c:pt>
                <c:pt idx="4">
                  <c:v>4450</c:v>
                </c:pt>
                <c:pt idx="5">
                  <c:v>5568</c:v>
                </c:pt>
                <c:pt idx="6">
                  <c:v>4228</c:v>
                </c:pt>
                <c:pt idx="7">
                  <c:v>4228</c:v>
                </c:pt>
                <c:pt idx="8">
                  <c:v>6345</c:v>
                </c:pt>
                <c:pt idx="9">
                  <c:v>7893</c:v>
                </c:pt>
                <c:pt idx="10">
                  <c:v>9237</c:v>
                </c:pt>
                <c:pt idx="11">
                  <c:v>8838</c:v>
                </c:pt>
                <c:pt idx="12">
                  <c:v>8838</c:v>
                </c:pt>
                <c:pt idx="13">
                  <c:v>11690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99D-B54F-A886-7AC3476B696B}"/>
            </c:ext>
          </c:extLst>
        </c:ser>
        <c:ser>
          <c:idx val="1"/>
          <c:order val="1"/>
          <c:tx>
            <c:strRef>
              <c:f>Waterfall!$C$4</c:f>
              <c:strCache>
                <c:ptCount val="1"/>
                <c:pt idx="0">
                  <c:v>Fall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99D-B54F-A886-7AC3476B69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99D-B54F-A886-7AC3476B69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99D-B54F-A886-7AC3476B696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99D-B54F-A886-7AC3476B696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99D-B54F-A886-7AC3476B696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99D-B54F-A886-7AC3476B696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99D-B54F-A886-7AC3476B696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99D-B54F-A886-7AC3476B696B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Waterfall!$A$5:$A$18</c:f>
              <c:strCache>
                <c:ptCount val="14"/>
                <c:pt idx="0">
                  <c:v>Start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  <c:pt idx="13">
                  <c:v>End</c:v>
                </c:pt>
              </c:strCache>
            </c:strRef>
          </c:cat>
          <c:val>
            <c:numRef>
              <c:f>Waterfall!$C$5:$C$18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2100</c:v>
                </c:pt>
                <c:pt idx="3">
                  <c:v>1900</c:v>
                </c:pt>
                <c:pt idx="4">
                  <c:v>0</c:v>
                </c:pt>
                <c:pt idx="5">
                  <c:v>1137</c:v>
                </c:pt>
                <c:pt idx="6">
                  <c:v>1340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1750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99D-B54F-A886-7AC3476B696B}"/>
            </c:ext>
          </c:extLst>
        </c:ser>
        <c:ser>
          <c:idx val="2"/>
          <c:order val="2"/>
          <c:tx>
            <c:strRef>
              <c:f>Waterfall!$D$4</c:f>
              <c:strCache>
                <c:ptCount val="1"/>
                <c:pt idx="0">
                  <c:v>Rise</c:v>
                </c:pt>
              </c:strCache>
            </c:strRef>
          </c:tx>
          <c:spPr>
            <a:solidFill>
              <a:srgbClr val="2E75B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99D-B54F-A886-7AC3476B696B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99D-B54F-A886-7AC3476B69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99D-B54F-A886-7AC3476B69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99D-B54F-A886-7AC3476B696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99D-B54F-A886-7AC3476B696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99D-B54F-A886-7AC3476B69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Waterfall!$A$5:$A$18</c:f>
              <c:strCache>
                <c:ptCount val="14"/>
                <c:pt idx="0">
                  <c:v>Start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  <c:pt idx="13">
                  <c:v>End</c:v>
                </c:pt>
              </c:strCache>
            </c:strRef>
          </c:cat>
          <c:val>
            <c:numRef>
              <c:f>Waterfall!$D$5:$D$18</c:f>
              <c:numCache>
                <c:formatCode>General</c:formatCode>
                <c:ptCount val="14"/>
                <c:pt idx="0">
                  <c:v>6000</c:v>
                </c:pt>
                <c:pt idx="1">
                  <c:v>2450</c:v>
                </c:pt>
                <c:pt idx="2">
                  <c:v>0</c:v>
                </c:pt>
                <c:pt idx="3">
                  <c:v>0</c:v>
                </c:pt>
                <c:pt idx="4">
                  <c:v>2255</c:v>
                </c:pt>
                <c:pt idx="5">
                  <c:v>0</c:v>
                </c:pt>
                <c:pt idx="6">
                  <c:v>0</c:v>
                </c:pt>
                <c:pt idx="7">
                  <c:v>2117</c:v>
                </c:pt>
                <c:pt idx="8">
                  <c:v>1548</c:v>
                </c:pt>
                <c:pt idx="9">
                  <c:v>1344</c:v>
                </c:pt>
                <c:pt idx="10">
                  <c:v>1351</c:v>
                </c:pt>
                <c:pt idx="11">
                  <c:v>0</c:v>
                </c:pt>
                <c:pt idx="12">
                  <c:v>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99D-B54F-A886-7AC3476B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383742320"/>
        <c:axId val="383742880"/>
      </c:barChart>
      <c:catAx>
        <c:axId val="38374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383742880"/>
        <c:crosses val="autoZero"/>
        <c:auto val="1"/>
        <c:lblAlgn val="ctr"/>
        <c:lblOffset val="100"/>
        <c:noMultiLvlLbl val="0"/>
      </c:catAx>
      <c:valAx>
        <c:axId val="3837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383742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Sales Pipeline Funnel</a:t>
            </a:r>
          </a:p>
        </c:rich>
      </c:tx>
      <c:layout>
        <c:manualLayout>
          <c:xMode val="edge"/>
          <c:yMode val="edge"/>
          <c:x val="1.675041876046901E-2"/>
          <c:y val="2.6246719160104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>
        <c:manualLayout>
          <c:layoutTarget val="inner"/>
          <c:xMode val="edge"/>
          <c:yMode val="edge"/>
          <c:x val="0.42093670451997522"/>
          <c:y val="0.19469816272965879"/>
          <c:w val="0.54410108284203174"/>
          <c:h val="0.70556430446194229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'Funnel Chart Example'!$B$3:$B$7</c:f>
              <c:strCache>
                <c:ptCount val="5"/>
                <c:pt idx="0">
                  <c:v>Stage 1 (Initial contact)</c:v>
                </c:pt>
                <c:pt idx="1">
                  <c:v>Stage 2 (Qualification)</c:v>
                </c:pt>
                <c:pt idx="2">
                  <c:v>Stage 3 (Meeting)</c:v>
                </c:pt>
                <c:pt idx="3">
                  <c:v>Stage 4 (Proposal)</c:v>
                </c:pt>
                <c:pt idx="4">
                  <c:v>Stage 5 (Close)</c:v>
                </c:pt>
              </c:strCache>
            </c:strRef>
          </c:cat>
          <c:val>
            <c:numRef>
              <c:f>'Funnel Chart Example'!$C$3:$C$7</c:f>
              <c:numCache>
                <c:formatCode>_(* #\ ##0_);_(* \(#\ ##0\);_(* "-"??_);_(@_)</c:formatCode>
                <c:ptCount val="5"/>
                <c:pt idx="0">
                  <c:v>0</c:v>
                </c:pt>
                <c:pt idx="1">
                  <c:v>300</c:v>
                </c:pt>
                <c:pt idx="2">
                  <c:v>450</c:v>
                </c:pt>
                <c:pt idx="3">
                  <c:v>650</c:v>
                </c:pt>
                <c:pt idx="4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0-F543-91BF-CEF11938EB7F}"/>
            </c:ext>
          </c:extLst>
        </c:ser>
        <c:ser>
          <c:idx val="1"/>
          <c:order val="1"/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'Funnel Chart Example'!$B$3:$B$7</c:f>
              <c:strCache>
                <c:ptCount val="5"/>
                <c:pt idx="0">
                  <c:v>Stage 1 (Initial contact)</c:v>
                </c:pt>
                <c:pt idx="1">
                  <c:v>Stage 2 (Qualification)</c:v>
                </c:pt>
                <c:pt idx="2">
                  <c:v>Stage 3 (Meeting)</c:v>
                </c:pt>
                <c:pt idx="3">
                  <c:v>Stage 4 (Proposal)</c:v>
                </c:pt>
                <c:pt idx="4">
                  <c:v>Stage 5 (Close)</c:v>
                </c:pt>
              </c:strCache>
            </c:strRef>
          </c:cat>
          <c:val>
            <c:numRef>
              <c:f>'Funnel Chart Example'!$D$3:$D$7</c:f>
              <c:numCache>
                <c:formatCode>_(* #\ ##0_);_(* \(#\ ##0\);_(* "-"??_);_(@_)</c:formatCode>
                <c:ptCount val="5"/>
                <c:pt idx="0">
                  <c:v>2000</c:v>
                </c:pt>
                <c:pt idx="1">
                  <c:v>1400</c:v>
                </c:pt>
                <c:pt idx="2">
                  <c:v>1100</c:v>
                </c:pt>
                <c:pt idx="3">
                  <c:v>700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0-F543-91BF-CEF11938E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85917424"/>
        <c:axId val="685914680"/>
      </c:barChart>
      <c:catAx>
        <c:axId val="6859174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685914680"/>
        <c:crosses val="autoZero"/>
        <c:auto val="1"/>
        <c:lblAlgn val="ctr"/>
        <c:lblOffset val="100"/>
        <c:noMultiLvlLbl val="0"/>
      </c:catAx>
      <c:valAx>
        <c:axId val="685914680"/>
        <c:scaling>
          <c:orientation val="minMax"/>
          <c:max val="2000"/>
        </c:scaling>
        <c:delete val="1"/>
        <c:axPos val="t"/>
        <c:numFmt formatCode="_(* #\ ##0_);_(* \(#\ ##0\);_(* &quot;-&quot;??_);_(@_)" sourceLinked="1"/>
        <c:majorTickMark val="out"/>
        <c:minorTickMark val="none"/>
        <c:tickLblPos val="nextTo"/>
        <c:crossAx val="68591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Candlestick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stockChart>
        <c:ser>
          <c:idx val="0"/>
          <c:order val="0"/>
          <c:tx>
            <c:strRef>
              <c:f>'Example #1'!$B$2</c:f>
              <c:strCache>
                <c:ptCount val="1"/>
                <c:pt idx="0">
                  <c:v>Open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'Example #1'!$A$3:$A$7</c:f>
              <c:numCache>
                <c:formatCode>d\-mmm</c:formatCode>
                <c:ptCount val="5"/>
                <c:pt idx="0">
                  <c:v>43662</c:v>
                </c:pt>
                <c:pt idx="1">
                  <c:v>43663</c:v>
                </c:pt>
                <c:pt idx="2">
                  <c:v>43664</c:v>
                </c:pt>
                <c:pt idx="3">
                  <c:v>43665</c:v>
                </c:pt>
                <c:pt idx="4">
                  <c:v>43666</c:v>
                </c:pt>
              </c:numCache>
            </c:numRef>
          </c:cat>
          <c:val>
            <c:numRef>
              <c:f>'Example #1'!$B$3:$B$7</c:f>
              <c:numCache>
                <c:formatCode>"$"#\ ##0.00_);\("$"#\ ##0.00\)</c:formatCode>
                <c:ptCount val="5"/>
                <c:pt idx="0">
                  <c:v>24.98</c:v>
                </c:pt>
                <c:pt idx="1">
                  <c:v>26.12</c:v>
                </c:pt>
                <c:pt idx="2">
                  <c:v>26.98</c:v>
                </c:pt>
                <c:pt idx="3">
                  <c:v>27</c:v>
                </c:pt>
                <c:pt idx="4">
                  <c:v>27.93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7-7B46-9CF0-5CA19CCE5397}"/>
            </c:ext>
          </c:extLst>
        </c:ser>
        <c:ser>
          <c:idx val="1"/>
          <c:order val="1"/>
          <c:tx>
            <c:strRef>
              <c:f>'Example #1'!$C$2</c:f>
              <c:strCache>
                <c:ptCount val="1"/>
                <c:pt idx="0">
                  <c:v>High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'Example #1'!$A$3:$A$7</c:f>
              <c:numCache>
                <c:formatCode>d\-mmm</c:formatCode>
                <c:ptCount val="5"/>
                <c:pt idx="0">
                  <c:v>43662</c:v>
                </c:pt>
                <c:pt idx="1">
                  <c:v>43663</c:v>
                </c:pt>
                <c:pt idx="2">
                  <c:v>43664</c:v>
                </c:pt>
                <c:pt idx="3">
                  <c:v>43665</c:v>
                </c:pt>
                <c:pt idx="4">
                  <c:v>43666</c:v>
                </c:pt>
              </c:numCache>
            </c:numRef>
          </c:cat>
          <c:val>
            <c:numRef>
              <c:f>'Example #1'!$C$3:$C$7</c:f>
              <c:numCache>
                <c:formatCode>"$"#\ ##0.00_);\("$"#\ ##0.00\)</c:formatCode>
                <c:ptCount val="5"/>
                <c:pt idx="0">
                  <c:v>25.3</c:v>
                </c:pt>
                <c:pt idx="1">
                  <c:v>26.97</c:v>
                </c:pt>
                <c:pt idx="2">
                  <c:v>27.22</c:v>
                </c:pt>
                <c:pt idx="3">
                  <c:v>27.85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7-7B46-9CF0-5CA19CCE5397}"/>
            </c:ext>
          </c:extLst>
        </c:ser>
        <c:ser>
          <c:idx val="2"/>
          <c:order val="2"/>
          <c:tx>
            <c:strRef>
              <c:f>'Example #1'!$D$2</c:f>
              <c:strCache>
                <c:ptCount val="1"/>
                <c:pt idx="0">
                  <c:v>Low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'Example #1'!$A$3:$A$7</c:f>
              <c:numCache>
                <c:formatCode>d\-mmm</c:formatCode>
                <c:ptCount val="5"/>
                <c:pt idx="0">
                  <c:v>43662</c:v>
                </c:pt>
                <c:pt idx="1">
                  <c:v>43663</c:v>
                </c:pt>
                <c:pt idx="2">
                  <c:v>43664</c:v>
                </c:pt>
                <c:pt idx="3">
                  <c:v>43665</c:v>
                </c:pt>
                <c:pt idx="4">
                  <c:v>43666</c:v>
                </c:pt>
              </c:numCache>
            </c:numRef>
          </c:cat>
          <c:val>
            <c:numRef>
              <c:f>'Example #1'!$D$3:$D$7</c:f>
              <c:numCache>
                <c:formatCode>"$"#\ ##0.00_);\("$"#\ ##0.00\)</c:formatCode>
                <c:ptCount val="5"/>
                <c:pt idx="0">
                  <c:v>24.78</c:v>
                </c:pt>
                <c:pt idx="1">
                  <c:v>25.01</c:v>
                </c:pt>
                <c:pt idx="2">
                  <c:v>25.75</c:v>
                </c:pt>
                <c:pt idx="3">
                  <c:v>24.92</c:v>
                </c:pt>
                <c:pt idx="4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7-7B46-9CF0-5CA19CCE5397}"/>
            </c:ext>
          </c:extLst>
        </c:ser>
        <c:ser>
          <c:idx val="3"/>
          <c:order val="3"/>
          <c:tx>
            <c:strRef>
              <c:f>'Example #1'!$E$2</c:f>
              <c:strCache>
                <c:ptCount val="1"/>
                <c:pt idx="0">
                  <c:v>Closing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'Example #1'!$A$3:$A$7</c:f>
              <c:numCache>
                <c:formatCode>d\-mmm</c:formatCode>
                <c:ptCount val="5"/>
                <c:pt idx="0">
                  <c:v>43662</c:v>
                </c:pt>
                <c:pt idx="1">
                  <c:v>43663</c:v>
                </c:pt>
                <c:pt idx="2">
                  <c:v>43664</c:v>
                </c:pt>
                <c:pt idx="3">
                  <c:v>43665</c:v>
                </c:pt>
                <c:pt idx="4">
                  <c:v>43666</c:v>
                </c:pt>
              </c:numCache>
            </c:numRef>
          </c:cat>
          <c:val>
            <c:numRef>
              <c:f>'Example #1'!$E$3:$E$7</c:f>
              <c:numCache>
                <c:formatCode>"$"#\ ##0.00_);\("$"#\ ##0.00\)</c:formatCode>
                <c:ptCount val="5"/>
                <c:pt idx="0">
                  <c:v>25</c:v>
                </c:pt>
                <c:pt idx="1">
                  <c:v>25.45</c:v>
                </c:pt>
                <c:pt idx="2">
                  <c:v>25.8</c:v>
                </c:pt>
                <c:pt idx="3">
                  <c:v>25.38</c:v>
                </c:pt>
                <c:pt idx="4">
                  <c:v>27.55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7-7B46-9CF0-5CA19CCE5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07443888"/>
        <c:axId val="507445856"/>
      </c:stockChart>
      <c:dateAx>
        <c:axId val="5074438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07445856"/>
        <c:crosses val="autoZero"/>
        <c:auto val="1"/>
        <c:lblOffset val="100"/>
        <c:baseTimeUnit val="days"/>
      </c:dateAx>
      <c:valAx>
        <c:axId val="5074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\ ##0.00_);\(&quot;$&quot;#\ 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074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Candlestick Chart with Volume</a:t>
            </a:r>
            <a:endParaRPr lang="en-US"/>
          </a:p>
        </c:rich>
      </c:tx>
      <c:layout>
        <c:manualLayout>
          <c:xMode val="edge"/>
          <c:yMode val="edge"/>
          <c:x val="0.32416986801567077"/>
          <c:y val="6.374393645500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#2'!$B$2</c:f>
              <c:strCache>
                <c:ptCount val="1"/>
                <c:pt idx="0">
                  <c:v> Stock Volume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'Example #2'!$A$3:$A$7</c:f>
              <c:numCache>
                <c:formatCode>d\-mmm</c:formatCode>
                <c:ptCount val="5"/>
                <c:pt idx="0">
                  <c:v>43632</c:v>
                </c:pt>
                <c:pt idx="1">
                  <c:v>43633</c:v>
                </c:pt>
                <c:pt idx="2">
                  <c:v>43634</c:v>
                </c:pt>
                <c:pt idx="3">
                  <c:v>43635</c:v>
                </c:pt>
                <c:pt idx="4">
                  <c:v>43636</c:v>
                </c:pt>
              </c:numCache>
            </c:numRef>
          </c:cat>
          <c:val>
            <c:numRef>
              <c:f>'Example #2'!$B$3:$B$7</c:f>
              <c:numCache>
                <c:formatCode>#,##0_);\(#,##0\)</c:formatCode>
                <c:ptCount val="5"/>
                <c:pt idx="0">
                  <c:v>20000</c:v>
                </c:pt>
                <c:pt idx="1">
                  <c:v>15800</c:v>
                </c:pt>
                <c:pt idx="2">
                  <c:v>23000</c:v>
                </c:pt>
                <c:pt idx="3">
                  <c:v>30000</c:v>
                </c:pt>
                <c:pt idx="4">
                  <c:v>28900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3-8744-848F-E5B46D91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042016"/>
        <c:axId val="453042344"/>
      </c:barChart>
      <c:stockChart>
        <c:ser>
          <c:idx val="1"/>
          <c:order val="1"/>
          <c:tx>
            <c:strRef>
              <c:f>'Example #2'!$C$2</c:f>
              <c:strCache>
                <c:ptCount val="1"/>
                <c:pt idx="0">
                  <c:v>Open 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'Example #2'!$C$3:$C$7</c:f>
              <c:numCache>
                <c:formatCode>"$"#\ ##0.00_);\("$"#\ ##0.00\)</c:formatCode>
                <c:ptCount val="5"/>
                <c:pt idx="0">
                  <c:v>24.98</c:v>
                </c:pt>
                <c:pt idx="1">
                  <c:v>26.12</c:v>
                </c:pt>
                <c:pt idx="2">
                  <c:v>26.98</c:v>
                </c:pt>
                <c:pt idx="3">
                  <c:v>27</c:v>
                </c:pt>
                <c:pt idx="4">
                  <c:v>27.93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3-8744-848F-E5B46D91312E}"/>
            </c:ext>
          </c:extLst>
        </c:ser>
        <c:ser>
          <c:idx val="2"/>
          <c:order val="2"/>
          <c:tx>
            <c:strRef>
              <c:f>'Example #2'!$D$2</c:f>
              <c:strCache>
                <c:ptCount val="1"/>
                <c:pt idx="0">
                  <c:v>High 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'Example #2'!$D$3:$D$7</c:f>
              <c:numCache>
                <c:formatCode>"$"#\ ##0.00_);\("$"#\ ##0.00\)</c:formatCode>
                <c:ptCount val="5"/>
                <c:pt idx="0">
                  <c:v>25.3</c:v>
                </c:pt>
                <c:pt idx="1">
                  <c:v>26.97</c:v>
                </c:pt>
                <c:pt idx="2">
                  <c:v>27.22</c:v>
                </c:pt>
                <c:pt idx="3">
                  <c:v>27.85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63-8744-848F-E5B46D91312E}"/>
            </c:ext>
          </c:extLst>
        </c:ser>
        <c:ser>
          <c:idx val="3"/>
          <c:order val="3"/>
          <c:tx>
            <c:strRef>
              <c:f>'Example #2'!$E$2</c:f>
              <c:strCache>
                <c:ptCount val="1"/>
                <c:pt idx="0">
                  <c:v>Low 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'Example #2'!$E$3:$E$7</c:f>
              <c:numCache>
                <c:formatCode>"$"#\ ##0.00_);\("$"#\ ##0.00\)</c:formatCode>
                <c:ptCount val="5"/>
                <c:pt idx="0">
                  <c:v>24.78</c:v>
                </c:pt>
                <c:pt idx="1">
                  <c:v>25.01</c:v>
                </c:pt>
                <c:pt idx="2">
                  <c:v>25.75</c:v>
                </c:pt>
                <c:pt idx="3">
                  <c:v>24.92</c:v>
                </c:pt>
                <c:pt idx="4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63-8744-848F-E5B46D91312E}"/>
            </c:ext>
          </c:extLst>
        </c:ser>
        <c:ser>
          <c:idx val="4"/>
          <c:order val="4"/>
          <c:tx>
            <c:strRef>
              <c:f>'Example #2'!$F$2</c:f>
              <c:strCache>
                <c:ptCount val="1"/>
                <c:pt idx="0">
                  <c:v>Closing 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'Example #2'!$F$3:$F$7</c:f>
              <c:numCache>
                <c:formatCode>"$"#\ ##0.00_);\("$"#\ ##0.00\)</c:formatCode>
                <c:ptCount val="5"/>
                <c:pt idx="0">
                  <c:v>25</c:v>
                </c:pt>
                <c:pt idx="1">
                  <c:v>25.45</c:v>
                </c:pt>
                <c:pt idx="2">
                  <c:v>25.8</c:v>
                </c:pt>
                <c:pt idx="3">
                  <c:v>25.38</c:v>
                </c:pt>
                <c:pt idx="4">
                  <c:v>27.55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63-8744-848F-E5B46D91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53045624"/>
        <c:axId val="453046280"/>
      </c:stockChart>
      <c:dateAx>
        <c:axId val="45304201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53042344"/>
        <c:crosses val="autoZero"/>
        <c:auto val="1"/>
        <c:lblOffset val="100"/>
        <c:baseTimeUnit val="days"/>
      </c:dateAx>
      <c:valAx>
        <c:axId val="45304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53042016"/>
        <c:crosses val="autoZero"/>
        <c:crossBetween val="between"/>
      </c:valAx>
      <c:valAx>
        <c:axId val="4530462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\ ##0.00_);\(&quot;$&quot;#\ 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453045624"/>
        <c:crosses val="max"/>
        <c:crossBetween val="between"/>
      </c:valAx>
      <c:catAx>
        <c:axId val="453045624"/>
        <c:scaling>
          <c:orientation val="minMax"/>
        </c:scaling>
        <c:delete val="1"/>
        <c:axPos val="b"/>
        <c:majorTickMark val="none"/>
        <c:minorTickMark val="none"/>
        <c:tickLblPos val="nextTo"/>
        <c:crossAx val="453046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5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'Example 1'!$B$1</c:f>
              <c:strCache>
                <c:ptCount val="1"/>
                <c:pt idx="0">
                  <c:v>Market 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'Example 1'!$A$2:$A$5</c:f>
              <c:strCache>
                <c:ptCount val="4"/>
                <c:pt idx="0">
                  <c:v>Laptop</c:v>
                </c:pt>
                <c:pt idx="1">
                  <c:v>Desktop</c:v>
                </c:pt>
                <c:pt idx="2">
                  <c:v>Tablet</c:v>
                </c:pt>
                <c:pt idx="3">
                  <c:v>Apps</c:v>
                </c:pt>
              </c:strCache>
            </c:strRef>
          </c:cat>
          <c:val>
            <c:numRef>
              <c:f>'Example 1'!$B$2:$B$5</c:f>
              <c:numCache>
                <c:formatCode>General</c:formatCode>
                <c:ptCount val="4"/>
                <c:pt idx="0">
                  <c:v>51</c:v>
                </c:pt>
                <c:pt idx="1">
                  <c:v>74</c:v>
                </c:pt>
                <c:pt idx="2">
                  <c:v>81</c:v>
                </c:pt>
                <c:pt idx="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C-5643-9582-6A0E53C05B9C}"/>
            </c:ext>
          </c:extLst>
        </c:ser>
        <c:ser>
          <c:idx val="1"/>
          <c:order val="1"/>
          <c:tx>
            <c:strRef>
              <c:f>'Example 1'!$C$1</c:f>
              <c:strCache>
                <c:ptCount val="1"/>
                <c:pt idx="0">
                  <c:v>Market 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'Example 1'!$A$2:$A$5</c:f>
              <c:strCache>
                <c:ptCount val="4"/>
                <c:pt idx="0">
                  <c:v>Laptop</c:v>
                </c:pt>
                <c:pt idx="1">
                  <c:v>Desktop</c:v>
                </c:pt>
                <c:pt idx="2">
                  <c:v>Tablet</c:v>
                </c:pt>
                <c:pt idx="3">
                  <c:v>Apps</c:v>
                </c:pt>
              </c:strCache>
            </c:strRef>
          </c:cat>
          <c:val>
            <c:numRef>
              <c:f>'Example 1'!$C$2:$C$5</c:f>
              <c:numCache>
                <c:formatCode>General</c:formatCode>
                <c:ptCount val="4"/>
                <c:pt idx="0">
                  <c:v>99</c:v>
                </c:pt>
                <c:pt idx="1">
                  <c:v>60</c:v>
                </c:pt>
                <c:pt idx="2">
                  <c:v>68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C-5643-9582-6A0E53C05B9C}"/>
            </c:ext>
          </c:extLst>
        </c:ser>
        <c:ser>
          <c:idx val="2"/>
          <c:order val="2"/>
          <c:tx>
            <c:strRef>
              <c:f>'Example 1'!$D$1</c:f>
              <c:strCache>
                <c:ptCount val="1"/>
                <c:pt idx="0">
                  <c:v>Market 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'Example 1'!$A$2:$A$5</c:f>
              <c:strCache>
                <c:ptCount val="4"/>
                <c:pt idx="0">
                  <c:v>Laptop</c:v>
                </c:pt>
                <c:pt idx="1">
                  <c:v>Desktop</c:v>
                </c:pt>
                <c:pt idx="2">
                  <c:v>Tablet</c:v>
                </c:pt>
                <c:pt idx="3">
                  <c:v>Apps</c:v>
                </c:pt>
              </c:strCache>
            </c:strRef>
          </c:cat>
          <c:val>
            <c:numRef>
              <c:f>'Example 1'!$D$2:$D$5</c:f>
              <c:numCache>
                <c:formatCode>General</c:formatCode>
                <c:ptCount val="4"/>
                <c:pt idx="0">
                  <c:v>95</c:v>
                </c:pt>
                <c:pt idx="1">
                  <c:v>51</c:v>
                </c:pt>
                <c:pt idx="2">
                  <c:v>52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6C-5643-9582-6A0E53C05B9C}"/>
            </c:ext>
          </c:extLst>
        </c:ser>
        <c:ser>
          <c:idx val="3"/>
          <c:order val="3"/>
          <c:tx>
            <c:strRef>
              <c:f>'Example 1'!$E$1</c:f>
              <c:strCache>
                <c:ptCount val="1"/>
                <c:pt idx="0">
                  <c:v>Market 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'Example 1'!$A$2:$A$5</c:f>
              <c:strCache>
                <c:ptCount val="4"/>
                <c:pt idx="0">
                  <c:v>Laptop</c:v>
                </c:pt>
                <c:pt idx="1">
                  <c:v>Desktop</c:v>
                </c:pt>
                <c:pt idx="2">
                  <c:v>Tablet</c:v>
                </c:pt>
                <c:pt idx="3">
                  <c:v>Apps</c:v>
                </c:pt>
              </c:strCache>
            </c:strRef>
          </c:cat>
          <c:val>
            <c:numRef>
              <c:f>'Example 1'!$E$2:$E$5</c:f>
              <c:numCache>
                <c:formatCode>General</c:formatCode>
                <c:ptCount val="4"/>
                <c:pt idx="0">
                  <c:v>81</c:v>
                </c:pt>
                <c:pt idx="1">
                  <c:v>93</c:v>
                </c:pt>
                <c:pt idx="2">
                  <c:v>67</c:v>
                </c:pt>
                <c:pt idx="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C-5643-9582-6A0E53C05B9C}"/>
            </c:ext>
          </c:extLst>
        </c:ser>
        <c:ser>
          <c:idx val="4"/>
          <c:order val="4"/>
          <c:tx>
            <c:strRef>
              <c:f>'Example 1'!$F$1</c:f>
              <c:strCache>
                <c:ptCount val="1"/>
                <c:pt idx="0">
                  <c:v>Market 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'Example 1'!$A$2:$A$5</c:f>
              <c:strCache>
                <c:ptCount val="4"/>
                <c:pt idx="0">
                  <c:v>Laptop</c:v>
                </c:pt>
                <c:pt idx="1">
                  <c:v>Desktop</c:v>
                </c:pt>
                <c:pt idx="2">
                  <c:v>Tablet</c:v>
                </c:pt>
                <c:pt idx="3">
                  <c:v>Apps</c:v>
                </c:pt>
              </c:strCache>
            </c:strRef>
          </c:cat>
          <c:val>
            <c:numRef>
              <c:f>'Example 1'!$F$2:$F$5</c:f>
              <c:numCache>
                <c:formatCode>General</c:formatCode>
                <c:ptCount val="4"/>
                <c:pt idx="0">
                  <c:v>78</c:v>
                </c:pt>
                <c:pt idx="1">
                  <c:v>78</c:v>
                </c:pt>
                <c:pt idx="2">
                  <c:v>76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6C-5643-9582-6A0E53C05B9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89324224"/>
        <c:axId val="589324552"/>
        <c:axId val="581505832"/>
      </c:surface3DChart>
      <c:catAx>
        <c:axId val="5893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89324552"/>
        <c:crosses val="autoZero"/>
        <c:auto val="1"/>
        <c:lblAlgn val="ctr"/>
        <c:lblOffset val="100"/>
        <c:noMultiLvlLbl val="0"/>
      </c:catAx>
      <c:valAx>
        <c:axId val="58932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89324224"/>
        <c:crosses val="autoZero"/>
        <c:crossBetween val="midCat"/>
      </c:valAx>
      <c:serAx>
        <c:axId val="581505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893245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7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'Example 2'!$B$1</c:f>
              <c:strCache>
                <c:ptCount val="1"/>
                <c:pt idx="0">
                  <c:v>Market 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'Example 2'!$A$2:$A$7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'Example 2'!$B$2:$B$7</c:f>
              <c:numCache>
                <c:formatCode>General</c:formatCode>
                <c:ptCount val="6"/>
                <c:pt idx="0">
                  <c:v>60</c:v>
                </c:pt>
                <c:pt idx="1">
                  <c:v>45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7-E14B-AC3C-775F957C9B6E}"/>
            </c:ext>
          </c:extLst>
        </c:ser>
        <c:ser>
          <c:idx val="1"/>
          <c:order val="1"/>
          <c:tx>
            <c:strRef>
              <c:f>'Example 2'!$C$1</c:f>
              <c:strCache>
                <c:ptCount val="1"/>
                <c:pt idx="0">
                  <c:v>Market 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'Example 2'!$A$2:$A$7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'Example 2'!$C$2:$C$7</c:f>
              <c:numCache>
                <c:formatCode>General</c:formatCode>
                <c:ptCount val="6"/>
                <c:pt idx="0">
                  <c:v>38</c:v>
                </c:pt>
                <c:pt idx="1">
                  <c:v>41</c:v>
                </c:pt>
                <c:pt idx="2">
                  <c:v>40</c:v>
                </c:pt>
                <c:pt idx="3">
                  <c:v>65</c:v>
                </c:pt>
                <c:pt idx="4">
                  <c:v>55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7-E14B-AC3C-775F957C9B6E}"/>
            </c:ext>
          </c:extLst>
        </c:ser>
        <c:ser>
          <c:idx val="2"/>
          <c:order val="2"/>
          <c:tx>
            <c:strRef>
              <c:f>'Example 2'!$D$1</c:f>
              <c:strCache>
                <c:ptCount val="1"/>
                <c:pt idx="0">
                  <c:v>Market 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'Example 2'!$A$2:$A$7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'Example 2'!$D$2:$D$7</c:f>
              <c:numCache>
                <c:formatCode>General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15</c:v>
                </c:pt>
                <c:pt idx="3">
                  <c:v>100</c:v>
                </c:pt>
                <c:pt idx="4">
                  <c:v>85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C7-E14B-AC3C-775F957C9B6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01965640"/>
        <c:axId val="601968264"/>
        <c:axId val="375494192"/>
      </c:surface3DChart>
      <c:catAx>
        <c:axId val="60196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601968264"/>
        <c:crosses val="autoZero"/>
        <c:auto val="1"/>
        <c:lblAlgn val="ctr"/>
        <c:lblOffset val="100"/>
        <c:noMultiLvlLbl val="0"/>
      </c:catAx>
      <c:valAx>
        <c:axId val="60196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601965640"/>
        <c:crosses val="autoZero"/>
        <c:crossBetween val="midCat"/>
        <c:majorUnit val="10"/>
      </c:valAx>
      <c:serAx>
        <c:axId val="3754941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60196826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Quarterly Sales for Last Six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Example #1'!$B$1</c:f>
              <c:strCache>
                <c:ptCount val="1"/>
                <c:pt idx="0">
                  <c:v>Q - 1 Sales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'Radar Example #1'!$A$2:$A$7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'Radar Example #1'!$B$2:$B$7</c:f>
              <c:numCache>
                <c:formatCode>#\ ##0;[Red]#\ ##0</c:formatCode>
                <c:ptCount val="6"/>
                <c:pt idx="0">
                  <c:v>15489510.639274999</c:v>
                </c:pt>
                <c:pt idx="1">
                  <c:v>15060947.261089999</c:v>
                </c:pt>
                <c:pt idx="2">
                  <c:v>19899937.07</c:v>
                </c:pt>
                <c:pt idx="3">
                  <c:v>15426147.859999999</c:v>
                </c:pt>
                <c:pt idx="4">
                  <c:v>17376463.75</c:v>
                </c:pt>
                <c:pt idx="5">
                  <c:v>9265712.75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A-4749-9B69-20E1FBF7ED07}"/>
            </c:ext>
          </c:extLst>
        </c:ser>
        <c:ser>
          <c:idx val="1"/>
          <c:order val="1"/>
          <c:tx>
            <c:strRef>
              <c:f>'Radar Example #1'!$C$1</c:f>
              <c:strCache>
                <c:ptCount val="1"/>
                <c:pt idx="0">
                  <c:v>Q - 2 Sales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'Radar Example #1'!$A$2:$A$7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'Radar Example #1'!$C$2:$C$7</c:f>
              <c:numCache>
                <c:formatCode>#\ ##0;[Red]#\ ##0</c:formatCode>
                <c:ptCount val="6"/>
                <c:pt idx="0">
                  <c:v>10930959.939999999</c:v>
                </c:pt>
                <c:pt idx="1">
                  <c:v>14147585.23</c:v>
                </c:pt>
                <c:pt idx="2">
                  <c:v>12006025.369655</c:v>
                </c:pt>
                <c:pt idx="3">
                  <c:v>2413548.87</c:v>
                </c:pt>
                <c:pt idx="4">
                  <c:v>6954400.8399999999</c:v>
                </c:pt>
                <c:pt idx="5">
                  <c:v>8189278.1799999997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EA-4749-9B69-20E1FBF7ED07}"/>
            </c:ext>
          </c:extLst>
        </c:ser>
        <c:ser>
          <c:idx val="2"/>
          <c:order val="2"/>
          <c:tx>
            <c:strRef>
              <c:f>'Radar Example #1'!$D$1</c:f>
              <c:strCache>
                <c:ptCount val="1"/>
                <c:pt idx="0">
                  <c:v>Q - 3 Sales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'Radar Example #1'!$A$2:$A$7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'Radar Example #1'!$D$2:$D$7</c:f>
              <c:numCache>
                <c:formatCode>#\ ##0;[Red]#\ ##0</c:formatCode>
                <c:ptCount val="6"/>
                <c:pt idx="0">
                  <c:v>14120051.560000001</c:v>
                </c:pt>
                <c:pt idx="1">
                  <c:v>12829330.869999999</c:v>
                </c:pt>
                <c:pt idx="2">
                  <c:v>10942732.259645</c:v>
                </c:pt>
                <c:pt idx="3">
                  <c:v>8588270.0700000003</c:v>
                </c:pt>
                <c:pt idx="4">
                  <c:v>5281969.42</c:v>
                </c:pt>
                <c:pt idx="5">
                  <c:v>7083311.0300000003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EA-4749-9B69-20E1FBF7ED07}"/>
            </c:ext>
          </c:extLst>
        </c:ser>
        <c:ser>
          <c:idx val="3"/>
          <c:order val="3"/>
          <c:tx>
            <c:strRef>
              <c:f>'Radar Example #1'!$E$1</c:f>
              <c:strCache>
                <c:ptCount val="1"/>
                <c:pt idx="0">
                  <c:v>Q - 4 Sales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'Radar Example #1'!$A$2:$A$7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'Radar Example #1'!$E$2:$E$7</c:f>
              <c:numCache>
                <c:formatCode>#\ ##0;[Red]#\ ##0</c:formatCode>
                <c:ptCount val="6"/>
                <c:pt idx="0">
                  <c:v>232599.43004000001</c:v>
                </c:pt>
                <c:pt idx="1">
                  <c:v>6435349.2999999998</c:v>
                </c:pt>
                <c:pt idx="2">
                  <c:v>4893708.71</c:v>
                </c:pt>
                <c:pt idx="3">
                  <c:v>2926127.36</c:v>
                </c:pt>
                <c:pt idx="4">
                  <c:v>3052677.4848500001</c:v>
                </c:pt>
                <c:pt idx="5">
                  <c:v>6551136.2599999998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EA-4749-9B69-20E1FBF7E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662144"/>
        <c:axId val="363654928"/>
      </c:radarChart>
      <c:catAx>
        <c:axId val="36366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A"/>
          </a:p>
        </c:txPr>
        <c:crossAx val="363654928"/>
        <c:crosses val="autoZero"/>
        <c:auto val="1"/>
        <c:lblAlgn val="ctr"/>
        <c:lblOffset val="100"/>
        <c:noMultiLvlLbl val="0"/>
      </c:catAx>
      <c:valAx>
        <c:axId val="363654928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#\ ##0;[Red]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38100" dir="18900000" algn="bl" rotWithShape="0">
                    <a:srgbClr val="7030A0">
                      <a:alpha val="40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A"/>
          </a:p>
        </c:txPr>
        <c:crossAx val="3636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>
          <a:effectLst/>
        </a:defRPr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Second!$A$5</c:f>
              <c:strCache>
                <c:ptCount val="1"/>
                <c:pt idx="0">
                  <c:v>Value</c:v>
                </c:pt>
              </c:strCache>
            </c:strRef>
          </c:tx>
          <c:val>
            <c:numRef>
              <c:f>Second!$A$6:$A$19</c:f>
              <c:numCache>
                <c:formatCode>General</c:formatCode>
                <c:ptCount val="14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  <c:pt idx="12">
                  <c:v>35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1-0A4A-8AA8-39E06AE3A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A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Second!$M$6</c:f>
          <c:strCache>
            <c:ptCount val="1"/>
            <c:pt idx="0">
              <c:v>value2</c:v>
            </c:pt>
          </c:strCache>
        </c:strRef>
      </c:tx>
      <c:layout>
        <c:manualLayout>
          <c:xMode val="edge"/>
          <c:yMode val="edge"/>
          <c:x val="0.30570763888888886"/>
          <c:y val="7.0555555555555552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Second!$A$5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val>
            <c:numRef>
              <c:f>Second!$A$6:$A$19</c:f>
              <c:numCache>
                <c:formatCode>General</c:formatCode>
                <c:ptCount val="14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  <c:pt idx="12">
                  <c:v>35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D-E04E-8410-2DCF7F791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89152"/>
        <c:axId val="131090688"/>
      </c:barChart>
      <c:catAx>
        <c:axId val="131089152"/>
        <c:scaling>
          <c:orientation val="minMax"/>
        </c:scaling>
        <c:delete val="0"/>
        <c:axPos val="l"/>
        <c:majorTickMark val="out"/>
        <c:minorTickMark val="none"/>
        <c:tickLblPos val="nextTo"/>
        <c:crossAx val="131090688"/>
        <c:crosses val="autoZero"/>
        <c:auto val="1"/>
        <c:lblAlgn val="ctr"/>
        <c:lblOffset val="100"/>
        <c:noMultiLvlLbl val="0"/>
      </c:catAx>
      <c:valAx>
        <c:axId val="1310906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08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Second!$A$5</c:f>
              <c:strCache>
                <c:ptCount val="1"/>
                <c:pt idx="0">
                  <c:v>Value</c:v>
                </c:pt>
              </c:strCache>
            </c:strRef>
          </c:tx>
          <c:val>
            <c:numRef>
              <c:f>Second!$A$6:$A$19</c:f>
              <c:numCache>
                <c:formatCode>General</c:formatCode>
                <c:ptCount val="14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  <c:pt idx="12">
                  <c:v>35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9-ED4C-A937-D11DA049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02976"/>
        <c:axId val="131112960"/>
      </c:areaChart>
      <c:catAx>
        <c:axId val="13110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112960"/>
        <c:crosses val="autoZero"/>
        <c:auto val="1"/>
        <c:lblAlgn val="ctr"/>
        <c:lblOffset val="100"/>
        <c:noMultiLvlLbl val="0"/>
      </c:catAx>
      <c:valAx>
        <c:axId val="13111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10297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Second!$A$5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Second!$A$6:$A$19</c:f>
              <c:numCache>
                <c:formatCode>General</c:formatCode>
                <c:ptCount val="14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  <c:pt idx="12">
                  <c:v>35</c:v>
                </c:pt>
                <c:pt idx="1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2-C549-AF35-4154C9482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42016"/>
        <c:axId val="131143552"/>
      </c:scatterChart>
      <c:valAx>
        <c:axId val="13114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143552"/>
        <c:crosses val="autoZero"/>
        <c:crossBetween val="midCat"/>
      </c:valAx>
      <c:valAx>
        <c:axId val="13114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142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Second!$A$5</c:f>
              <c:strCache>
                <c:ptCount val="1"/>
                <c:pt idx="0">
                  <c:v>Value</c:v>
                </c:pt>
              </c:strCache>
            </c:strRef>
          </c:tx>
          <c:invertIfNegative val="0"/>
          <c:val>
            <c:numRef>
              <c:f>Second!$A$6:$A$19</c:f>
              <c:numCache>
                <c:formatCode>General</c:formatCode>
                <c:ptCount val="14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  <c:pt idx="12">
                  <c:v>35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F-E34D-A717-58BEAE13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172224"/>
        <c:axId val="131173760"/>
      </c:barChart>
      <c:catAx>
        <c:axId val="13117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173760"/>
        <c:crosses val="autoZero"/>
        <c:auto val="1"/>
        <c:lblAlgn val="ctr"/>
        <c:lblOffset val="100"/>
        <c:noMultiLvlLbl val="0"/>
      </c:catAx>
      <c:valAx>
        <c:axId val="13117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17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Histogramm!$A$23</c:f>
          <c:strCache>
            <c:ptCount val="1"/>
            <c:pt idx="0">
              <c:v>Normalized Histogram with accumulation</c:v>
            </c:pt>
          </c:strCache>
        </c:strRef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Histogramm!$A$6:$A$17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Histogramm!$B$6:$B$17</c:f>
              <c:numCache>
                <c:formatCode>General</c:formatCode>
                <c:ptCount val="12"/>
                <c:pt idx="0">
                  <c:v>15</c:v>
                </c:pt>
                <c:pt idx="1">
                  <c:v>26</c:v>
                </c:pt>
                <c:pt idx="2">
                  <c:v>42</c:v>
                </c:pt>
                <c:pt idx="3">
                  <c:v>50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31</c:v>
                </c:pt>
                <c:pt idx="8">
                  <c:v>34</c:v>
                </c:pt>
                <c:pt idx="9">
                  <c:v>30</c:v>
                </c:pt>
                <c:pt idx="10">
                  <c:v>35</c:v>
                </c:pt>
                <c:pt idx="11">
                  <c:v>49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Histogramm!#REF!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4AD-9D41-8510-3FFCDB7025BC}"/>
            </c:ext>
          </c:extLst>
        </c:ser>
        <c:ser>
          <c:idx val="1"/>
          <c:order val="1"/>
          <c:spPr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Histogramm!$C$6:$C$17</c:f>
              <c:numCache>
                <c:formatCode>General</c:formatCode>
                <c:ptCount val="12"/>
                <c:pt idx="0">
                  <c:v>50</c:v>
                </c:pt>
                <c:pt idx="1">
                  <c:v>38</c:v>
                </c:pt>
                <c:pt idx="2">
                  <c:v>20</c:v>
                </c:pt>
                <c:pt idx="3">
                  <c:v>47</c:v>
                </c:pt>
                <c:pt idx="4">
                  <c:v>30</c:v>
                </c:pt>
                <c:pt idx="5">
                  <c:v>25</c:v>
                </c:pt>
                <c:pt idx="6">
                  <c:v>16</c:v>
                </c:pt>
                <c:pt idx="7">
                  <c:v>42</c:v>
                </c:pt>
                <c:pt idx="8">
                  <c:v>34</c:v>
                </c:pt>
                <c:pt idx="9">
                  <c:v>41</c:v>
                </c:pt>
                <c:pt idx="10">
                  <c:v>17</c:v>
                </c:pt>
                <c:pt idx="11">
                  <c:v>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Histogramm!#REF!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4AD-9D41-8510-3FFCDB7025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31217280"/>
        <c:axId val="131218816"/>
      </c:barChart>
      <c:catAx>
        <c:axId val="13121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A"/>
          </a:p>
        </c:txPr>
        <c:crossAx val="131218816"/>
        <c:crosses val="autoZero"/>
        <c:auto val="1"/>
        <c:lblAlgn val="ctr"/>
        <c:lblOffset val="100"/>
        <c:noMultiLvlLbl val="0"/>
      </c:catAx>
      <c:valAx>
        <c:axId val="1312188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12172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_xlchart.v1.17</cx:f>
      </cx:numDim>
    </cx:data>
  </cx:chartData>
  <cx:chart>
    <cx:title pos="t" align="ctr" overlay="0">
      <cx:tx>
        <cx:txData>
          <cx:v>Beverages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accent4"/>
              </a:solidFill>
              <a:latin typeface="Calibri" panose="020F0502020204030204"/>
            </a:rPr>
            <a:t>Beverages</a:t>
          </a:r>
        </a:p>
      </cx:txPr>
    </cx:title>
    <cx:plotArea>
      <cx:plotAreaRegion>
        <cx:series layoutId="treemap" uniqueId="{76ECEAC2-88CC-4A9C-9CB0-1D85E1FC41D8}">
          <cx:tx>
            <cx:txData>
              <cx:f>_xlchart.v1.16</cx:f>
              <cx:v>Price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size">
        <cx:f>_xlchart.v1.14</cx:f>
      </cx:numDim>
    </cx:data>
  </cx:chartData>
  <cx:chart>
    <cx:title pos="t" align="ctr" overlay="0">
      <cx:tx>
        <cx:txData>
          <cx:v>Beverages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Beverages</a:t>
          </a:r>
        </a:p>
      </cx:txPr>
    </cx:title>
    <cx:plotArea>
      <cx:plotAreaRegion>
        <cx:series layoutId="treemap" uniqueId="{2127DBE2-ED38-4D9B-9084-BDCBFCE39BFD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_xlchart.v1.12</cx:f>
      </cx:numDim>
    </cx:data>
  </cx:chartData>
  <cx:chart>
    <cx:plotArea>
      <cx:plotAreaRegion>
        <cx:series layoutId="sunburst" uniqueId="{460D048F-84A6-5144-9F08-4756DE05D894}">
          <cx:tx>
            <cx:txData>
              <cx:f>_xlchart.v1.11</cx:f>
              <cx:v>Price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/>
    <cx:plotArea>
      <cx:plotAreaRegion>
        <cx:series layoutId="waterfall" uniqueId="{04423973-8607-7546-81F2-618F7CB7C576}">
          <cx:tx>
            <cx:txData>
              <cx:f>_xlchart.v1.18</cx:f>
              <cx:v>Sales Flow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_xlchart.v2.20</cx:f>
      </cx:strDim>
      <cx:numDim type="val">
        <cx:f>_xlchart.v2.22</cx:f>
      </cx:numDim>
    </cx:data>
    <cx:data id="1">
      <cx:strDim type="cat">
        <cx:f>_xlchart.v2.20</cx:f>
      </cx:strDim>
      <cx:numDim type="val">
        <cx:f>_xlchart.v2.24</cx:f>
      </cx:numDim>
    </cx:data>
  </cx:chartData>
  <cx:chart>
    <cx:title pos="t" align="ctr" overlay="0"/>
    <cx:plotArea>
      <cx:plotAreaRegion>
        <cx:series layoutId="funnel" uniqueId="{AB0AB41D-A4ED-564D-B872-B0AFCCD89E3F}" formatIdx="0">
          <cx:tx>
            <cx:txData>
              <cx:f>_xlchart.v2.21</cx:f>
              <cx:v>Spacer (to center bars)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CD5BCAF2-54AD-4E4F-B80D-D080733D80AC}" formatIdx="1">
          <cx:tx>
            <cx:txData>
              <cx:f>_xlchart.v2.23</cx:f>
              <cx:v>Customer Count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150000006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hyperlink" Target="https://goo.gl/7P4hvo" TargetMode="External"/><Relationship Id="rId1" Type="http://schemas.openxmlformats.org/officeDocument/2006/relationships/chart" Target="../charts/chart30.xml"/><Relationship Id="rId4" Type="http://schemas.microsoft.com/office/2014/relationships/chartEx" Target="../charts/chartEx4.xml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123826</xdr:colOff>
      <xdr:row>4</xdr:row>
      <xdr:rowOff>119061</xdr:rowOff>
    </xdr:from>
    <xdr:to>
      <xdr:col>11</xdr:col>
      <xdr:colOff>352425</xdr:colOff>
      <xdr:row>26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4</xdr:row>
      <xdr:rowOff>180975</xdr:rowOff>
    </xdr:from>
    <xdr:to>
      <xdr:col>5</xdr:col>
      <xdr:colOff>257175</xdr:colOff>
      <xdr:row>7</xdr:row>
      <xdr:rowOff>9525</xdr:rowOff>
    </xdr:to>
    <xdr:sp macro="" textlink="">
      <xdr:nvSpPr>
        <xdr:cNvPr id="4" name="Овал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162300" y="1143000"/>
          <a:ext cx="400050" cy="400050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20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</xdr:col>
      <xdr:colOff>409575</xdr:colOff>
      <xdr:row>5</xdr:row>
      <xdr:rowOff>19050</xdr:rowOff>
    </xdr:from>
    <xdr:to>
      <xdr:col>2</xdr:col>
      <xdr:colOff>200025</xdr:colOff>
      <xdr:row>7</xdr:row>
      <xdr:rowOff>38100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276350" y="1171575"/>
          <a:ext cx="400050" cy="400050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20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5</xdr:col>
      <xdr:colOff>466725</xdr:colOff>
      <xdr:row>8</xdr:row>
      <xdr:rowOff>171450</xdr:rowOff>
    </xdr:from>
    <xdr:to>
      <xdr:col>6</xdr:col>
      <xdr:colOff>257175</xdr:colOff>
      <xdr:row>11</xdr:row>
      <xdr:rowOff>0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771900" y="1895475"/>
          <a:ext cx="400050" cy="400050"/>
        </a:xfrm>
        <a:prstGeom prst="ellipse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2000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4</xdr:col>
      <xdr:colOff>342900</xdr:colOff>
      <xdr:row>13</xdr:row>
      <xdr:rowOff>142875</xdr:rowOff>
    </xdr:from>
    <xdr:to>
      <xdr:col>5</xdr:col>
      <xdr:colOff>133350</xdr:colOff>
      <xdr:row>15</xdr:row>
      <xdr:rowOff>161925</xdr:rowOff>
    </xdr:to>
    <xdr:sp macro="" textlink="">
      <xdr:nvSpPr>
        <xdr:cNvPr id="7" name="Овал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038475" y="2819400"/>
          <a:ext cx="400050" cy="400050"/>
        </a:xfrm>
        <a:prstGeom prst="ellipse">
          <a:avLst/>
        </a:prstGeom>
        <a:solidFill>
          <a:schemeClr val="bg1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2000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6</xdr:col>
      <xdr:colOff>371475</xdr:colOff>
      <xdr:row>13</xdr:row>
      <xdr:rowOff>161925</xdr:rowOff>
    </xdr:from>
    <xdr:to>
      <xdr:col>7</xdr:col>
      <xdr:colOff>161925</xdr:colOff>
      <xdr:row>15</xdr:row>
      <xdr:rowOff>180975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286250" y="2838450"/>
          <a:ext cx="400050" cy="400050"/>
        </a:xfrm>
        <a:prstGeom prst="ellipse">
          <a:avLst/>
        </a:prstGeom>
        <a:solidFill>
          <a:schemeClr val="bg1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20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>
    <xdr:from>
      <xdr:col>7</xdr:col>
      <xdr:colOff>19050</xdr:colOff>
      <xdr:row>24</xdr:row>
      <xdr:rowOff>104775</xdr:rowOff>
    </xdr:from>
    <xdr:to>
      <xdr:col>7</xdr:col>
      <xdr:colOff>419100</xdr:colOff>
      <xdr:row>26</xdr:row>
      <xdr:rowOff>123825</xdr:rowOff>
    </xdr:to>
    <xdr:sp macro="" textlink="">
      <xdr:nvSpPr>
        <xdr:cNvPr id="9" name="Овал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543425" y="4876800"/>
          <a:ext cx="400050" cy="400050"/>
        </a:xfrm>
        <a:prstGeom prst="ellipse">
          <a:avLst/>
        </a:prstGeom>
        <a:solidFill>
          <a:schemeClr val="bg1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20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2</xdr:col>
      <xdr:colOff>457200</xdr:colOff>
      <xdr:row>11</xdr:row>
      <xdr:rowOff>76200</xdr:rowOff>
    </xdr:from>
    <xdr:to>
      <xdr:col>3</xdr:col>
      <xdr:colOff>247650</xdr:colOff>
      <xdr:row>13</xdr:row>
      <xdr:rowOff>95250</xdr:rowOff>
    </xdr:to>
    <xdr:sp macro="" textlink="">
      <xdr:nvSpPr>
        <xdr:cNvPr id="10" name="Овал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33575" y="2371725"/>
          <a:ext cx="400050" cy="400050"/>
        </a:xfrm>
        <a:prstGeom prst="ellipse">
          <a:avLst/>
        </a:prstGeom>
        <a:solidFill>
          <a:schemeClr val="bg1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2000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7</xdr:col>
      <xdr:colOff>268216</xdr:colOff>
      <xdr:row>4</xdr:row>
      <xdr:rowOff>18954</xdr:rowOff>
    </xdr:from>
    <xdr:to>
      <xdr:col>13</xdr:col>
      <xdr:colOff>653955</xdr:colOff>
      <xdr:row>23</xdr:row>
      <xdr:rowOff>172682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535C2F-07A4-6046-B7CE-6616BA064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</xdr:row>
      <xdr:rowOff>95250</xdr:rowOff>
    </xdr:from>
    <xdr:to>
      <xdr:col>13</xdr:col>
      <xdr:colOff>409575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D92940-54D5-A749-990A-C88615EB9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577656</xdr:colOff>
      <xdr:row>0</xdr:row>
      <xdr:rowOff>95250</xdr:rowOff>
    </xdr:from>
    <xdr:to>
      <xdr:col>13</xdr:col>
      <xdr:colOff>396494</xdr:colOff>
      <xdr:row>2</xdr:row>
      <xdr:rowOff>38100</xdr:rowOff>
    </xdr:to>
    <xdr:pic>
      <xdr:nvPicPr>
        <xdr:cNvPr id="3" name="Рисунок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544CE2E-984D-5A48-BE9E-744CEE6E9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456" y="95250"/>
          <a:ext cx="3184338" cy="476250"/>
        </a:xfrm>
        <a:prstGeom prst="rect">
          <a:avLst/>
        </a:prstGeom>
      </xdr:spPr>
    </xdr:pic>
    <xdr:clientData/>
  </xdr:twoCellAnchor>
  <xdr:twoCellAnchor>
    <xdr:from>
      <xdr:col>6</xdr:col>
      <xdr:colOff>44450</xdr:colOff>
      <xdr:row>17</xdr:row>
      <xdr:rowOff>152400</xdr:rowOff>
    </xdr:from>
    <xdr:to>
      <xdr:col>12</xdr:col>
      <xdr:colOff>577850</xdr:colOff>
      <xdr:row>32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B3999AF-FA03-604F-B3AF-0C419C0539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4050" y="3733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388937" y="1685925"/>
    <xdr:ext cx="4219575" cy="2247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65121-2D47-6046-A7FB-13E9F3D19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4</xdr:col>
      <xdr:colOff>425450</xdr:colOff>
      <xdr:row>7</xdr:row>
      <xdr:rowOff>12700</xdr:rowOff>
    </xdr:from>
    <xdr:to>
      <xdr:col>10</xdr:col>
      <xdr:colOff>450850</xdr:colOff>
      <xdr:row>21</xdr:row>
      <xdr:rowOff>88900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B0DB8DB-DAD6-0345-8195-64B6229EB9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4950" y="1346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33129</xdr:colOff>
      <xdr:row>0</xdr:row>
      <xdr:rowOff>19877</xdr:rowOff>
    </xdr:from>
    <xdr:to>
      <xdr:col>12</xdr:col>
      <xdr:colOff>215347</xdr:colOff>
      <xdr:row>14</xdr:row>
      <xdr:rowOff>66260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50A8C-8F27-004F-B3E4-C349F02B0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66262</xdr:colOff>
      <xdr:row>0</xdr:row>
      <xdr:rowOff>119267</xdr:rowOff>
    </xdr:from>
    <xdr:to>
      <xdr:col>12</xdr:col>
      <xdr:colOff>381000</xdr:colOff>
      <xdr:row>13</xdr:row>
      <xdr:rowOff>99391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74FE5-49A2-5441-B4D8-C30AC800A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82826</xdr:colOff>
      <xdr:row>0</xdr:row>
      <xdr:rowOff>124241</xdr:rowOff>
    </xdr:from>
    <xdr:to>
      <xdr:col>13</xdr:col>
      <xdr:colOff>165653</xdr:colOff>
      <xdr:row>16</xdr:row>
      <xdr:rowOff>33130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3DF9B-B9FF-C843-A6F2-7EADBDD1E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231911</xdr:colOff>
      <xdr:row>0</xdr:row>
      <xdr:rowOff>102705</xdr:rowOff>
    </xdr:from>
    <xdr:to>
      <xdr:col>11</xdr:col>
      <xdr:colOff>132521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B2FC2-A0D8-2345-ADF7-173899AC7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110435</xdr:colOff>
      <xdr:row>0</xdr:row>
      <xdr:rowOff>184978</xdr:rowOff>
    </xdr:from>
    <xdr:to>
      <xdr:col>14</xdr:col>
      <xdr:colOff>331305</xdr:colOff>
      <xdr:row>28</xdr:row>
      <xdr:rowOff>143566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711DD-7A84-FD49-B356-920DF00E9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6</xdr:col>
      <xdr:colOff>441600</xdr:colOff>
      <xdr:row>27</xdr:row>
      <xdr:rowOff>64500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0</xdr:rowOff>
    </xdr:from>
    <xdr:to>
      <xdr:col>6</xdr:col>
      <xdr:colOff>441600</xdr:colOff>
      <xdr:row>39</xdr:row>
      <xdr:rowOff>64500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</xdr:row>
      <xdr:rowOff>0</xdr:rowOff>
    </xdr:from>
    <xdr:to>
      <xdr:col>11</xdr:col>
      <xdr:colOff>441600</xdr:colOff>
      <xdr:row>15</xdr:row>
      <xdr:rowOff>64500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11</xdr:col>
      <xdr:colOff>441600</xdr:colOff>
      <xdr:row>27</xdr:row>
      <xdr:rowOff>64500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11</xdr:col>
      <xdr:colOff>441600</xdr:colOff>
      <xdr:row>39</xdr:row>
      <xdr:rowOff>64500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6</xdr:col>
      <xdr:colOff>441600</xdr:colOff>
      <xdr:row>15</xdr:row>
      <xdr:rowOff>64500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0</xdr:rowOff>
    </xdr:from>
    <xdr:to>
      <xdr:col>10</xdr:col>
      <xdr:colOff>0</xdr:colOff>
      <xdr:row>33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17</xdr:col>
      <xdr:colOff>0</xdr:colOff>
      <xdr:row>18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</xdr:row>
      <xdr:rowOff>0</xdr:rowOff>
    </xdr:from>
    <xdr:to>
      <xdr:col>11</xdr:col>
      <xdr:colOff>314690</xdr:colOff>
      <xdr:row>18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22</xdr:row>
      <xdr:rowOff>0</xdr:rowOff>
    </xdr:from>
    <xdr:to>
      <xdr:col>11</xdr:col>
      <xdr:colOff>0</xdr:colOff>
      <xdr:row>38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1200</xdr:colOff>
      <xdr:row>5</xdr:row>
      <xdr:rowOff>0</xdr:rowOff>
    </xdr:from>
    <xdr:to>
      <xdr:col>19</xdr:col>
      <xdr:colOff>0</xdr:colOff>
      <xdr:row>21</xdr:row>
      <xdr:rowOff>1200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</xdr:colOff>
      <xdr:row>5</xdr:row>
      <xdr:rowOff>1</xdr:rowOff>
    </xdr:from>
    <xdr:to>
      <xdr:col>11</xdr:col>
      <xdr:colOff>1</xdr:colOff>
      <xdr:row>21</xdr:row>
      <xdr:rowOff>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0</xdr:rowOff>
    </xdr:from>
    <xdr:to>
      <xdr:col>10</xdr:col>
      <xdr:colOff>0</xdr:colOff>
      <xdr:row>31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17</xdr:col>
      <xdr:colOff>0</xdr:colOff>
      <xdr:row>17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</xdr:row>
      <xdr:rowOff>0</xdr:rowOff>
    </xdr:from>
    <xdr:to>
      <xdr:col>10</xdr:col>
      <xdr:colOff>0</xdr:colOff>
      <xdr:row>17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0</xdr:colOff>
      <xdr:row>31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0</xdr:rowOff>
    </xdr:from>
    <xdr:to>
      <xdr:col>10</xdr:col>
      <xdr:colOff>0</xdr:colOff>
      <xdr:row>31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17</xdr:col>
      <xdr:colOff>0</xdr:colOff>
      <xdr:row>17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</xdr:row>
      <xdr:rowOff>0</xdr:rowOff>
    </xdr:from>
    <xdr:to>
      <xdr:col>10</xdr:col>
      <xdr:colOff>0</xdr:colOff>
      <xdr:row>17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0</xdr:rowOff>
    </xdr:from>
    <xdr:to>
      <xdr:col>10</xdr:col>
      <xdr:colOff>0</xdr:colOff>
      <xdr:row>31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17</xdr:col>
      <xdr:colOff>0</xdr:colOff>
      <xdr:row>17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</xdr:row>
      <xdr:rowOff>0</xdr:rowOff>
    </xdr:from>
    <xdr:to>
      <xdr:col>10</xdr:col>
      <xdr:colOff>0</xdr:colOff>
      <xdr:row>17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0</xdr:colOff>
      <xdr:row>31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533400</xdr:colOff>
      <xdr:row>2</xdr:row>
      <xdr:rowOff>165100</xdr:rowOff>
    </xdr:from>
    <xdr:to>
      <xdr:col>24</xdr:col>
      <xdr:colOff>393700</xdr:colOff>
      <xdr:row>18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93BFC9-3285-8442-A515-30CF166EE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612775</xdr:colOff>
      <xdr:row>8</xdr:row>
      <xdr:rowOff>79375</xdr:rowOff>
    </xdr:from>
    <xdr:to>
      <xdr:col>13</xdr:col>
      <xdr:colOff>600075</xdr:colOff>
      <xdr:row>29</xdr:row>
      <xdr:rowOff>160337</xdr:rowOff>
    </xdr:to>
    <xdr:graphicFrame macro="">
      <xdr:nvGraphicFramePr>
        <xdr:cNvPr id="2" name="Диаграмма 2">
          <a:extLst>
            <a:ext uri="{FF2B5EF4-FFF2-40B4-BE49-F238E27FC236}">
              <a16:creationId xmlns:a16="http://schemas.microsoft.com/office/drawing/2014/main" id="{8FEA5816-368E-0B46-8224-7CE3FC183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101600</xdr:colOff>
      <xdr:row>0</xdr:row>
      <xdr:rowOff>311150</xdr:rowOff>
    </xdr:from>
    <xdr:to>
      <xdr:col>25</xdr:col>
      <xdr:colOff>127000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B34C6-6594-F04E-9CEE-B5084FB70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736600</xdr:colOff>
      <xdr:row>0</xdr:row>
      <xdr:rowOff>215900</xdr:rowOff>
    </xdr:from>
    <xdr:to>
      <xdr:col>17</xdr:col>
      <xdr:colOff>88900</xdr:colOff>
      <xdr:row>29</xdr:row>
      <xdr:rowOff>228600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D1828D-D0EE-DB44-810B-538B0B0B3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65808</xdr:colOff>
      <xdr:row>0</xdr:row>
      <xdr:rowOff>51088</xdr:rowOff>
    </xdr:from>
    <xdr:to>
      <xdr:col>13</xdr:col>
      <xdr:colOff>47625</xdr:colOff>
      <xdr:row>19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98B4EEE-3E28-084B-9A99-1D101E70DD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87408" y="51088"/>
              <a:ext cx="6712817" cy="3739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42862</xdr:colOff>
      <xdr:row>18</xdr:row>
      <xdr:rowOff>61912</xdr:rowOff>
    </xdr:from>
    <xdr:to>
      <xdr:col>3</xdr:col>
      <xdr:colOff>9525</xdr:colOff>
      <xdr:row>36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0CFCA7F-18B7-394C-B66E-3E5059A7A4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62" y="3490912"/>
              <a:ext cx="7688263" cy="3405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565150</xdr:colOff>
      <xdr:row>22</xdr:row>
      <xdr:rowOff>0</xdr:rowOff>
    </xdr:from>
    <xdr:to>
      <xdr:col>11</xdr:col>
      <xdr:colOff>425450</xdr:colOff>
      <xdr:row>36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5FC56A2-AE6A-5D42-8A4B-39E086F4A0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9850" y="419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9709AC-413B-4045-AC48-4C0A16C6E319}" name="Table1" displayName="Table1" ref="A1:C18" totalsRowShown="0" headerRowDxfId="0">
  <autoFilter ref="A1:C18" xr:uid="{0052CDE7-E1B1-4C5A-A209-9CE6089AE100}"/>
  <tableColumns count="3">
    <tableColumn id="1" xr3:uid="{4DD8AC6D-779F-AB41-BACB-98A62FB7CBAB}" name="Description"/>
    <tableColumn id="2" xr3:uid="{B040F06B-AC81-0642-AAD8-CC6B47E902A7}" name="Brand"/>
    <tableColumn id="4" xr3:uid="{6377DE37-BA09-154C-8B2B-6B027B7CEDEF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oo.gl/7P4hvo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excel2.ru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excel2.ru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://excel2.ru/articles/osnovy-postroeniya-diagramm-v-ms-excel?utm_source=organic_file&amp;utm_medium=file&amp;utm_campaign=file_download" TargetMode="External"/><Relationship Id="rId1" Type="http://schemas.openxmlformats.org/officeDocument/2006/relationships/hyperlink" Target="http://www.excel2.ru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://excel2.ru/articles/osnovy-postroeniya-diagramm-v-ms-excel?utm_source=organic_file&amp;utm_medium=file&amp;utm_campaign=file_download" TargetMode="External"/><Relationship Id="rId1" Type="http://schemas.openxmlformats.org/officeDocument/2006/relationships/hyperlink" Target="http://www.excel2.ru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2.ru/" TargetMode="External"/><Relationship Id="rId2" Type="http://schemas.openxmlformats.org/officeDocument/2006/relationships/hyperlink" Target="http://excel2.ru/articles/ellips-i-okruzhnost-v-ms-excel?utm_source=organic_file&amp;utm_medium=file&amp;utm_campaign=file_download" TargetMode="External"/><Relationship Id="rId1" Type="http://schemas.openxmlformats.org/officeDocument/2006/relationships/hyperlink" Target="http://www.excel2.ru/" TargetMode="External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09715-3DAF-124B-8E47-4747536065BB}">
  <dimension ref="A1:E18"/>
  <sheetViews>
    <sheetView tabSelected="1" zoomScale="200" workbookViewId="0">
      <selection activeCell="A2" sqref="A2"/>
    </sheetView>
  </sheetViews>
  <sheetFormatPr baseColWidth="10" defaultRowHeight="15"/>
  <cols>
    <col min="1" max="1" width="19.83203125" customWidth="1"/>
    <col min="5" max="5" width="11.33203125" bestFit="1" customWidth="1"/>
  </cols>
  <sheetData>
    <row r="1" spans="1:5">
      <c r="A1" t="s">
        <v>142</v>
      </c>
      <c r="E1" t="s">
        <v>146</v>
      </c>
    </row>
    <row r="2" spans="1:5">
      <c r="A2">
        <v>12344</v>
      </c>
      <c r="B2">
        <f>A2*2</f>
        <v>24688</v>
      </c>
      <c r="E2" s="56">
        <v>123</v>
      </c>
    </row>
    <row r="3" spans="1:5">
      <c r="A3" s="47" t="s">
        <v>143</v>
      </c>
      <c r="B3" t="s">
        <v>142</v>
      </c>
      <c r="C3" s="48"/>
    </row>
    <row r="5" spans="1:5">
      <c r="A5" s="50">
        <v>1231</v>
      </c>
      <c r="B5" s="50">
        <f>A5*2</f>
        <v>2462</v>
      </c>
    </row>
    <row r="6" spans="1:5">
      <c r="A6" t="s">
        <v>144</v>
      </c>
      <c r="B6" t="e">
        <f>A6*A6</f>
        <v>#VALUE!</v>
      </c>
    </row>
    <row r="7" spans="1:5">
      <c r="A7" s="49">
        <v>43864</v>
      </c>
    </row>
    <row r="8" spans="1:5">
      <c r="A8" s="51">
        <v>0.53082175925925923</v>
      </c>
    </row>
    <row r="10" spans="1:5">
      <c r="A10" s="52">
        <v>0.5</v>
      </c>
      <c r="B10">
        <f>A10*2</f>
        <v>1</v>
      </c>
    </row>
    <row r="12" spans="1:5">
      <c r="A12" s="53">
        <f>1/3</f>
        <v>0.33333333333333331</v>
      </c>
      <c r="B12" s="53">
        <v>1.3333333333333333</v>
      </c>
      <c r="C12" s="54">
        <v>0.5</v>
      </c>
    </row>
    <row r="14" spans="1:5">
      <c r="A14" s="55">
        <v>12312421423</v>
      </c>
    </row>
    <row r="15" spans="1:5">
      <c r="A15" s="55">
        <v>1.2300000000000001E-9</v>
      </c>
    </row>
    <row r="16" spans="1:5">
      <c r="A16">
        <v>123.67</v>
      </c>
      <c r="B16">
        <f>A16*2</f>
        <v>247.34</v>
      </c>
    </row>
    <row r="17" spans="1:2">
      <c r="A17" t="s">
        <v>145</v>
      </c>
      <c r="B17" t="e">
        <f>A17*2</f>
        <v>#VALUE!</v>
      </c>
    </row>
    <row r="18" spans="1:2">
      <c r="A18" s="50">
        <v>123000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B56A9-4E22-E240-BFEE-BF1D7E48A229}">
  <dimension ref="A1:C18"/>
  <sheetViews>
    <sheetView showGridLines="0" zoomScaleNormal="100" workbookViewId="0">
      <selection activeCell="A9" sqref="A9"/>
    </sheetView>
  </sheetViews>
  <sheetFormatPr baseColWidth="10" defaultColWidth="8.83203125" defaultRowHeight="15"/>
  <cols>
    <col min="1" max="1" width="39.33203125" style="16" customWidth="1"/>
    <col min="2" max="2" width="51.5" style="16" bestFit="1" customWidth="1"/>
    <col min="3" max="3" width="10.5" style="17" bestFit="1" customWidth="1"/>
    <col min="4" max="16384" width="8.83203125" style="16"/>
  </cols>
  <sheetData>
    <row r="1" spans="1:3">
      <c r="A1" s="15" t="s">
        <v>21</v>
      </c>
      <c r="B1" s="15" t="s">
        <v>22</v>
      </c>
      <c r="C1" s="15" t="s">
        <v>23</v>
      </c>
    </row>
    <row r="2" spans="1:3">
      <c r="A2" s="16" t="s">
        <v>24</v>
      </c>
      <c r="B2" s="16" t="s">
        <v>25</v>
      </c>
      <c r="C2" s="16">
        <v>41.589999999999996</v>
      </c>
    </row>
    <row r="3" spans="1:3">
      <c r="A3" s="16" t="s">
        <v>24</v>
      </c>
      <c r="B3" s="16" t="s">
        <v>26</v>
      </c>
      <c r="C3" s="16">
        <v>51.35</v>
      </c>
    </row>
    <row r="4" spans="1:3">
      <c r="A4" s="16" t="s">
        <v>24</v>
      </c>
      <c r="B4" s="16" t="s">
        <v>27</v>
      </c>
      <c r="C4" s="16">
        <v>47.51</v>
      </c>
    </row>
    <row r="5" spans="1:3">
      <c r="A5" s="16" t="s">
        <v>24</v>
      </c>
      <c r="B5" s="16" t="s">
        <v>28</v>
      </c>
      <c r="C5" s="16">
        <v>46.43</v>
      </c>
    </row>
    <row r="6" spans="1:3">
      <c r="A6" s="16" t="s">
        <v>24</v>
      </c>
      <c r="B6" s="16" t="s">
        <v>29</v>
      </c>
      <c r="C6" s="16">
        <v>36.03</v>
      </c>
    </row>
    <row r="7" spans="1:3">
      <c r="A7" s="16" t="s">
        <v>30</v>
      </c>
      <c r="B7" s="16" t="s">
        <v>31</v>
      </c>
      <c r="C7" s="16">
        <v>33.65</v>
      </c>
    </row>
    <row r="8" spans="1:3">
      <c r="A8" s="16" t="s">
        <v>30</v>
      </c>
      <c r="B8" s="16" t="s">
        <v>32</v>
      </c>
      <c r="C8" s="16">
        <v>68.240000000000009</v>
      </c>
    </row>
    <row r="9" spans="1:3">
      <c r="A9" s="16" t="s">
        <v>30</v>
      </c>
      <c r="B9" s="16" t="s">
        <v>33</v>
      </c>
      <c r="C9" s="16">
        <v>28.880000000000003</v>
      </c>
    </row>
    <row r="10" spans="1:3">
      <c r="A10" s="16" t="s">
        <v>30</v>
      </c>
      <c r="B10" s="16" t="s">
        <v>34</v>
      </c>
      <c r="C10" s="16">
        <v>24.71</v>
      </c>
    </row>
    <row r="11" spans="1:3">
      <c r="A11" s="16" t="s">
        <v>30</v>
      </c>
      <c r="B11" s="16" t="s">
        <v>35</v>
      </c>
      <c r="C11" s="16">
        <v>28.830000000000002</v>
      </c>
    </row>
    <row r="12" spans="1:3">
      <c r="A12" s="16" t="s">
        <v>30</v>
      </c>
      <c r="B12" s="16" t="s">
        <v>36</v>
      </c>
      <c r="C12" s="16">
        <v>29.67</v>
      </c>
    </row>
    <row r="13" spans="1:3">
      <c r="A13" s="16" t="s">
        <v>30</v>
      </c>
      <c r="B13" s="16" t="s">
        <v>37</v>
      </c>
      <c r="C13" s="16">
        <v>27.490000000000002</v>
      </c>
    </row>
    <row r="14" spans="1:3">
      <c r="A14" s="16" t="s">
        <v>30</v>
      </c>
      <c r="B14" s="16" t="s">
        <v>38</v>
      </c>
      <c r="C14" s="16">
        <v>76.990000000000009</v>
      </c>
    </row>
    <row r="15" spans="1:3">
      <c r="A15" s="16" t="s">
        <v>30</v>
      </c>
      <c r="B15" s="16" t="s">
        <v>39</v>
      </c>
      <c r="C15" s="16">
        <v>52.989999999999995</v>
      </c>
    </row>
    <row r="16" spans="1:3">
      <c r="A16" s="16" t="s">
        <v>40</v>
      </c>
      <c r="B16" s="16" t="s">
        <v>41</v>
      </c>
      <c r="C16" s="16">
        <v>47.29</v>
      </c>
    </row>
    <row r="17" spans="1:3">
      <c r="A17" s="16" t="s">
        <v>40</v>
      </c>
      <c r="B17" s="16" t="s">
        <v>42</v>
      </c>
      <c r="C17" s="16">
        <v>29.860000000000003</v>
      </c>
    </row>
    <row r="18" spans="1:3">
      <c r="A18" s="16" t="s">
        <v>40</v>
      </c>
      <c r="B18" s="16" t="s">
        <v>43</v>
      </c>
      <c r="C18" s="16">
        <v>34.44</v>
      </c>
    </row>
  </sheetData>
  <pageMargins left="0.7" right="0.7" top="0.75" bottom="0.75" header="0.3" footer="0.3"/>
  <pageSetup orientation="portrait" verticalDpi="300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3292-D684-F54A-8FB6-1640A00DDE48}">
  <dimension ref="A1:M23"/>
  <sheetViews>
    <sheetView showGridLines="0" zoomScaleNormal="100" workbookViewId="0">
      <selection activeCell="D6" sqref="D6"/>
    </sheetView>
  </sheetViews>
  <sheetFormatPr baseColWidth="10" defaultColWidth="8.83203125" defaultRowHeight="15"/>
  <cols>
    <col min="1" max="1" width="13.5" style="16" bestFit="1" customWidth="1"/>
    <col min="2" max="2" width="9.5" style="16" customWidth="1"/>
    <col min="3" max="3" width="9" style="16" customWidth="1"/>
    <col min="4" max="4" width="9.5" style="16" customWidth="1"/>
    <col min="5" max="5" width="11.83203125" style="16" customWidth="1"/>
    <col min="6" max="6" width="4.6640625" style="16" customWidth="1"/>
    <col min="7" max="16384" width="8.83203125" style="16"/>
  </cols>
  <sheetData>
    <row r="1" spans="1:5" ht="27.75" customHeight="1">
      <c r="A1" s="59" t="s">
        <v>44</v>
      </c>
      <c r="B1" s="59"/>
      <c r="C1" s="59"/>
      <c r="D1" s="59"/>
    </row>
    <row r="3" spans="1:5" ht="30.75" customHeight="1">
      <c r="A3" s="18" t="s">
        <v>45</v>
      </c>
      <c r="B3" s="19"/>
      <c r="C3" s="19"/>
      <c r="D3" s="20"/>
      <c r="E3" s="20"/>
    </row>
    <row r="4" spans="1:5">
      <c r="A4" s="16" t="s">
        <v>46</v>
      </c>
      <c r="B4" s="21" t="s">
        <v>47</v>
      </c>
      <c r="C4" s="21" t="s">
        <v>48</v>
      </c>
      <c r="D4" s="21" t="s">
        <v>49</v>
      </c>
      <c r="E4" s="22" t="s">
        <v>50</v>
      </c>
    </row>
    <row r="5" spans="1:5">
      <c r="A5" s="23" t="s">
        <v>51</v>
      </c>
      <c r="B5" s="24"/>
      <c r="C5" s="25">
        <f>IF(E5&lt;=0, -E5, 0)</f>
        <v>0</v>
      </c>
      <c r="D5" s="25">
        <f>IF(E5&gt;0, E5,0)</f>
        <v>6000</v>
      </c>
      <c r="E5" s="26">
        <v>6000</v>
      </c>
    </row>
    <row r="6" spans="1:5">
      <c r="A6" s="27" t="s">
        <v>52</v>
      </c>
      <c r="B6" s="27">
        <f>B5+D5-C6</f>
        <v>6000</v>
      </c>
      <c r="C6" s="27">
        <f t="shared" ref="C6:C17" si="0">IF(E6&lt;=0, -E6, 0)</f>
        <v>0</v>
      </c>
      <c r="D6" s="27">
        <f t="shared" ref="D6:D17" si="1">IF(E6&gt;0, E6,0)</f>
        <v>2450</v>
      </c>
      <c r="E6" s="28">
        <v>2450</v>
      </c>
    </row>
    <row r="7" spans="1:5">
      <c r="A7" s="29" t="s">
        <v>53</v>
      </c>
      <c r="B7" s="29">
        <f t="shared" ref="B7:B18" si="2">B6+D6-C7</f>
        <v>6350</v>
      </c>
      <c r="C7" s="29">
        <f t="shared" si="0"/>
        <v>2100</v>
      </c>
      <c r="D7" s="29">
        <f t="shared" si="1"/>
        <v>0</v>
      </c>
      <c r="E7" s="16">
        <v>-2100</v>
      </c>
    </row>
    <row r="8" spans="1:5">
      <c r="A8" s="27" t="s">
        <v>54</v>
      </c>
      <c r="B8" s="27">
        <f t="shared" si="2"/>
        <v>4450</v>
      </c>
      <c r="C8" s="27">
        <f t="shared" si="0"/>
        <v>1900</v>
      </c>
      <c r="D8" s="27">
        <f t="shared" si="1"/>
        <v>0</v>
      </c>
      <c r="E8" s="28">
        <v>-1900</v>
      </c>
    </row>
    <row r="9" spans="1:5">
      <c r="A9" s="29" t="s">
        <v>55</v>
      </c>
      <c r="B9" s="29">
        <f t="shared" si="2"/>
        <v>4450</v>
      </c>
      <c r="C9" s="29">
        <f t="shared" si="0"/>
        <v>0</v>
      </c>
      <c r="D9" s="29">
        <f t="shared" si="1"/>
        <v>2255</v>
      </c>
      <c r="E9" s="16">
        <v>2255</v>
      </c>
    </row>
    <row r="10" spans="1:5">
      <c r="A10" s="27" t="s">
        <v>56</v>
      </c>
      <c r="B10" s="27">
        <f t="shared" si="2"/>
        <v>5568</v>
      </c>
      <c r="C10" s="27">
        <f t="shared" si="0"/>
        <v>1137</v>
      </c>
      <c r="D10" s="27">
        <f t="shared" si="1"/>
        <v>0</v>
      </c>
      <c r="E10" s="28">
        <v>-1137</v>
      </c>
    </row>
    <row r="11" spans="1:5">
      <c r="A11" s="29" t="s">
        <v>57</v>
      </c>
      <c r="B11" s="29">
        <f t="shared" si="2"/>
        <v>4228</v>
      </c>
      <c r="C11" s="29">
        <f t="shared" si="0"/>
        <v>1340</v>
      </c>
      <c r="D11" s="29">
        <f t="shared" si="1"/>
        <v>0</v>
      </c>
      <c r="E11" s="16">
        <v>-1340</v>
      </c>
    </row>
    <row r="12" spans="1:5">
      <c r="A12" s="27" t="s">
        <v>58</v>
      </c>
      <c r="B12" s="27">
        <f t="shared" si="2"/>
        <v>4228</v>
      </c>
      <c r="C12" s="27">
        <f t="shared" si="0"/>
        <v>0</v>
      </c>
      <c r="D12" s="27">
        <f t="shared" si="1"/>
        <v>2117</v>
      </c>
      <c r="E12" s="28">
        <v>2117</v>
      </c>
    </row>
    <row r="13" spans="1:5">
      <c r="A13" s="29" t="s">
        <v>59</v>
      </c>
      <c r="B13" s="29">
        <f t="shared" si="2"/>
        <v>6345</v>
      </c>
      <c r="C13" s="29">
        <f t="shared" si="0"/>
        <v>0</v>
      </c>
      <c r="D13" s="29">
        <f t="shared" si="1"/>
        <v>1548</v>
      </c>
      <c r="E13" s="16">
        <v>1548</v>
      </c>
    </row>
    <row r="14" spans="1:5">
      <c r="A14" s="27" t="s">
        <v>60</v>
      </c>
      <c r="B14" s="27">
        <f t="shared" si="2"/>
        <v>7893</v>
      </c>
      <c r="C14" s="27">
        <f t="shared" si="0"/>
        <v>0</v>
      </c>
      <c r="D14" s="27">
        <f t="shared" si="1"/>
        <v>1344</v>
      </c>
      <c r="E14" s="28">
        <v>1344</v>
      </c>
    </row>
    <row r="15" spans="1:5">
      <c r="A15" s="29" t="s">
        <v>61</v>
      </c>
      <c r="B15" s="29">
        <f t="shared" si="2"/>
        <v>9237</v>
      </c>
      <c r="C15" s="29">
        <f t="shared" si="0"/>
        <v>0</v>
      </c>
      <c r="D15" s="29">
        <f t="shared" si="1"/>
        <v>1351</v>
      </c>
      <c r="E15" s="16">
        <v>1351</v>
      </c>
    </row>
    <row r="16" spans="1:5">
      <c r="A16" s="27" t="s">
        <v>62</v>
      </c>
      <c r="B16" s="27">
        <f t="shared" si="2"/>
        <v>8838</v>
      </c>
      <c r="C16" s="27">
        <f t="shared" si="0"/>
        <v>1750</v>
      </c>
      <c r="D16" s="27">
        <f t="shared" si="1"/>
        <v>0</v>
      </c>
      <c r="E16" s="28">
        <v>-1750</v>
      </c>
    </row>
    <row r="17" spans="1:13">
      <c r="A17" s="29" t="s">
        <v>63</v>
      </c>
      <c r="B17" s="29">
        <f t="shared" si="2"/>
        <v>8838</v>
      </c>
      <c r="C17" s="29">
        <f t="shared" si="0"/>
        <v>0</v>
      </c>
      <c r="D17" s="29">
        <f t="shared" si="1"/>
        <v>2852</v>
      </c>
      <c r="E17" s="16">
        <v>2852</v>
      </c>
    </row>
    <row r="18" spans="1:13">
      <c r="A18" s="23" t="s">
        <v>64</v>
      </c>
      <c r="B18" s="30">
        <f t="shared" si="2"/>
        <v>11690</v>
      </c>
      <c r="C18" s="26"/>
      <c r="D18" s="26"/>
      <c r="E18" s="26"/>
    </row>
    <row r="21" spans="1:13">
      <c r="A21" s="60" t="s">
        <v>65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</row>
    <row r="22" spans="1:13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</row>
    <row r="23" spans="1:13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</row>
  </sheetData>
  <mergeCells count="2">
    <mergeCell ref="A1:D1"/>
    <mergeCell ref="A21:M23"/>
  </mergeCells>
  <hyperlinks>
    <hyperlink ref="A21:M23" r:id="rId1" display="CREATE YOUR WATERFALL CHART EXCEL 2010-2013 IN SMARTSHEET" xr:uid="{460A5319-C363-EB40-BD26-0387470CFFF9}"/>
  </hyperlinks>
  <pageMargins left="0.7" right="0.7" top="0.75" bottom="0.75" header="0.3" footer="0.3"/>
  <pageSetup orientation="portrait" horizontalDpi="1200" verticalDpi="120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5A1C2-99B2-734E-B7AF-6A1D084651D2}">
  <dimension ref="B2:D7"/>
  <sheetViews>
    <sheetView showGridLines="0" workbookViewId="0">
      <selection activeCell="B2" sqref="B2:D7"/>
    </sheetView>
  </sheetViews>
  <sheetFormatPr baseColWidth="10" defaultColWidth="8.83203125" defaultRowHeight="15"/>
  <cols>
    <col min="1" max="1" width="2.6640625" style="16" customWidth="1"/>
    <col min="2" max="2" width="21.5" style="16" bestFit="1" customWidth="1"/>
    <col min="3" max="3" width="24.5" style="16" customWidth="1"/>
    <col min="4" max="5" width="15.5" style="16" bestFit="1" customWidth="1"/>
    <col min="6" max="16384" width="8.83203125" style="16"/>
  </cols>
  <sheetData>
    <row r="2" spans="2:4">
      <c r="B2" s="33" t="s">
        <v>73</v>
      </c>
      <c r="C2" s="33" t="s">
        <v>72</v>
      </c>
      <c r="D2" s="33" t="s">
        <v>71</v>
      </c>
    </row>
    <row r="3" spans="2:4">
      <c r="B3" s="32" t="s">
        <v>70</v>
      </c>
      <c r="C3" s="31">
        <f>(MAX($D$3:$D$7)-D3)/2</f>
        <v>0</v>
      </c>
      <c r="D3" s="31">
        <v>2000</v>
      </c>
    </row>
    <row r="4" spans="2:4">
      <c r="B4" s="32" t="s">
        <v>69</v>
      </c>
      <c r="C4" s="31">
        <f>(MAX($D$3:$D$7)-D4)/2</f>
        <v>300</v>
      </c>
      <c r="D4" s="31">
        <v>1400</v>
      </c>
    </row>
    <row r="5" spans="2:4">
      <c r="B5" s="32" t="s">
        <v>68</v>
      </c>
      <c r="C5" s="31">
        <f>(MAX($D$3:$D$7)-D5)/2</f>
        <v>450</v>
      </c>
      <c r="D5" s="31">
        <v>1100</v>
      </c>
    </row>
    <row r="6" spans="2:4">
      <c r="B6" s="32" t="s">
        <v>67</v>
      </c>
      <c r="C6" s="31">
        <f>(MAX($D$3:$D$7)-D6)/2</f>
        <v>650</v>
      </c>
      <c r="D6" s="31">
        <v>700</v>
      </c>
    </row>
    <row r="7" spans="2:4">
      <c r="B7" s="32" t="s">
        <v>66</v>
      </c>
      <c r="C7" s="31">
        <f>(MAX($D$3:$D$7)-D7)/2</f>
        <v>850</v>
      </c>
      <c r="D7" s="31">
        <v>300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BC9A-A76B-7644-943E-5406598A021A}">
  <dimension ref="A1:E7"/>
  <sheetViews>
    <sheetView showGridLines="0" zoomScale="115" zoomScaleNormal="115" workbookViewId="0">
      <selection activeCell="A3" sqref="A3:E7"/>
    </sheetView>
  </sheetViews>
  <sheetFormatPr baseColWidth="10" defaultColWidth="8.83203125" defaultRowHeight="15"/>
  <cols>
    <col min="1" max="1" width="9.5" style="16" customWidth="1"/>
    <col min="2" max="2" width="12.33203125" style="16" customWidth="1"/>
    <col min="3" max="3" width="11.5" style="16" customWidth="1"/>
    <col min="4" max="4" width="12.83203125" style="16" customWidth="1"/>
    <col min="5" max="5" width="16" style="16" customWidth="1"/>
    <col min="6" max="16384" width="8.83203125" style="16"/>
  </cols>
  <sheetData>
    <row r="1" spans="1:5" ht="19">
      <c r="A1" s="61" t="s">
        <v>74</v>
      </c>
      <c r="B1" s="61"/>
      <c r="C1" s="61"/>
      <c r="D1" s="61"/>
      <c r="E1" s="61"/>
    </row>
    <row r="2" spans="1:5">
      <c r="A2" s="34" t="s">
        <v>75</v>
      </c>
      <c r="B2" s="34" t="s">
        <v>76</v>
      </c>
      <c r="C2" s="35" t="s">
        <v>77</v>
      </c>
      <c r="D2" s="35" t="s">
        <v>78</v>
      </c>
      <c r="E2" s="35" t="s">
        <v>79</v>
      </c>
    </row>
    <row r="3" spans="1:5">
      <c r="A3" s="36">
        <v>43662</v>
      </c>
      <c r="B3" s="37">
        <v>24.98</v>
      </c>
      <c r="C3" s="37">
        <v>25.3</v>
      </c>
      <c r="D3" s="37">
        <v>24.78</v>
      </c>
      <c r="E3" s="37">
        <v>25</v>
      </c>
    </row>
    <row r="4" spans="1:5">
      <c r="A4" s="36">
        <v>43663</v>
      </c>
      <c r="B4" s="37">
        <v>26.12</v>
      </c>
      <c r="C4" s="37">
        <v>26.97</v>
      </c>
      <c r="D4" s="37">
        <v>25.01</v>
      </c>
      <c r="E4" s="37">
        <v>25.45</v>
      </c>
    </row>
    <row r="5" spans="1:5">
      <c r="A5" s="36">
        <v>43664</v>
      </c>
      <c r="B5" s="37">
        <v>26.98</v>
      </c>
      <c r="C5" s="37">
        <v>27.22</v>
      </c>
      <c r="D5" s="37">
        <v>25.75</v>
      </c>
      <c r="E5" s="37">
        <v>25.8</v>
      </c>
    </row>
    <row r="6" spans="1:5">
      <c r="A6" s="36">
        <v>43665</v>
      </c>
      <c r="B6" s="37">
        <v>27</v>
      </c>
      <c r="C6" s="37">
        <v>27.85</v>
      </c>
      <c r="D6" s="37">
        <v>24.92</v>
      </c>
      <c r="E6" s="37">
        <v>25.38</v>
      </c>
    </row>
    <row r="7" spans="1:5">
      <c r="A7" s="36">
        <v>43666</v>
      </c>
      <c r="B7" s="37">
        <v>27.93</v>
      </c>
      <c r="C7" s="37">
        <v>28</v>
      </c>
      <c r="D7" s="37">
        <v>26.9</v>
      </c>
      <c r="E7" s="37">
        <v>27.55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1C6B-3E2E-C146-85BE-C7F5237D6011}">
  <dimension ref="A1:F7"/>
  <sheetViews>
    <sheetView showGridLines="0" zoomScale="115" zoomScaleNormal="115" workbookViewId="0">
      <selection activeCell="A3" sqref="A3:F7"/>
    </sheetView>
  </sheetViews>
  <sheetFormatPr baseColWidth="10" defaultColWidth="8.83203125" defaultRowHeight="15"/>
  <cols>
    <col min="1" max="1" width="8.5" style="16" customWidth="1"/>
    <col min="2" max="2" width="14.1640625" style="16" customWidth="1"/>
    <col min="3" max="3" width="13.1640625" style="16" customWidth="1"/>
    <col min="4" max="4" width="10.83203125" style="16" customWidth="1"/>
    <col min="5" max="5" width="10.6640625" style="16" customWidth="1"/>
    <col min="6" max="6" width="13.33203125" style="16" customWidth="1"/>
    <col min="7" max="16384" width="8.83203125" style="16"/>
  </cols>
  <sheetData>
    <row r="1" spans="1:6" ht="19">
      <c r="A1" s="62" t="s">
        <v>74</v>
      </c>
      <c r="B1" s="62"/>
      <c r="C1" s="62"/>
      <c r="D1" s="62"/>
      <c r="E1" s="62"/>
      <c r="F1" s="62"/>
    </row>
    <row r="2" spans="1:6">
      <c r="A2" s="34" t="s">
        <v>75</v>
      </c>
      <c r="B2" s="38" t="s">
        <v>80</v>
      </c>
      <c r="C2" s="34" t="s">
        <v>76</v>
      </c>
      <c r="D2" s="35" t="s">
        <v>77</v>
      </c>
      <c r="E2" s="35" t="s">
        <v>78</v>
      </c>
      <c r="F2" s="35" t="s">
        <v>79</v>
      </c>
    </row>
    <row r="3" spans="1:6">
      <c r="A3" s="36">
        <v>43632</v>
      </c>
      <c r="B3" s="39">
        <v>20000</v>
      </c>
      <c r="C3" s="37">
        <v>24.98</v>
      </c>
      <c r="D3" s="37">
        <v>25.3</v>
      </c>
      <c r="E3" s="37">
        <v>24.78</v>
      </c>
      <c r="F3" s="37">
        <v>25</v>
      </c>
    </row>
    <row r="4" spans="1:6">
      <c r="A4" s="36">
        <v>43633</v>
      </c>
      <c r="B4" s="39">
        <v>15800</v>
      </c>
      <c r="C4" s="37">
        <v>26.12</v>
      </c>
      <c r="D4" s="37">
        <v>26.97</v>
      </c>
      <c r="E4" s="37">
        <v>25.01</v>
      </c>
      <c r="F4" s="37">
        <v>25.45</v>
      </c>
    </row>
    <row r="5" spans="1:6">
      <c r="A5" s="36">
        <v>43634</v>
      </c>
      <c r="B5" s="39">
        <v>23000</v>
      </c>
      <c r="C5" s="37">
        <v>26.98</v>
      </c>
      <c r="D5" s="37">
        <v>27.22</v>
      </c>
      <c r="E5" s="37">
        <v>25.75</v>
      </c>
      <c r="F5" s="37">
        <v>25.8</v>
      </c>
    </row>
    <row r="6" spans="1:6">
      <c r="A6" s="36">
        <v>43635</v>
      </c>
      <c r="B6" s="39">
        <v>30000</v>
      </c>
      <c r="C6" s="37">
        <v>27</v>
      </c>
      <c r="D6" s="37">
        <v>27.85</v>
      </c>
      <c r="E6" s="37">
        <v>24.92</v>
      </c>
      <c r="F6" s="37">
        <v>25.38</v>
      </c>
    </row>
    <row r="7" spans="1:6">
      <c r="A7" s="36">
        <v>43636</v>
      </c>
      <c r="B7" s="39">
        <v>28900</v>
      </c>
      <c r="C7" s="37">
        <v>27.93</v>
      </c>
      <c r="D7" s="37">
        <v>28</v>
      </c>
      <c r="E7" s="37">
        <v>26.9</v>
      </c>
      <c r="F7" s="37">
        <v>27.55</v>
      </c>
    </row>
  </sheetData>
  <mergeCells count="1">
    <mergeCell ref="A1:F1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7D1C-A47E-1141-B7BF-3CF37B793C83}">
  <dimension ref="A1:F5"/>
  <sheetViews>
    <sheetView showGridLines="0" zoomScale="115" zoomScaleNormal="115" workbookViewId="0">
      <selection activeCell="M25" sqref="M25"/>
    </sheetView>
  </sheetViews>
  <sheetFormatPr baseColWidth="10" defaultColWidth="9.1640625" defaultRowHeight="13"/>
  <cols>
    <col min="1" max="1" width="8.33203125" style="41" bestFit="1" customWidth="1"/>
    <col min="2" max="6" width="9.1640625" style="41" bestFit="1" customWidth="1"/>
    <col min="7" max="16384" width="9.1640625" style="41"/>
  </cols>
  <sheetData>
    <row r="1" spans="1:6" ht="15">
      <c r="A1" s="40" t="s">
        <v>81</v>
      </c>
      <c r="B1" s="40" t="s">
        <v>82</v>
      </c>
      <c r="C1" s="40" t="s">
        <v>83</v>
      </c>
      <c r="D1" s="40" t="s">
        <v>84</v>
      </c>
      <c r="E1" s="40" t="s">
        <v>85</v>
      </c>
      <c r="F1" s="40" t="s">
        <v>86</v>
      </c>
    </row>
    <row r="2" spans="1:6" ht="15">
      <c r="A2" s="42" t="s">
        <v>87</v>
      </c>
      <c r="B2" s="42">
        <v>51</v>
      </c>
      <c r="C2" s="42">
        <v>99</v>
      </c>
      <c r="D2" s="42">
        <v>95</v>
      </c>
      <c r="E2" s="42">
        <v>81</v>
      </c>
      <c r="F2" s="42">
        <v>78</v>
      </c>
    </row>
    <row r="3" spans="1:6" ht="15">
      <c r="A3" s="42" t="s">
        <v>88</v>
      </c>
      <c r="B3" s="42">
        <v>74</v>
      </c>
      <c r="C3" s="42">
        <v>60</v>
      </c>
      <c r="D3" s="42">
        <v>51</v>
      </c>
      <c r="E3" s="42">
        <v>93</v>
      </c>
      <c r="F3" s="42">
        <v>78</v>
      </c>
    </row>
    <row r="4" spans="1:6" ht="15">
      <c r="A4" s="42" t="s">
        <v>89</v>
      </c>
      <c r="B4" s="42">
        <v>81</v>
      </c>
      <c r="C4" s="42">
        <v>68</v>
      </c>
      <c r="D4" s="42">
        <v>52</v>
      </c>
      <c r="E4" s="42">
        <v>67</v>
      </c>
      <c r="F4" s="42">
        <v>76</v>
      </c>
    </row>
    <row r="5" spans="1:6" ht="15">
      <c r="A5" s="42" t="s">
        <v>90</v>
      </c>
      <c r="B5" s="42">
        <v>91</v>
      </c>
      <c r="C5" s="42">
        <v>66</v>
      </c>
      <c r="D5" s="42">
        <v>54</v>
      </c>
      <c r="E5" s="42">
        <v>84</v>
      </c>
      <c r="F5" s="42">
        <v>72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13A0-1413-3845-A241-42478E92B4CC}">
  <dimension ref="A1:D7"/>
  <sheetViews>
    <sheetView showGridLines="0" zoomScale="115" zoomScaleNormal="115" workbookViewId="0">
      <selection activeCell="A2" sqref="A2"/>
    </sheetView>
  </sheetViews>
  <sheetFormatPr baseColWidth="10" defaultColWidth="9.1640625" defaultRowHeight="13"/>
  <cols>
    <col min="1" max="1" width="7" style="41" customWidth="1"/>
    <col min="2" max="4" width="9.1640625" style="41" bestFit="1" customWidth="1"/>
    <col min="5" max="16384" width="9.1640625" style="41"/>
  </cols>
  <sheetData>
    <row r="1" spans="1:4" ht="15">
      <c r="A1" s="40" t="s">
        <v>81</v>
      </c>
      <c r="B1" s="40" t="s">
        <v>82</v>
      </c>
      <c r="C1" s="40" t="s">
        <v>83</v>
      </c>
      <c r="D1" s="40" t="s">
        <v>84</v>
      </c>
    </row>
    <row r="2" spans="1:4" ht="15">
      <c r="A2" s="42" t="s">
        <v>91</v>
      </c>
      <c r="B2" s="42">
        <v>60</v>
      </c>
      <c r="C2" s="42">
        <v>38</v>
      </c>
      <c r="D2" s="42">
        <v>20</v>
      </c>
    </row>
    <row r="3" spans="1:4" ht="15">
      <c r="A3" s="42" t="s">
        <v>92</v>
      </c>
      <c r="B3" s="42">
        <v>45</v>
      </c>
      <c r="C3" s="42">
        <v>41</v>
      </c>
      <c r="D3" s="42">
        <v>25</v>
      </c>
    </row>
    <row r="4" spans="1:4" ht="15">
      <c r="A4" s="42" t="s">
        <v>93</v>
      </c>
      <c r="B4" s="42">
        <v>50</v>
      </c>
      <c r="C4" s="42">
        <v>40</v>
      </c>
      <c r="D4" s="42">
        <v>15</v>
      </c>
    </row>
    <row r="5" spans="1:4" ht="15">
      <c r="A5" s="42" t="s">
        <v>94</v>
      </c>
      <c r="B5" s="42">
        <v>70</v>
      </c>
      <c r="C5" s="42">
        <v>65</v>
      </c>
      <c r="D5" s="42">
        <v>100</v>
      </c>
    </row>
    <row r="6" spans="1:4" ht="15">
      <c r="A6" s="42" t="s">
        <v>95</v>
      </c>
      <c r="B6" s="42">
        <v>90</v>
      </c>
      <c r="C6" s="42">
        <v>55</v>
      </c>
      <c r="D6" s="42">
        <v>85</v>
      </c>
    </row>
    <row r="7" spans="1:4" ht="15">
      <c r="A7" s="42" t="s">
        <v>96</v>
      </c>
      <c r="B7" s="42">
        <v>81</v>
      </c>
      <c r="C7" s="42">
        <v>60</v>
      </c>
      <c r="D7" s="42">
        <v>50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A0276-B906-1A42-853F-0D3A72068843}">
  <dimension ref="A1:E7"/>
  <sheetViews>
    <sheetView showGridLines="0" zoomScale="115" zoomScaleNormal="115" workbookViewId="0">
      <selection activeCell="D13" sqref="D13"/>
    </sheetView>
  </sheetViews>
  <sheetFormatPr baseColWidth="10" defaultColWidth="8.83203125" defaultRowHeight="15"/>
  <cols>
    <col min="1" max="1" width="8" style="16" customWidth="1"/>
    <col min="2" max="2" width="13" style="16" customWidth="1"/>
    <col min="3" max="3" width="13.1640625" style="16" customWidth="1"/>
    <col min="4" max="4" width="12" style="16" customWidth="1"/>
    <col min="5" max="5" width="12.5" style="16" customWidth="1"/>
    <col min="6" max="16384" width="8.83203125" style="16"/>
  </cols>
  <sheetData>
    <row r="1" spans="1:5" ht="16">
      <c r="A1" s="46" t="s">
        <v>101</v>
      </c>
      <c r="B1" s="46" t="s">
        <v>100</v>
      </c>
      <c r="C1" s="46" t="s">
        <v>99</v>
      </c>
      <c r="D1" s="46" t="s">
        <v>98</v>
      </c>
      <c r="E1" s="46" t="s">
        <v>97</v>
      </c>
    </row>
    <row r="2" spans="1:5">
      <c r="A2" s="45">
        <v>2013</v>
      </c>
      <c r="B2" s="43">
        <v>15489510.639274999</v>
      </c>
      <c r="C2" s="43">
        <v>10930959.939999999</v>
      </c>
      <c r="D2" s="44">
        <v>14120051.560000001</v>
      </c>
      <c r="E2" s="43">
        <v>232599.43004000001</v>
      </c>
    </row>
    <row r="3" spans="1:5">
      <c r="A3" s="45">
        <v>2014</v>
      </c>
      <c r="B3" s="43">
        <v>15060947.261089999</v>
      </c>
      <c r="C3" s="43">
        <v>14147585.23</v>
      </c>
      <c r="D3" s="44">
        <v>12829330.869999999</v>
      </c>
      <c r="E3" s="43">
        <v>6435349.2999999998</v>
      </c>
    </row>
    <row r="4" spans="1:5">
      <c r="A4" s="45">
        <v>2015</v>
      </c>
      <c r="B4" s="43">
        <v>19899937.07</v>
      </c>
      <c r="C4" s="43">
        <v>12006025.369655</v>
      </c>
      <c r="D4" s="44">
        <v>10942732.259645</v>
      </c>
      <c r="E4" s="43">
        <v>4893708.71</v>
      </c>
    </row>
    <row r="5" spans="1:5">
      <c r="A5" s="45">
        <v>2016</v>
      </c>
      <c r="B5" s="43">
        <v>15426147.859999999</v>
      </c>
      <c r="C5" s="43">
        <v>2413548.87</v>
      </c>
      <c r="D5" s="44">
        <v>8588270.0700000003</v>
      </c>
      <c r="E5" s="43">
        <v>2926127.36</v>
      </c>
    </row>
    <row r="6" spans="1:5">
      <c r="A6" s="45">
        <v>2017</v>
      </c>
      <c r="B6" s="43">
        <v>17376463.75</v>
      </c>
      <c r="C6" s="43">
        <v>6954400.8399999999</v>
      </c>
      <c r="D6" s="44">
        <v>5281969.42</v>
      </c>
      <c r="E6" s="43">
        <v>3052677.4848500001</v>
      </c>
    </row>
    <row r="7" spans="1:5">
      <c r="A7" s="45">
        <v>2018</v>
      </c>
      <c r="B7" s="43">
        <v>9265712.75</v>
      </c>
      <c r="C7" s="43">
        <v>8189278.1799999997</v>
      </c>
      <c r="D7" s="44">
        <v>7083311.0300000003</v>
      </c>
      <c r="E7" s="43">
        <v>6551136.2599999998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5">
    <tabColor theme="8" tint="-0.499984740745262"/>
  </sheetPr>
  <dimension ref="A1:G5"/>
  <sheetViews>
    <sheetView showGridLines="0" workbookViewId="0">
      <selection sqref="A1:G1"/>
    </sheetView>
  </sheetViews>
  <sheetFormatPr baseColWidth="10" defaultColWidth="0" defaultRowHeight="15.75" customHeight="1" zeroHeight="1"/>
  <cols>
    <col min="1" max="1" width="93.5" style="1" customWidth="1"/>
    <col min="2" max="16384" width="9.1640625" style="1" hidden="1"/>
  </cols>
  <sheetData>
    <row r="1" spans="1:7" ht="36.75" customHeight="1">
      <c r="A1" s="63" t="s">
        <v>0</v>
      </c>
      <c r="B1" s="63"/>
      <c r="C1" s="63"/>
      <c r="D1" s="63"/>
      <c r="E1" s="63"/>
      <c r="F1" s="63"/>
      <c r="G1" s="63"/>
    </row>
    <row r="2" spans="1:7" ht="107.25" customHeight="1">
      <c r="A2" s="2" t="s">
        <v>1</v>
      </c>
    </row>
    <row r="3" spans="1:7" ht="105" customHeight="1">
      <c r="A3" s="2" t="s">
        <v>2</v>
      </c>
    </row>
    <row r="4" spans="1:7" ht="28.5" hidden="1" customHeight="1"/>
    <row r="5" spans="1:7" ht="15.75" hidden="1" customHeight="1"/>
  </sheetData>
  <sheetProtection sheet="1" objects="1" scenarios="1" selectLockedCells="1"/>
  <mergeCells count="1">
    <mergeCell ref="A1:G1"/>
  </mergeCells>
  <hyperlinks>
    <hyperlink ref="A1" r:id="rId1" display="Файл скачан с сайта excel2.ru" xr:uid="{00000000-0004-0000-08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zoomScale="134" workbookViewId="0">
      <selection activeCell="A6" sqref="A6:A19"/>
    </sheetView>
  </sheetViews>
  <sheetFormatPr baseColWidth="10" defaultColWidth="8.83203125" defaultRowHeight="15"/>
  <cols>
    <col min="1" max="1" width="13" customWidth="1"/>
  </cols>
  <sheetData>
    <row r="1" spans="1:14" ht="26">
      <c r="A1" s="3"/>
      <c r="B1" s="3"/>
      <c r="C1" s="3"/>
      <c r="D1" s="3"/>
      <c r="E1" s="3"/>
      <c r="F1" s="3"/>
      <c r="G1" s="3"/>
      <c r="H1" s="3"/>
    </row>
    <row r="2" spans="1:14" ht="16">
      <c r="A2" s="6"/>
      <c r="B2" s="6"/>
      <c r="C2" s="4"/>
      <c r="D2" s="4"/>
      <c r="E2" s="4"/>
      <c r="F2" s="4"/>
      <c r="G2" s="4"/>
      <c r="H2" s="4"/>
    </row>
    <row r="3" spans="1:14" ht="19">
      <c r="A3" s="5"/>
      <c r="B3" s="5"/>
      <c r="C3" s="5"/>
      <c r="D3" s="5"/>
      <c r="E3" s="5"/>
      <c r="F3" s="5"/>
      <c r="G3" s="5"/>
      <c r="H3" s="5"/>
    </row>
    <row r="5" spans="1:14">
      <c r="A5" s="8" t="s">
        <v>147</v>
      </c>
      <c r="M5">
        <v>1</v>
      </c>
      <c r="N5" t="s">
        <v>102</v>
      </c>
    </row>
    <row r="6" spans="1:14">
      <c r="A6" s="7">
        <v>15</v>
      </c>
      <c r="M6">
        <v>2</v>
      </c>
      <c r="N6" t="s">
        <v>103</v>
      </c>
    </row>
    <row r="7" spans="1:14">
      <c r="A7" s="7">
        <v>26</v>
      </c>
      <c r="M7">
        <v>3</v>
      </c>
      <c r="N7" t="s">
        <v>104</v>
      </c>
    </row>
    <row r="8" spans="1:14">
      <c r="A8" s="7">
        <v>42</v>
      </c>
      <c r="M8">
        <v>4</v>
      </c>
      <c r="N8" t="s">
        <v>105</v>
      </c>
    </row>
    <row r="9" spans="1:14">
      <c r="A9" s="7">
        <v>50</v>
      </c>
      <c r="M9">
        <v>5</v>
      </c>
      <c r="N9" t="s">
        <v>106</v>
      </c>
    </row>
    <row r="10" spans="1:14">
      <c r="A10" s="7">
        <v>27</v>
      </c>
      <c r="M10">
        <v>6</v>
      </c>
      <c r="N10" t="s">
        <v>107</v>
      </c>
    </row>
    <row r="11" spans="1:14">
      <c r="A11" s="7">
        <v>16</v>
      </c>
      <c r="M11">
        <v>7</v>
      </c>
      <c r="N11" t="s">
        <v>108</v>
      </c>
    </row>
    <row r="12" spans="1:14">
      <c r="A12" s="7">
        <v>12</v>
      </c>
    </row>
    <row r="13" spans="1:14">
      <c r="A13" s="7">
        <v>31</v>
      </c>
    </row>
    <row r="14" spans="1:14">
      <c r="A14" s="7">
        <v>34</v>
      </c>
    </row>
    <row r="15" spans="1:14">
      <c r="A15" s="7">
        <v>30</v>
      </c>
    </row>
    <row r="16" spans="1:14">
      <c r="A16" s="7">
        <v>35</v>
      </c>
    </row>
    <row r="17" spans="1:1">
      <c r="A17" s="7">
        <v>49</v>
      </c>
    </row>
    <row r="18" spans="1:1">
      <c r="A18" s="7">
        <v>35</v>
      </c>
    </row>
    <row r="19" spans="1:1">
      <c r="A19" s="7">
        <v>12</v>
      </c>
    </row>
  </sheetData>
  <hyperlinks>
    <hyperlink ref="A1:G1" r:id="rId1" display="Файл скачан с сайта excel2.ru &gt;&gt;&gt;" xr:uid="{00000000-0004-0000-00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workbookViewId="0">
      <selection activeCell="A5" sqref="A5:A19"/>
    </sheetView>
  </sheetViews>
  <sheetFormatPr baseColWidth="10" defaultColWidth="8.83203125" defaultRowHeight="15"/>
  <cols>
    <col min="1" max="1" width="13" customWidth="1"/>
    <col min="2" max="2" width="4.6640625" customWidth="1"/>
  </cols>
  <sheetData>
    <row r="1" spans="1:13" ht="26">
      <c r="A1" s="3"/>
      <c r="B1" s="3"/>
      <c r="C1" s="3"/>
      <c r="D1" s="3"/>
      <c r="E1" s="3"/>
      <c r="F1" s="3"/>
      <c r="G1" s="3"/>
      <c r="H1" s="3"/>
    </row>
    <row r="2" spans="1:13" ht="16">
      <c r="A2" s="6"/>
      <c r="B2" s="6"/>
      <c r="C2" s="4"/>
      <c r="D2" s="4"/>
      <c r="E2" s="4"/>
      <c r="F2" s="4"/>
      <c r="G2" s="4"/>
      <c r="H2" s="4"/>
    </row>
    <row r="3" spans="1:13" ht="19">
      <c r="A3" s="5"/>
      <c r="B3" s="5"/>
      <c r="C3" s="5"/>
      <c r="D3" s="5"/>
      <c r="E3" s="5"/>
      <c r="F3" s="5"/>
      <c r="G3" s="5"/>
      <c r="H3" s="5"/>
    </row>
    <row r="5" spans="1:13">
      <c r="A5" s="8" t="s">
        <v>109</v>
      </c>
    </row>
    <row r="6" spans="1:13">
      <c r="A6" s="7">
        <v>15</v>
      </c>
      <c r="M6" t="s">
        <v>148</v>
      </c>
    </row>
    <row r="7" spans="1:13">
      <c r="A7" s="7">
        <v>26</v>
      </c>
    </row>
    <row r="8" spans="1:13">
      <c r="A8" s="7">
        <v>42</v>
      </c>
    </row>
    <row r="9" spans="1:13">
      <c r="A9" s="7">
        <v>50</v>
      </c>
    </row>
    <row r="10" spans="1:13">
      <c r="A10" s="7">
        <v>27</v>
      </c>
    </row>
    <row r="11" spans="1:13">
      <c r="A11" s="7">
        <v>16</v>
      </c>
    </row>
    <row r="12" spans="1:13">
      <c r="A12" s="7">
        <v>12</v>
      </c>
    </row>
    <row r="13" spans="1:13">
      <c r="A13" s="7">
        <v>31</v>
      </c>
    </row>
    <row r="14" spans="1:13">
      <c r="A14" s="7">
        <v>34</v>
      </c>
    </row>
    <row r="15" spans="1:13">
      <c r="A15" s="7">
        <v>30</v>
      </c>
    </row>
    <row r="16" spans="1:13">
      <c r="A16" s="7">
        <v>35</v>
      </c>
    </row>
    <row r="17" spans="1:1">
      <c r="A17" s="7">
        <v>49</v>
      </c>
    </row>
    <row r="18" spans="1:1">
      <c r="A18" s="7">
        <v>35</v>
      </c>
    </row>
    <row r="19" spans="1:1">
      <c r="A19" s="7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zoomScale="113" workbookViewId="0">
      <selection activeCell="D17" sqref="D17"/>
    </sheetView>
  </sheetViews>
  <sheetFormatPr baseColWidth="10" defaultColWidth="8.83203125" defaultRowHeight="15"/>
  <cols>
    <col min="1" max="1" width="11.6640625" customWidth="1"/>
    <col min="2" max="2" width="12.5" customWidth="1"/>
    <col min="4" max="4" width="10.6640625" customWidth="1"/>
    <col min="11" max="11" width="4.6640625" customWidth="1"/>
  </cols>
  <sheetData>
    <row r="1" spans="1:4">
      <c r="A1" s="9" t="s">
        <v>5</v>
      </c>
    </row>
    <row r="3" spans="1:4">
      <c r="A3" s="9" t="s">
        <v>127</v>
      </c>
    </row>
    <row r="4" spans="1:4" hidden="1"/>
    <row r="5" spans="1:4">
      <c r="A5" t="s">
        <v>124</v>
      </c>
      <c r="B5" t="s">
        <v>125</v>
      </c>
      <c r="C5" t="s">
        <v>126</v>
      </c>
    </row>
    <row r="6" spans="1:4">
      <c r="A6" s="7" t="s">
        <v>113</v>
      </c>
      <c r="B6" s="7">
        <v>15</v>
      </c>
      <c r="C6" s="7">
        <v>50</v>
      </c>
      <c r="D6">
        <f>B6+C6</f>
        <v>65</v>
      </c>
    </row>
    <row r="7" spans="1:4">
      <c r="A7" s="7" t="s">
        <v>114</v>
      </c>
      <c r="B7" s="7">
        <v>26</v>
      </c>
      <c r="C7" s="7">
        <v>38</v>
      </c>
      <c r="D7">
        <f t="shared" ref="D7:D17" si="0">B7+C7</f>
        <v>64</v>
      </c>
    </row>
    <row r="8" spans="1:4">
      <c r="A8" s="7" t="s">
        <v>115</v>
      </c>
      <c r="B8" s="7">
        <v>42</v>
      </c>
      <c r="C8" s="7">
        <v>20</v>
      </c>
      <c r="D8">
        <f t="shared" si="0"/>
        <v>62</v>
      </c>
    </row>
    <row r="9" spans="1:4">
      <c r="A9" s="7" t="s">
        <v>116</v>
      </c>
      <c r="B9" s="7">
        <v>50</v>
      </c>
      <c r="C9" s="7">
        <v>47</v>
      </c>
      <c r="D9">
        <f t="shared" si="0"/>
        <v>97</v>
      </c>
    </row>
    <row r="10" spans="1:4">
      <c r="A10" s="7" t="s">
        <v>56</v>
      </c>
      <c r="B10" s="7">
        <v>27</v>
      </c>
      <c r="C10" s="7">
        <v>30</v>
      </c>
      <c r="D10">
        <f t="shared" si="0"/>
        <v>57</v>
      </c>
    </row>
    <row r="11" spans="1:4">
      <c r="A11" s="7" t="s">
        <v>117</v>
      </c>
      <c r="B11" s="7">
        <v>16</v>
      </c>
      <c r="C11" s="7">
        <v>25</v>
      </c>
      <c r="D11">
        <f t="shared" si="0"/>
        <v>41</v>
      </c>
    </row>
    <row r="12" spans="1:4">
      <c r="A12" s="7" t="s">
        <v>118</v>
      </c>
      <c r="B12" s="7">
        <v>12</v>
      </c>
      <c r="C12" s="7">
        <v>16</v>
      </c>
      <c r="D12">
        <f t="shared" si="0"/>
        <v>28</v>
      </c>
    </row>
    <row r="13" spans="1:4">
      <c r="A13" s="7" t="s">
        <v>119</v>
      </c>
      <c r="B13" s="7">
        <v>31</v>
      </c>
      <c r="C13" s="7">
        <v>42</v>
      </c>
      <c r="D13">
        <f t="shared" si="0"/>
        <v>73</v>
      </c>
    </row>
    <row r="14" spans="1:4">
      <c r="A14" s="7" t="s">
        <v>120</v>
      </c>
      <c r="B14" s="7">
        <v>34</v>
      </c>
      <c r="C14" s="7">
        <v>34</v>
      </c>
      <c r="D14">
        <f t="shared" si="0"/>
        <v>68</v>
      </c>
    </row>
    <row r="15" spans="1:4">
      <c r="A15" s="7" t="s">
        <v>121</v>
      </c>
      <c r="B15" s="7">
        <v>30</v>
      </c>
      <c r="C15" s="7">
        <v>41</v>
      </c>
      <c r="D15">
        <f t="shared" si="0"/>
        <v>71</v>
      </c>
    </row>
    <row r="16" spans="1:4">
      <c r="A16" s="7" t="s">
        <v>122</v>
      </c>
      <c r="B16" s="7">
        <v>35</v>
      </c>
      <c r="C16" s="7">
        <v>17</v>
      </c>
      <c r="D16">
        <f t="shared" si="0"/>
        <v>52</v>
      </c>
    </row>
    <row r="17" spans="1:4">
      <c r="A17" s="7" t="s">
        <v>123</v>
      </c>
      <c r="B17" s="7">
        <v>49</v>
      </c>
      <c r="C17" s="7">
        <v>18</v>
      </c>
      <c r="D17">
        <f t="shared" si="0"/>
        <v>67</v>
      </c>
    </row>
    <row r="21" spans="1:4">
      <c r="A21" t="s">
        <v>110</v>
      </c>
    </row>
    <row r="22" spans="1:4">
      <c r="A22" t="s">
        <v>111</v>
      </c>
    </row>
    <row r="23" spans="1:4">
      <c r="A23" t="s">
        <v>112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A3" sqref="A3:C17"/>
    </sheetView>
  </sheetViews>
  <sheetFormatPr baseColWidth="10" defaultColWidth="8.83203125" defaultRowHeight="15"/>
  <cols>
    <col min="1" max="1" width="11.6640625" customWidth="1"/>
    <col min="2" max="3" width="9.33203125" customWidth="1"/>
    <col min="4" max="4" width="4.5" customWidth="1"/>
    <col min="12" max="12" width="2.1640625" customWidth="1"/>
  </cols>
  <sheetData>
    <row r="1" spans="1:3">
      <c r="A1" s="9" t="s">
        <v>6</v>
      </c>
    </row>
    <row r="3" spans="1:3">
      <c r="A3" s="9" t="s">
        <v>127</v>
      </c>
    </row>
    <row r="4" spans="1:3" hidden="1"/>
    <row r="5" spans="1:3">
      <c r="A5" t="s">
        <v>124</v>
      </c>
      <c r="B5" t="s">
        <v>125</v>
      </c>
      <c r="C5" t="s">
        <v>126</v>
      </c>
    </row>
    <row r="6" spans="1:3">
      <c r="A6" s="7" t="s">
        <v>113</v>
      </c>
      <c r="B6" s="7">
        <v>15</v>
      </c>
      <c r="C6" s="7">
        <v>50</v>
      </c>
    </row>
    <row r="7" spans="1:3">
      <c r="A7" s="7" t="s">
        <v>114</v>
      </c>
      <c r="B7" s="7">
        <v>26</v>
      </c>
      <c r="C7" s="7">
        <v>38</v>
      </c>
    </row>
    <row r="8" spans="1:3">
      <c r="A8" s="7" t="s">
        <v>115</v>
      </c>
      <c r="B8" s="7">
        <v>42</v>
      </c>
      <c r="C8" s="7">
        <v>20</v>
      </c>
    </row>
    <row r="9" spans="1:3">
      <c r="A9" s="7" t="s">
        <v>116</v>
      </c>
      <c r="B9" s="7">
        <v>50</v>
      </c>
      <c r="C9" s="7">
        <v>47</v>
      </c>
    </row>
    <row r="10" spans="1:3">
      <c r="A10" s="7" t="s">
        <v>56</v>
      </c>
      <c r="B10" s="7">
        <v>27</v>
      </c>
      <c r="C10" s="7">
        <v>30</v>
      </c>
    </row>
    <row r="11" spans="1:3">
      <c r="A11" s="7" t="s">
        <v>117</v>
      </c>
      <c r="B11" s="7">
        <v>16</v>
      </c>
      <c r="C11" s="7">
        <v>25</v>
      </c>
    </row>
    <row r="12" spans="1:3">
      <c r="A12" s="7" t="s">
        <v>118</v>
      </c>
      <c r="B12" s="7">
        <v>12</v>
      </c>
      <c r="C12" s="7">
        <v>16</v>
      </c>
    </row>
    <row r="13" spans="1:3">
      <c r="A13" s="7" t="s">
        <v>119</v>
      </c>
      <c r="B13" s="7">
        <v>31</v>
      </c>
      <c r="C13" s="7">
        <v>42</v>
      </c>
    </row>
    <row r="14" spans="1:3">
      <c r="A14" s="7" t="s">
        <v>120</v>
      </c>
      <c r="B14" s="7">
        <v>34</v>
      </c>
      <c r="C14" s="7">
        <v>34</v>
      </c>
    </row>
    <row r="15" spans="1:3">
      <c r="A15" s="7" t="s">
        <v>121</v>
      </c>
      <c r="B15" s="7">
        <v>30</v>
      </c>
      <c r="C15" s="7">
        <v>41</v>
      </c>
    </row>
    <row r="16" spans="1:3">
      <c r="A16" s="7" t="s">
        <v>122</v>
      </c>
      <c r="B16" s="7">
        <v>35</v>
      </c>
      <c r="C16" s="7">
        <v>17</v>
      </c>
    </row>
    <row r="17" spans="1:3">
      <c r="A17" s="7" t="s">
        <v>123</v>
      </c>
      <c r="B17" s="7">
        <v>49</v>
      </c>
      <c r="C17" s="7">
        <v>18</v>
      </c>
    </row>
    <row r="20" spans="1:3">
      <c r="A20" t="s">
        <v>128</v>
      </c>
    </row>
    <row r="21" spans="1:3">
      <c r="A21" t="s">
        <v>129</v>
      </c>
    </row>
    <row r="22" spans="1:3">
      <c r="A22" t="s">
        <v>130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workbookViewId="0">
      <selection activeCell="C9" sqref="C9"/>
    </sheetView>
  </sheetViews>
  <sheetFormatPr baseColWidth="10" defaultColWidth="8.83203125" defaultRowHeight="15"/>
  <cols>
    <col min="1" max="1" width="11.6640625" customWidth="1"/>
    <col min="2" max="3" width="9.33203125" customWidth="1"/>
    <col min="4" max="4" width="3.5" customWidth="1"/>
    <col min="11" max="11" width="2.5" customWidth="1"/>
  </cols>
  <sheetData>
    <row r="1" spans="1:3">
      <c r="A1" s="9" t="s">
        <v>7</v>
      </c>
    </row>
    <row r="3" spans="1:3">
      <c r="A3" s="9" t="s">
        <v>127</v>
      </c>
    </row>
    <row r="4" spans="1:3" hidden="1"/>
    <row r="5" spans="1:3">
      <c r="A5" t="s">
        <v>124</v>
      </c>
      <c r="B5" t="s">
        <v>125</v>
      </c>
      <c r="C5" t="s">
        <v>126</v>
      </c>
    </row>
    <row r="6" spans="1:3">
      <c r="A6" s="7" t="s">
        <v>113</v>
      </c>
      <c r="B6" s="7">
        <v>15</v>
      </c>
      <c r="C6" s="7">
        <v>50</v>
      </c>
    </row>
    <row r="7" spans="1:3">
      <c r="A7" s="7" t="s">
        <v>114</v>
      </c>
      <c r="B7" s="7">
        <v>26</v>
      </c>
      <c r="C7" s="7">
        <v>38</v>
      </c>
    </row>
    <row r="8" spans="1:3">
      <c r="A8" s="7" t="s">
        <v>115</v>
      </c>
      <c r="B8" s="7">
        <v>42</v>
      </c>
      <c r="C8" s="7">
        <v>20</v>
      </c>
    </row>
    <row r="9" spans="1:3">
      <c r="A9" s="7" t="s">
        <v>116</v>
      </c>
      <c r="B9" s="7"/>
      <c r="C9" s="7">
        <v>47</v>
      </c>
    </row>
    <row r="10" spans="1:3">
      <c r="A10" s="7" t="s">
        <v>56</v>
      </c>
      <c r="B10" s="7">
        <v>27</v>
      </c>
      <c r="C10" s="7">
        <v>30</v>
      </c>
    </row>
    <row r="11" spans="1:3">
      <c r="A11" s="7" t="s">
        <v>117</v>
      </c>
      <c r="B11" s="7">
        <v>16</v>
      </c>
      <c r="C11" s="7">
        <v>25</v>
      </c>
    </row>
    <row r="12" spans="1:3">
      <c r="A12" s="7" t="s">
        <v>118</v>
      </c>
      <c r="B12" s="7">
        <v>12</v>
      </c>
      <c r="C12" s="7">
        <v>16</v>
      </c>
    </row>
    <row r="13" spans="1:3">
      <c r="A13" s="7" t="s">
        <v>119</v>
      </c>
      <c r="B13" s="7">
        <v>31</v>
      </c>
      <c r="C13" s="7">
        <v>42</v>
      </c>
    </row>
    <row r="14" spans="1:3">
      <c r="A14" s="7" t="s">
        <v>120</v>
      </c>
      <c r="B14" s="7">
        <v>34</v>
      </c>
      <c r="C14" s="7">
        <v>34</v>
      </c>
    </row>
    <row r="15" spans="1:3">
      <c r="A15" s="7" t="s">
        <v>121</v>
      </c>
      <c r="B15" s="7">
        <v>30</v>
      </c>
      <c r="C15" s="7">
        <v>41</v>
      </c>
    </row>
    <row r="16" spans="1:3">
      <c r="A16" s="7" t="s">
        <v>122</v>
      </c>
      <c r="B16" s="7">
        <v>35</v>
      </c>
      <c r="C16" s="7">
        <v>17</v>
      </c>
    </row>
    <row r="17" spans="1:3">
      <c r="A17" s="7" t="s">
        <v>123</v>
      </c>
      <c r="B17" s="7">
        <v>49</v>
      </c>
      <c r="C17" s="7">
        <v>18</v>
      </c>
    </row>
    <row r="19" spans="1:3">
      <c r="A19" t="s">
        <v>131</v>
      </c>
    </row>
    <row r="20" spans="1:3">
      <c r="A20" t="s">
        <v>132</v>
      </c>
    </row>
    <row r="21" spans="1:3">
      <c r="A21" t="s">
        <v>133</v>
      </c>
    </row>
    <row r="22" spans="1:3">
      <c r="A22" t="s">
        <v>134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workbookViewId="0">
      <selection activeCell="E2" sqref="E2"/>
    </sheetView>
  </sheetViews>
  <sheetFormatPr baseColWidth="10" defaultColWidth="8.83203125" defaultRowHeight="15"/>
  <cols>
    <col min="1" max="1" width="11.6640625" customWidth="1"/>
    <col min="2" max="3" width="9.33203125" customWidth="1"/>
    <col min="4" max="4" width="3.5" customWidth="1"/>
    <col min="11" max="11" width="2.5" customWidth="1"/>
  </cols>
  <sheetData>
    <row r="1" spans="1:12" ht="26">
      <c r="A1" s="9" t="s">
        <v>7</v>
      </c>
      <c r="E1" s="3" t="s">
        <v>3</v>
      </c>
      <c r="F1" s="3"/>
      <c r="G1" s="3"/>
      <c r="H1" s="3"/>
      <c r="I1" s="3"/>
      <c r="J1" s="3"/>
      <c r="K1" s="3"/>
      <c r="L1" s="3"/>
    </row>
    <row r="2" spans="1:12" ht="16">
      <c r="E2" s="6" t="s">
        <v>4</v>
      </c>
      <c r="F2" s="6"/>
      <c r="G2" s="4"/>
      <c r="H2" s="4"/>
      <c r="I2" s="4"/>
      <c r="J2" s="4"/>
      <c r="K2" s="4"/>
      <c r="L2" s="4"/>
    </row>
    <row r="3" spans="1:12" ht="19">
      <c r="A3" s="9" t="s">
        <v>127</v>
      </c>
      <c r="E3" s="5" t="s">
        <v>8</v>
      </c>
      <c r="F3" s="5"/>
      <c r="G3" s="5"/>
      <c r="H3" s="5"/>
      <c r="I3" s="5"/>
      <c r="J3" s="5"/>
      <c r="K3" s="5"/>
      <c r="L3" s="5"/>
    </row>
    <row r="4" spans="1:12" hidden="1"/>
    <row r="5" spans="1:12">
      <c r="A5" t="s">
        <v>124</v>
      </c>
      <c r="B5" t="s">
        <v>125</v>
      </c>
      <c r="C5" t="s">
        <v>126</v>
      </c>
    </row>
    <row r="6" spans="1:12">
      <c r="A6" s="7" t="s">
        <v>113</v>
      </c>
      <c r="B6" s="7">
        <v>15</v>
      </c>
      <c r="C6" s="7">
        <v>50</v>
      </c>
    </row>
    <row r="7" spans="1:12">
      <c r="A7" s="7" t="s">
        <v>114</v>
      </c>
      <c r="B7" s="7">
        <v>26</v>
      </c>
      <c r="C7" s="7">
        <v>38</v>
      </c>
    </row>
    <row r="8" spans="1:12">
      <c r="A8" s="7" t="s">
        <v>115</v>
      </c>
      <c r="B8" s="7">
        <v>42</v>
      </c>
      <c r="C8" s="7">
        <v>20</v>
      </c>
    </row>
    <row r="9" spans="1:12">
      <c r="A9" s="7" t="s">
        <v>116</v>
      </c>
      <c r="B9" s="7">
        <v>50</v>
      </c>
      <c r="C9" s="7">
        <v>47</v>
      </c>
    </row>
    <row r="10" spans="1:12">
      <c r="A10" s="7" t="s">
        <v>56</v>
      </c>
      <c r="B10" s="7">
        <v>27</v>
      </c>
      <c r="C10" s="7">
        <v>30</v>
      </c>
    </row>
    <row r="11" spans="1:12">
      <c r="A11" s="7" t="s">
        <v>117</v>
      </c>
      <c r="B11" s="7">
        <v>16</v>
      </c>
      <c r="C11" s="7">
        <v>25</v>
      </c>
    </row>
    <row r="12" spans="1:12">
      <c r="A12" s="7" t="s">
        <v>118</v>
      </c>
      <c r="B12" s="7">
        <v>12</v>
      </c>
      <c r="C12" s="7">
        <v>16</v>
      </c>
    </row>
    <row r="13" spans="1:12">
      <c r="A13" s="7" t="s">
        <v>119</v>
      </c>
      <c r="B13" s="7">
        <v>31</v>
      </c>
      <c r="C13" s="7">
        <v>42</v>
      </c>
    </row>
    <row r="14" spans="1:12">
      <c r="A14" s="7" t="s">
        <v>120</v>
      </c>
      <c r="B14" s="7">
        <v>34</v>
      </c>
      <c r="C14" s="7">
        <v>34</v>
      </c>
    </row>
    <row r="15" spans="1:12">
      <c r="A15" s="7" t="s">
        <v>121</v>
      </c>
      <c r="B15" s="7">
        <v>30</v>
      </c>
      <c r="C15" s="7">
        <v>41</v>
      </c>
    </row>
    <row r="16" spans="1:12">
      <c r="A16" s="7" t="s">
        <v>122</v>
      </c>
      <c r="B16" s="7">
        <v>35</v>
      </c>
      <c r="C16" s="7">
        <v>17</v>
      </c>
    </row>
    <row r="17" spans="1:3">
      <c r="A17" s="7" t="s">
        <v>123</v>
      </c>
      <c r="B17" s="7">
        <v>49</v>
      </c>
      <c r="C17" s="7">
        <v>18</v>
      </c>
    </row>
    <row r="19" spans="1:3">
      <c r="A19" t="s">
        <v>135</v>
      </c>
    </row>
    <row r="20" spans="1:3">
      <c r="A20" t="s">
        <v>136</v>
      </c>
    </row>
    <row r="21" spans="1:3">
      <c r="A21" t="s">
        <v>137</v>
      </c>
    </row>
  </sheetData>
  <hyperlinks>
    <hyperlink ref="E1:K1" r:id="rId1" display="Файл скачан с сайта excel2.ru &gt;&gt;&gt;" xr:uid="{00000000-0004-0000-0500-000000000000}"/>
    <hyperlink ref="E2" r:id="rId2" xr:uid="{00000000-0004-0000-0500-000001000000}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3"/>
  <sheetViews>
    <sheetView workbookViewId="0">
      <selection activeCell="A5" sqref="A5:C11"/>
    </sheetView>
  </sheetViews>
  <sheetFormatPr baseColWidth="10" defaultColWidth="8.83203125" defaultRowHeight="15"/>
  <cols>
    <col min="1" max="1" width="11.6640625" customWidth="1"/>
    <col min="2" max="3" width="9.33203125" customWidth="1"/>
    <col min="4" max="4" width="3.5" customWidth="1"/>
    <col min="11" max="11" width="2.5" customWidth="1"/>
  </cols>
  <sheetData>
    <row r="1" spans="1:12" ht="26">
      <c r="A1" s="9" t="s">
        <v>7</v>
      </c>
      <c r="E1" s="3" t="s">
        <v>3</v>
      </c>
      <c r="F1" s="3"/>
      <c r="G1" s="3"/>
      <c r="H1" s="3"/>
      <c r="I1" s="3"/>
      <c r="J1" s="3"/>
      <c r="K1" s="3"/>
      <c r="L1" s="3"/>
    </row>
    <row r="2" spans="1:12" ht="16">
      <c r="E2" s="6" t="s">
        <v>4</v>
      </c>
      <c r="F2" s="6"/>
      <c r="G2" s="4"/>
      <c r="H2" s="4"/>
      <c r="I2" s="4"/>
      <c r="J2" s="4"/>
      <c r="K2" s="4"/>
      <c r="L2" s="4"/>
    </row>
    <row r="3" spans="1:12" ht="19">
      <c r="A3" s="9" t="s">
        <v>127</v>
      </c>
      <c r="E3" s="5" t="s">
        <v>8</v>
      </c>
      <c r="F3" s="5"/>
      <c r="G3" s="5"/>
      <c r="H3" s="5"/>
      <c r="I3" s="5"/>
      <c r="J3" s="5"/>
      <c r="K3" s="5"/>
      <c r="L3" s="5"/>
    </row>
    <row r="4" spans="1:12" hidden="1"/>
    <row r="5" spans="1:12">
      <c r="A5" t="s">
        <v>124</v>
      </c>
      <c r="B5" t="s">
        <v>125</v>
      </c>
      <c r="C5" t="s">
        <v>126</v>
      </c>
    </row>
    <row r="6" spans="1:12">
      <c r="A6" s="7" t="s">
        <v>113</v>
      </c>
      <c r="B6" s="7">
        <v>15</v>
      </c>
      <c r="C6" s="7">
        <v>50</v>
      </c>
    </row>
    <row r="7" spans="1:12">
      <c r="A7" s="7" t="s">
        <v>114</v>
      </c>
      <c r="B7" s="7">
        <v>26</v>
      </c>
      <c r="C7" s="7">
        <v>38</v>
      </c>
    </row>
    <row r="8" spans="1:12">
      <c r="A8" s="7" t="s">
        <v>115</v>
      </c>
      <c r="B8" s="7">
        <v>42</v>
      </c>
      <c r="C8" s="7">
        <v>20</v>
      </c>
    </row>
    <row r="9" spans="1:12">
      <c r="A9" s="7" t="s">
        <v>116</v>
      </c>
      <c r="B9" s="7">
        <v>20</v>
      </c>
      <c r="C9" s="7">
        <v>47</v>
      </c>
    </row>
    <row r="10" spans="1:12">
      <c r="A10" s="7" t="s">
        <v>56</v>
      </c>
      <c r="B10" s="7">
        <v>20</v>
      </c>
      <c r="C10" s="7">
        <v>30</v>
      </c>
    </row>
    <row r="11" spans="1:12">
      <c r="A11" s="7" t="s">
        <v>117</v>
      </c>
      <c r="B11" s="7">
        <v>16</v>
      </c>
      <c r="C11" s="7">
        <v>25</v>
      </c>
    </row>
    <row r="19" spans="1:1">
      <c r="A19" t="s">
        <v>138</v>
      </c>
    </row>
    <row r="20" spans="1:1">
      <c r="A20" t="s">
        <v>139</v>
      </c>
    </row>
    <row r="21" spans="1:1">
      <c r="A21" t="s">
        <v>140</v>
      </c>
    </row>
    <row r="22" spans="1:1">
      <c r="A22" t="s">
        <v>141</v>
      </c>
    </row>
    <row r="23" spans="1:1">
      <c r="A23" t="s">
        <v>20</v>
      </c>
    </row>
  </sheetData>
  <hyperlinks>
    <hyperlink ref="E1:K1" r:id="rId1" display="Файл скачан с сайта excel2.ru &gt;&gt;&gt;" xr:uid="{00000000-0004-0000-0600-000000000000}"/>
    <hyperlink ref="E2" r:id="rId2" xr:uid="{00000000-0004-0000-0600-000001000000}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DC6A1-FA03-B048-845A-7BCFDAD56B97}">
  <dimension ref="A1:G31"/>
  <sheetViews>
    <sheetView workbookViewId="0">
      <selection activeCell="J34" sqref="J34"/>
    </sheetView>
  </sheetViews>
  <sheetFormatPr baseColWidth="10" defaultColWidth="8.83203125" defaultRowHeight="15"/>
  <cols>
    <col min="1" max="1" width="13.83203125" customWidth="1"/>
    <col min="2" max="2" width="9.6640625" bestFit="1" customWidth="1"/>
    <col min="3" max="3" width="8.33203125" customWidth="1"/>
    <col min="4" max="4" width="9.5" customWidth="1"/>
    <col min="5" max="5" width="12" customWidth="1"/>
    <col min="6" max="6" width="9.83203125" customWidth="1"/>
    <col min="7" max="7" width="10.5" bestFit="1" customWidth="1"/>
    <col min="270" max="270" width="10" customWidth="1"/>
    <col min="351" max="351" width="8.5" customWidth="1"/>
  </cols>
  <sheetData>
    <row r="1" spans="1:7" ht="26">
      <c r="A1" s="10" t="s">
        <v>3</v>
      </c>
      <c r="B1" s="10"/>
      <c r="C1" s="10"/>
      <c r="D1" s="10"/>
      <c r="E1" s="10"/>
    </row>
    <row r="2" spans="1:7" ht="16">
      <c r="A2" s="6" t="s">
        <v>4</v>
      </c>
      <c r="B2" s="11"/>
      <c r="C2" s="11"/>
      <c r="D2" s="11"/>
      <c r="E2" s="11"/>
    </row>
    <row r="3" spans="1:7" ht="19">
      <c r="A3" s="5" t="s">
        <v>9</v>
      </c>
      <c r="B3" s="5"/>
      <c r="C3" s="5"/>
      <c r="D3" s="5"/>
      <c r="E3" s="5"/>
    </row>
    <row r="4" spans="1:7">
      <c r="A4" t="s">
        <v>10</v>
      </c>
      <c r="F4" t="s">
        <v>11</v>
      </c>
    </row>
    <row r="5" spans="1:7">
      <c r="A5" s="7"/>
      <c r="B5" s="8" t="s">
        <v>149</v>
      </c>
      <c r="C5" s="8" t="s">
        <v>12</v>
      </c>
      <c r="D5" s="8" t="s">
        <v>13</v>
      </c>
      <c r="F5" s="8" t="s">
        <v>14</v>
      </c>
      <c r="G5" s="8" t="s">
        <v>15</v>
      </c>
    </row>
    <row r="6" spans="1:7">
      <c r="A6" s="7">
        <v>1</v>
      </c>
      <c r="B6" s="12">
        <f>(A6-1)*2*PI()/$F$13</f>
        <v>0</v>
      </c>
      <c r="C6" s="12">
        <f t="shared" ref="C6:C27" si="0">$F$6+$F$10*COS(B6)</f>
        <v>7</v>
      </c>
      <c r="D6" s="12">
        <f t="shared" ref="D6:D27" si="1">$G$6+$G$10*SIN(B6)</f>
        <v>5</v>
      </c>
      <c r="F6" s="7">
        <v>4</v>
      </c>
      <c r="G6" s="7">
        <v>5</v>
      </c>
    </row>
    <row r="7" spans="1:7">
      <c r="A7" s="7">
        <v>2</v>
      </c>
      <c r="B7" s="12">
        <f t="shared" ref="B7:B26" si="2">(A7-1)*2*PI()/$F$13</f>
        <v>0.31415926535897931</v>
      </c>
      <c r="C7" s="12">
        <f t="shared" si="0"/>
        <v>6.8531695488854609</v>
      </c>
      <c r="D7" s="12">
        <f t="shared" si="1"/>
        <v>6.2360679774997898</v>
      </c>
    </row>
    <row r="8" spans="1:7">
      <c r="A8" s="7">
        <v>3</v>
      </c>
      <c r="B8" s="12">
        <f t="shared" si="2"/>
        <v>0.62831853071795862</v>
      </c>
      <c r="C8" s="12">
        <f t="shared" si="0"/>
        <v>6.4270509831248424</v>
      </c>
      <c r="D8" s="12">
        <f t="shared" si="1"/>
        <v>7.3511410091698925</v>
      </c>
      <c r="F8" t="s">
        <v>16</v>
      </c>
    </row>
    <row r="9" spans="1:7">
      <c r="A9" s="7">
        <v>4</v>
      </c>
      <c r="B9" s="12">
        <f t="shared" si="2"/>
        <v>0.94247779607693793</v>
      </c>
      <c r="C9" s="12">
        <f t="shared" si="0"/>
        <v>5.7633557568774192</v>
      </c>
      <c r="D9" s="12">
        <f t="shared" si="1"/>
        <v>8.2360679774997898</v>
      </c>
      <c r="F9" s="8" t="s">
        <v>17</v>
      </c>
      <c r="G9" s="8" t="s">
        <v>18</v>
      </c>
    </row>
    <row r="10" spans="1:7">
      <c r="A10" s="7">
        <v>5</v>
      </c>
      <c r="B10" s="12">
        <f t="shared" si="2"/>
        <v>1.2566370614359172</v>
      </c>
      <c r="C10" s="12">
        <f t="shared" si="0"/>
        <v>4.9270509831248424</v>
      </c>
      <c r="D10" s="12">
        <f t="shared" si="1"/>
        <v>8.8042260651806146</v>
      </c>
      <c r="F10" s="7">
        <v>3</v>
      </c>
      <c r="G10" s="7">
        <v>4</v>
      </c>
    </row>
    <row r="11" spans="1:7">
      <c r="A11" s="7">
        <v>6</v>
      </c>
      <c r="B11" s="12">
        <f t="shared" si="2"/>
        <v>1.5707963267948966</v>
      </c>
      <c r="C11" s="12">
        <f t="shared" si="0"/>
        <v>4</v>
      </c>
      <c r="D11" s="12">
        <f t="shared" si="1"/>
        <v>9</v>
      </c>
    </row>
    <row r="12" spans="1:7">
      <c r="A12" s="7">
        <v>7</v>
      </c>
      <c r="B12" s="12">
        <f t="shared" si="2"/>
        <v>1.8849555921538759</v>
      </c>
      <c r="C12" s="12">
        <f t="shared" si="0"/>
        <v>3.0729490168751581</v>
      </c>
      <c r="D12" s="12">
        <f t="shared" si="1"/>
        <v>8.8042260651806146</v>
      </c>
      <c r="F12" s="8" t="s">
        <v>19</v>
      </c>
    </row>
    <row r="13" spans="1:7">
      <c r="A13" s="7">
        <v>8</v>
      </c>
      <c r="B13" s="12">
        <f t="shared" si="2"/>
        <v>2.1991148575128552</v>
      </c>
      <c r="C13" s="12">
        <f t="shared" si="0"/>
        <v>2.2366442431225808</v>
      </c>
      <c r="D13" s="12">
        <f t="shared" si="1"/>
        <v>8.2360679774997898</v>
      </c>
      <c r="F13" s="7">
        <v>20</v>
      </c>
    </row>
    <row r="14" spans="1:7">
      <c r="A14" s="7">
        <v>9</v>
      </c>
      <c r="B14" s="12">
        <f t="shared" si="2"/>
        <v>2.5132741228718345</v>
      </c>
      <c r="C14" s="12">
        <f t="shared" si="0"/>
        <v>1.5729490168751581</v>
      </c>
      <c r="D14" s="12">
        <f t="shared" si="1"/>
        <v>7.3511410091698934</v>
      </c>
    </row>
    <row r="15" spans="1:7">
      <c r="A15" s="7">
        <v>10</v>
      </c>
      <c r="B15" s="12">
        <f t="shared" si="2"/>
        <v>2.8274333882308138</v>
      </c>
      <c r="C15" s="12">
        <f t="shared" si="0"/>
        <v>1.1468304511145395</v>
      </c>
      <c r="D15" s="12">
        <f t="shared" si="1"/>
        <v>6.2360679774997898</v>
      </c>
    </row>
    <row r="16" spans="1:7">
      <c r="A16" s="7">
        <v>11</v>
      </c>
      <c r="B16" s="12">
        <f t="shared" si="2"/>
        <v>3.1415926535897931</v>
      </c>
      <c r="C16" s="12">
        <f t="shared" si="0"/>
        <v>1</v>
      </c>
      <c r="D16" s="12">
        <f t="shared" si="1"/>
        <v>5.0000000000000009</v>
      </c>
    </row>
    <row r="17" spans="1:5">
      <c r="A17" s="7">
        <v>12</v>
      </c>
      <c r="B17" s="12">
        <f t="shared" si="2"/>
        <v>3.455751918948772</v>
      </c>
      <c r="C17" s="12">
        <f t="shared" si="0"/>
        <v>1.1468304511145386</v>
      </c>
      <c r="D17" s="12">
        <f t="shared" si="1"/>
        <v>3.7639320225002124</v>
      </c>
    </row>
    <row r="18" spans="1:5">
      <c r="A18" s="7">
        <v>13</v>
      </c>
      <c r="B18" s="12">
        <f t="shared" si="2"/>
        <v>3.7699111843077517</v>
      </c>
      <c r="C18" s="12">
        <f t="shared" si="0"/>
        <v>1.5729490168751572</v>
      </c>
      <c r="D18" s="12">
        <f t="shared" si="1"/>
        <v>2.6488589908301079</v>
      </c>
    </row>
    <row r="19" spans="1:5">
      <c r="A19" s="7">
        <v>14</v>
      </c>
      <c r="B19" s="12">
        <f t="shared" si="2"/>
        <v>4.0840704496667311</v>
      </c>
      <c r="C19" s="12">
        <f t="shared" si="0"/>
        <v>2.2366442431225804</v>
      </c>
      <c r="D19" s="12">
        <f t="shared" si="1"/>
        <v>1.7639320225002106</v>
      </c>
    </row>
    <row r="20" spans="1:5">
      <c r="A20" s="7">
        <v>15</v>
      </c>
      <c r="B20" s="12">
        <f t="shared" si="2"/>
        <v>4.3982297150257104</v>
      </c>
      <c r="C20" s="12">
        <f t="shared" si="0"/>
        <v>3.0729490168751572</v>
      </c>
      <c r="D20" s="12">
        <f t="shared" si="1"/>
        <v>1.1957739348193859</v>
      </c>
    </row>
    <row r="21" spans="1:5">
      <c r="A21" s="7">
        <v>16</v>
      </c>
      <c r="B21" s="12">
        <f t="shared" si="2"/>
        <v>4.7123889803846897</v>
      </c>
      <c r="C21" s="12">
        <f t="shared" si="0"/>
        <v>3.9999999999999996</v>
      </c>
      <c r="D21" s="12">
        <f t="shared" si="1"/>
        <v>1</v>
      </c>
    </row>
    <row r="22" spans="1:5">
      <c r="A22" s="7">
        <v>17</v>
      </c>
      <c r="B22" s="12">
        <f t="shared" si="2"/>
        <v>5.026548245743669</v>
      </c>
      <c r="C22" s="12">
        <f t="shared" si="0"/>
        <v>4.9270509831248415</v>
      </c>
      <c r="D22" s="12">
        <f t="shared" si="1"/>
        <v>1.1957739348193854</v>
      </c>
    </row>
    <row r="23" spans="1:5">
      <c r="A23" s="7">
        <v>18</v>
      </c>
      <c r="B23" s="12">
        <f t="shared" si="2"/>
        <v>5.3407075111026483</v>
      </c>
      <c r="C23" s="12">
        <f t="shared" si="0"/>
        <v>5.7633557568774183</v>
      </c>
      <c r="D23" s="12">
        <f t="shared" si="1"/>
        <v>1.7639320225002098</v>
      </c>
    </row>
    <row r="24" spans="1:5">
      <c r="A24" s="7">
        <v>19</v>
      </c>
      <c r="B24" s="12">
        <f t="shared" si="2"/>
        <v>5.6548667764616276</v>
      </c>
      <c r="C24" s="12">
        <f t="shared" si="0"/>
        <v>6.4270509831248415</v>
      </c>
      <c r="D24" s="12">
        <f t="shared" si="1"/>
        <v>2.6488589908301066</v>
      </c>
    </row>
    <row r="25" spans="1:5">
      <c r="A25" s="7">
        <v>20</v>
      </c>
      <c r="B25" s="12">
        <f t="shared" si="2"/>
        <v>5.9690260418206069</v>
      </c>
      <c r="C25" s="12">
        <f t="shared" si="0"/>
        <v>6.8531695488854609</v>
      </c>
      <c r="D25" s="12">
        <f t="shared" si="1"/>
        <v>3.7639320225002093</v>
      </c>
    </row>
    <row r="26" spans="1:5">
      <c r="A26" s="13">
        <v>21</v>
      </c>
      <c r="B26" s="14">
        <f t="shared" si="2"/>
        <v>6.2831853071795862</v>
      </c>
      <c r="C26" s="14">
        <f t="shared" si="0"/>
        <v>7</v>
      </c>
      <c r="D26" s="14">
        <f t="shared" si="1"/>
        <v>4.9999999999999991</v>
      </c>
    </row>
    <row r="27" spans="1:5">
      <c r="A27" s="7">
        <v>22</v>
      </c>
      <c r="B27" s="58">
        <f>$E$30*A27+$E$31</f>
        <v>6.5983000000000001</v>
      </c>
      <c r="C27" s="58">
        <f t="shared" si="0"/>
        <v>6.8522825168069108</v>
      </c>
      <c r="D27" s="58">
        <f t="shared" si="1"/>
        <v>6.2397020748318752</v>
      </c>
    </row>
    <row r="28" spans="1:5">
      <c r="A28" s="13">
        <v>23</v>
      </c>
      <c r="B28" s="58">
        <f t="shared" ref="B28:B30" si="3">$E$30*A28+$E$31</f>
        <v>6.9124999999999996</v>
      </c>
    </row>
    <row r="29" spans="1:5">
      <c r="A29" s="7">
        <v>24</v>
      </c>
      <c r="B29" s="58">
        <f t="shared" si="3"/>
        <v>7.2266999999999992</v>
      </c>
    </row>
    <row r="30" spans="1:5" ht="31">
      <c r="A30" s="13">
        <v>25</v>
      </c>
      <c r="B30" s="58">
        <f t="shared" si="3"/>
        <v>7.5408999999999997</v>
      </c>
      <c r="E30" s="57">
        <v>0.31419999999999998</v>
      </c>
    </row>
    <row r="31" spans="1:5" ht="31">
      <c r="E31" s="57">
        <v>-0.31409999999999999</v>
      </c>
    </row>
  </sheetData>
  <hyperlinks>
    <hyperlink ref="A1:F1" r:id="rId1" display="Файл скачан с сайта excel2.ru &gt;&gt;&gt;" xr:uid="{0C6EED23-0961-5641-B7D3-3BA453E31BC4}"/>
    <hyperlink ref="A2" r:id="rId2" xr:uid="{CC734187-8B7F-3F42-B35D-F37064797AF4}"/>
    <hyperlink ref="E1" r:id="rId3" display="Файл скачан с сайта excel2.ru &gt;&gt;&gt;" xr:uid="{E5B02684-6AC1-1644-A974-8F4E3686333F}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First</vt:lpstr>
      <vt:lpstr>Second</vt:lpstr>
      <vt:lpstr>Histogramm</vt:lpstr>
      <vt:lpstr>Linear</vt:lpstr>
      <vt:lpstr>Line</vt:lpstr>
      <vt:lpstr>2-D Area</vt:lpstr>
      <vt:lpstr>Puy</vt:lpstr>
      <vt:lpstr>points</vt:lpstr>
      <vt:lpstr>Treemap</vt:lpstr>
      <vt:lpstr>Waterfall</vt:lpstr>
      <vt:lpstr>Funnel Chart Example</vt:lpstr>
      <vt:lpstr>Example #1</vt:lpstr>
      <vt:lpstr>Example #2</vt:lpstr>
      <vt:lpstr>Example 1</vt:lpstr>
      <vt:lpstr>Example 2</vt:lpstr>
      <vt:lpstr>Radar Example #1</vt:lpstr>
    </vt:vector>
  </TitlesOfParts>
  <Company>excel2.ru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MMM</dc:creator>
  <cp:lastModifiedBy>Yaroslav Vyklyuk</cp:lastModifiedBy>
  <dcterms:created xsi:type="dcterms:W3CDTF">2010-11-07T17:13:07Z</dcterms:created>
  <dcterms:modified xsi:type="dcterms:W3CDTF">2020-09-28T12:44:53Z</dcterms:modified>
</cp:coreProperties>
</file>