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AEEC8F2-352D-4849-A428-3D7FABF05F2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TRODUCCION" sheetId="1" r:id="rId1"/>
    <sheet name="DATOS" sheetId="2" r:id="rId2"/>
  </sheets>
  <definedNames>
    <definedName name="_xlnm._FilterDatabase" localSheetId="1" hidden="1">DATOS!$A$1:$P$461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TiQfpdTRB0WCoVylvOZn1jDaE0jsuUDJozIvG5UUG5U="/>
    </ext>
  </extLst>
</workbook>
</file>

<file path=xl/calcChain.xml><?xml version="1.0" encoding="utf-8"?>
<calcChain xmlns="http://schemas.openxmlformats.org/spreadsheetml/2006/main">
  <c r="P461" i="2" l="1"/>
  <c r="O461" i="2"/>
  <c r="K461" i="2"/>
  <c r="P460" i="2"/>
  <c r="O460" i="2"/>
  <c r="K460" i="2"/>
  <c r="P459" i="2"/>
  <c r="O459" i="2"/>
  <c r="K459" i="2"/>
  <c r="P458" i="2"/>
  <c r="K458" i="2"/>
  <c r="O458" i="2" s="1"/>
  <c r="P457" i="2"/>
  <c r="O457" i="2"/>
  <c r="K457" i="2"/>
  <c r="P456" i="2"/>
  <c r="O456" i="2"/>
  <c r="K456" i="2"/>
  <c r="P455" i="2"/>
  <c r="K455" i="2"/>
  <c r="O455" i="2" s="1"/>
  <c r="P454" i="2"/>
  <c r="K454" i="2"/>
  <c r="O454" i="2" s="1"/>
  <c r="P453" i="2"/>
  <c r="K453" i="2"/>
  <c r="O453" i="2" s="1"/>
  <c r="P452" i="2"/>
  <c r="K452" i="2"/>
  <c r="O452" i="2" s="1"/>
  <c r="P451" i="2"/>
  <c r="K451" i="2"/>
  <c r="O451" i="2" s="1"/>
  <c r="P450" i="2"/>
  <c r="K450" i="2"/>
  <c r="O450" i="2" s="1"/>
  <c r="P449" i="2"/>
  <c r="K449" i="2"/>
  <c r="O449" i="2" s="1"/>
  <c r="P448" i="2"/>
  <c r="O448" i="2"/>
  <c r="K448" i="2"/>
  <c r="P447" i="2"/>
  <c r="O447" i="2"/>
  <c r="K447" i="2"/>
  <c r="P446" i="2"/>
  <c r="O446" i="2"/>
  <c r="K446" i="2"/>
  <c r="P445" i="2"/>
  <c r="O445" i="2"/>
  <c r="K445" i="2"/>
  <c r="P444" i="2"/>
  <c r="K444" i="2"/>
  <c r="O444" i="2" s="1"/>
  <c r="P443" i="2"/>
  <c r="K443" i="2"/>
  <c r="O443" i="2" s="1"/>
  <c r="P442" i="2"/>
  <c r="O442" i="2"/>
  <c r="K442" i="2"/>
  <c r="P441" i="2"/>
  <c r="O441" i="2"/>
  <c r="K441" i="2"/>
  <c r="P440" i="2"/>
  <c r="K440" i="2"/>
  <c r="O440" i="2" s="1"/>
  <c r="P439" i="2"/>
  <c r="O439" i="2"/>
  <c r="K439" i="2"/>
  <c r="P438" i="2"/>
  <c r="O438" i="2"/>
  <c r="K438" i="2"/>
  <c r="P437" i="2"/>
  <c r="O437" i="2"/>
  <c r="K437" i="2"/>
  <c r="P436" i="2"/>
  <c r="O436" i="2"/>
  <c r="K436" i="2"/>
  <c r="P435" i="2"/>
  <c r="K435" i="2"/>
  <c r="O435" i="2" s="1"/>
  <c r="P434" i="2"/>
  <c r="K434" i="2"/>
  <c r="O434" i="2" s="1"/>
  <c r="P433" i="2"/>
  <c r="O433" i="2"/>
  <c r="K433" i="2"/>
  <c r="P432" i="2"/>
  <c r="K432" i="2"/>
  <c r="O432" i="2" s="1"/>
  <c r="P431" i="2"/>
  <c r="K431" i="2"/>
  <c r="O431" i="2" s="1"/>
  <c r="P430" i="2"/>
  <c r="K430" i="2"/>
  <c r="O430" i="2" s="1"/>
  <c r="P429" i="2"/>
  <c r="K429" i="2"/>
  <c r="O429" i="2" s="1"/>
  <c r="P428" i="2"/>
  <c r="O428" i="2"/>
  <c r="K428" i="2"/>
  <c r="P427" i="2"/>
  <c r="K427" i="2"/>
  <c r="O427" i="2" s="1"/>
  <c r="P426" i="2"/>
  <c r="O426" i="2"/>
  <c r="K426" i="2"/>
  <c r="P425" i="2"/>
  <c r="O425" i="2"/>
  <c r="K425" i="2"/>
  <c r="P424" i="2"/>
  <c r="K424" i="2"/>
  <c r="O424" i="2" s="1"/>
  <c r="P423" i="2"/>
  <c r="K423" i="2"/>
  <c r="O423" i="2" s="1"/>
  <c r="P422" i="2"/>
  <c r="O422" i="2"/>
  <c r="K422" i="2"/>
  <c r="P421" i="2"/>
  <c r="O421" i="2"/>
  <c r="K421" i="2"/>
  <c r="P420" i="2"/>
  <c r="O420" i="2"/>
  <c r="K420" i="2"/>
  <c r="P419" i="2"/>
  <c r="O419" i="2"/>
  <c r="K419" i="2"/>
  <c r="P418" i="2"/>
  <c r="O418" i="2"/>
  <c r="K418" i="2"/>
  <c r="P417" i="2"/>
  <c r="O417" i="2"/>
  <c r="K417" i="2"/>
  <c r="P416" i="2"/>
  <c r="O416" i="2"/>
  <c r="K416" i="2"/>
  <c r="P415" i="2"/>
  <c r="K415" i="2"/>
  <c r="O415" i="2" s="1"/>
  <c r="P414" i="2"/>
  <c r="K414" i="2"/>
  <c r="O414" i="2" s="1"/>
  <c r="P413" i="2"/>
  <c r="O413" i="2"/>
  <c r="K413" i="2"/>
  <c r="P412" i="2"/>
  <c r="K412" i="2"/>
  <c r="O412" i="2" s="1"/>
  <c r="P411" i="2"/>
  <c r="K411" i="2"/>
  <c r="O411" i="2" s="1"/>
  <c r="P410" i="2"/>
  <c r="K410" i="2"/>
  <c r="O410" i="2" s="1"/>
  <c r="P409" i="2"/>
  <c r="K409" i="2"/>
  <c r="O409" i="2" s="1"/>
  <c r="P408" i="2"/>
  <c r="O408" i="2"/>
  <c r="K408" i="2"/>
  <c r="P407" i="2"/>
  <c r="O407" i="2"/>
  <c r="K407" i="2"/>
  <c r="P406" i="2"/>
  <c r="O406" i="2"/>
  <c r="K406" i="2"/>
  <c r="P405" i="2"/>
  <c r="O405" i="2"/>
  <c r="K405" i="2"/>
  <c r="P404" i="2"/>
  <c r="K404" i="2"/>
  <c r="O404" i="2" s="1"/>
  <c r="P403" i="2"/>
  <c r="K403" i="2"/>
  <c r="O403" i="2" s="1"/>
  <c r="P402" i="2"/>
  <c r="O402" i="2"/>
  <c r="K402" i="2"/>
  <c r="P401" i="2"/>
  <c r="O401" i="2"/>
  <c r="K401" i="2"/>
  <c r="P400" i="2"/>
  <c r="O400" i="2"/>
  <c r="K400" i="2"/>
  <c r="P399" i="2"/>
  <c r="O399" i="2"/>
  <c r="K399" i="2"/>
  <c r="P398" i="2"/>
  <c r="O398" i="2"/>
  <c r="K398" i="2"/>
  <c r="P397" i="2"/>
  <c r="O397" i="2"/>
  <c r="K397" i="2"/>
  <c r="P396" i="2"/>
  <c r="O396" i="2"/>
  <c r="K396" i="2"/>
  <c r="P395" i="2"/>
  <c r="K395" i="2"/>
  <c r="O395" i="2" s="1"/>
  <c r="P394" i="2"/>
  <c r="K394" i="2"/>
  <c r="O394" i="2" s="1"/>
  <c r="P393" i="2"/>
  <c r="O393" i="2"/>
  <c r="K393" i="2"/>
  <c r="P392" i="2"/>
  <c r="K392" i="2"/>
  <c r="O392" i="2" s="1"/>
  <c r="P391" i="2"/>
  <c r="K391" i="2"/>
  <c r="O391" i="2" s="1"/>
  <c r="P390" i="2"/>
  <c r="K390" i="2"/>
  <c r="O390" i="2" s="1"/>
  <c r="P389" i="2"/>
  <c r="K389" i="2"/>
  <c r="O389" i="2" s="1"/>
  <c r="P388" i="2"/>
  <c r="O388" i="2"/>
  <c r="K388" i="2"/>
  <c r="P387" i="2"/>
  <c r="O387" i="2"/>
  <c r="K387" i="2"/>
  <c r="P386" i="2"/>
  <c r="O386" i="2"/>
  <c r="K386" i="2"/>
  <c r="P385" i="2"/>
  <c r="O385" i="2"/>
  <c r="K385" i="2"/>
  <c r="P384" i="2"/>
  <c r="K384" i="2"/>
  <c r="O384" i="2" s="1"/>
  <c r="P383" i="2"/>
  <c r="K383" i="2"/>
  <c r="O383" i="2" s="1"/>
  <c r="P382" i="2"/>
  <c r="O382" i="2"/>
  <c r="K382" i="2"/>
  <c r="P381" i="2"/>
  <c r="O381" i="2"/>
  <c r="K381" i="2"/>
  <c r="P380" i="2"/>
  <c r="O380" i="2"/>
  <c r="K380" i="2"/>
  <c r="P379" i="2"/>
  <c r="O379" i="2"/>
  <c r="K379" i="2"/>
  <c r="P378" i="2"/>
  <c r="O378" i="2"/>
  <c r="K378" i="2"/>
  <c r="P377" i="2"/>
  <c r="O377" i="2"/>
  <c r="K377" i="2"/>
  <c r="P376" i="2"/>
  <c r="O376" i="2"/>
  <c r="K376" i="2"/>
  <c r="P375" i="2"/>
  <c r="K375" i="2"/>
  <c r="O375" i="2" s="1"/>
  <c r="P374" i="2"/>
  <c r="K374" i="2"/>
  <c r="O374" i="2" s="1"/>
  <c r="P373" i="2"/>
  <c r="O373" i="2"/>
  <c r="K373" i="2"/>
  <c r="P372" i="2"/>
  <c r="K372" i="2"/>
  <c r="O372" i="2" s="1"/>
  <c r="P371" i="2"/>
  <c r="K371" i="2"/>
  <c r="O371" i="2" s="1"/>
  <c r="P370" i="2"/>
  <c r="K370" i="2"/>
  <c r="O370" i="2" s="1"/>
  <c r="P369" i="2"/>
  <c r="K369" i="2"/>
  <c r="O369" i="2" s="1"/>
  <c r="P368" i="2"/>
  <c r="O368" i="2"/>
  <c r="K368" i="2"/>
  <c r="P367" i="2"/>
  <c r="O367" i="2"/>
  <c r="K367" i="2"/>
  <c r="P366" i="2"/>
  <c r="O366" i="2"/>
  <c r="K366" i="2"/>
  <c r="P365" i="2"/>
  <c r="O365" i="2"/>
  <c r="K365" i="2"/>
  <c r="P364" i="2"/>
  <c r="K364" i="2"/>
  <c r="O364" i="2" s="1"/>
  <c r="P363" i="2"/>
  <c r="K363" i="2"/>
  <c r="O363" i="2" s="1"/>
  <c r="P362" i="2"/>
  <c r="O362" i="2"/>
  <c r="K362" i="2"/>
  <c r="P361" i="2"/>
  <c r="O361" i="2"/>
  <c r="K361" i="2"/>
  <c r="P360" i="2"/>
  <c r="O360" i="2"/>
  <c r="K360" i="2"/>
  <c r="P359" i="2"/>
  <c r="O359" i="2"/>
  <c r="K359" i="2"/>
  <c r="P358" i="2"/>
  <c r="O358" i="2"/>
  <c r="K358" i="2"/>
  <c r="P357" i="2"/>
  <c r="O357" i="2"/>
  <c r="K357" i="2"/>
  <c r="P356" i="2"/>
  <c r="O356" i="2"/>
  <c r="K356" i="2"/>
  <c r="P355" i="2"/>
  <c r="K355" i="2"/>
  <c r="O355" i="2" s="1"/>
  <c r="P354" i="2"/>
  <c r="K354" i="2"/>
  <c r="O354" i="2" s="1"/>
  <c r="P353" i="2"/>
  <c r="O353" i="2"/>
  <c r="K353" i="2"/>
  <c r="P352" i="2"/>
  <c r="K352" i="2"/>
  <c r="O352" i="2" s="1"/>
  <c r="P351" i="2"/>
  <c r="K351" i="2"/>
  <c r="O351" i="2" s="1"/>
  <c r="P350" i="2"/>
  <c r="K350" i="2"/>
  <c r="O350" i="2" s="1"/>
  <c r="P349" i="2"/>
  <c r="K349" i="2"/>
  <c r="O349" i="2" s="1"/>
  <c r="P348" i="2"/>
  <c r="O348" i="2"/>
  <c r="K348" i="2"/>
  <c r="P347" i="2"/>
  <c r="O347" i="2"/>
  <c r="K347" i="2"/>
  <c r="P346" i="2"/>
  <c r="O346" i="2"/>
  <c r="K346" i="2"/>
  <c r="P345" i="2"/>
  <c r="O345" i="2"/>
  <c r="K345" i="2"/>
  <c r="P344" i="2"/>
  <c r="K344" i="2"/>
  <c r="O344" i="2" s="1"/>
  <c r="P343" i="2"/>
  <c r="K343" i="2"/>
  <c r="O343" i="2" s="1"/>
  <c r="P342" i="2"/>
  <c r="O342" i="2"/>
  <c r="K342" i="2"/>
  <c r="P341" i="2"/>
  <c r="O341" i="2"/>
  <c r="K341" i="2"/>
  <c r="P340" i="2"/>
  <c r="O340" i="2"/>
  <c r="K340" i="2"/>
  <c r="P339" i="2"/>
  <c r="O339" i="2"/>
  <c r="K339" i="2"/>
  <c r="P338" i="2"/>
  <c r="O338" i="2"/>
  <c r="K338" i="2"/>
  <c r="P337" i="2"/>
  <c r="O337" i="2"/>
  <c r="K337" i="2"/>
  <c r="P336" i="2"/>
  <c r="O336" i="2"/>
  <c r="K336" i="2"/>
  <c r="P335" i="2"/>
  <c r="K335" i="2"/>
  <c r="O335" i="2" s="1"/>
  <c r="P334" i="2"/>
  <c r="K334" i="2"/>
  <c r="O334" i="2" s="1"/>
  <c r="P333" i="2"/>
  <c r="O333" i="2"/>
  <c r="K333" i="2"/>
  <c r="P332" i="2"/>
  <c r="K332" i="2"/>
  <c r="O332" i="2" s="1"/>
  <c r="P331" i="2"/>
  <c r="K331" i="2"/>
  <c r="O331" i="2" s="1"/>
  <c r="P330" i="2"/>
  <c r="K330" i="2"/>
  <c r="O330" i="2" s="1"/>
  <c r="P329" i="2"/>
  <c r="K329" i="2"/>
  <c r="O329" i="2" s="1"/>
  <c r="P328" i="2"/>
  <c r="O328" i="2"/>
  <c r="K328" i="2"/>
  <c r="P327" i="2"/>
  <c r="O327" i="2"/>
  <c r="K327" i="2"/>
  <c r="P326" i="2"/>
  <c r="O326" i="2"/>
  <c r="K326" i="2"/>
  <c r="P325" i="2"/>
  <c r="O325" i="2"/>
  <c r="K325" i="2"/>
  <c r="P324" i="2"/>
  <c r="K324" i="2"/>
  <c r="O324" i="2" s="1"/>
  <c r="P323" i="2"/>
  <c r="K323" i="2"/>
  <c r="O323" i="2" s="1"/>
  <c r="P322" i="2"/>
  <c r="O322" i="2"/>
  <c r="K322" i="2"/>
  <c r="P321" i="2"/>
  <c r="O321" i="2"/>
  <c r="K321" i="2"/>
  <c r="P320" i="2"/>
  <c r="K320" i="2"/>
  <c r="O320" i="2" s="1"/>
  <c r="P319" i="2"/>
  <c r="O319" i="2"/>
  <c r="K319" i="2"/>
  <c r="P318" i="2"/>
  <c r="O318" i="2"/>
  <c r="K318" i="2"/>
  <c r="P317" i="2"/>
  <c r="O317" i="2"/>
  <c r="K317" i="2"/>
  <c r="P316" i="2"/>
  <c r="O316" i="2"/>
  <c r="K316" i="2"/>
  <c r="P315" i="2"/>
  <c r="K315" i="2"/>
  <c r="O315" i="2" s="1"/>
  <c r="P314" i="2"/>
  <c r="K314" i="2"/>
  <c r="O314" i="2" s="1"/>
  <c r="P313" i="2"/>
  <c r="O313" i="2"/>
  <c r="K313" i="2"/>
  <c r="P312" i="2"/>
  <c r="K312" i="2"/>
  <c r="O312" i="2" s="1"/>
  <c r="P311" i="2"/>
  <c r="K311" i="2"/>
  <c r="O311" i="2" s="1"/>
  <c r="P310" i="2"/>
  <c r="K310" i="2"/>
  <c r="O310" i="2" s="1"/>
  <c r="P309" i="2"/>
  <c r="K309" i="2"/>
  <c r="O309" i="2" s="1"/>
  <c r="P308" i="2"/>
  <c r="O308" i="2"/>
  <c r="K308" i="2"/>
  <c r="P307" i="2"/>
  <c r="O307" i="2"/>
  <c r="K307" i="2"/>
  <c r="P306" i="2"/>
  <c r="O306" i="2"/>
  <c r="K306" i="2"/>
  <c r="P305" i="2"/>
  <c r="O305" i="2"/>
  <c r="K305" i="2"/>
  <c r="P304" i="2"/>
  <c r="K304" i="2"/>
  <c r="O304" i="2" s="1"/>
  <c r="P303" i="2"/>
  <c r="K303" i="2"/>
  <c r="O303" i="2" s="1"/>
  <c r="P302" i="2"/>
  <c r="O302" i="2"/>
  <c r="K302" i="2"/>
  <c r="P301" i="2"/>
  <c r="O301" i="2"/>
  <c r="K301" i="2"/>
  <c r="P300" i="2"/>
  <c r="K300" i="2"/>
  <c r="O300" i="2" s="1"/>
  <c r="P299" i="2"/>
  <c r="O299" i="2"/>
  <c r="K299" i="2"/>
  <c r="P298" i="2"/>
  <c r="O298" i="2"/>
  <c r="K298" i="2"/>
  <c r="P297" i="2"/>
  <c r="O297" i="2"/>
  <c r="K297" i="2"/>
  <c r="P296" i="2"/>
  <c r="O296" i="2"/>
  <c r="K296" i="2"/>
  <c r="P295" i="2"/>
  <c r="K295" i="2"/>
  <c r="O295" i="2" s="1"/>
  <c r="P294" i="2"/>
  <c r="K294" i="2"/>
  <c r="O294" i="2" s="1"/>
  <c r="P293" i="2"/>
  <c r="O293" i="2"/>
  <c r="K293" i="2"/>
  <c r="P292" i="2"/>
  <c r="K292" i="2"/>
  <c r="O292" i="2" s="1"/>
  <c r="P291" i="2"/>
  <c r="K291" i="2"/>
  <c r="O291" i="2" s="1"/>
  <c r="P290" i="2"/>
  <c r="K290" i="2"/>
  <c r="O290" i="2" s="1"/>
  <c r="P289" i="2"/>
  <c r="K289" i="2"/>
  <c r="O289" i="2" s="1"/>
  <c r="P288" i="2"/>
  <c r="O288" i="2"/>
  <c r="K288" i="2"/>
  <c r="P287" i="2"/>
  <c r="O287" i="2"/>
  <c r="K287" i="2"/>
  <c r="P286" i="2"/>
  <c r="O286" i="2"/>
  <c r="K286" i="2"/>
  <c r="P285" i="2"/>
  <c r="O285" i="2"/>
  <c r="K285" i="2"/>
  <c r="P284" i="2"/>
  <c r="K284" i="2"/>
  <c r="O284" i="2" s="1"/>
  <c r="P283" i="2"/>
  <c r="K283" i="2"/>
  <c r="O283" i="2" s="1"/>
  <c r="P282" i="2"/>
  <c r="O282" i="2"/>
  <c r="K282" i="2"/>
  <c r="P281" i="2"/>
  <c r="O281" i="2"/>
  <c r="K281" i="2"/>
  <c r="P280" i="2"/>
  <c r="O280" i="2"/>
  <c r="K280" i="2"/>
  <c r="P279" i="2"/>
  <c r="O279" i="2"/>
  <c r="K279" i="2"/>
  <c r="P278" i="2"/>
  <c r="O278" i="2"/>
  <c r="K278" i="2"/>
  <c r="P277" i="2"/>
  <c r="O277" i="2"/>
  <c r="K277" i="2"/>
  <c r="P276" i="2"/>
  <c r="O276" i="2"/>
  <c r="K276" i="2"/>
  <c r="P275" i="2"/>
  <c r="K275" i="2"/>
  <c r="O275" i="2" s="1"/>
  <c r="P274" i="2"/>
  <c r="K274" i="2"/>
  <c r="O274" i="2" s="1"/>
  <c r="P273" i="2"/>
  <c r="O273" i="2"/>
  <c r="K273" i="2"/>
  <c r="P272" i="2"/>
  <c r="K272" i="2"/>
  <c r="O272" i="2" s="1"/>
  <c r="P271" i="2"/>
  <c r="K271" i="2"/>
  <c r="O271" i="2" s="1"/>
  <c r="P270" i="2"/>
  <c r="K270" i="2"/>
  <c r="O270" i="2" s="1"/>
  <c r="P269" i="2"/>
  <c r="K269" i="2"/>
  <c r="O269" i="2" s="1"/>
  <c r="P268" i="2"/>
  <c r="O268" i="2"/>
  <c r="K268" i="2"/>
  <c r="P267" i="2"/>
  <c r="O267" i="2"/>
  <c r="K267" i="2"/>
  <c r="P266" i="2"/>
  <c r="K266" i="2"/>
  <c r="O266" i="2" s="1"/>
  <c r="P265" i="2"/>
  <c r="O265" i="2"/>
  <c r="K265" i="2"/>
  <c r="P264" i="2"/>
  <c r="K264" i="2"/>
  <c r="O264" i="2" s="1"/>
  <c r="P263" i="2"/>
  <c r="K263" i="2"/>
  <c r="O263" i="2" s="1"/>
  <c r="P262" i="2"/>
  <c r="O262" i="2"/>
  <c r="K262" i="2"/>
  <c r="P261" i="2"/>
  <c r="O261" i="2"/>
  <c r="K261" i="2"/>
  <c r="P260" i="2"/>
  <c r="O260" i="2"/>
  <c r="K260" i="2"/>
  <c r="P259" i="2"/>
  <c r="O259" i="2"/>
  <c r="K259" i="2"/>
  <c r="P258" i="2"/>
  <c r="O258" i="2"/>
  <c r="K258" i="2"/>
  <c r="P257" i="2"/>
  <c r="O257" i="2"/>
  <c r="K257" i="2"/>
  <c r="P256" i="2"/>
  <c r="O256" i="2"/>
  <c r="K256" i="2"/>
  <c r="P255" i="2"/>
  <c r="K255" i="2"/>
  <c r="O255" i="2" s="1"/>
  <c r="P254" i="2"/>
  <c r="K254" i="2"/>
  <c r="O254" i="2" s="1"/>
  <c r="P253" i="2"/>
  <c r="K253" i="2"/>
  <c r="O253" i="2" s="1"/>
  <c r="P252" i="2"/>
  <c r="K252" i="2"/>
  <c r="O252" i="2" s="1"/>
  <c r="P251" i="2"/>
  <c r="K251" i="2"/>
  <c r="O251" i="2" s="1"/>
  <c r="P250" i="2"/>
  <c r="K250" i="2"/>
  <c r="O250" i="2" s="1"/>
  <c r="P249" i="2"/>
  <c r="K249" i="2"/>
  <c r="O249" i="2" s="1"/>
  <c r="P248" i="2"/>
  <c r="O248" i="2"/>
  <c r="K248" i="2"/>
  <c r="P247" i="2"/>
  <c r="O247" i="2"/>
  <c r="K247" i="2"/>
  <c r="P246" i="2"/>
  <c r="O246" i="2"/>
  <c r="K246" i="2"/>
  <c r="P245" i="2"/>
  <c r="O245" i="2"/>
  <c r="K245" i="2"/>
  <c r="P244" i="2"/>
  <c r="K244" i="2"/>
  <c r="O244" i="2" s="1"/>
  <c r="P243" i="2"/>
  <c r="K243" i="2"/>
  <c r="O243" i="2" s="1"/>
  <c r="P242" i="2"/>
  <c r="O242" i="2"/>
  <c r="K242" i="2"/>
  <c r="P241" i="2"/>
  <c r="O241" i="2"/>
  <c r="K241" i="2"/>
  <c r="P240" i="2"/>
  <c r="K240" i="2"/>
  <c r="O240" i="2" s="1"/>
  <c r="P239" i="2"/>
  <c r="O239" i="2"/>
  <c r="K239" i="2"/>
  <c r="P238" i="2"/>
  <c r="O238" i="2"/>
  <c r="K238" i="2"/>
  <c r="P237" i="2"/>
  <c r="O237" i="2"/>
  <c r="K237" i="2"/>
  <c r="P236" i="2"/>
  <c r="O236" i="2"/>
  <c r="K236" i="2"/>
  <c r="P235" i="2"/>
  <c r="K235" i="2"/>
  <c r="O235" i="2" s="1"/>
  <c r="P234" i="2"/>
  <c r="K234" i="2"/>
  <c r="O234" i="2" s="1"/>
  <c r="P233" i="2"/>
  <c r="K233" i="2"/>
  <c r="O233" i="2" s="1"/>
  <c r="P232" i="2"/>
  <c r="K232" i="2"/>
  <c r="O232" i="2" s="1"/>
  <c r="P231" i="2"/>
  <c r="K231" i="2"/>
  <c r="O231" i="2" s="1"/>
  <c r="P230" i="2"/>
  <c r="K230" i="2"/>
  <c r="O230" i="2" s="1"/>
  <c r="P229" i="2"/>
  <c r="K229" i="2"/>
  <c r="O229" i="2" s="1"/>
  <c r="P228" i="2"/>
  <c r="O228" i="2"/>
  <c r="K228" i="2"/>
  <c r="P227" i="2"/>
  <c r="O227" i="2"/>
  <c r="K227" i="2"/>
  <c r="P226" i="2"/>
  <c r="O226" i="2"/>
  <c r="K226" i="2"/>
  <c r="P225" i="2"/>
  <c r="O225" i="2"/>
  <c r="K225" i="2"/>
  <c r="P224" i="2"/>
  <c r="K224" i="2"/>
  <c r="O224" i="2" s="1"/>
  <c r="P223" i="2"/>
  <c r="K223" i="2"/>
  <c r="O223" i="2" s="1"/>
  <c r="P222" i="2"/>
  <c r="O222" i="2"/>
  <c r="K222" i="2"/>
  <c r="P221" i="2"/>
  <c r="O221" i="2"/>
  <c r="K221" i="2"/>
  <c r="P220" i="2"/>
  <c r="O220" i="2"/>
  <c r="K220" i="2"/>
  <c r="P219" i="2"/>
  <c r="O219" i="2"/>
  <c r="K219" i="2"/>
  <c r="P218" i="2"/>
  <c r="O218" i="2"/>
  <c r="K218" i="2"/>
  <c r="P217" i="2"/>
  <c r="O217" i="2"/>
  <c r="K217" i="2"/>
  <c r="P216" i="2"/>
  <c r="O216" i="2"/>
  <c r="K216" i="2"/>
  <c r="P215" i="2"/>
  <c r="K215" i="2"/>
  <c r="O215" i="2" s="1"/>
  <c r="P214" i="2"/>
  <c r="K214" i="2"/>
  <c r="O214" i="2" s="1"/>
  <c r="P213" i="2"/>
  <c r="K213" i="2"/>
  <c r="O213" i="2" s="1"/>
  <c r="P212" i="2"/>
  <c r="K212" i="2"/>
  <c r="O212" i="2" s="1"/>
  <c r="P211" i="2"/>
  <c r="K211" i="2"/>
  <c r="O211" i="2" s="1"/>
  <c r="P210" i="2"/>
  <c r="K210" i="2"/>
  <c r="O210" i="2" s="1"/>
  <c r="P209" i="2"/>
  <c r="K209" i="2"/>
  <c r="O209" i="2" s="1"/>
  <c r="P208" i="2"/>
  <c r="O208" i="2"/>
  <c r="K208" i="2"/>
  <c r="P207" i="2"/>
  <c r="O207" i="2"/>
  <c r="K207" i="2"/>
  <c r="P206" i="2"/>
  <c r="O206" i="2"/>
  <c r="K206" i="2"/>
  <c r="P205" i="2"/>
  <c r="O205" i="2"/>
  <c r="K205" i="2"/>
  <c r="P204" i="2"/>
  <c r="K204" i="2"/>
  <c r="O204" i="2" s="1"/>
  <c r="P203" i="2"/>
  <c r="K203" i="2"/>
  <c r="O203" i="2" s="1"/>
  <c r="P202" i="2"/>
  <c r="O202" i="2"/>
  <c r="K202" i="2"/>
  <c r="P201" i="2"/>
  <c r="O201" i="2"/>
  <c r="K201" i="2"/>
  <c r="P200" i="2"/>
  <c r="O200" i="2"/>
  <c r="K200" i="2"/>
  <c r="P199" i="2"/>
  <c r="O199" i="2"/>
  <c r="K199" i="2"/>
  <c r="P198" i="2"/>
  <c r="K198" i="2"/>
  <c r="O198" i="2" s="1"/>
  <c r="P197" i="2"/>
  <c r="O197" i="2"/>
  <c r="K197" i="2"/>
  <c r="P196" i="2"/>
  <c r="O196" i="2"/>
  <c r="K196" i="2"/>
  <c r="P195" i="2"/>
  <c r="K195" i="2"/>
  <c r="O195" i="2" s="1"/>
  <c r="P194" i="2"/>
  <c r="K194" i="2"/>
  <c r="O194" i="2" s="1"/>
  <c r="P193" i="2"/>
  <c r="K193" i="2"/>
  <c r="O193" i="2" s="1"/>
  <c r="P192" i="2"/>
  <c r="K192" i="2"/>
  <c r="O192" i="2" s="1"/>
  <c r="P191" i="2"/>
  <c r="K191" i="2"/>
  <c r="O191" i="2" s="1"/>
  <c r="P190" i="2"/>
  <c r="K190" i="2"/>
  <c r="O190" i="2" s="1"/>
  <c r="P189" i="2"/>
  <c r="K189" i="2"/>
  <c r="O189" i="2" s="1"/>
  <c r="P188" i="2"/>
  <c r="O188" i="2"/>
  <c r="K188" i="2"/>
  <c r="P187" i="2"/>
  <c r="O187" i="2"/>
  <c r="K187" i="2"/>
  <c r="P186" i="2"/>
  <c r="O186" i="2"/>
  <c r="K186" i="2"/>
  <c r="P185" i="2"/>
  <c r="O185" i="2"/>
  <c r="K185" i="2"/>
  <c r="P184" i="2"/>
  <c r="K184" i="2"/>
  <c r="O184" i="2" s="1"/>
  <c r="P183" i="2"/>
  <c r="K183" i="2"/>
  <c r="O183" i="2" s="1"/>
  <c r="P182" i="2"/>
  <c r="O182" i="2"/>
  <c r="K182" i="2"/>
  <c r="P181" i="2"/>
  <c r="O181" i="2"/>
  <c r="K181" i="2"/>
  <c r="P180" i="2"/>
  <c r="O180" i="2"/>
  <c r="K180" i="2"/>
  <c r="P179" i="2"/>
  <c r="O179" i="2"/>
  <c r="K179" i="2"/>
  <c r="P178" i="2"/>
  <c r="K178" i="2"/>
  <c r="O178" i="2" s="1"/>
  <c r="P177" i="2"/>
  <c r="O177" i="2"/>
  <c r="K177" i="2"/>
  <c r="P176" i="2"/>
  <c r="O176" i="2"/>
  <c r="K176" i="2"/>
  <c r="P175" i="2"/>
  <c r="K175" i="2"/>
  <c r="O175" i="2" s="1"/>
  <c r="P174" i="2"/>
  <c r="K174" i="2"/>
  <c r="O174" i="2" s="1"/>
  <c r="P173" i="2"/>
  <c r="K173" i="2"/>
  <c r="O173" i="2" s="1"/>
  <c r="P172" i="2"/>
  <c r="K172" i="2"/>
  <c r="O172" i="2" s="1"/>
  <c r="P171" i="2"/>
  <c r="K171" i="2"/>
  <c r="O171" i="2" s="1"/>
  <c r="P170" i="2"/>
  <c r="K170" i="2"/>
  <c r="O170" i="2" s="1"/>
  <c r="P169" i="2"/>
  <c r="K169" i="2"/>
  <c r="O169" i="2" s="1"/>
  <c r="P168" i="2"/>
  <c r="O168" i="2"/>
  <c r="K168" i="2"/>
  <c r="P167" i="2"/>
  <c r="O167" i="2"/>
  <c r="K167" i="2"/>
  <c r="P166" i="2"/>
  <c r="O166" i="2"/>
  <c r="K166" i="2"/>
  <c r="P165" i="2"/>
  <c r="O165" i="2"/>
  <c r="K165" i="2"/>
  <c r="P164" i="2"/>
  <c r="K164" i="2"/>
  <c r="O164" i="2" s="1"/>
  <c r="P163" i="2"/>
  <c r="K163" i="2"/>
  <c r="O163" i="2" s="1"/>
  <c r="P162" i="2"/>
  <c r="O162" i="2"/>
  <c r="K162" i="2"/>
  <c r="P161" i="2"/>
  <c r="O161" i="2"/>
  <c r="K161" i="2"/>
  <c r="P160" i="2"/>
  <c r="O160" i="2"/>
  <c r="K160" i="2"/>
  <c r="P159" i="2"/>
  <c r="O159" i="2"/>
  <c r="K159" i="2"/>
  <c r="P158" i="2"/>
  <c r="K158" i="2"/>
  <c r="O158" i="2" s="1"/>
  <c r="P157" i="2"/>
  <c r="O157" i="2"/>
  <c r="K157" i="2"/>
  <c r="P156" i="2"/>
  <c r="O156" i="2"/>
  <c r="K156" i="2"/>
  <c r="P155" i="2"/>
  <c r="K155" i="2"/>
  <c r="O155" i="2" s="1"/>
  <c r="P154" i="2"/>
  <c r="K154" i="2"/>
  <c r="O154" i="2" s="1"/>
  <c r="P153" i="2"/>
  <c r="K153" i="2"/>
  <c r="O153" i="2" s="1"/>
  <c r="P152" i="2"/>
  <c r="K152" i="2"/>
  <c r="O152" i="2" s="1"/>
  <c r="P151" i="2"/>
  <c r="K151" i="2"/>
  <c r="O151" i="2" s="1"/>
  <c r="P150" i="2"/>
  <c r="K150" i="2"/>
  <c r="O150" i="2" s="1"/>
  <c r="P149" i="2"/>
  <c r="K149" i="2"/>
  <c r="O149" i="2" s="1"/>
  <c r="P148" i="2"/>
  <c r="O148" i="2"/>
  <c r="K148" i="2"/>
  <c r="P147" i="2"/>
  <c r="O147" i="2"/>
  <c r="K147" i="2"/>
  <c r="P146" i="2"/>
  <c r="O146" i="2"/>
  <c r="K146" i="2"/>
  <c r="P145" i="2"/>
  <c r="O145" i="2"/>
  <c r="K145" i="2"/>
  <c r="P144" i="2"/>
  <c r="K144" i="2"/>
  <c r="O144" i="2" s="1"/>
  <c r="P143" i="2"/>
  <c r="K143" i="2"/>
  <c r="O143" i="2" s="1"/>
  <c r="P142" i="2"/>
  <c r="O142" i="2"/>
  <c r="K142" i="2"/>
  <c r="P141" i="2"/>
  <c r="O141" i="2"/>
  <c r="K141" i="2"/>
  <c r="P140" i="2"/>
  <c r="O140" i="2"/>
  <c r="K140" i="2"/>
  <c r="P139" i="2"/>
  <c r="O139" i="2"/>
  <c r="K139" i="2"/>
  <c r="P138" i="2"/>
  <c r="K138" i="2"/>
  <c r="O138" i="2" s="1"/>
  <c r="P137" i="2"/>
  <c r="O137" i="2"/>
  <c r="K137" i="2"/>
  <c r="P136" i="2"/>
  <c r="O136" i="2"/>
  <c r="K136" i="2"/>
  <c r="P135" i="2"/>
  <c r="K135" i="2"/>
  <c r="O135" i="2" s="1"/>
  <c r="P134" i="2"/>
  <c r="K134" i="2"/>
  <c r="O134" i="2" s="1"/>
  <c r="P133" i="2"/>
  <c r="K133" i="2"/>
  <c r="O133" i="2" s="1"/>
  <c r="P132" i="2"/>
  <c r="K132" i="2"/>
  <c r="O132" i="2" s="1"/>
  <c r="P131" i="2"/>
  <c r="K131" i="2"/>
  <c r="O131" i="2" s="1"/>
  <c r="P130" i="2"/>
  <c r="K130" i="2"/>
  <c r="O130" i="2" s="1"/>
  <c r="P129" i="2"/>
  <c r="K129" i="2"/>
  <c r="O129" i="2" s="1"/>
  <c r="P128" i="2"/>
  <c r="O128" i="2"/>
  <c r="K128" i="2"/>
  <c r="P127" i="2"/>
  <c r="O127" i="2"/>
  <c r="K127" i="2"/>
  <c r="P126" i="2"/>
  <c r="O126" i="2"/>
  <c r="K126" i="2"/>
  <c r="P125" i="2"/>
  <c r="O125" i="2"/>
  <c r="K125" i="2"/>
  <c r="P124" i="2"/>
  <c r="K124" i="2"/>
  <c r="O124" i="2" s="1"/>
  <c r="P123" i="2"/>
  <c r="K123" i="2"/>
  <c r="O123" i="2" s="1"/>
  <c r="P122" i="2"/>
  <c r="O122" i="2"/>
  <c r="K122" i="2"/>
  <c r="P121" i="2"/>
  <c r="O121" i="2"/>
  <c r="K121" i="2"/>
  <c r="P120" i="2"/>
  <c r="O120" i="2"/>
  <c r="K120" i="2"/>
  <c r="P119" i="2"/>
  <c r="O119" i="2"/>
  <c r="K119" i="2"/>
  <c r="P118" i="2"/>
  <c r="K118" i="2"/>
  <c r="O118" i="2" s="1"/>
  <c r="P117" i="2"/>
  <c r="O117" i="2"/>
  <c r="K117" i="2"/>
  <c r="P116" i="2"/>
  <c r="O116" i="2"/>
  <c r="K116" i="2"/>
  <c r="P115" i="2"/>
  <c r="K115" i="2"/>
  <c r="O115" i="2" s="1"/>
  <c r="P114" i="2"/>
  <c r="K114" i="2"/>
  <c r="O114" i="2" s="1"/>
  <c r="P113" i="2"/>
  <c r="K113" i="2"/>
  <c r="O113" i="2" s="1"/>
  <c r="P112" i="2"/>
  <c r="K112" i="2"/>
  <c r="O112" i="2" s="1"/>
  <c r="P111" i="2"/>
  <c r="K111" i="2"/>
  <c r="O111" i="2" s="1"/>
  <c r="P110" i="2"/>
  <c r="K110" i="2"/>
  <c r="O110" i="2" s="1"/>
  <c r="P109" i="2"/>
  <c r="K109" i="2"/>
  <c r="O109" i="2" s="1"/>
  <c r="P108" i="2"/>
  <c r="O108" i="2"/>
  <c r="K108" i="2"/>
  <c r="P107" i="2"/>
  <c r="O107" i="2"/>
  <c r="K107" i="2"/>
  <c r="P106" i="2"/>
  <c r="O106" i="2"/>
  <c r="K106" i="2"/>
  <c r="P105" i="2"/>
  <c r="O105" i="2"/>
  <c r="K105" i="2"/>
  <c r="P104" i="2"/>
  <c r="K104" i="2"/>
  <c r="O104" i="2" s="1"/>
  <c r="P103" i="2"/>
  <c r="K103" i="2"/>
  <c r="O103" i="2" s="1"/>
  <c r="P102" i="2"/>
  <c r="O102" i="2"/>
  <c r="K102" i="2"/>
  <c r="P101" i="2"/>
  <c r="O101" i="2"/>
  <c r="K101" i="2"/>
  <c r="P100" i="2"/>
  <c r="O100" i="2"/>
  <c r="K100" i="2"/>
  <c r="P99" i="2"/>
  <c r="O99" i="2"/>
  <c r="K99" i="2"/>
  <c r="P98" i="2"/>
  <c r="K98" i="2"/>
  <c r="O98" i="2" s="1"/>
  <c r="P97" i="2"/>
  <c r="O97" i="2"/>
  <c r="K97" i="2"/>
  <c r="P96" i="2"/>
  <c r="O96" i="2"/>
  <c r="K96" i="2"/>
  <c r="P95" i="2"/>
  <c r="K95" i="2"/>
  <c r="O95" i="2" s="1"/>
  <c r="P94" i="2"/>
  <c r="K94" i="2"/>
  <c r="O94" i="2" s="1"/>
  <c r="P93" i="2"/>
  <c r="K93" i="2"/>
  <c r="O93" i="2" s="1"/>
  <c r="P92" i="2"/>
  <c r="K92" i="2"/>
  <c r="O92" i="2" s="1"/>
  <c r="P91" i="2"/>
  <c r="K91" i="2"/>
  <c r="O91" i="2" s="1"/>
  <c r="P90" i="2"/>
  <c r="K90" i="2"/>
  <c r="O90" i="2" s="1"/>
  <c r="P89" i="2"/>
  <c r="K89" i="2"/>
  <c r="O89" i="2" s="1"/>
  <c r="P88" i="2"/>
  <c r="O88" i="2"/>
  <c r="K88" i="2"/>
  <c r="P87" i="2"/>
  <c r="O87" i="2"/>
  <c r="K87" i="2"/>
  <c r="P86" i="2"/>
  <c r="O86" i="2"/>
  <c r="K86" i="2"/>
  <c r="P85" i="2"/>
  <c r="O85" i="2"/>
  <c r="K85" i="2"/>
  <c r="P84" i="2"/>
  <c r="K84" i="2"/>
  <c r="O84" i="2" s="1"/>
  <c r="P83" i="2"/>
  <c r="K83" i="2"/>
  <c r="O83" i="2" s="1"/>
  <c r="P82" i="2"/>
  <c r="O82" i="2"/>
  <c r="K82" i="2"/>
  <c r="P81" i="2"/>
  <c r="O81" i="2"/>
  <c r="K81" i="2"/>
  <c r="P80" i="2"/>
  <c r="O80" i="2"/>
  <c r="K80" i="2"/>
  <c r="P79" i="2"/>
  <c r="O79" i="2"/>
  <c r="K79" i="2"/>
  <c r="P78" i="2"/>
  <c r="K78" i="2"/>
  <c r="O78" i="2" s="1"/>
  <c r="P77" i="2"/>
  <c r="O77" i="2"/>
  <c r="K77" i="2"/>
  <c r="P76" i="2"/>
  <c r="O76" i="2"/>
  <c r="K76" i="2"/>
  <c r="P75" i="2"/>
  <c r="K75" i="2"/>
  <c r="O75" i="2" s="1"/>
  <c r="P74" i="2"/>
  <c r="K74" i="2"/>
  <c r="O74" i="2" s="1"/>
  <c r="P73" i="2"/>
  <c r="K73" i="2"/>
  <c r="O73" i="2" s="1"/>
  <c r="P72" i="2"/>
  <c r="K72" i="2"/>
  <c r="O72" i="2" s="1"/>
  <c r="P71" i="2"/>
  <c r="K71" i="2"/>
  <c r="O71" i="2" s="1"/>
  <c r="P70" i="2"/>
  <c r="K70" i="2"/>
  <c r="O70" i="2" s="1"/>
  <c r="P69" i="2"/>
  <c r="K69" i="2"/>
  <c r="O69" i="2" s="1"/>
  <c r="P68" i="2"/>
  <c r="O68" i="2"/>
  <c r="K68" i="2"/>
  <c r="P67" i="2"/>
  <c r="O67" i="2"/>
  <c r="K67" i="2"/>
  <c r="P66" i="2"/>
  <c r="O66" i="2"/>
  <c r="K66" i="2"/>
  <c r="P65" i="2"/>
  <c r="O65" i="2"/>
  <c r="K65" i="2"/>
  <c r="P64" i="2"/>
  <c r="K64" i="2"/>
  <c r="O64" i="2" s="1"/>
  <c r="P63" i="2"/>
  <c r="K63" i="2"/>
  <c r="O63" i="2" s="1"/>
  <c r="P62" i="2"/>
  <c r="O62" i="2"/>
  <c r="K62" i="2"/>
  <c r="P61" i="2"/>
  <c r="O61" i="2"/>
  <c r="K61" i="2"/>
  <c r="P60" i="2"/>
  <c r="O60" i="2"/>
  <c r="K60" i="2"/>
  <c r="P59" i="2"/>
  <c r="O59" i="2"/>
  <c r="K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K24" i="2"/>
  <c r="P23" i="2"/>
  <c r="O23" i="2"/>
  <c r="K23" i="2"/>
  <c r="P22" i="2"/>
  <c r="O22" i="2"/>
  <c r="K22" i="2"/>
  <c r="P21" i="2"/>
  <c r="O21" i="2"/>
  <c r="K21" i="2"/>
  <c r="P20" i="2"/>
  <c r="K20" i="2"/>
  <c r="O20" i="2" s="1"/>
  <c r="P19" i="2"/>
  <c r="O19" i="2"/>
  <c r="K19" i="2"/>
  <c r="P18" i="2"/>
  <c r="O18" i="2"/>
  <c r="K18" i="2"/>
  <c r="P17" i="2"/>
  <c r="K17" i="2"/>
  <c r="O17" i="2" s="1"/>
  <c r="P16" i="2"/>
  <c r="K16" i="2"/>
  <c r="O16" i="2" s="1"/>
  <c r="P15" i="2"/>
  <c r="K15" i="2"/>
  <c r="O15" i="2" s="1"/>
  <c r="P14" i="2"/>
  <c r="K14" i="2"/>
  <c r="O14" i="2" s="1"/>
  <c r="P13" i="2"/>
  <c r="K13" i="2"/>
  <c r="O13" i="2" s="1"/>
  <c r="P12" i="2"/>
  <c r="K12" i="2"/>
  <c r="O12" i="2" s="1"/>
  <c r="P11" i="2"/>
  <c r="K11" i="2"/>
  <c r="O11" i="2" s="1"/>
  <c r="P10" i="2"/>
  <c r="O10" i="2"/>
  <c r="K10" i="2"/>
  <c r="P9" i="2"/>
  <c r="O9" i="2"/>
  <c r="K9" i="2"/>
  <c r="P8" i="2"/>
  <c r="O8" i="2"/>
  <c r="K8" i="2"/>
  <c r="P7" i="2"/>
  <c r="O7" i="2"/>
  <c r="K7" i="2"/>
  <c r="P6" i="2"/>
  <c r="K6" i="2"/>
  <c r="O6" i="2" s="1"/>
  <c r="P5" i="2"/>
  <c r="K5" i="2"/>
  <c r="O5" i="2" s="1"/>
  <c r="P4" i="2"/>
  <c r="O4" i="2"/>
  <c r="K4" i="2"/>
  <c r="P3" i="2"/>
  <c r="O3" i="2"/>
  <c r="K3" i="2"/>
  <c r="P2" i="2"/>
  <c r="O2" i="2"/>
  <c r="K2" i="2"/>
</calcChain>
</file>

<file path=xl/sharedStrings.xml><?xml version="1.0" encoding="utf-8"?>
<sst xmlns="http://schemas.openxmlformats.org/spreadsheetml/2006/main" count="1976" uniqueCount="119">
  <si>
    <t>INTRODUCCIÔN</t>
  </si>
  <si>
    <t>La  presente representa un estudio llevado a cabo con 466 estudiantes de la Universidad de San Carlos de Guatemalla en el año 2002</t>
  </si>
  <si>
    <t>Se muestrearon todas las Facultades y Escuelas de la USAC</t>
  </si>
  <si>
    <t xml:space="preserve">El tamaño de muestra para cada Facultad se hizo de acuerdo a un muestreo proporcional </t>
  </si>
  <si>
    <t>En una sola etapa, utilizando un muestreo sistemàtico</t>
  </si>
  <si>
    <t>Las variables que se midieron se listan a continuaciòn indicando su escala de medida, su interpretaciòn y los puntos corte</t>
  </si>
  <si>
    <t>Variable</t>
  </si>
  <si>
    <t>Definiciòn teòrica</t>
  </si>
  <si>
    <t>Definiciòn operacional</t>
  </si>
  <si>
    <t>Escala de medida</t>
  </si>
  <si>
    <t>Indicador</t>
  </si>
  <si>
    <t>Punto de corte</t>
  </si>
  <si>
    <t>Observaciones</t>
  </si>
  <si>
    <t>Edad</t>
  </si>
  <si>
    <t>Tiempo transcurrido desde el nacimiento</t>
  </si>
  <si>
    <t>Edad en años cumplidos</t>
  </si>
  <si>
    <t>razón</t>
  </si>
  <si>
    <t>media</t>
  </si>
  <si>
    <t>&gt;18 años = adolescentes,         18-35 años = adulto joven,                35 -59 años = adulto maduro,     &gt;59 años = adulto mayor.</t>
  </si>
  <si>
    <t>Sexo</t>
  </si>
  <si>
    <t>Condición orgánica que distingue al hombre de la mujer</t>
  </si>
  <si>
    <t>Masculino- femenino</t>
  </si>
  <si>
    <t>nominal</t>
  </si>
  <si>
    <t>porcentaje</t>
  </si>
  <si>
    <t>F= femenino, M = masculino</t>
  </si>
  <si>
    <t>Est. Civil</t>
  </si>
  <si>
    <t xml:space="preserve">Condición de cada individuo en relación con los derechos y obligaciones civiles </t>
  </si>
  <si>
    <t>Se autodefine.</t>
  </si>
  <si>
    <t>Casado - Soltero</t>
  </si>
  <si>
    <t>Trabajo</t>
  </si>
  <si>
    <t>Ocupación retribuída</t>
  </si>
  <si>
    <t>Actividad que puede dar orìgen a un riesgo</t>
  </si>
  <si>
    <t>1= si, 2 = no</t>
  </si>
  <si>
    <t>Jornada</t>
  </si>
  <si>
    <t>Horario de estudio</t>
  </si>
  <si>
    <t>Horario matutino, vespertino, nocturno o fin de semana</t>
  </si>
  <si>
    <t>ordinal</t>
  </si>
  <si>
    <t>M = matutina V = vespertina      N = nocturna FS = fin de semana</t>
  </si>
  <si>
    <t>Año de ingreso</t>
  </si>
  <si>
    <t>Año en el que inició a estudiar en la USAC</t>
  </si>
  <si>
    <t>año en el que empezò a estudiar en la USAC</t>
  </si>
  <si>
    <t>NA</t>
  </si>
  <si>
    <t>Peso (lbs)</t>
  </si>
  <si>
    <t>Efecto que ejerce la gravedad sobre un cuerpo</t>
  </si>
  <si>
    <t>medida de peso en lbs</t>
  </si>
  <si>
    <t>Peso (Kg)</t>
  </si>
  <si>
    <t>medida de peso en kg</t>
  </si>
  <si>
    <t>Talla</t>
  </si>
  <si>
    <t>Medición de la altura de una persona que se hace en forma supina</t>
  </si>
  <si>
    <t>estatura en metros y centìmetros</t>
  </si>
  <si>
    <t>Hombres = 1.60 Altos                   Mujeres = 1.55 Altas</t>
  </si>
  <si>
    <t>Presión arterial</t>
  </si>
  <si>
    <t>Cociente de la fuerza ejercida por la sangre en la pared arterial</t>
  </si>
  <si>
    <t>es una combinación de la presión sistólica con la diastólica. Normalmente se escribe algo como 120/80, con el número sistólico primero</t>
  </si>
  <si>
    <t>Presión sistólica</t>
  </si>
  <si>
    <t>Es la presión  que sucede cuando el corazón empuja la sangre al resto del cuerpo; Es el dato màs alto de la mediciòn.</t>
  </si>
  <si>
    <t>Presencia de signos clínicos derivados de la presencia de una presión arterial elevada</t>
  </si>
  <si>
    <t>presión sistólica mayor a 140 mm Hg</t>
  </si>
  <si>
    <t>Riesgo de presión arterial alta</t>
  </si>
  <si>
    <t xml:space="preserve">presión sistólica mayor de 140 </t>
  </si>
  <si>
    <t>IMC</t>
  </si>
  <si>
    <t xml:space="preserve">El índice de masa corporal, conocido tambien como BMI (body mass index) indica el estado nutricional de la persona considerando dos factores elementales: Su peso actual y su altura. </t>
  </si>
  <si>
    <t xml:space="preserve">IMC = peso actual / (altura2)   Su cálculo da como resultado un valor que indica si la persona de la cual se habla se encuentra por debajo, dentro o excedida del peso establecido como normal para su tamaño físico. </t>
  </si>
  <si>
    <t>&lt;18.5 = Bajo                                              18.6-25 = Normal                               25.1-30 = Sobrepeso                              &gt;30 = Obeso</t>
  </si>
  <si>
    <t>Obesidad</t>
  </si>
  <si>
    <t>La obesidad es un exceso de grasa corporal que por lo general, y no siempre, se ve acompañada por un incremento del peso del cuerpo.</t>
  </si>
  <si>
    <t>IMC mayor de 25.5</t>
  </si>
  <si>
    <t>Fuma</t>
  </si>
  <si>
    <t xml:space="preserve">Adicción al consumo de cigarrillos por una persona </t>
  </si>
  <si>
    <t xml:space="preserve">mayor a 3 cigarros por dìa se considera tabaquista </t>
  </si>
  <si>
    <t>Cantidad que fuma</t>
  </si>
  <si>
    <t>Número de cigarros por día</t>
  </si>
  <si>
    <t>Consume alcohol</t>
  </si>
  <si>
    <t>Ingestión de bebidas alcohólicas</t>
  </si>
  <si>
    <t>Consumo de más de 2 oz de alcohol por día</t>
  </si>
  <si>
    <t>FACULTAD</t>
  </si>
  <si>
    <t>EDAD</t>
  </si>
  <si>
    <t>SEXO</t>
  </si>
  <si>
    <t>EST_CIVIL</t>
  </si>
  <si>
    <t>TRABAJA</t>
  </si>
  <si>
    <t>JORNADA</t>
  </si>
  <si>
    <t>AÑO_ING</t>
  </si>
  <si>
    <t>PESO_lbs</t>
  </si>
  <si>
    <t>PESO_kg</t>
  </si>
  <si>
    <t>TALLA</t>
  </si>
  <si>
    <t>OBESIDAD</t>
  </si>
  <si>
    <t>Alcohol</t>
  </si>
  <si>
    <t>IMC_Clase</t>
  </si>
  <si>
    <t>Grupos_Edad</t>
  </si>
  <si>
    <t>Admon.</t>
  </si>
  <si>
    <t>M</t>
  </si>
  <si>
    <t>soltero</t>
  </si>
  <si>
    <t>vespertina</t>
  </si>
  <si>
    <t>F</t>
  </si>
  <si>
    <t>casado</t>
  </si>
  <si>
    <t>nocturna</t>
  </si>
  <si>
    <t>unido</t>
  </si>
  <si>
    <t>Agronomia</t>
  </si>
  <si>
    <t>matutina</t>
  </si>
  <si>
    <t>Auditoria</t>
  </si>
  <si>
    <t>C. Politica</t>
  </si>
  <si>
    <t>Comunicación</t>
  </si>
  <si>
    <t>FDS</t>
  </si>
  <si>
    <t>SÍ</t>
  </si>
  <si>
    <t>Sí</t>
  </si>
  <si>
    <t xml:space="preserve">      matutina</t>
  </si>
  <si>
    <t>Derecho</t>
  </si>
  <si>
    <t>EFPEM</t>
  </si>
  <si>
    <t>Farmacia</t>
  </si>
  <si>
    <t>Historia</t>
  </si>
  <si>
    <t>Humanidades</t>
  </si>
  <si>
    <t>ingenieria</t>
  </si>
  <si>
    <t>Medicina</t>
  </si>
  <si>
    <t>Odontologia</t>
  </si>
  <si>
    <t>mat_ves</t>
  </si>
  <si>
    <t>Psicologia</t>
  </si>
  <si>
    <t>divorciado</t>
  </si>
  <si>
    <t>Trabajo Social</t>
  </si>
  <si>
    <t>Veterinaria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</si>
</sst>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8"/>
      <color theme="1"/>
      <name val="Arial"/>
    </font>
    <font>
      <sz val="10"/>
      <name val="Arial"/>
    </font>
    <font>
      <sz val="7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7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baseColWidth="10" defaultColWidth="12.5703125" defaultRowHeight="15" customHeight="1" x14ac:dyDescent="0.2"/>
  <cols>
    <col min="1" max="1" width="25.140625" customWidth="1"/>
    <col min="2" max="2" width="35" customWidth="1"/>
    <col min="3" max="3" width="23" customWidth="1"/>
    <col min="4" max="4" width="17.85546875" customWidth="1"/>
    <col min="5" max="5" width="10.42578125" customWidth="1"/>
    <col min="6" max="6" width="23.28515625" customWidth="1"/>
    <col min="7" max="7" width="14.5703125" customWidth="1"/>
    <col min="8" max="26" width="9.140625" customWidth="1"/>
  </cols>
  <sheetData>
    <row r="1" spans="1:7" ht="12.75" customHeight="1" x14ac:dyDescent="0.2">
      <c r="A1" s="31" t="s">
        <v>0</v>
      </c>
      <c r="B1" s="32"/>
      <c r="C1" s="32"/>
      <c r="D1" s="32"/>
      <c r="E1" s="32"/>
      <c r="F1" s="32"/>
      <c r="G1" s="32"/>
    </row>
    <row r="2" spans="1:7" ht="12.75" customHeight="1" x14ac:dyDescent="0.2">
      <c r="A2" s="33"/>
      <c r="B2" s="32"/>
      <c r="C2" s="32"/>
      <c r="D2" s="32"/>
      <c r="E2" s="32"/>
      <c r="F2" s="1"/>
      <c r="G2" s="1"/>
    </row>
    <row r="3" spans="1:7" ht="12.75" customHeight="1" x14ac:dyDescent="0.2">
      <c r="A3" s="33" t="s">
        <v>1</v>
      </c>
      <c r="B3" s="32"/>
      <c r="C3" s="32"/>
      <c r="D3" s="32"/>
      <c r="E3" s="32"/>
      <c r="F3" s="32"/>
      <c r="G3" s="32"/>
    </row>
    <row r="4" spans="1:7" ht="12.75" customHeight="1" x14ac:dyDescent="0.2">
      <c r="A4" s="33" t="s">
        <v>2</v>
      </c>
      <c r="B4" s="32"/>
      <c r="C4" s="32"/>
      <c r="D4" s="32"/>
      <c r="E4" s="32"/>
      <c r="F4" s="1"/>
      <c r="G4" s="1"/>
    </row>
    <row r="5" spans="1:7" ht="12.75" customHeight="1" x14ac:dyDescent="0.2">
      <c r="A5" s="33" t="s">
        <v>3</v>
      </c>
      <c r="B5" s="32"/>
      <c r="C5" s="32"/>
      <c r="D5" s="32"/>
      <c r="E5" s="32"/>
      <c r="F5" s="1"/>
      <c r="G5" s="1"/>
    </row>
    <row r="6" spans="1:7" ht="12.75" customHeight="1" x14ac:dyDescent="0.2">
      <c r="A6" s="33" t="s">
        <v>4</v>
      </c>
      <c r="B6" s="32"/>
      <c r="C6" s="32"/>
      <c r="D6" s="32"/>
      <c r="E6" s="32"/>
      <c r="F6" s="32"/>
      <c r="G6" s="1"/>
    </row>
    <row r="7" spans="1:7" ht="12.75" customHeight="1" x14ac:dyDescent="0.2">
      <c r="A7" s="33" t="s">
        <v>5</v>
      </c>
      <c r="B7" s="32"/>
      <c r="C7" s="32"/>
      <c r="D7" s="32"/>
      <c r="E7" s="32"/>
      <c r="F7" s="32"/>
      <c r="G7" s="32"/>
    </row>
    <row r="8" spans="1:7" ht="12.75" customHeight="1" x14ac:dyDescent="0.2">
      <c r="A8" s="1"/>
      <c r="B8" s="1"/>
      <c r="C8" s="1"/>
      <c r="D8" s="1"/>
      <c r="E8" s="1"/>
      <c r="F8" s="1"/>
      <c r="G8" s="1"/>
    </row>
    <row r="9" spans="1:7" ht="12.75" customHeight="1" x14ac:dyDescent="0.2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</row>
    <row r="10" spans="1:7" ht="12.75" customHeight="1" x14ac:dyDescent="0.2">
      <c r="A10" s="25" t="s">
        <v>13</v>
      </c>
      <c r="B10" s="27" t="s">
        <v>14</v>
      </c>
      <c r="C10" s="28" t="s">
        <v>15</v>
      </c>
      <c r="D10" s="25" t="s">
        <v>16</v>
      </c>
      <c r="E10" s="25" t="s">
        <v>17</v>
      </c>
      <c r="F10" s="29" t="s">
        <v>18</v>
      </c>
      <c r="G10" s="30"/>
    </row>
    <row r="11" spans="1:7" ht="54" customHeight="1" x14ac:dyDescent="0.2">
      <c r="A11" s="26"/>
      <c r="B11" s="26"/>
      <c r="C11" s="26"/>
      <c r="D11" s="26"/>
      <c r="E11" s="26"/>
      <c r="F11" s="26"/>
      <c r="G11" s="26"/>
    </row>
    <row r="12" spans="1:7" ht="12.75" customHeight="1" x14ac:dyDescent="0.2">
      <c r="A12" s="3" t="s">
        <v>19</v>
      </c>
      <c r="B12" s="4" t="s">
        <v>20</v>
      </c>
      <c r="C12" s="3" t="s">
        <v>21</v>
      </c>
      <c r="D12" s="5" t="s">
        <v>22</v>
      </c>
      <c r="E12" s="6" t="s">
        <v>23</v>
      </c>
      <c r="F12" s="6" t="s">
        <v>24</v>
      </c>
      <c r="G12" s="6"/>
    </row>
    <row r="13" spans="1:7" ht="12.75" customHeight="1" x14ac:dyDescent="0.2">
      <c r="A13" s="5" t="s">
        <v>25</v>
      </c>
      <c r="B13" s="7" t="s">
        <v>26</v>
      </c>
      <c r="C13" s="8" t="s">
        <v>27</v>
      </c>
      <c r="D13" s="9" t="s">
        <v>22</v>
      </c>
      <c r="E13" s="8" t="s">
        <v>23</v>
      </c>
      <c r="F13" s="8" t="s">
        <v>28</v>
      </c>
      <c r="G13" s="8"/>
    </row>
    <row r="14" spans="1:7" ht="12.75" customHeight="1" x14ac:dyDescent="0.2">
      <c r="A14" s="5" t="s">
        <v>29</v>
      </c>
      <c r="B14" s="6" t="s">
        <v>30</v>
      </c>
      <c r="C14" s="4" t="s">
        <v>31</v>
      </c>
      <c r="D14" s="5" t="s">
        <v>22</v>
      </c>
      <c r="E14" s="6" t="s">
        <v>23</v>
      </c>
      <c r="F14" s="6" t="s">
        <v>32</v>
      </c>
      <c r="G14" s="6"/>
    </row>
    <row r="15" spans="1:7" ht="12.75" customHeight="1" x14ac:dyDescent="0.2">
      <c r="A15" s="9" t="s">
        <v>33</v>
      </c>
      <c r="B15" s="10" t="s">
        <v>34</v>
      </c>
      <c r="C15" s="7" t="s">
        <v>35</v>
      </c>
      <c r="D15" s="9" t="s">
        <v>36</v>
      </c>
      <c r="E15" s="8" t="s">
        <v>23</v>
      </c>
      <c r="F15" s="7" t="s">
        <v>37</v>
      </c>
      <c r="G15" s="8"/>
    </row>
    <row r="16" spans="1:7" ht="26.25" customHeight="1" x14ac:dyDescent="0.2">
      <c r="A16" s="3" t="s">
        <v>38</v>
      </c>
      <c r="B16" s="11" t="s">
        <v>39</v>
      </c>
      <c r="C16" s="4" t="s">
        <v>40</v>
      </c>
      <c r="D16" s="3" t="s">
        <v>16</v>
      </c>
      <c r="E16" s="3" t="s">
        <v>23</v>
      </c>
      <c r="F16" s="6" t="s">
        <v>41</v>
      </c>
      <c r="G16" s="6"/>
    </row>
    <row r="17" spans="1:8" ht="12.75" customHeight="1" x14ac:dyDescent="0.2">
      <c r="A17" s="9" t="s">
        <v>42</v>
      </c>
      <c r="B17" s="7" t="s">
        <v>43</v>
      </c>
      <c r="C17" s="7" t="s">
        <v>44</v>
      </c>
      <c r="D17" s="12" t="s">
        <v>16</v>
      </c>
      <c r="E17" s="12" t="s">
        <v>17</v>
      </c>
      <c r="F17" s="8" t="s">
        <v>41</v>
      </c>
      <c r="G17" s="8"/>
    </row>
    <row r="18" spans="1:8" ht="12.75" customHeight="1" x14ac:dyDescent="0.2">
      <c r="A18" s="5" t="s">
        <v>45</v>
      </c>
      <c r="B18" s="4" t="s">
        <v>43</v>
      </c>
      <c r="C18" s="4" t="s">
        <v>46</v>
      </c>
      <c r="D18" s="3" t="s">
        <v>16</v>
      </c>
      <c r="E18" s="3" t="s">
        <v>17</v>
      </c>
      <c r="F18" s="6" t="s">
        <v>41</v>
      </c>
      <c r="G18" s="6"/>
    </row>
    <row r="19" spans="1:8" ht="12.75" customHeight="1" x14ac:dyDescent="0.2">
      <c r="A19" s="9" t="s">
        <v>47</v>
      </c>
      <c r="B19" s="7" t="s">
        <v>48</v>
      </c>
      <c r="C19" s="7" t="s">
        <v>49</v>
      </c>
      <c r="D19" s="12" t="s">
        <v>16</v>
      </c>
      <c r="E19" s="12" t="s">
        <v>17</v>
      </c>
      <c r="F19" s="11" t="s">
        <v>50</v>
      </c>
      <c r="G19" s="6"/>
    </row>
    <row r="20" spans="1:8" ht="12.75" customHeight="1" x14ac:dyDescent="0.2">
      <c r="A20" s="3" t="s">
        <v>51</v>
      </c>
      <c r="B20" s="11" t="s">
        <v>52</v>
      </c>
      <c r="C20" s="11" t="s">
        <v>53</v>
      </c>
      <c r="D20" s="3" t="s">
        <v>16</v>
      </c>
      <c r="E20" s="3" t="s">
        <v>17</v>
      </c>
      <c r="F20" s="3" t="s">
        <v>41</v>
      </c>
      <c r="G20" s="6"/>
    </row>
    <row r="21" spans="1:8" ht="53.25" customHeight="1" x14ac:dyDescent="0.2">
      <c r="A21" s="12" t="s">
        <v>54</v>
      </c>
      <c r="B21" s="7" t="s">
        <v>55</v>
      </c>
      <c r="C21" s="7" t="s">
        <v>56</v>
      </c>
      <c r="D21" s="12" t="s">
        <v>36</v>
      </c>
      <c r="E21" s="12" t="s">
        <v>17</v>
      </c>
      <c r="F21" s="11" t="s">
        <v>57</v>
      </c>
      <c r="G21" s="8"/>
    </row>
    <row r="22" spans="1:8" ht="32.25" customHeight="1" x14ac:dyDescent="0.2">
      <c r="A22" s="13" t="s">
        <v>58</v>
      </c>
      <c r="B22" s="5" t="s">
        <v>41</v>
      </c>
      <c r="C22" s="4" t="s">
        <v>59</v>
      </c>
      <c r="D22" s="3" t="s">
        <v>22</v>
      </c>
      <c r="E22" s="3" t="s">
        <v>23</v>
      </c>
      <c r="F22" s="14" t="s">
        <v>32</v>
      </c>
      <c r="G22" s="6"/>
    </row>
    <row r="23" spans="1:8" ht="111.75" customHeight="1" x14ac:dyDescent="0.2">
      <c r="A23" s="12" t="s">
        <v>60</v>
      </c>
      <c r="B23" s="15" t="s">
        <v>61</v>
      </c>
      <c r="C23" s="7" t="s">
        <v>62</v>
      </c>
      <c r="D23" s="12" t="s">
        <v>16</v>
      </c>
      <c r="E23" s="12" t="s">
        <v>17</v>
      </c>
      <c r="F23" s="15" t="s">
        <v>63</v>
      </c>
      <c r="G23" s="16"/>
      <c r="H23" s="17"/>
    </row>
    <row r="24" spans="1:8" ht="55.5" customHeight="1" x14ac:dyDescent="0.2">
      <c r="A24" s="3" t="s">
        <v>64</v>
      </c>
      <c r="B24" s="4" t="s">
        <v>65</v>
      </c>
      <c r="C24" s="3" t="s">
        <v>66</v>
      </c>
      <c r="D24" s="3" t="s">
        <v>22</v>
      </c>
      <c r="E24" s="3" t="s">
        <v>23</v>
      </c>
      <c r="F24" s="14" t="s">
        <v>32</v>
      </c>
      <c r="G24" s="6"/>
    </row>
    <row r="25" spans="1:8" ht="12.75" customHeight="1" x14ac:dyDescent="0.2">
      <c r="A25" s="5" t="s">
        <v>67</v>
      </c>
      <c r="B25" s="4" t="s">
        <v>68</v>
      </c>
      <c r="C25" s="11" t="s">
        <v>69</v>
      </c>
      <c r="D25" s="5" t="s">
        <v>22</v>
      </c>
      <c r="E25" s="6" t="s">
        <v>23</v>
      </c>
      <c r="F25" s="14" t="s">
        <v>32</v>
      </c>
      <c r="G25" s="6"/>
    </row>
    <row r="26" spans="1:8" ht="12.75" customHeight="1" x14ac:dyDescent="0.2">
      <c r="A26" s="5" t="s">
        <v>70</v>
      </c>
      <c r="B26" s="6" t="s">
        <v>71</v>
      </c>
      <c r="C26" s="6" t="s">
        <v>41</v>
      </c>
      <c r="D26" s="5" t="s">
        <v>16</v>
      </c>
      <c r="E26" s="6" t="s">
        <v>23</v>
      </c>
      <c r="F26" s="10" t="s">
        <v>41</v>
      </c>
      <c r="G26" s="6"/>
    </row>
    <row r="27" spans="1:8" ht="12.75" customHeight="1" x14ac:dyDescent="0.2">
      <c r="A27" s="5" t="s">
        <v>72</v>
      </c>
      <c r="B27" s="6" t="s">
        <v>73</v>
      </c>
      <c r="C27" s="4" t="s">
        <v>74</v>
      </c>
      <c r="D27" s="5" t="s">
        <v>22</v>
      </c>
      <c r="E27" s="6" t="s">
        <v>23</v>
      </c>
      <c r="F27" s="14" t="s">
        <v>32</v>
      </c>
      <c r="G27" s="6"/>
    </row>
    <row r="28" spans="1:8" ht="12.75" customHeight="1" x14ac:dyDescent="0.2">
      <c r="D28" s="18"/>
    </row>
    <row r="29" spans="1:8" ht="12.75" customHeight="1" x14ac:dyDescent="0.2">
      <c r="F29" s="19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4">
    <mergeCell ref="F10:F11"/>
    <mergeCell ref="G10:G11"/>
    <mergeCell ref="A1:G1"/>
    <mergeCell ref="A2:E2"/>
    <mergeCell ref="A3:G3"/>
    <mergeCell ref="A4:E4"/>
    <mergeCell ref="A5:E5"/>
    <mergeCell ref="A6:F6"/>
    <mergeCell ref="A7:G7"/>
    <mergeCell ref="A10:A11"/>
    <mergeCell ref="B10:B11"/>
    <mergeCell ref="C10:C11"/>
    <mergeCell ref="D10:D11"/>
    <mergeCell ref="E10:E11"/>
  </mergeCells>
  <pageMargins left="0.75" right="0.75" top="1" bottom="1" header="0" footer="0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" customHeight="1" x14ac:dyDescent="0.2"/>
  <cols>
    <col min="1" max="1" width="14.7109375" customWidth="1"/>
    <col min="2" max="2" width="6.5703125" customWidth="1"/>
    <col min="3" max="3" width="6.85546875" customWidth="1"/>
    <col min="4" max="4" width="11.42578125" customWidth="1"/>
    <col min="5" max="5" width="9.140625" customWidth="1"/>
    <col min="6" max="6" width="11.42578125" customWidth="1"/>
    <col min="7" max="7" width="9.42578125" customWidth="1"/>
    <col min="8" max="10" width="11.42578125" customWidth="1"/>
    <col min="11" max="11" width="8.5703125" customWidth="1"/>
    <col min="12" max="12" width="10.42578125" customWidth="1"/>
    <col min="13" max="14" width="11.42578125" customWidth="1"/>
    <col min="15" max="15" width="11.7109375" customWidth="1"/>
    <col min="16" max="16" width="13.5703125" customWidth="1"/>
    <col min="17" max="26" width="9.140625" customWidth="1"/>
  </cols>
  <sheetData>
    <row r="1" spans="1:16" ht="12.75" customHeight="1" x14ac:dyDescent="0.2">
      <c r="A1" s="20" t="s">
        <v>75</v>
      </c>
      <c r="B1" s="20" t="s">
        <v>76</v>
      </c>
      <c r="C1" s="20" t="s">
        <v>77</v>
      </c>
      <c r="D1" s="20" t="s">
        <v>78</v>
      </c>
      <c r="E1" s="20" t="s">
        <v>79</v>
      </c>
      <c r="F1" s="20" t="s">
        <v>80</v>
      </c>
      <c r="G1" s="20" t="s">
        <v>81</v>
      </c>
      <c r="H1" s="20" t="s">
        <v>82</v>
      </c>
      <c r="I1" s="20" t="s">
        <v>83</v>
      </c>
      <c r="J1" s="20" t="s">
        <v>84</v>
      </c>
      <c r="K1" s="20" t="s">
        <v>60</v>
      </c>
      <c r="L1" s="21" t="s">
        <v>85</v>
      </c>
      <c r="M1" s="20" t="s">
        <v>67</v>
      </c>
      <c r="N1" s="20" t="s">
        <v>86</v>
      </c>
      <c r="O1" s="20" t="s">
        <v>87</v>
      </c>
      <c r="P1" s="20" t="s">
        <v>88</v>
      </c>
    </row>
    <row r="2" spans="1:16" ht="12.75" hidden="1" customHeight="1" x14ac:dyDescent="0.2">
      <c r="A2" s="18" t="s">
        <v>89</v>
      </c>
      <c r="B2" s="18">
        <v>21</v>
      </c>
      <c r="C2" s="18" t="s">
        <v>90</v>
      </c>
      <c r="D2" s="18" t="s">
        <v>91</v>
      </c>
      <c r="E2" s="18">
        <v>2</v>
      </c>
      <c r="F2" s="18" t="s">
        <v>92</v>
      </c>
      <c r="G2" s="18">
        <v>1998</v>
      </c>
      <c r="H2" s="18">
        <v>150</v>
      </c>
      <c r="I2" s="18">
        <v>68.180000000000007</v>
      </c>
      <c r="J2" s="18">
        <v>1.7</v>
      </c>
      <c r="K2" s="22">
        <f t="shared" ref="K2:K24" si="0">I2/(J2)^2</f>
        <v>23.591695501730108</v>
      </c>
      <c r="L2" s="23">
        <v>2</v>
      </c>
      <c r="M2" s="18">
        <v>2</v>
      </c>
      <c r="N2" s="18">
        <v>2</v>
      </c>
      <c r="O2" s="18" t="str">
        <f t="shared" ref="O2:O256" si="1">IF(K2&lt;18.5,"BAJO",IF(K2&lt;25,"NORMAL",IF(K2&lt;30,"SOBRE","OBESO")))</f>
        <v>NORMAL</v>
      </c>
      <c r="P2" s="24" t="str">
        <f t="shared" ref="P2:P256" si="2">IF(B2&lt;18,"Adolescente",IF(B2&lt;35,"Adulto_joven",IF(B2&lt;59,"Adulto_maduro","Adulto_mayor")))</f>
        <v>Adulto_joven</v>
      </c>
    </row>
    <row r="3" spans="1:16" ht="12.75" hidden="1" customHeight="1" x14ac:dyDescent="0.2">
      <c r="A3" s="18" t="s">
        <v>89</v>
      </c>
      <c r="B3" s="18">
        <v>21</v>
      </c>
      <c r="C3" s="18" t="s">
        <v>90</v>
      </c>
      <c r="D3" s="18" t="s">
        <v>91</v>
      </c>
      <c r="E3" s="18">
        <v>1</v>
      </c>
      <c r="F3" s="18" t="s">
        <v>92</v>
      </c>
      <c r="G3" s="18">
        <v>1998</v>
      </c>
      <c r="H3" s="18">
        <v>150</v>
      </c>
      <c r="I3" s="18">
        <v>68.180000000000007</v>
      </c>
      <c r="J3" s="18">
        <v>1.72</v>
      </c>
      <c r="K3" s="22">
        <f t="shared" si="0"/>
        <v>23.046241211465663</v>
      </c>
      <c r="L3" s="23">
        <v>2</v>
      </c>
      <c r="M3" s="18">
        <v>2</v>
      </c>
      <c r="N3" s="18">
        <v>1</v>
      </c>
      <c r="O3" s="18" t="str">
        <f t="shared" si="1"/>
        <v>NORMAL</v>
      </c>
      <c r="P3" s="24" t="str">
        <f t="shared" si="2"/>
        <v>Adulto_joven</v>
      </c>
    </row>
    <row r="4" spans="1:16" ht="12.75" customHeight="1" x14ac:dyDescent="0.2">
      <c r="A4" s="18" t="s">
        <v>89</v>
      </c>
      <c r="B4" s="18">
        <v>31</v>
      </c>
      <c r="C4" s="18" t="s">
        <v>93</v>
      </c>
      <c r="D4" s="18" t="s">
        <v>94</v>
      </c>
      <c r="E4" s="18">
        <v>1</v>
      </c>
      <c r="F4" s="18" t="s">
        <v>95</v>
      </c>
      <c r="G4" s="18">
        <v>1991</v>
      </c>
      <c r="H4" s="18">
        <v>197</v>
      </c>
      <c r="I4" s="18">
        <v>89.54</v>
      </c>
      <c r="J4" s="18">
        <v>1.55</v>
      </c>
      <c r="K4" s="22">
        <f t="shared" si="0"/>
        <v>37.269510926118627</v>
      </c>
      <c r="L4" s="23">
        <v>1</v>
      </c>
      <c r="M4" s="18">
        <v>1</v>
      </c>
      <c r="N4" s="18">
        <v>2</v>
      </c>
      <c r="O4" s="18" t="str">
        <f t="shared" si="1"/>
        <v>OBESO</v>
      </c>
      <c r="P4" s="24" t="str">
        <f t="shared" si="2"/>
        <v>Adulto_joven</v>
      </c>
    </row>
    <row r="5" spans="1:16" ht="12.75" hidden="1" customHeight="1" x14ac:dyDescent="0.2">
      <c r="A5" s="18" t="s">
        <v>89</v>
      </c>
      <c r="B5" s="18">
        <v>38</v>
      </c>
      <c r="C5" s="18" t="s">
        <v>90</v>
      </c>
      <c r="D5" s="18" t="s">
        <v>96</v>
      </c>
      <c r="E5" s="18">
        <v>1</v>
      </c>
      <c r="F5" s="18" t="s">
        <v>95</v>
      </c>
      <c r="G5" s="18">
        <v>1992</v>
      </c>
      <c r="H5" s="18">
        <v>120</v>
      </c>
      <c r="I5" s="18">
        <v>54.54</v>
      </c>
      <c r="J5" s="18">
        <v>1.7</v>
      </c>
      <c r="K5" s="22">
        <f t="shared" si="0"/>
        <v>18.8719723183391</v>
      </c>
      <c r="L5" s="23">
        <v>2</v>
      </c>
      <c r="M5" s="18">
        <v>2</v>
      </c>
      <c r="N5" s="18">
        <v>2</v>
      </c>
      <c r="O5" s="18" t="str">
        <f t="shared" si="1"/>
        <v>NORMAL</v>
      </c>
      <c r="P5" s="24" t="str">
        <f t="shared" si="2"/>
        <v>Adulto_maduro</v>
      </c>
    </row>
    <row r="6" spans="1:16" ht="12.75" hidden="1" customHeight="1" x14ac:dyDescent="0.2">
      <c r="A6" s="18" t="s">
        <v>89</v>
      </c>
      <c r="B6" s="18">
        <v>24</v>
      </c>
      <c r="C6" s="18" t="s">
        <v>90</v>
      </c>
      <c r="D6" s="18" t="s">
        <v>94</v>
      </c>
      <c r="E6" s="18">
        <v>1</v>
      </c>
      <c r="F6" s="18" t="s">
        <v>95</v>
      </c>
      <c r="G6" s="18">
        <v>1995</v>
      </c>
      <c r="H6" s="18">
        <v>175</v>
      </c>
      <c r="I6" s="18">
        <v>79.540000000000006</v>
      </c>
      <c r="J6" s="18">
        <v>1.7</v>
      </c>
      <c r="K6" s="22">
        <f t="shared" si="0"/>
        <v>27.522491349480973</v>
      </c>
      <c r="L6" s="23">
        <v>1</v>
      </c>
      <c r="M6" s="18">
        <v>2</v>
      </c>
      <c r="N6" s="18">
        <v>2</v>
      </c>
      <c r="O6" s="18" t="str">
        <f t="shared" si="1"/>
        <v>SOBRE</v>
      </c>
      <c r="P6" s="24" t="str">
        <f t="shared" si="2"/>
        <v>Adulto_joven</v>
      </c>
    </row>
    <row r="7" spans="1:16" ht="12.75" hidden="1" customHeight="1" x14ac:dyDescent="0.2">
      <c r="A7" s="18" t="s">
        <v>89</v>
      </c>
      <c r="B7" s="18">
        <v>34</v>
      </c>
      <c r="C7" s="18" t="s">
        <v>90</v>
      </c>
      <c r="D7" s="18" t="s">
        <v>91</v>
      </c>
      <c r="E7" s="18">
        <v>2</v>
      </c>
      <c r="F7" s="18" t="s">
        <v>95</v>
      </c>
      <c r="G7" s="18">
        <v>1986</v>
      </c>
      <c r="H7" s="18">
        <v>156</v>
      </c>
      <c r="I7" s="18">
        <v>70.900000000000006</v>
      </c>
      <c r="J7" s="18">
        <v>1.7</v>
      </c>
      <c r="K7" s="22">
        <f t="shared" si="0"/>
        <v>24.532871972318343</v>
      </c>
      <c r="L7" s="23">
        <v>2</v>
      </c>
      <c r="M7" s="18">
        <v>2</v>
      </c>
      <c r="N7" s="18">
        <v>2</v>
      </c>
      <c r="O7" s="18" t="str">
        <f t="shared" si="1"/>
        <v>NORMAL</v>
      </c>
      <c r="P7" s="24" t="str">
        <f t="shared" si="2"/>
        <v>Adulto_joven</v>
      </c>
    </row>
    <row r="8" spans="1:16" ht="12.75" hidden="1" customHeight="1" x14ac:dyDescent="0.2">
      <c r="A8" s="18" t="s">
        <v>89</v>
      </c>
      <c r="B8" s="18">
        <v>34</v>
      </c>
      <c r="C8" s="18" t="s">
        <v>90</v>
      </c>
      <c r="D8" s="18" t="s">
        <v>94</v>
      </c>
      <c r="E8" s="18">
        <v>1</v>
      </c>
      <c r="F8" s="18" t="s">
        <v>95</v>
      </c>
      <c r="G8" s="18">
        <v>1988</v>
      </c>
      <c r="H8" s="18">
        <v>190</v>
      </c>
      <c r="I8" s="18">
        <v>86.36</v>
      </c>
      <c r="J8" s="18">
        <v>1.74</v>
      </c>
      <c r="K8" s="22">
        <f t="shared" si="0"/>
        <v>28.52424362531378</v>
      </c>
      <c r="L8" s="23">
        <v>1</v>
      </c>
      <c r="M8" s="18">
        <v>1</v>
      </c>
      <c r="N8" s="18">
        <v>1</v>
      </c>
      <c r="O8" s="18" t="str">
        <f t="shared" si="1"/>
        <v>SOBRE</v>
      </c>
      <c r="P8" s="24" t="str">
        <f t="shared" si="2"/>
        <v>Adulto_joven</v>
      </c>
    </row>
    <row r="9" spans="1:16" ht="12.75" hidden="1" customHeight="1" x14ac:dyDescent="0.2">
      <c r="A9" s="18" t="s">
        <v>89</v>
      </c>
      <c r="B9" s="18">
        <v>22</v>
      </c>
      <c r="C9" s="18" t="s">
        <v>90</v>
      </c>
      <c r="D9" s="18" t="s">
        <v>96</v>
      </c>
      <c r="E9" s="18">
        <v>1</v>
      </c>
      <c r="F9" s="18" t="s">
        <v>95</v>
      </c>
      <c r="G9" s="18">
        <v>1996</v>
      </c>
      <c r="H9" s="18">
        <v>137</v>
      </c>
      <c r="I9" s="18">
        <v>62.7</v>
      </c>
      <c r="J9" s="18">
        <v>1.71</v>
      </c>
      <c r="K9" s="22">
        <f t="shared" si="0"/>
        <v>21.442495126705655</v>
      </c>
      <c r="L9" s="23">
        <v>2</v>
      </c>
      <c r="M9" s="18">
        <v>1</v>
      </c>
      <c r="N9" s="18">
        <v>1</v>
      </c>
      <c r="O9" s="18" t="str">
        <f t="shared" si="1"/>
        <v>NORMAL</v>
      </c>
      <c r="P9" s="24" t="str">
        <f t="shared" si="2"/>
        <v>Adulto_joven</v>
      </c>
    </row>
    <row r="10" spans="1:16" ht="12.75" hidden="1" customHeight="1" x14ac:dyDescent="0.2">
      <c r="A10" s="18" t="s">
        <v>89</v>
      </c>
      <c r="B10" s="18">
        <v>42</v>
      </c>
      <c r="C10" s="18" t="s">
        <v>90</v>
      </c>
      <c r="D10" s="18" t="s">
        <v>94</v>
      </c>
      <c r="E10" s="18">
        <v>1</v>
      </c>
      <c r="F10" s="18" t="s">
        <v>95</v>
      </c>
      <c r="G10" s="18">
        <v>1994</v>
      </c>
      <c r="H10" s="18">
        <v>198</v>
      </c>
      <c r="I10" s="18">
        <v>90</v>
      </c>
      <c r="J10" s="18">
        <v>1.82</v>
      </c>
      <c r="K10" s="22">
        <f t="shared" si="0"/>
        <v>27.170631566235961</v>
      </c>
      <c r="L10" s="23">
        <v>1</v>
      </c>
      <c r="M10" s="18">
        <v>2</v>
      </c>
      <c r="N10" s="18">
        <v>2</v>
      </c>
      <c r="O10" s="18" t="str">
        <f t="shared" si="1"/>
        <v>SOBRE</v>
      </c>
      <c r="P10" s="24" t="str">
        <f t="shared" si="2"/>
        <v>Adulto_maduro</v>
      </c>
    </row>
    <row r="11" spans="1:16" ht="12.75" customHeight="1" x14ac:dyDescent="0.2">
      <c r="A11" s="18" t="s">
        <v>89</v>
      </c>
      <c r="B11" s="18">
        <v>39</v>
      </c>
      <c r="C11" s="18" t="s">
        <v>93</v>
      </c>
      <c r="D11" s="18" t="s">
        <v>94</v>
      </c>
      <c r="E11" s="18">
        <v>1</v>
      </c>
      <c r="F11" s="18" t="s">
        <v>95</v>
      </c>
      <c r="G11" s="18">
        <v>1995</v>
      </c>
      <c r="H11" s="18">
        <v>150</v>
      </c>
      <c r="I11" s="18">
        <v>68.180000000000007</v>
      </c>
      <c r="J11" s="18">
        <v>1.68</v>
      </c>
      <c r="K11" s="22">
        <f t="shared" si="0"/>
        <v>24.156746031746039</v>
      </c>
      <c r="L11" s="23">
        <v>2</v>
      </c>
      <c r="M11" s="18">
        <v>1</v>
      </c>
      <c r="N11" s="18">
        <v>1</v>
      </c>
      <c r="O11" s="18" t="str">
        <f t="shared" si="1"/>
        <v>NORMAL</v>
      </c>
      <c r="P11" s="24" t="str">
        <f t="shared" si="2"/>
        <v>Adulto_maduro</v>
      </c>
    </row>
    <row r="12" spans="1:16" ht="12.75" hidden="1" customHeight="1" x14ac:dyDescent="0.2">
      <c r="A12" s="18" t="s">
        <v>89</v>
      </c>
      <c r="B12" s="18">
        <v>36</v>
      </c>
      <c r="C12" s="18" t="s">
        <v>90</v>
      </c>
      <c r="D12" s="18" t="s">
        <v>94</v>
      </c>
      <c r="E12" s="18">
        <v>1</v>
      </c>
      <c r="F12" s="18" t="s">
        <v>95</v>
      </c>
      <c r="G12" s="18">
        <v>1989</v>
      </c>
      <c r="H12" s="18">
        <v>202</v>
      </c>
      <c r="I12" s="18">
        <v>91.81</v>
      </c>
      <c r="J12" s="18">
        <v>1.81</v>
      </c>
      <c r="K12" s="22">
        <f t="shared" si="0"/>
        <v>28.024175086230581</v>
      </c>
      <c r="L12" s="23">
        <v>1</v>
      </c>
      <c r="M12" s="18">
        <v>2</v>
      </c>
      <c r="N12" s="18">
        <v>1</v>
      </c>
      <c r="O12" s="18" t="str">
        <f t="shared" si="1"/>
        <v>SOBRE</v>
      </c>
      <c r="P12" s="24" t="str">
        <f t="shared" si="2"/>
        <v>Adulto_maduro</v>
      </c>
    </row>
    <row r="13" spans="1:16" ht="12.75" hidden="1" customHeight="1" x14ac:dyDescent="0.2">
      <c r="A13" s="18" t="s">
        <v>89</v>
      </c>
      <c r="B13" s="18">
        <v>35</v>
      </c>
      <c r="C13" s="18" t="s">
        <v>90</v>
      </c>
      <c r="D13" s="18" t="s">
        <v>91</v>
      </c>
      <c r="E13" s="18">
        <v>1</v>
      </c>
      <c r="F13" s="18" t="s">
        <v>95</v>
      </c>
      <c r="G13" s="18">
        <v>1985</v>
      </c>
      <c r="H13" s="18">
        <v>155</v>
      </c>
      <c r="I13" s="18">
        <v>70.45</v>
      </c>
      <c r="J13" s="18">
        <v>1.62</v>
      </c>
      <c r="K13" s="22">
        <f t="shared" si="0"/>
        <v>26.844231062338054</v>
      </c>
      <c r="L13" s="23">
        <v>1</v>
      </c>
      <c r="M13" s="18">
        <v>1</v>
      </c>
      <c r="N13" s="18">
        <v>1</v>
      </c>
      <c r="O13" s="18" t="str">
        <f t="shared" si="1"/>
        <v>SOBRE</v>
      </c>
      <c r="P13" s="24" t="str">
        <f t="shared" si="2"/>
        <v>Adulto_maduro</v>
      </c>
    </row>
    <row r="14" spans="1:16" ht="12.75" customHeight="1" x14ac:dyDescent="0.2">
      <c r="A14" s="18" t="s">
        <v>89</v>
      </c>
      <c r="B14" s="18">
        <v>25</v>
      </c>
      <c r="C14" s="18" t="s">
        <v>93</v>
      </c>
      <c r="D14" s="18" t="s">
        <v>91</v>
      </c>
      <c r="E14" s="18">
        <v>2</v>
      </c>
      <c r="F14" s="18" t="s">
        <v>92</v>
      </c>
      <c r="G14" s="18">
        <v>1996</v>
      </c>
      <c r="H14" s="18">
        <v>155</v>
      </c>
      <c r="I14" s="18">
        <v>70.45</v>
      </c>
      <c r="J14" s="18">
        <v>1.73</v>
      </c>
      <c r="K14" s="22">
        <f t="shared" si="0"/>
        <v>23.539042400347491</v>
      </c>
      <c r="L14" s="23">
        <v>2</v>
      </c>
      <c r="M14" s="18">
        <v>2</v>
      </c>
      <c r="N14" s="18">
        <v>1</v>
      </c>
      <c r="O14" s="18" t="str">
        <f t="shared" si="1"/>
        <v>NORMAL</v>
      </c>
      <c r="P14" s="24" t="str">
        <f t="shared" si="2"/>
        <v>Adulto_joven</v>
      </c>
    </row>
    <row r="15" spans="1:16" ht="12.75" hidden="1" customHeight="1" x14ac:dyDescent="0.2">
      <c r="A15" s="18" t="s">
        <v>89</v>
      </c>
      <c r="B15" s="18">
        <v>26</v>
      </c>
      <c r="C15" s="18" t="s">
        <v>90</v>
      </c>
      <c r="D15" s="18" t="s">
        <v>91</v>
      </c>
      <c r="E15" s="18">
        <v>1</v>
      </c>
      <c r="F15" s="18" t="s">
        <v>95</v>
      </c>
      <c r="G15" s="18">
        <v>1995</v>
      </c>
      <c r="H15" s="18">
        <v>145</v>
      </c>
      <c r="I15" s="18">
        <v>65.900000000000006</v>
      </c>
      <c r="J15" s="18">
        <v>1.72</v>
      </c>
      <c r="K15" s="22">
        <f t="shared" si="0"/>
        <v>22.27555435370471</v>
      </c>
      <c r="L15" s="23">
        <v>2</v>
      </c>
      <c r="M15" s="18">
        <v>2</v>
      </c>
      <c r="N15" s="18">
        <v>1</v>
      </c>
      <c r="O15" s="18" t="str">
        <f t="shared" si="1"/>
        <v>NORMAL</v>
      </c>
      <c r="P15" s="24" t="str">
        <f t="shared" si="2"/>
        <v>Adulto_joven</v>
      </c>
    </row>
    <row r="16" spans="1:16" ht="12.75" customHeight="1" x14ac:dyDescent="0.2">
      <c r="A16" s="18" t="s">
        <v>89</v>
      </c>
      <c r="B16" s="18">
        <v>32</v>
      </c>
      <c r="C16" s="18" t="s">
        <v>93</v>
      </c>
      <c r="D16" s="18" t="s">
        <v>91</v>
      </c>
      <c r="E16" s="18">
        <v>1</v>
      </c>
      <c r="F16" s="18" t="s">
        <v>95</v>
      </c>
      <c r="G16" s="18">
        <v>1988</v>
      </c>
      <c r="H16" s="18">
        <v>107</v>
      </c>
      <c r="I16" s="18">
        <v>48.63</v>
      </c>
      <c r="J16" s="18">
        <v>1.5</v>
      </c>
      <c r="K16" s="22">
        <f t="shared" si="0"/>
        <v>21.613333333333333</v>
      </c>
      <c r="L16" s="23">
        <v>2</v>
      </c>
      <c r="M16" s="18">
        <v>2</v>
      </c>
      <c r="N16" s="18">
        <v>2</v>
      </c>
      <c r="O16" s="18" t="str">
        <f t="shared" si="1"/>
        <v>NORMAL</v>
      </c>
      <c r="P16" s="24" t="str">
        <f t="shared" si="2"/>
        <v>Adulto_joven</v>
      </c>
    </row>
    <row r="17" spans="1:16" ht="12.75" hidden="1" customHeight="1" x14ac:dyDescent="0.2">
      <c r="A17" s="18" t="s">
        <v>89</v>
      </c>
      <c r="B17" s="18">
        <v>30</v>
      </c>
      <c r="C17" s="18" t="s">
        <v>90</v>
      </c>
      <c r="D17" s="18" t="s">
        <v>94</v>
      </c>
      <c r="E17" s="18">
        <v>1</v>
      </c>
      <c r="F17" s="18" t="s">
        <v>95</v>
      </c>
      <c r="G17" s="18">
        <v>1992</v>
      </c>
      <c r="H17" s="18">
        <v>195</v>
      </c>
      <c r="I17" s="18">
        <v>88.63</v>
      </c>
      <c r="J17" s="18">
        <v>1.79</v>
      </c>
      <c r="K17" s="22">
        <f t="shared" si="0"/>
        <v>27.661433787959176</v>
      </c>
      <c r="L17" s="23">
        <v>1</v>
      </c>
      <c r="M17" s="18">
        <v>2</v>
      </c>
      <c r="N17" s="18">
        <v>2</v>
      </c>
      <c r="O17" s="18" t="str">
        <f t="shared" si="1"/>
        <v>SOBRE</v>
      </c>
      <c r="P17" s="24" t="str">
        <f t="shared" si="2"/>
        <v>Adulto_joven</v>
      </c>
    </row>
    <row r="18" spans="1:16" ht="12.75" hidden="1" customHeight="1" x14ac:dyDescent="0.2">
      <c r="A18" s="18" t="s">
        <v>89</v>
      </c>
      <c r="B18" s="18">
        <v>30</v>
      </c>
      <c r="C18" s="18" t="s">
        <v>90</v>
      </c>
      <c r="D18" s="18" t="s">
        <v>94</v>
      </c>
      <c r="E18" s="18">
        <v>1</v>
      </c>
      <c r="F18" s="18" t="s">
        <v>95</v>
      </c>
      <c r="G18" s="18">
        <v>1993</v>
      </c>
      <c r="H18" s="18">
        <v>162</v>
      </c>
      <c r="I18" s="18">
        <v>73.63</v>
      </c>
      <c r="J18" s="18">
        <v>1.7</v>
      </c>
      <c r="K18" s="22">
        <f t="shared" si="0"/>
        <v>25.477508650519031</v>
      </c>
      <c r="L18" s="23">
        <v>2</v>
      </c>
      <c r="M18" s="18">
        <v>1</v>
      </c>
      <c r="N18" s="18">
        <v>2</v>
      </c>
      <c r="O18" s="18" t="str">
        <f t="shared" si="1"/>
        <v>SOBRE</v>
      </c>
      <c r="P18" s="24" t="str">
        <f t="shared" si="2"/>
        <v>Adulto_joven</v>
      </c>
    </row>
    <row r="19" spans="1:16" ht="12.75" customHeight="1" x14ac:dyDescent="0.2">
      <c r="A19" s="18" t="s">
        <v>89</v>
      </c>
      <c r="B19" s="18">
        <v>35</v>
      </c>
      <c r="C19" s="18" t="s">
        <v>93</v>
      </c>
      <c r="D19" s="18" t="s">
        <v>91</v>
      </c>
      <c r="E19" s="18">
        <v>2</v>
      </c>
      <c r="F19" s="18" t="s">
        <v>95</v>
      </c>
      <c r="G19" s="18">
        <v>1991</v>
      </c>
      <c r="H19" s="18">
        <v>160</v>
      </c>
      <c r="I19" s="18">
        <v>72.72</v>
      </c>
      <c r="J19" s="18">
        <v>1.56</v>
      </c>
      <c r="K19" s="22">
        <f t="shared" si="0"/>
        <v>29.881656804733726</v>
      </c>
      <c r="L19" s="23">
        <v>1</v>
      </c>
      <c r="M19" s="18">
        <v>2</v>
      </c>
      <c r="N19" s="18">
        <v>2</v>
      </c>
      <c r="O19" s="18" t="str">
        <f t="shared" si="1"/>
        <v>SOBRE</v>
      </c>
      <c r="P19" s="24" t="str">
        <f t="shared" si="2"/>
        <v>Adulto_maduro</v>
      </c>
    </row>
    <row r="20" spans="1:16" ht="12.75" hidden="1" customHeight="1" x14ac:dyDescent="0.2">
      <c r="A20" s="18" t="s">
        <v>89</v>
      </c>
      <c r="B20" s="18">
        <v>22</v>
      </c>
      <c r="C20" s="18" t="s">
        <v>90</v>
      </c>
      <c r="D20" s="18" t="s">
        <v>91</v>
      </c>
      <c r="E20" s="18">
        <v>2</v>
      </c>
      <c r="F20" s="18" t="s">
        <v>92</v>
      </c>
      <c r="G20" s="18">
        <v>1999</v>
      </c>
      <c r="H20" s="18">
        <v>125</v>
      </c>
      <c r="I20" s="18">
        <v>56.81</v>
      </c>
      <c r="J20" s="18">
        <v>1.71</v>
      </c>
      <c r="K20" s="22">
        <f t="shared" si="0"/>
        <v>19.428200129954519</v>
      </c>
      <c r="L20" s="23">
        <v>2</v>
      </c>
      <c r="M20" s="18">
        <v>1</v>
      </c>
      <c r="N20" s="18">
        <v>1</v>
      </c>
      <c r="O20" s="18" t="str">
        <f t="shared" si="1"/>
        <v>NORMAL</v>
      </c>
      <c r="P20" s="24" t="str">
        <f t="shared" si="2"/>
        <v>Adulto_joven</v>
      </c>
    </row>
    <row r="21" spans="1:16" ht="12.75" hidden="1" customHeight="1" x14ac:dyDescent="0.2">
      <c r="A21" s="18" t="s">
        <v>89</v>
      </c>
      <c r="B21" s="18">
        <v>24</v>
      </c>
      <c r="C21" s="18" t="s">
        <v>90</v>
      </c>
      <c r="D21" s="18" t="s">
        <v>91</v>
      </c>
      <c r="E21" s="18">
        <v>1</v>
      </c>
      <c r="F21" s="18" t="s">
        <v>92</v>
      </c>
      <c r="G21" s="18">
        <v>1997</v>
      </c>
      <c r="H21" s="18">
        <v>156</v>
      </c>
      <c r="I21" s="18">
        <v>70.900000000000006</v>
      </c>
      <c r="J21" s="18">
        <v>1.6</v>
      </c>
      <c r="K21" s="22">
        <f t="shared" si="0"/>
        <v>27.695312499999996</v>
      </c>
      <c r="L21" s="23">
        <v>1</v>
      </c>
      <c r="M21" s="18">
        <v>2</v>
      </c>
      <c r="N21" s="18">
        <v>1</v>
      </c>
      <c r="O21" s="18" t="str">
        <f t="shared" si="1"/>
        <v>SOBRE</v>
      </c>
      <c r="P21" s="24" t="str">
        <f t="shared" si="2"/>
        <v>Adulto_joven</v>
      </c>
    </row>
    <row r="22" spans="1:16" ht="12.75" hidden="1" customHeight="1" x14ac:dyDescent="0.2">
      <c r="A22" s="18" t="s">
        <v>89</v>
      </c>
      <c r="B22" s="18">
        <v>23</v>
      </c>
      <c r="C22" s="18" t="s">
        <v>90</v>
      </c>
      <c r="D22" s="18" t="s">
        <v>91</v>
      </c>
      <c r="E22" s="18">
        <v>2</v>
      </c>
      <c r="F22" s="18" t="s">
        <v>92</v>
      </c>
      <c r="G22" s="18">
        <v>2000</v>
      </c>
      <c r="H22" s="18">
        <v>140</v>
      </c>
      <c r="I22" s="18">
        <v>63.63</v>
      </c>
      <c r="J22" s="18">
        <v>1.6</v>
      </c>
      <c r="K22" s="22">
        <f t="shared" si="0"/>
        <v>24.855468749999996</v>
      </c>
      <c r="L22" s="23">
        <v>2</v>
      </c>
      <c r="M22" s="18">
        <v>2</v>
      </c>
      <c r="N22" s="18">
        <v>2</v>
      </c>
      <c r="O22" s="18" t="str">
        <f t="shared" si="1"/>
        <v>NORMAL</v>
      </c>
      <c r="P22" s="24" t="str">
        <f t="shared" si="2"/>
        <v>Adulto_joven</v>
      </c>
    </row>
    <row r="23" spans="1:16" ht="12.75" customHeight="1" x14ac:dyDescent="0.2">
      <c r="A23" s="18" t="s">
        <v>89</v>
      </c>
      <c r="B23" s="18">
        <v>20</v>
      </c>
      <c r="C23" s="18" t="s">
        <v>93</v>
      </c>
      <c r="D23" s="18" t="s">
        <v>91</v>
      </c>
      <c r="E23" s="18">
        <v>1</v>
      </c>
      <c r="F23" s="18" t="s">
        <v>95</v>
      </c>
      <c r="G23" s="18">
        <v>2000</v>
      </c>
      <c r="H23" s="18">
        <v>107</v>
      </c>
      <c r="I23" s="18">
        <v>48.6</v>
      </c>
      <c r="J23" s="18">
        <v>1.5</v>
      </c>
      <c r="K23" s="22">
        <f t="shared" si="0"/>
        <v>21.6</v>
      </c>
      <c r="L23" s="23">
        <v>2</v>
      </c>
      <c r="M23" s="18">
        <v>1</v>
      </c>
      <c r="N23" s="18">
        <v>1</v>
      </c>
      <c r="O23" s="18" t="str">
        <f t="shared" si="1"/>
        <v>NORMAL</v>
      </c>
      <c r="P23" s="24" t="str">
        <f t="shared" si="2"/>
        <v>Adulto_joven</v>
      </c>
    </row>
    <row r="24" spans="1:16" ht="12.75" customHeight="1" x14ac:dyDescent="0.2">
      <c r="A24" s="18" t="s">
        <v>89</v>
      </c>
      <c r="B24" s="18">
        <v>31</v>
      </c>
      <c r="C24" s="18" t="s">
        <v>93</v>
      </c>
      <c r="D24" s="18" t="s">
        <v>94</v>
      </c>
      <c r="E24" s="18">
        <v>1</v>
      </c>
      <c r="F24" s="18" t="s">
        <v>95</v>
      </c>
      <c r="G24" s="18">
        <v>1989</v>
      </c>
      <c r="H24" s="18">
        <v>140</v>
      </c>
      <c r="I24" s="18">
        <v>63.6</v>
      </c>
      <c r="J24" s="18">
        <v>1.54</v>
      </c>
      <c r="K24" s="22">
        <f t="shared" si="0"/>
        <v>26.817338505650195</v>
      </c>
      <c r="L24" s="23">
        <v>1</v>
      </c>
      <c r="M24" s="18">
        <v>1</v>
      </c>
      <c r="N24" s="18">
        <v>1</v>
      </c>
      <c r="O24" s="18" t="str">
        <f t="shared" si="1"/>
        <v>SOBRE</v>
      </c>
      <c r="P24" s="24" t="str">
        <f t="shared" si="2"/>
        <v>Adulto_joven</v>
      </c>
    </row>
    <row r="25" spans="1:16" ht="12.75" customHeight="1" x14ac:dyDescent="0.2">
      <c r="A25" s="18" t="s">
        <v>97</v>
      </c>
      <c r="B25" s="18">
        <v>19</v>
      </c>
      <c r="C25" s="18" t="s">
        <v>93</v>
      </c>
      <c r="D25" s="18" t="s">
        <v>91</v>
      </c>
      <c r="E25" s="18">
        <v>2</v>
      </c>
      <c r="F25" s="18" t="s">
        <v>98</v>
      </c>
      <c r="G25" s="18">
        <v>2001</v>
      </c>
      <c r="H25" s="18">
        <v>95</v>
      </c>
      <c r="I25" s="18">
        <v>43</v>
      </c>
      <c r="J25" s="18">
        <v>1.6</v>
      </c>
      <c r="K25" s="18">
        <v>16.8</v>
      </c>
      <c r="L25" s="23">
        <v>2</v>
      </c>
      <c r="M25" s="18">
        <v>2</v>
      </c>
      <c r="N25" s="18">
        <v>1</v>
      </c>
      <c r="O25" s="18" t="str">
        <f t="shared" si="1"/>
        <v>BAJO</v>
      </c>
      <c r="P25" s="24" t="str">
        <f t="shared" si="2"/>
        <v>Adulto_joven</v>
      </c>
    </row>
    <row r="26" spans="1:16" ht="12.75" customHeight="1" x14ac:dyDescent="0.2">
      <c r="A26" s="18" t="s">
        <v>97</v>
      </c>
      <c r="B26" s="18">
        <v>19</v>
      </c>
      <c r="C26" s="18" t="s">
        <v>93</v>
      </c>
      <c r="D26" s="18" t="s">
        <v>91</v>
      </c>
      <c r="E26" s="18">
        <v>2</v>
      </c>
      <c r="F26" s="18" t="s">
        <v>98</v>
      </c>
      <c r="G26" s="18">
        <v>2001</v>
      </c>
      <c r="H26" s="18">
        <v>134</v>
      </c>
      <c r="I26" s="18">
        <v>61</v>
      </c>
      <c r="J26" s="18">
        <v>1.61</v>
      </c>
      <c r="K26" s="18">
        <v>23.53</v>
      </c>
      <c r="L26" s="23">
        <v>2</v>
      </c>
      <c r="M26" s="18">
        <v>2</v>
      </c>
      <c r="N26" s="18">
        <v>2</v>
      </c>
      <c r="O26" s="18" t="str">
        <f t="shared" si="1"/>
        <v>NORMAL</v>
      </c>
      <c r="P26" s="24" t="str">
        <f t="shared" si="2"/>
        <v>Adulto_joven</v>
      </c>
    </row>
    <row r="27" spans="1:16" ht="12.75" customHeight="1" x14ac:dyDescent="0.2">
      <c r="A27" s="18" t="s">
        <v>97</v>
      </c>
      <c r="B27" s="18">
        <v>18</v>
      </c>
      <c r="C27" s="18" t="s">
        <v>93</v>
      </c>
      <c r="D27" s="18" t="s">
        <v>91</v>
      </c>
      <c r="E27" s="18">
        <v>2</v>
      </c>
      <c r="F27" s="18" t="s">
        <v>98</v>
      </c>
      <c r="G27" s="18">
        <v>2001</v>
      </c>
      <c r="H27" s="18">
        <v>132</v>
      </c>
      <c r="I27" s="18">
        <v>60</v>
      </c>
      <c r="J27" s="18">
        <v>1.72</v>
      </c>
      <c r="K27" s="18">
        <v>20.28</v>
      </c>
      <c r="L27" s="23">
        <v>2</v>
      </c>
      <c r="M27" s="18">
        <v>2</v>
      </c>
      <c r="N27" s="18">
        <v>2</v>
      </c>
      <c r="O27" s="18" t="str">
        <f t="shared" si="1"/>
        <v>NORMAL</v>
      </c>
      <c r="P27" s="24" t="str">
        <f t="shared" si="2"/>
        <v>Adulto_joven</v>
      </c>
    </row>
    <row r="28" spans="1:16" ht="12.75" hidden="1" customHeight="1" x14ac:dyDescent="0.2">
      <c r="A28" s="18" t="s">
        <v>97</v>
      </c>
      <c r="B28" s="18">
        <v>21</v>
      </c>
      <c r="C28" s="18" t="s">
        <v>90</v>
      </c>
      <c r="D28" s="18" t="s">
        <v>91</v>
      </c>
      <c r="E28" s="18">
        <v>2</v>
      </c>
      <c r="F28" s="18" t="s">
        <v>92</v>
      </c>
      <c r="G28" s="18">
        <v>2000</v>
      </c>
      <c r="H28" s="18">
        <v>147</v>
      </c>
      <c r="I28" s="18">
        <v>67</v>
      </c>
      <c r="J28" s="18">
        <v>1.75</v>
      </c>
      <c r="K28" s="18">
        <v>21.88</v>
      </c>
      <c r="L28" s="23">
        <v>2</v>
      </c>
      <c r="M28" s="18">
        <v>2</v>
      </c>
      <c r="N28" s="18">
        <v>2</v>
      </c>
      <c r="O28" s="18" t="str">
        <f t="shared" si="1"/>
        <v>NORMAL</v>
      </c>
      <c r="P28" s="24" t="str">
        <f t="shared" si="2"/>
        <v>Adulto_joven</v>
      </c>
    </row>
    <row r="29" spans="1:16" ht="12.75" hidden="1" customHeight="1" x14ac:dyDescent="0.2">
      <c r="A29" s="18" t="s">
        <v>97</v>
      </c>
      <c r="B29" s="18">
        <v>22</v>
      </c>
      <c r="C29" s="18" t="s">
        <v>90</v>
      </c>
      <c r="D29" s="18" t="s">
        <v>91</v>
      </c>
      <c r="E29" s="18">
        <v>2</v>
      </c>
      <c r="F29" s="18" t="s">
        <v>98</v>
      </c>
      <c r="G29" s="18">
        <v>1999</v>
      </c>
      <c r="H29" s="18">
        <v>167</v>
      </c>
      <c r="I29" s="18">
        <v>76</v>
      </c>
      <c r="J29" s="18">
        <v>1.76</v>
      </c>
      <c r="K29" s="18">
        <v>24.54</v>
      </c>
      <c r="L29" s="23">
        <v>2</v>
      </c>
      <c r="M29" s="18">
        <v>2</v>
      </c>
      <c r="N29" s="18">
        <v>2</v>
      </c>
      <c r="O29" s="18" t="str">
        <f t="shared" si="1"/>
        <v>NORMAL</v>
      </c>
      <c r="P29" s="24" t="str">
        <f t="shared" si="2"/>
        <v>Adulto_joven</v>
      </c>
    </row>
    <row r="30" spans="1:16" ht="12.75" hidden="1" customHeight="1" x14ac:dyDescent="0.2">
      <c r="A30" s="18" t="s">
        <v>97</v>
      </c>
      <c r="B30" s="18">
        <v>22</v>
      </c>
      <c r="C30" s="18" t="s">
        <v>90</v>
      </c>
      <c r="D30" s="18" t="s">
        <v>91</v>
      </c>
      <c r="E30" s="18">
        <v>1</v>
      </c>
      <c r="F30" s="18" t="s">
        <v>92</v>
      </c>
      <c r="G30" s="18">
        <v>1997</v>
      </c>
      <c r="H30" s="18">
        <v>185</v>
      </c>
      <c r="I30" s="18">
        <v>84</v>
      </c>
      <c r="J30" s="18">
        <v>1.77</v>
      </c>
      <c r="K30" s="18">
        <v>26.81</v>
      </c>
      <c r="L30" s="23">
        <v>1</v>
      </c>
      <c r="M30" s="18">
        <v>2</v>
      </c>
      <c r="N30" s="18">
        <v>1</v>
      </c>
      <c r="O30" s="18" t="str">
        <f t="shared" si="1"/>
        <v>SOBRE</v>
      </c>
      <c r="P30" s="24" t="str">
        <f t="shared" si="2"/>
        <v>Adulto_joven</v>
      </c>
    </row>
    <row r="31" spans="1:16" ht="12.75" customHeight="1" x14ac:dyDescent="0.2">
      <c r="A31" s="18" t="s">
        <v>97</v>
      </c>
      <c r="B31" s="18">
        <v>18</v>
      </c>
      <c r="C31" s="18" t="s">
        <v>93</v>
      </c>
      <c r="D31" s="18" t="s">
        <v>91</v>
      </c>
      <c r="E31" s="18">
        <v>2</v>
      </c>
      <c r="F31" s="18" t="s">
        <v>98</v>
      </c>
      <c r="G31" s="18">
        <v>2001</v>
      </c>
      <c r="H31" s="18">
        <v>99</v>
      </c>
      <c r="I31" s="18">
        <v>45</v>
      </c>
      <c r="J31" s="18">
        <v>1.53</v>
      </c>
      <c r="K31" s="18">
        <v>19.22</v>
      </c>
      <c r="L31" s="23">
        <v>2</v>
      </c>
      <c r="M31" s="18">
        <v>2</v>
      </c>
      <c r="N31" s="18">
        <v>1</v>
      </c>
      <c r="O31" s="18" t="str">
        <f t="shared" si="1"/>
        <v>NORMAL</v>
      </c>
      <c r="P31" s="24" t="str">
        <f t="shared" si="2"/>
        <v>Adulto_joven</v>
      </c>
    </row>
    <row r="32" spans="1:16" ht="12.75" hidden="1" customHeight="1" x14ac:dyDescent="0.2">
      <c r="A32" s="18" t="s">
        <v>97</v>
      </c>
      <c r="B32" s="18">
        <v>25</v>
      </c>
      <c r="C32" s="18" t="s">
        <v>90</v>
      </c>
      <c r="D32" s="18" t="s">
        <v>91</v>
      </c>
      <c r="E32" s="18">
        <v>2</v>
      </c>
      <c r="F32" s="18" t="s">
        <v>92</v>
      </c>
      <c r="G32" s="18">
        <v>1999</v>
      </c>
      <c r="H32" s="18">
        <v>128</v>
      </c>
      <c r="I32" s="18">
        <v>58</v>
      </c>
      <c r="J32" s="18">
        <v>1.68</v>
      </c>
      <c r="K32" s="18">
        <v>20.55</v>
      </c>
      <c r="L32" s="23">
        <v>2</v>
      </c>
      <c r="M32" s="18">
        <v>2</v>
      </c>
      <c r="N32" s="18">
        <v>1</v>
      </c>
      <c r="O32" s="18" t="str">
        <f t="shared" si="1"/>
        <v>NORMAL</v>
      </c>
      <c r="P32" s="24" t="str">
        <f t="shared" si="2"/>
        <v>Adulto_joven</v>
      </c>
    </row>
    <row r="33" spans="1:16" ht="12.75" customHeight="1" x14ac:dyDescent="0.2">
      <c r="A33" s="18" t="s">
        <v>97</v>
      </c>
      <c r="B33" s="18">
        <v>21</v>
      </c>
      <c r="C33" s="18" t="s">
        <v>93</v>
      </c>
      <c r="D33" s="18" t="s">
        <v>91</v>
      </c>
      <c r="E33" s="18">
        <v>2</v>
      </c>
      <c r="F33" s="18" t="s">
        <v>92</v>
      </c>
      <c r="G33" s="18">
        <v>1999</v>
      </c>
      <c r="H33" s="18">
        <v>101</v>
      </c>
      <c r="I33" s="18">
        <v>46</v>
      </c>
      <c r="J33" s="18">
        <v>1.63</v>
      </c>
      <c r="K33" s="18">
        <v>17.309999999999999</v>
      </c>
      <c r="L33" s="23">
        <v>2</v>
      </c>
      <c r="M33" s="18">
        <v>2</v>
      </c>
      <c r="N33" s="18">
        <v>1</v>
      </c>
      <c r="O33" s="18" t="str">
        <f t="shared" si="1"/>
        <v>BAJO</v>
      </c>
      <c r="P33" s="24" t="str">
        <f t="shared" si="2"/>
        <v>Adulto_joven</v>
      </c>
    </row>
    <row r="34" spans="1:16" ht="12.75" customHeight="1" x14ac:dyDescent="0.2">
      <c r="A34" s="18" t="s">
        <v>97</v>
      </c>
      <c r="B34" s="18">
        <v>19</v>
      </c>
      <c r="C34" s="18" t="s">
        <v>93</v>
      </c>
      <c r="D34" s="18" t="s">
        <v>91</v>
      </c>
      <c r="E34" s="18">
        <v>2</v>
      </c>
      <c r="F34" s="18" t="s">
        <v>98</v>
      </c>
      <c r="G34" s="18">
        <v>2002</v>
      </c>
      <c r="H34" s="18">
        <v>114</v>
      </c>
      <c r="I34" s="18">
        <v>52</v>
      </c>
      <c r="J34" s="18">
        <v>1.55</v>
      </c>
      <c r="K34" s="18">
        <v>21.64</v>
      </c>
      <c r="L34" s="23">
        <v>2</v>
      </c>
      <c r="M34" s="18">
        <v>2</v>
      </c>
      <c r="N34" s="18">
        <v>1</v>
      </c>
      <c r="O34" s="18" t="str">
        <f t="shared" si="1"/>
        <v>NORMAL</v>
      </c>
      <c r="P34" s="24" t="str">
        <f t="shared" si="2"/>
        <v>Adulto_joven</v>
      </c>
    </row>
    <row r="35" spans="1:16" ht="12.75" hidden="1" customHeight="1" x14ac:dyDescent="0.2">
      <c r="A35" s="18" t="s">
        <v>97</v>
      </c>
      <c r="B35" s="18">
        <v>18</v>
      </c>
      <c r="C35" s="18" t="s">
        <v>90</v>
      </c>
      <c r="D35" s="18" t="s">
        <v>91</v>
      </c>
      <c r="E35" s="18">
        <v>2</v>
      </c>
      <c r="F35" s="18" t="s">
        <v>98</v>
      </c>
      <c r="G35" s="18">
        <v>2002</v>
      </c>
      <c r="H35" s="18">
        <v>117</v>
      </c>
      <c r="I35" s="18">
        <v>53</v>
      </c>
      <c r="J35" s="18">
        <v>1.68</v>
      </c>
      <c r="K35" s="18">
        <v>18.78</v>
      </c>
      <c r="L35" s="23">
        <v>2</v>
      </c>
      <c r="M35" s="18">
        <v>2</v>
      </c>
      <c r="N35" s="18">
        <v>1</v>
      </c>
      <c r="O35" s="18" t="str">
        <f t="shared" si="1"/>
        <v>NORMAL</v>
      </c>
      <c r="P35" s="24" t="str">
        <f t="shared" si="2"/>
        <v>Adulto_joven</v>
      </c>
    </row>
    <row r="36" spans="1:16" ht="12.75" hidden="1" customHeight="1" x14ac:dyDescent="0.2">
      <c r="A36" s="18" t="s">
        <v>97</v>
      </c>
      <c r="B36" s="18">
        <v>21</v>
      </c>
      <c r="C36" s="18" t="s">
        <v>90</v>
      </c>
      <c r="D36" s="18" t="s">
        <v>91</v>
      </c>
      <c r="E36" s="18">
        <v>1</v>
      </c>
      <c r="F36" s="18" t="s">
        <v>92</v>
      </c>
      <c r="G36" s="18">
        <v>1999</v>
      </c>
      <c r="H36" s="18">
        <v>145</v>
      </c>
      <c r="I36" s="18">
        <v>66</v>
      </c>
      <c r="J36" s="18">
        <v>1.7</v>
      </c>
      <c r="K36" s="18">
        <v>22.84</v>
      </c>
      <c r="L36" s="23">
        <v>2</v>
      </c>
      <c r="M36" s="18">
        <v>2</v>
      </c>
      <c r="N36" s="18">
        <v>1</v>
      </c>
      <c r="O36" s="18" t="str">
        <f t="shared" si="1"/>
        <v>NORMAL</v>
      </c>
      <c r="P36" s="24" t="str">
        <f t="shared" si="2"/>
        <v>Adulto_joven</v>
      </c>
    </row>
    <row r="37" spans="1:16" ht="12.75" hidden="1" customHeight="1" x14ac:dyDescent="0.2">
      <c r="A37" s="18" t="s">
        <v>97</v>
      </c>
      <c r="B37" s="18">
        <v>21</v>
      </c>
      <c r="C37" s="18" t="s">
        <v>90</v>
      </c>
      <c r="D37" s="18" t="s">
        <v>91</v>
      </c>
      <c r="E37" s="18">
        <v>2</v>
      </c>
      <c r="F37" s="18" t="s">
        <v>92</v>
      </c>
      <c r="G37" s="18">
        <v>1999</v>
      </c>
      <c r="H37" s="18">
        <v>147</v>
      </c>
      <c r="I37" s="18">
        <v>67</v>
      </c>
      <c r="J37" s="18">
        <v>1.76</v>
      </c>
      <c r="K37" s="18">
        <v>21.63</v>
      </c>
      <c r="L37" s="23">
        <v>2</v>
      </c>
      <c r="M37" s="18">
        <v>1</v>
      </c>
      <c r="N37" s="18">
        <v>1</v>
      </c>
      <c r="O37" s="18" t="str">
        <f t="shared" si="1"/>
        <v>NORMAL</v>
      </c>
      <c r="P37" s="24" t="str">
        <f t="shared" si="2"/>
        <v>Adulto_joven</v>
      </c>
    </row>
    <row r="38" spans="1:16" ht="12.75" hidden="1" customHeight="1" x14ac:dyDescent="0.2">
      <c r="A38" s="18" t="s">
        <v>97</v>
      </c>
      <c r="B38" s="18">
        <v>29</v>
      </c>
      <c r="C38" s="18" t="s">
        <v>90</v>
      </c>
      <c r="D38" s="18" t="s">
        <v>91</v>
      </c>
      <c r="E38" s="18">
        <v>2</v>
      </c>
      <c r="F38" s="18" t="s">
        <v>92</v>
      </c>
      <c r="G38" s="18">
        <v>1999</v>
      </c>
      <c r="H38" s="18">
        <v>154</v>
      </c>
      <c r="I38" s="18">
        <v>70</v>
      </c>
      <c r="J38" s="18">
        <v>1.73</v>
      </c>
      <c r="K38" s="18">
        <v>23.39</v>
      </c>
      <c r="L38" s="23">
        <v>2</v>
      </c>
      <c r="M38" s="18">
        <v>2</v>
      </c>
      <c r="N38" s="18">
        <v>1</v>
      </c>
      <c r="O38" s="18" t="str">
        <f t="shared" si="1"/>
        <v>NORMAL</v>
      </c>
      <c r="P38" s="24" t="str">
        <f t="shared" si="2"/>
        <v>Adulto_joven</v>
      </c>
    </row>
    <row r="39" spans="1:16" ht="12.75" hidden="1" customHeight="1" x14ac:dyDescent="0.2">
      <c r="A39" s="18" t="s">
        <v>97</v>
      </c>
      <c r="B39" s="18">
        <v>26</v>
      </c>
      <c r="C39" s="18" t="s">
        <v>90</v>
      </c>
      <c r="D39" s="18" t="s">
        <v>91</v>
      </c>
      <c r="E39" s="18">
        <v>1</v>
      </c>
      <c r="F39" s="18" t="s">
        <v>92</v>
      </c>
      <c r="G39" s="18">
        <v>1999</v>
      </c>
      <c r="H39" s="18">
        <v>136</v>
      </c>
      <c r="I39" s="18">
        <v>62</v>
      </c>
      <c r="J39" s="18">
        <v>1.67</v>
      </c>
      <c r="K39" s="18">
        <v>22.23</v>
      </c>
      <c r="L39" s="23">
        <v>2</v>
      </c>
      <c r="M39" s="18">
        <v>2</v>
      </c>
      <c r="N39" s="18">
        <v>1</v>
      </c>
      <c r="O39" s="18" t="str">
        <f t="shared" si="1"/>
        <v>NORMAL</v>
      </c>
      <c r="P39" s="24" t="str">
        <f t="shared" si="2"/>
        <v>Adulto_joven</v>
      </c>
    </row>
    <row r="40" spans="1:16" ht="12.75" customHeight="1" x14ac:dyDescent="0.2">
      <c r="A40" s="18" t="s">
        <v>97</v>
      </c>
      <c r="B40" s="18">
        <v>22</v>
      </c>
      <c r="C40" s="18" t="s">
        <v>93</v>
      </c>
      <c r="D40" s="18" t="s">
        <v>91</v>
      </c>
      <c r="E40" s="18">
        <v>2</v>
      </c>
      <c r="F40" s="18" t="s">
        <v>92</v>
      </c>
      <c r="G40" s="18">
        <v>1999</v>
      </c>
      <c r="H40" s="18">
        <v>117</v>
      </c>
      <c r="I40" s="18">
        <v>53</v>
      </c>
      <c r="J40" s="18">
        <v>1.59</v>
      </c>
      <c r="K40" s="18">
        <v>20.96</v>
      </c>
      <c r="L40" s="23">
        <v>2</v>
      </c>
      <c r="M40" s="18">
        <v>2</v>
      </c>
      <c r="N40" s="18">
        <v>2</v>
      </c>
      <c r="O40" s="18" t="str">
        <f t="shared" si="1"/>
        <v>NORMAL</v>
      </c>
      <c r="P40" s="24" t="str">
        <f t="shared" si="2"/>
        <v>Adulto_joven</v>
      </c>
    </row>
    <row r="41" spans="1:16" ht="12.75" customHeight="1" x14ac:dyDescent="0.2">
      <c r="A41" s="18" t="s">
        <v>97</v>
      </c>
      <c r="B41" s="18">
        <v>21</v>
      </c>
      <c r="C41" s="18" t="s">
        <v>93</v>
      </c>
      <c r="D41" s="18" t="s">
        <v>91</v>
      </c>
      <c r="E41" s="18">
        <v>2</v>
      </c>
      <c r="F41" s="18" t="s">
        <v>92</v>
      </c>
      <c r="G41" s="18">
        <v>1999</v>
      </c>
      <c r="H41" s="18">
        <v>114</v>
      </c>
      <c r="I41" s="18">
        <v>52</v>
      </c>
      <c r="J41" s="18">
        <v>1.61</v>
      </c>
      <c r="K41" s="18">
        <v>20.059999999999999</v>
      </c>
      <c r="L41" s="23">
        <v>2</v>
      </c>
      <c r="M41" s="18">
        <v>2</v>
      </c>
      <c r="N41" s="18">
        <v>2</v>
      </c>
      <c r="O41" s="18" t="str">
        <f t="shared" si="1"/>
        <v>NORMAL</v>
      </c>
      <c r="P41" s="24" t="str">
        <f t="shared" si="2"/>
        <v>Adulto_joven</v>
      </c>
    </row>
    <row r="42" spans="1:16" ht="12.75" hidden="1" customHeight="1" x14ac:dyDescent="0.2">
      <c r="A42" s="18" t="s">
        <v>97</v>
      </c>
      <c r="B42" s="18">
        <v>17</v>
      </c>
      <c r="C42" s="18" t="s">
        <v>90</v>
      </c>
      <c r="D42" s="18" t="s">
        <v>91</v>
      </c>
      <c r="E42" s="18">
        <v>2</v>
      </c>
      <c r="F42" s="18" t="s">
        <v>98</v>
      </c>
      <c r="G42" s="18">
        <v>2002</v>
      </c>
      <c r="H42" s="18">
        <v>121</v>
      </c>
      <c r="I42" s="18">
        <v>55</v>
      </c>
      <c r="J42" s="18">
        <v>1.72</v>
      </c>
      <c r="K42" s="18">
        <v>18.59</v>
      </c>
      <c r="L42" s="23">
        <v>2</v>
      </c>
      <c r="M42" s="18">
        <v>2</v>
      </c>
      <c r="N42" s="18">
        <v>2</v>
      </c>
      <c r="O42" s="18" t="str">
        <f t="shared" si="1"/>
        <v>NORMAL</v>
      </c>
      <c r="P42" s="24" t="str">
        <f t="shared" si="2"/>
        <v>Adolescente</v>
      </c>
    </row>
    <row r="43" spans="1:16" ht="12.75" customHeight="1" x14ac:dyDescent="0.2">
      <c r="A43" s="18" t="s">
        <v>97</v>
      </c>
      <c r="B43" s="18">
        <v>18</v>
      </c>
      <c r="C43" s="18" t="s">
        <v>93</v>
      </c>
      <c r="D43" s="18" t="s">
        <v>91</v>
      </c>
      <c r="E43" s="18">
        <v>2</v>
      </c>
      <c r="F43" s="18" t="s">
        <v>98</v>
      </c>
      <c r="G43" s="18">
        <v>2002</v>
      </c>
      <c r="H43" s="18">
        <v>95</v>
      </c>
      <c r="I43" s="18">
        <v>43</v>
      </c>
      <c r="J43" s="18">
        <v>1.55</v>
      </c>
      <c r="K43" s="18">
        <v>17.899999999999999</v>
      </c>
      <c r="L43" s="23">
        <v>2</v>
      </c>
      <c r="M43" s="18">
        <v>2</v>
      </c>
      <c r="N43" s="18">
        <v>2</v>
      </c>
      <c r="O43" s="18" t="str">
        <f t="shared" si="1"/>
        <v>BAJO</v>
      </c>
      <c r="P43" s="24" t="str">
        <f t="shared" si="2"/>
        <v>Adulto_joven</v>
      </c>
    </row>
    <row r="44" spans="1:16" ht="12.75" hidden="1" customHeight="1" x14ac:dyDescent="0.2">
      <c r="A44" s="18" t="s">
        <v>97</v>
      </c>
      <c r="B44" s="18">
        <v>19</v>
      </c>
      <c r="C44" s="18" t="s">
        <v>90</v>
      </c>
      <c r="D44" s="18" t="s">
        <v>91</v>
      </c>
      <c r="E44" s="18">
        <v>2</v>
      </c>
      <c r="F44" s="18" t="s">
        <v>98</v>
      </c>
      <c r="G44" s="18">
        <v>2001</v>
      </c>
      <c r="H44" s="18">
        <v>150</v>
      </c>
      <c r="I44" s="18">
        <v>68</v>
      </c>
      <c r="J44" s="18">
        <v>1.7</v>
      </c>
      <c r="K44" s="18">
        <v>23.53</v>
      </c>
      <c r="L44" s="23">
        <v>2</v>
      </c>
      <c r="M44" s="18">
        <v>2</v>
      </c>
      <c r="N44" s="18">
        <v>1</v>
      </c>
      <c r="O44" s="18" t="str">
        <f t="shared" si="1"/>
        <v>NORMAL</v>
      </c>
      <c r="P44" s="24" t="str">
        <f t="shared" si="2"/>
        <v>Adulto_joven</v>
      </c>
    </row>
    <row r="45" spans="1:16" ht="12.75" customHeight="1" x14ac:dyDescent="0.2">
      <c r="A45" s="18" t="s">
        <v>97</v>
      </c>
      <c r="B45" s="18">
        <v>19</v>
      </c>
      <c r="C45" s="18" t="s">
        <v>93</v>
      </c>
      <c r="D45" s="18" t="s">
        <v>91</v>
      </c>
      <c r="E45" s="18">
        <v>2</v>
      </c>
      <c r="F45" s="18" t="s">
        <v>98</v>
      </c>
      <c r="G45" s="18">
        <v>2002</v>
      </c>
      <c r="H45" s="18">
        <v>117</v>
      </c>
      <c r="I45" s="18">
        <v>53</v>
      </c>
      <c r="J45" s="18">
        <v>1.61</v>
      </c>
      <c r="K45" s="18">
        <v>20.45</v>
      </c>
      <c r="L45" s="23">
        <v>2</v>
      </c>
      <c r="M45" s="18">
        <v>2</v>
      </c>
      <c r="N45" s="18">
        <v>1</v>
      </c>
      <c r="O45" s="18" t="str">
        <f t="shared" si="1"/>
        <v>NORMAL</v>
      </c>
      <c r="P45" s="24" t="str">
        <f t="shared" si="2"/>
        <v>Adulto_joven</v>
      </c>
    </row>
    <row r="46" spans="1:16" ht="12.75" customHeight="1" x14ac:dyDescent="0.2">
      <c r="A46" s="18" t="s">
        <v>97</v>
      </c>
      <c r="B46" s="18">
        <v>21</v>
      </c>
      <c r="C46" s="18" t="s">
        <v>93</v>
      </c>
      <c r="D46" s="18" t="s">
        <v>91</v>
      </c>
      <c r="E46" s="18">
        <v>2</v>
      </c>
      <c r="F46" s="18" t="s">
        <v>98</v>
      </c>
      <c r="G46" s="18">
        <v>1999</v>
      </c>
      <c r="H46" s="18">
        <v>114</v>
      </c>
      <c r="I46" s="18">
        <v>52</v>
      </c>
      <c r="J46" s="18">
        <v>1.66</v>
      </c>
      <c r="K46" s="18">
        <v>18.87</v>
      </c>
      <c r="L46" s="23">
        <v>2</v>
      </c>
      <c r="M46" s="18">
        <v>2</v>
      </c>
      <c r="N46" s="18">
        <v>1</v>
      </c>
      <c r="O46" s="18" t="str">
        <f t="shared" si="1"/>
        <v>NORMAL</v>
      </c>
      <c r="P46" s="24" t="str">
        <f t="shared" si="2"/>
        <v>Adulto_joven</v>
      </c>
    </row>
    <row r="47" spans="1:16" ht="12.75" customHeight="1" x14ac:dyDescent="0.2">
      <c r="A47" s="18" t="s">
        <v>97</v>
      </c>
      <c r="B47" s="18">
        <v>18</v>
      </c>
      <c r="C47" s="18" t="s">
        <v>93</v>
      </c>
      <c r="D47" s="18" t="s">
        <v>91</v>
      </c>
      <c r="E47" s="18">
        <v>1</v>
      </c>
      <c r="F47" s="18" t="s">
        <v>98</v>
      </c>
      <c r="G47" s="18">
        <v>2002</v>
      </c>
      <c r="H47" s="18">
        <v>79</v>
      </c>
      <c r="I47" s="18">
        <v>36</v>
      </c>
      <c r="J47" s="18">
        <v>1.51</v>
      </c>
      <c r="K47" s="18">
        <v>15.79</v>
      </c>
      <c r="L47" s="23">
        <v>2</v>
      </c>
      <c r="M47" s="18">
        <v>2</v>
      </c>
      <c r="N47" s="18">
        <v>1</v>
      </c>
      <c r="O47" s="18" t="str">
        <f t="shared" si="1"/>
        <v>BAJO</v>
      </c>
      <c r="P47" s="24" t="str">
        <f t="shared" si="2"/>
        <v>Adulto_joven</v>
      </c>
    </row>
    <row r="48" spans="1:16" ht="12.75" customHeight="1" x14ac:dyDescent="0.2">
      <c r="A48" s="18" t="s">
        <v>97</v>
      </c>
      <c r="B48" s="18">
        <v>23</v>
      </c>
      <c r="C48" s="18" t="s">
        <v>93</v>
      </c>
      <c r="D48" s="18" t="s">
        <v>91</v>
      </c>
      <c r="E48" s="18">
        <v>1</v>
      </c>
      <c r="F48" s="18" t="s">
        <v>92</v>
      </c>
      <c r="G48" s="18">
        <v>1998</v>
      </c>
      <c r="H48" s="18">
        <v>106</v>
      </c>
      <c r="I48" s="18">
        <v>48</v>
      </c>
      <c r="J48" s="18">
        <v>1.62</v>
      </c>
      <c r="K48" s="18">
        <v>18.29</v>
      </c>
      <c r="L48" s="23">
        <v>2</v>
      </c>
      <c r="M48" s="18">
        <v>2</v>
      </c>
      <c r="N48" s="18">
        <v>1</v>
      </c>
      <c r="O48" s="18" t="str">
        <f t="shared" si="1"/>
        <v>BAJO</v>
      </c>
      <c r="P48" s="24" t="str">
        <f t="shared" si="2"/>
        <v>Adulto_joven</v>
      </c>
    </row>
    <row r="49" spans="1:16" ht="12.75" customHeight="1" x14ac:dyDescent="0.2">
      <c r="A49" s="18" t="s">
        <v>97</v>
      </c>
      <c r="B49" s="18">
        <v>22</v>
      </c>
      <c r="C49" s="18" t="s">
        <v>93</v>
      </c>
      <c r="D49" s="18" t="s">
        <v>91</v>
      </c>
      <c r="E49" s="18">
        <v>2</v>
      </c>
      <c r="F49" s="18" t="s">
        <v>92</v>
      </c>
      <c r="G49" s="18">
        <v>1997</v>
      </c>
      <c r="H49" s="18">
        <v>121</v>
      </c>
      <c r="I49" s="18">
        <v>55</v>
      </c>
      <c r="J49" s="18">
        <v>1.55</v>
      </c>
      <c r="K49" s="18">
        <v>22.89</v>
      </c>
      <c r="L49" s="23">
        <v>2</v>
      </c>
      <c r="M49" s="18">
        <v>2</v>
      </c>
      <c r="N49" s="18">
        <v>1</v>
      </c>
      <c r="O49" s="18" t="str">
        <f t="shared" si="1"/>
        <v>NORMAL</v>
      </c>
      <c r="P49" s="24" t="str">
        <f t="shared" si="2"/>
        <v>Adulto_joven</v>
      </c>
    </row>
    <row r="50" spans="1:16" ht="12.75" customHeight="1" x14ac:dyDescent="0.2">
      <c r="A50" s="18" t="s">
        <v>97</v>
      </c>
      <c r="B50" s="18">
        <v>22</v>
      </c>
      <c r="C50" s="18" t="s">
        <v>93</v>
      </c>
      <c r="D50" s="18" t="s">
        <v>91</v>
      </c>
      <c r="E50" s="18">
        <v>2</v>
      </c>
      <c r="F50" s="18" t="s">
        <v>92</v>
      </c>
      <c r="G50" s="18">
        <v>1997</v>
      </c>
      <c r="H50" s="18">
        <v>169</v>
      </c>
      <c r="I50" s="18">
        <v>77</v>
      </c>
      <c r="J50" s="18">
        <v>1.7</v>
      </c>
      <c r="K50" s="18">
        <v>26.64</v>
      </c>
      <c r="L50" s="23">
        <v>1</v>
      </c>
      <c r="M50" s="18">
        <v>2</v>
      </c>
      <c r="N50" s="18">
        <v>1</v>
      </c>
      <c r="O50" s="18" t="str">
        <f t="shared" si="1"/>
        <v>SOBRE</v>
      </c>
      <c r="P50" s="24" t="str">
        <f t="shared" si="2"/>
        <v>Adulto_joven</v>
      </c>
    </row>
    <row r="51" spans="1:16" ht="12.75" hidden="1" customHeight="1" x14ac:dyDescent="0.2">
      <c r="A51" s="18" t="s">
        <v>97</v>
      </c>
      <c r="B51" s="18">
        <v>26</v>
      </c>
      <c r="C51" s="18" t="s">
        <v>90</v>
      </c>
      <c r="D51" s="18" t="s">
        <v>91</v>
      </c>
      <c r="E51" s="18">
        <v>1</v>
      </c>
      <c r="F51" s="18" t="s">
        <v>92</v>
      </c>
      <c r="G51" s="18">
        <v>1995</v>
      </c>
      <c r="H51" s="18">
        <v>145</v>
      </c>
      <c r="I51" s="18">
        <v>66</v>
      </c>
      <c r="J51" s="18">
        <v>1.75</v>
      </c>
      <c r="K51" s="18">
        <v>21.55</v>
      </c>
      <c r="L51" s="23">
        <v>2</v>
      </c>
      <c r="M51" s="18">
        <v>2</v>
      </c>
      <c r="N51" s="18">
        <v>1</v>
      </c>
      <c r="O51" s="18" t="str">
        <f t="shared" si="1"/>
        <v>NORMAL</v>
      </c>
      <c r="P51" s="24" t="str">
        <f t="shared" si="2"/>
        <v>Adulto_joven</v>
      </c>
    </row>
    <row r="52" spans="1:16" ht="12.75" customHeight="1" x14ac:dyDescent="0.2">
      <c r="A52" s="18" t="s">
        <v>97</v>
      </c>
      <c r="B52" s="18">
        <v>22</v>
      </c>
      <c r="C52" s="18" t="s">
        <v>93</v>
      </c>
      <c r="D52" s="18" t="s">
        <v>91</v>
      </c>
      <c r="E52" s="18">
        <v>1</v>
      </c>
      <c r="F52" s="18" t="s">
        <v>92</v>
      </c>
      <c r="G52" s="18">
        <v>1997</v>
      </c>
      <c r="H52" s="18">
        <v>114</v>
      </c>
      <c r="I52" s="18">
        <v>52</v>
      </c>
      <c r="J52" s="18">
        <v>1.58</v>
      </c>
      <c r="K52" s="18">
        <v>20.83</v>
      </c>
      <c r="L52" s="23">
        <v>2</v>
      </c>
      <c r="M52" s="18">
        <v>2</v>
      </c>
      <c r="N52" s="18">
        <v>2</v>
      </c>
      <c r="O52" s="18" t="str">
        <f t="shared" si="1"/>
        <v>NORMAL</v>
      </c>
      <c r="P52" s="24" t="str">
        <f t="shared" si="2"/>
        <v>Adulto_joven</v>
      </c>
    </row>
    <row r="53" spans="1:16" ht="12.75" hidden="1" customHeight="1" x14ac:dyDescent="0.2">
      <c r="A53" s="18" t="s">
        <v>97</v>
      </c>
      <c r="B53" s="18">
        <v>23</v>
      </c>
      <c r="C53" s="18" t="s">
        <v>90</v>
      </c>
      <c r="D53" s="18" t="s">
        <v>91</v>
      </c>
      <c r="E53" s="18">
        <v>2</v>
      </c>
      <c r="F53" s="18" t="s">
        <v>92</v>
      </c>
      <c r="G53" s="18">
        <v>1996</v>
      </c>
      <c r="H53" s="18">
        <v>209</v>
      </c>
      <c r="I53" s="18">
        <v>95</v>
      </c>
      <c r="J53" s="18">
        <v>1.7</v>
      </c>
      <c r="K53" s="18">
        <v>32.869999999999997</v>
      </c>
      <c r="L53" s="23">
        <v>1</v>
      </c>
      <c r="M53" s="18">
        <v>2</v>
      </c>
      <c r="N53" s="18">
        <v>2</v>
      </c>
      <c r="O53" s="18" t="str">
        <f t="shared" si="1"/>
        <v>OBESO</v>
      </c>
      <c r="P53" s="24" t="str">
        <f t="shared" si="2"/>
        <v>Adulto_joven</v>
      </c>
    </row>
    <row r="54" spans="1:16" ht="12.75" customHeight="1" x14ac:dyDescent="0.2">
      <c r="A54" s="18" t="s">
        <v>97</v>
      </c>
      <c r="B54" s="18">
        <v>19</v>
      </c>
      <c r="C54" s="18" t="s">
        <v>93</v>
      </c>
      <c r="D54" s="18" t="s">
        <v>91</v>
      </c>
      <c r="E54" s="18">
        <v>2</v>
      </c>
      <c r="F54" s="18" t="s">
        <v>92</v>
      </c>
      <c r="G54" s="18">
        <v>2000</v>
      </c>
      <c r="H54" s="18">
        <v>114</v>
      </c>
      <c r="I54" s="18">
        <v>52</v>
      </c>
      <c r="J54" s="18">
        <v>1.58</v>
      </c>
      <c r="K54" s="18">
        <v>20.83</v>
      </c>
      <c r="L54" s="23">
        <v>2</v>
      </c>
      <c r="M54" s="18">
        <v>2</v>
      </c>
      <c r="N54" s="18">
        <v>2</v>
      </c>
      <c r="O54" s="18" t="str">
        <f t="shared" si="1"/>
        <v>NORMAL</v>
      </c>
      <c r="P54" s="24" t="str">
        <f t="shared" si="2"/>
        <v>Adulto_joven</v>
      </c>
    </row>
    <row r="55" spans="1:16" ht="12.75" customHeight="1" x14ac:dyDescent="0.2">
      <c r="A55" s="18" t="s">
        <v>97</v>
      </c>
      <c r="B55" s="18">
        <v>24</v>
      </c>
      <c r="C55" s="18" t="s">
        <v>93</v>
      </c>
      <c r="D55" s="18" t="s">
        <v>91</v>
      </c>
      <c r="E55" s="18">
        <v>2</v>
      </c>
      <c r="F55" s="18" t="s">
        <v>92</v>
      </c>
      <c r="G55" s="18">
        <v>1997</v>
      </c>
      <c r="H55" s="18">
        <v>101</v>
      </c>
      <c r="I55" s="18">
        <v>46</v>
      </c>
      <c r="J55" s="18">
        <v>1.52</v>
      </c>
      <c r="K55" s="18">
        <v>19.91</v>
      </c>
      <c r="L55" s="23">
        <v>2</v>
      </c>
      <c r="M55" s="18">
        <v>2</v>
      </c>
      <c r="N55" s="18">
        <v>1</v>
      </c>
      <c r="O55" s="18" t="str">
        <f t="shared" si="1"/>
        <v>NORMAL</v>
      </c>
      <c r="P55" s="24" t="str">
        <f t="shared" si="2"/>
        <v>Adulto_joven</v>
      </c>
    </row>
    <row r="56" spans="1:16" ht="12.75" hidden="1" customHeight="1" x14ac:dyDescent="0.2">
      <c r="A56" s="18" t="s">
        <v>97</v>
      </c>
      <c r="B56" s="18">
        <v>25</v>
      </c>
      <c r="C56" s="18" t="s">
        <v>90</v>
      </c>
      <c r="D56" s="18" t="s">
        <v>91</v>
      </c>
      <c r="E56" s="18">
        <v>1</v>
      </c>
      <c r="F56" s="18" t="s">
        <v>92</v>
      </c>
      <c r="G56" s="18">
        <v>1997</v>
      </c>
      <c r="H56" s="18">
        <v>238</v>
      </c>
      <c r="I56" s="18">
        <v>108</v>
      </c>
      <c r="J56" s="18">
        <v>1.74</v>
      </c>
      <c r="K56" s="18">
        <v>35.67</v>
      </c>
      <c r="L56" s="23">
        <v>1</v>
      </c>
      <c r="M56" s="18">
        <v>2</v>
      </c>
      <c r="N56" s="18">
        <v>1</v>
      </c>
      <c r="O56" s="18" t="str">
        <f t="shared" si="1"/>
        <v>OBESO</v>
      </c>
      <c r="P56" s="24" t="str">
        <f t="shared" si="2"/>
        <v>Adulto_joven</v>
      </c>
    </row>
    <row r="57" spans="1:16" ht="12.75" customHeight="1" x14ac:dyDescent="0.2">
      <c r="A57" s="18" t="s">
        <v>97</v>
      </c>
      <c r="B57" s="18">
        <v>21</v>
      </c>
      <c r="C57" s="18" t="s">
        <v>93</v>
      </c>
      <c r="D57" s="18" t="s">
        <v>91</v>
      </c>
      <c r="E57" s="18">
        <v>2</v>
      </c>
      <c r="F57" s="18" t="s">
        <v>92</v>
      </c>
      <c r="G57" s="18">
        <v>1999</v>
      </c>
      <c r="H57" s="18">
        <v>121</v>
      </c>
      <c r="I57" s="18">
        <v>55</v>
      </c>
      <c r="J57" s="18">
        <v>1.51</v>
      </c>
      <c r="K57" s="18">
        <v>24.12</v>
      </c>
      <c r="L57" s="23">
        <v>2</v>
      </c>
      <c r="M57" s="18">
        <v>2</v>
      </c>
      <c r="N57" s="18">
        <v>1</v>
      </c>
      <c r="O57" s="18" t="str">
        <f t="shared" si="1"/>
        <v>NORMAL</v>
      </c>
      <c r="P57" s="24" t="str">
        <f t="shared" si="2"/>
        <v>Adulto_joven</v>
      </c>
    </row>
    <row r="58" spans="1:16" ht="12.75" hidden="1" customHeight="1" x14ac:dyDescent="0.2">
      <c r="A58" s="18" t="s">
        <v>97</v>
      </c>
      <c r="B58" s="18">
        <v>25</v>
      </c>
      <c r="C58" s="18" t="s">
        <v>90</v>
      </c>
      <c r="D58" s="18" t="s">
        <v>91</v>
      </c>
      <c r="E58" s="18">
        <v>2</v>
      </c>
      <c r="F58" s="18" t="s">
        <v>92</v>
      </c>
      <c r="G58" s="18">
        <v>1995</v>
      </c>
      <c r="H58" s="18">
        <v>154</v>
      </c>
      <c r="I58" s="18">
        <v>70</v>
      </c>
      <c r="J58" s="18">
        <v>1.7</v>
      </c>
      <c r="K58" s="18">
        <v>24.22</v>
      </c>
      <c r="L58" s="23">
        <v>2</v>
      </c>
      <c r="M58" s="18">
        <v>2</v>
      </c>
      <c r="N58" s="18">
        <v>1</v>
      </c>
      <c r="O58" s="18" t="str">
        <f t="shared" si="1"/>
        <v>NORMAL</v>
      </c>
      <c r="P58" s="24" t="str">
        <f t="shared" si="2"/>
        <v>Adulto_joven</v>
      </c>
    </row>
    <row r="59" spans="1:16" ht="12.75" customHeight="1" x14ac:dyDescent="0.2">
      <c r="A59" s="18" t="s">
        <v>99</v>
      </c>
      <c r="B59" s="18">
        <v>21</v>
      </c>
      <c r="C59" s="18" t="s">
        <v>93</v>
      </c>
      <c r="D59" s="18" t="s">
        <v>94</v>
      </c>
      <c r="E59" s="18">
        <v>2</v>
      </c>
      <c r="F59" s="18" t="s">
        <v>95</v>
      </c>
      <c r="G59" s="18">
        <v>1999</v>
      </c>
      <c r="H59" s="18">
        <v>108</v>
      </c>
      <c r="I59" s="18">
        <v>49.1</v>
      </c>
      <c r="J59" s="18">
        <v>1.6</v>
      </c>
      <c r="K59" s="22">
        <f t="shared" ref="K59:K87" si="3">I59/(J59)^2</f>
        <v>19.179687499999996</v>
      </c>
      <c r="L59" s="23">
        <v>2</v>
      </c>
      <c r="M59" s="18">
        <v>2</v>
      </c>
      <c r="N59" s="18">
        <v>2</v>
      </c>
      <c r="O59" s="18" t="str">
        <f t="shared" si="1"/>
        <v>NORMAL</v>
      </c>
      <c r="P59" s="24" t="str">
        <f t="shared" si="2"/>
        <v>Adulto_joven</v>
      </c>
    </row>
    <row r="60" spans="1:16" ht="12.75" customHeight="1" x14ac:dyDescent="0.2">
      <c r="A60" s="18" t="s">
        <v>99</v>
      </c>
      <c r="B60" s="18">
        <v>21</v>
      </c>
      <c r="C60" s="18" t="s">
        <v>93</v>
      </c>
      <c r="D60" s="18" t="s">
        <v>91</v>
      </c>
      <c r="E60" s="18">
        <v>2</v>
      </c>
      <c r="F60" s="18" t="s">
        <v>92</v>
      </c>
      <c r="G60" s="18">
        <v>1999</v>
      </c>
      <c r="H60" s="18">
        <v>98</v>
      </c>
      <c r="I60" s="18">
        <v>44.5</v>
      </c>
      <c r="J60" s="18">
        <v>1.58</v>
      </c>
      <c r="K60" s="22">
        <f t="shared" si="3"/>
        <v>17.825668963307159</v>
      </c>
      <c r="L60" s="23">
        <v>2</v>
      </c>
      <c r="M60" s="18">
        <v>1</v>
      </c>
      <c r="N60" s="18">
        <v>1</v>
      </c>
      <c r="O60" s="18" t="str">
        <f t="shared" si="1"/>
        <v>BAJO</v>
      </c>
      <c r="P60" s="24" t="str">
        <f t="shared" si="2"/>
        <v>Adulto_joven</v>
      </c>
    </row>
    <row r="61" spans="1:16" ht="12.75" customHeight="1" x14ac:dyDescent="0.2">
      <c r="A61" s="18" t="s">
        <v>99</v>
      </c>
      <c r="B61" s="18">
        <v>28</v>
      </c>
      <c r="C61" s="18" t="s">
        <v>93</v>
      </c>
      <c r="D61" s="18" t="s">
        <v>91</v>
      </c>
      <c r="E61" s="18">
        <v>1</v>
      </c>
      <c r="F61" s="18" t="s">
        <v>92</v>
      </c>
      <c r="G61" s="18">
        <v>1995</v>
      </c>
      <c r="H61" s="18">
        <v>96</v>
      </c>
      <c r="I61" s="18">
        <v>43.6</v>
      </c>
      <c r="J61" s="18">
        <v>1.52</v>
      </c>
      <c r="K61" s="22">
        <f t="shared" si="3"/>
        <v>18.871191135734072</v>
      </c>
      <c r="L61" s="23">
        <v>2</v>
      </c>
      <c r="M61" s="18">
        <v>2</v>
      </c>
      <c r="N61" s="18">
        <v>1</v>
      </c>
      <c r="O61" s="18" t="str">
        <f t="shared" si="1"/>
        <v>NORMAL</v>
      </c>
      <c r="P61" s="24" t="str">
        <f t="shared" si="2"/>
        <v>Adulto_joven</v>
      </c>
    </row>
    <row r="62" spans="1:16" ht="12.75" customHeight="1" x14ac:dyDescent="0.2">
      <c r="A62" s="18" t="s">
        <v>99</v>
      </c>
      <c r="B62" s="18">
        <v>31</v>
      </c>
      <c r="C62" s="18" t="s">
        <v>93</v>
      </c>
      <c r="D62" s="18" t="s">
        <v>94</v>
      </c>
      <c r="E62" s="18">
        <v>2</v>
      </c>
      <c r="F62" s="18" t="s">
        <v>92</v>
      </c>
      <c r="G62" s="18">
        <v>1989</v>
      </c>
      <c r="H62" s="18">
        <v>140</v>
      </c>
      <c r="I62" s="18">
        <v>63.6</v>
      </c>
      <c r="J62" s="18">
        <v>1.54</v>
      </c>
      <c r="K62" s="22">
        <f t="shared" si="3"/>
        <v>26.817338505650195</v>
      </c>
      <c r="L62" s="23">
        <v>1</v>
      </c>
      <c r="M62" s="18">
        <v>2</v>
      </c>
      <c r="N62" s="18">
        <v>2</v>
      </c>
      <c r="O62" s="18" t="str">
        <f t="shared" si="1"/>
        <v>SOBRE</v>
      </c>
      <c r="P62" s="24" t="str">
        <f t="shared" si="2"/>
        <v>Adulto_joven</v>
      </c>
    </row>
    <row r="63" spans="1:16" ht="12.75" hidden="1" customHeight="1" x14ac:dyDescent="0.2">
      <c r="A63" s="18" t="s">
        <v>99</v>
      </c>
      <c r="B63" s="18">
        <v>31</v>
      </c>
      <c r="C63" s="18" t="s">
        <v>90</v>
      </c>
      <c r="D63" s="18" t="s">
        <v>94</v>
      </c>
      <c r="E63" s="18">
        <v>1</v>
      </c>
      <c r="F63" s="18" t="s">
        <v>92</v>
      </c>
      <c r="G63" s="18">
        <v>1989</v>
      </c>
      <c r="H63" s="18">
        <v>210</v>
      </c>
      <c r="I63" s="18">
        <v>95.45</v>
      </c>
      <c r="J63" s="18">
        <v>1.83</v>
      </c>
      <c r="K63" s="22">
        <f t="shared" si="3"/>
        <v>28.501896145002835</v>
      </c>
      <c r="L63" s="23">
        <v>1</v>
      </c>
      <c r="M63" s="18">
        <v>2</v>
      </c>
      <c r="N63" s="18">
        <v>2</v>
      </c>
      <c r="O63" s="18" t="str">
        <f t="shared" si="1"/>
        <v>SOBRE</v>
      </c>
      <c r="P63" s="24" t="str">
        <f t="shared" si="2"/>
        <v>Adulto_joven</v>
      </c>
    </row>
    <row r="64" spans="1:16" ht="12.75" customHeight="1" x14ac:dyDescent="0.2">
      <c r="A64" s="18" t="s">
        <v>99</v>
      </c>
      <c r="B64" s="18">
        <v>21</v>
      </c>
      <c r="C64" s="18" t="s">
        <v>93</v>
      </c>
      <c r="D64" s="18" t="s">
        <v>91</v>
      </c>
      <c r="E64" s="18">
        <v>2</v>
      </c>
      <c r="F64" s="18" t="s">
        <v>92</v>
      </c>
      <c r="G64" s="18">
        <v>1998</v>
      </c>
      <c r="H64" s="18">
        <v>109</v>
      </c>
      <c r="I64" s="18">
        <v>49.5</v>
      </c>
      <c r="J64" s="18">
        <v>1.59</v>
      </c>
      <c r="K64" s="22">
        <f t="shared" si="3"/>
        <v>19.579921680313277</v>
      </c>
      <c r="L64" s="23">
        <v>2</v>
      </c>
      <c r="M64" s="18">
        <v>2</v>
      </c>
      <c r="N64" s="18">
        <v>2</v>
      </c>
      <c r="O64" s="18" t="str">
        <f t="shared" si="1"/>
        <v>NORMAL</v>
      </c>
      <c r="P64" s="24" t="str">
        <f t="shared" si="2"/>
        <v>Adulto_joven</v>
      </c>
    </row>
    <row r="65" spans="1:16" ht="12.75" hidden="1" customHeight="1" x14ac:dyDescent="0.2">
      <c r="A65" s="18" t="s">
        <v>99</v>
      </c>
      <c r="B65" s="18">
        <v>28</v>
      </c>
      <c r="C65" s="18" t="s">
        <v>90</v>
      </c>
      <c r="D65" s="18" t="s">
        <v>91</v>
      </c>
      <c r="E65" s="18">
        <v>1</v>
      </c>
      <c r="F65" s="18" t="s">
        <v>92</v>
      </c>
      <c r="G65" s="18">
        <v>1994</v>
      </c>
      <c r="H65" s="18">
        <v>150</v>
      </c>
      <c r="I65" s="18">
        <v>68.2</v>
      </c>
      <c r="J65" s="18">
        <v>1.66</v>
      </c>
      <c r="K65" s="22">
        <f t="shared" si="3"/>
        <v>24.749600812890119</v>
      </c>
      <c r="L65" s="23">
        <v>2</v>
      </c>
      <c r="M65" s="18">
        <v>1</v>
      </c>
      <c r="N65" s="18">
        <v>1</v>
      </c>
      <c r="O65" s="18" t="str">
        <f t="shared" si="1"/>
        <v>NORMAL</v>
      </c>
      <c r="P65" s="24" t="str">
        <f t="shared" si="2"/>
        <v>Adulto_joven</v>
      </c>
    </row>
    <row r="66" spans="1:16" ht="12.75" hidden="1" customHeight="1" x14ac:dyDescent="0.2">
      <c r="A66" s="18" t="s">
        <v>99</v>
      </c>
      <c r="B66" s="18">
        <v>22</v>
      </c>
      <c r="C66" s="18" t="s">
        <v>90</v>
      </c>
      <c r="D66" s="18" t="s">
        <v>91</v>
      </c>
      <c r="E66" s="18">
        <v>2</v>
      </c>
      <c r="F66" s="18" t="s">
        <v>92</v>
      </c>
      <c r="G66" s="18">
        <v>1999</v>
      </c>
      <c r="H66" s="18">
        <v>168</v>
      </c>
      <c r="I66" s="18">
        <v>76.400000000000006</v>
      </c>
      <c r="J66" s="18">
        <v>1.77</v>
      </c>
      <c r="K66" s="22">
        <f t="shared" si="3"/>
        <v>24.38635130390373</v>
      </c>
      <c r="L66" s="23">
        <v>2</v>
      </c>
      <c r="M66" s="18">
        <v>2</v>
      </c>
      <c r="N66" s="18">
        <v>1</v>
      </c>
      <c r="O66" s="18" t="str">
        <f t="shared" si="1"/>
        <v>NORMAL</v>
      </c>
      <c r="P66" s="24" t="str">
        <f t="shared" si="2"/>
        <v>Adulto_joven</v>
      </c>
    </row>
    <row r="67" spans="1:16" ht="12.75" hidden="1" customHeight="1" x14ac:dyDescent="0.2">
      <c r="A67" s="18" t="s">
        <v>99</v>
      </c>
      <c r="B67" s="18">
        <v>29</v>
      </c>
      <c r="C67" s="18" t="s">
        <v>90</v>
      </c>
      <c r="D67" s="18" t="s">
        <v>94</v>
      </c>
      <c r="E67" s="18">
        <v>1</v>
      </c>
      <c r="F67" s="18" t="s">
        <v>92</v>
      </c>
      <c r="G67" s="18">
        <v>1993</v>
      </c>
      <c r="H67" s="18">
        <v>172</v>
      </c>
      <c r="I67" s="18">
        <v>78.2</v>
      </c>
      <c r="J67" s="18">
        <v>1.61</v>
      </c>
      <c r="K67" s="22">
        <f t="shared" si="3"/>
        <v>30.168589174800353</v>
      </c>
      <c r="L67" s="23">
        <v>1</v>
      </c>
      <c r="M67" s="18">
        <v>2</v>
      </c>
      <c r="N67" s="18">
        <v>2</v>
      </c>
      <c r="O67" s="18" t="str">
        <f t="shared" si="1"/>
        <v>OBESO</v>
      </c>
      <c r="P67" s="24" t="str">
        <f t="shared" si="2"/>
        <v>Adulto_joven</v>
      </c>
    </row>
    <row r="68" spans="1:16" ht="12.75" customHeight="1" x14ac:dyDescent="0.2">
      <c r="A68" s="18" t="s">
        <v>99</v>
      </c>
      <c r="B68" s="18">
        <v>27</v>
      </c>
      <c r="C68" s="18" t="s">
        <v>93</v>
      </c>
      <c r="D68" s="18" t="s">
        <v>91</v>
      </c>
      <c r="E68" s="18">
        <v>2</v>
      </c>
      <c r="F68" s="18" t="s">
        <v>92</v>
      </c>
      <c r="G68" s="18">
        <v>1992</v>
      </c>
      <c r="H68" s="18">
        <v>112</v>
      </c>
      <c r="I68" s="18">
        <v>50.9</v>
      </c>
      <c r="J68" s="18">
        <v>1.6</v>
      </c>
      <c r="K68" s="22">
        <f t="shared" si="3"/>
        <v>19.882812499999996</v>
      </c>
      <c r="L68" s="23">
        <v>2</v>
      </c>
      <c r="M68" s="18">
        <v>2</v>
      </c>
      <c r="N68" s="18">
        <v>2</v>
      </c>
      <c r="O68" s="18" t="str">
        <f t="shared" si="1"/>
        <v>NORMAL</v>
      </c>
      <c r="P68" s="24" t="str">
        <f t="shared" si="2"/>
        <v>Adulto_joven</v>
      </c>
    </row>
    <row r="69" spans="1:16" ht="12.75" customHeight="1" x14ac:dyDescent="0.2">
      <c r="A69" s="18" t="s">
        <v>99</v>
      </c>
      <c r="B69" s="18">
        <v>27</v>
      </c>
      <c r="C69" s="18" t="s">
        <v>93</v>
      </c>
      <c r="D69" s="18" t="s">
        <v>91</v>
      </c>
      <c r="E69" s="18">
        <v>1</v>
      </c>
      <c r="F69" s="18" t="s">
        <v>92</v>
      </c>
      <c r="G69" s="18">
        <v>1994</v>
      </c>
      <c r="H69" s="18">
        <v>98</v>
      </c>
      <c r="I69" s="18">
        <v>44.5</v>
      </c>
      <c r="J69" s="18">
        <v>1.57</v>
      </c>
      <c r="K69" s="22">
        <f t="shared" si="3"/>
        <v>18.053470729035659</v>
      </c>
      <c r="L69" s="23">
        <v>2</v>
      </c>
      <c r="M69" s="18">
        <v>2</v>
      </c>
      <c r="N69" s="18">
        <v>2</v>
      </c>
      <c r="O69" s="18" t="str">
        <f t="shared" si="1"/>
        <v>BAJO</v>
      </c>
      <c r="P69" s="24" t="str">
        <f t="shared" si="2"/>
        <v>Adulto_joven</v>
      </c>
    </row>
    <row r="70" spans="1:16" ht="12.75" hidden="1" customHeight="1" x14ac:dyDescent="0.2">
      <c r="A70" s="18" t="s">
        <v>99</v>
      </c>
      <c r="B70" s="18">
        <v>34</v>
      </c>
      <c r="C70" s="18" t="s">
        <v>90</v>
      </c>
      <c r="D70" s="18" t="s">
        <v>91</v>
      </c>
      <c r="E70" s="18">
        <v>2</v>
      </c>
      <c r="F70" s="18" t="s">
        <v>95</v>
      </c>
      <c r="G70" s="18">
        <v>1986</v>
      </c>
      <c r="H70" s="18">
        <v>156</v>
      </c>
      <c r="I70" s="18">
        <v>70.900000000000006</v>
      </c>
      <c r="J70" s="18">
        <v>1.7</v>
      </c>
      <c r="K70" s="22">
        <f t="shared" si="3"/>
        <v>24.532871972318343</v>
      </c>
      <c r="L70" s="23">
        <v>2</v>
      </c>
      <c r="M70" s="18">
        <v>2</v>
      </c>
      <c r="N70" s="18">
        <v>2</v>
      </c>
      <c r="O70" s="18" t="str">
        <f t="shared" si="1"/>
        <v>NORMAL</v>
      </c>
      <c r="P70" s="24" t="str">
        <f t="shared" si="2"/>
        <v>Adulto_joven</v>
      </c>
    </row>
    <row r="71" spans="1:16" ht="12.75" customHeight="1" x14ac:dyDescent="0.2">
      <c r="A71" s="18" t="s">
        <v>99</v>
      </c>
      <c r="B71" s="18">
        <v>25</v>
      </c>
      <c r="C71" s="18" t="s">
        <v>93</v>
      </c>
      <c r="D71" s="18" t="s">
        <v>91</v>
      </c>
      <c r="E71" s="18">
        <v>2</v>
      </c>
      <c r="F71" s="18" t="s">
        <v>92</v>
      </c>
      <c r="G71" s="18">
        <v>1994</v>
      </c>
      <c r="H71" s="18">
        <v>120</v>
      </c>
      <c r="I71" s="18">
        <v>54.5</v>
      </c>
      <c r="J71" s="18">
        <v>1.6</v>
      </c>
      <c r="K71" s="22">
        <f t="shared" si="3"/>
        <v>21.289062499999996</v>
      </c>
      <c r="L71" s="23">
        <v>2</v>
      </c>
      <c r="M71" s="18">
        <v>2</v>
      </c>
      <c r="N71" s="18">
        <v>1</v>
      </c>
      <c r="O71" s="18" t="str">
        <f t="shared" si="1"/>
        <v>NORMAL</v>
      </c>
      <c r="P71" s="24" t="str">
        <f t="shared" si="2"/>
        <v>Adulto_joven</v>
      </c>
    </row>
    <row r="72" spans="1:16" ht="12.75" customHeight="1" x14ac:dyDescent="0.2">
      <c r="A72" s="18" t="s">
        <v>99</v>
      </c>
      <c r="B72" s="18">
        <v>25</v>
      </c>
      <c r="C72" s="18" t="s">
        <v>93</v>
      </c>
      <c r="D72" s="18" t="s">
        <v>91</v>
      </c>
      <c r="E72" s="18">
        <v>2</v>
      </c>
      <c r="F72" s="18" t="s">
        <v>92</v>
      </c>
      <c r="G72" s="18">
        <v>1995</v>
      </c>
      <c r="H72" s="18">
        <v>132</v>
      </c>
      <c r="I72" s="18">
        <v>60</v>
      </c>
      <c r="J72" s="18">
        <v>1.6</v>
      </c>
      <c r="K72" s="22">
        <f t="shared" si="3"/>
        <v>23.437499999999996</v>
      </c>
      <c r="L72" s="23">
        <v>2</v>
      </c>
      <c r="M72" s="18">
        <v>2</v>
      </c>
      <c r="N72" s="18">
        <v>1</v>
      </c>
      <c r="O72" s="18" t="str">
        <f t="shared" si="1"/>
        <v>NORMAL</v>
      </c>
      <c r="P72" s="24" t="str">
        <f t="shared" si="2"/>
        <v>Adulto_joven</v>
      </c>
    </row>
    <row r="73" spans="1:16" ht="12.75" customHeight="1" x14ac:dyDescent="0.2">
      <c r="A73" s="18" t="s">
        <v>99</v>
      </c>
      <c r="B73" s="18">
        <v>28</v>
      </c>
      <c r="C73" s="18" t="s">
        <v>93</v>
      </c>
      <c r="D73" s="18" t="s">
        <v>94</v>
      </c>
      <c r="E73" s="18">
        <v>2</v>
      </c>
      <c r="F73" s="18" t="s">
        <v>92</v>
      </c>
      <c r="G73" s="18">
        <v>1991</v>
      </c>
      <c r="H73" s="18">
        <v>116</v>
      </c>
      <c r="I73" s="18">
        <v>52.7</v>
      </c>
      <c r="J73" s="18">
        <v>1.61</v>
      </c>
      <c r="K73" s="22">
        <f t="shared" si="3"/>
        <v>20.331005748235022</v>
      </c>
      <c r="L73" s="23">
        <v>2</v>
      </c>
      <c r="M73" s="18">
        <v>2</v>
      </c>
      <c r="N73" s="18">
        <v>2</v>
      </c>
      <c r="O73" s="18" t="str">
        <f t="shared" si="1"/>
        <v>NORMAL</v>
      </c>
      <c r="P73" s="24" t="str">
        <f t="shared" si="2"/>
        <v>Adulto_joven</v>
      </c>
    </row>
    <row r="74" spans="1:16" ht="12.75" customHeight="1" x14ac:dyDescent="0.2">
      <c r="A74" s="18" t="s">
        <v>99</v>
      </c>
      <c r="B74" s="18">
        <v>20</v>
      </c>
      <c r="C74" s="18" t="s">
        <v>93</v>
      </c>
      <c r="D74" s="18" t="s">
        <v>91</v>
      </c>
      <c r="E74" s="18">
        <v>2</v>
      </c>
      <c r="F74" s="18" t="s">
        <v>92</v>
      </c>
      <c r="G74" s="18">
        <v>1999</v>
      </c>
      <c r="H74" s="18">
        <v>131</v>
      </c>
      <c r="I74" s="18">
        <v>59.5</v>
      </c>
      <c r="J74" s="18">
        <v>1.6</v>
      </c>
      <c r="K74" s="22">
        <f t="shared" si="3"/>
        <v>23.242187499999996</v>
      </c>
      <c r="L74" s="23">
        <v>2</v>
      </c>
      <c r="M74" s="18">
        <v>1</v>
      </c>
      <c r="N74" s="18">
        <v>1</v>
      </c>
      <c r="O74" s="18" t="str">
        <f t="shared" si="1"/>
        <v>NORMAL</v>
      </c>
      <c r="P74" s="24" t="str">
        <f t="shared" si="2"/>
        <v>Adulto_joven</v>
      </c>
    </row>
    <row r="75" spans="1:16" ht="12.75" customHeight="1" x14ac:dyDescent="0.2">
      <c r="A75" s="18" t="s">
        <v>99</v>
      </c>
      <c r="B75" s="18">
        <v>23</v>
      </c>
      <c r="C75" s="18" t="s">
        <v>93</v>
      </c>
      <c r="D75" s="18" t="s">
        <v>91</v>
      </c>
      <c r="E75" s="18">
        <v>2</v>
      </c>
      <c r="F75" s="18" t="s">
        <v>92</v>
      </c>
      <c r="G75" s="18">
        <v>1997</v>
      </c>
      <c r="H75" s="18">
        <v>121</v>
      </c>
      <c r="I75" s="18">
        <v>55</v>
      </c>
      <c r="J75" s="18">
        <v>1.54</v>
      </c>
      <c r="K75" s="22">
        <f t="shared" si="3"/>
        <v>23.19109461966605</v>
      </c>
      <c r="L75" s="23">
        <v>2</v>
      </c>
      <c r="M75" s="18">
        <v>2</v>
      </c>
      <c r="N75" s="18">
        <v>2</v>
      </c>
      <c r="O75" s="18" t="str">
        <f t="shared" si="1"/>
        <v>NORMAL</v>
      </c>
      <c r="P75" s="24" t="str">
        <f t="shared" si="2"/>
        <v>Adulto_joven</v>
      </c>
    </row>
    <row r="76" spans="1:16" ht="12.75" customHeight="1" x14ac:dyDescent="0.2">
      <c r="A76" s="18" t="s">
        <v>99</v>
      </c>
      <c r="B76" s="18">
        <v>22</v>
      </c>
      <c r="C76" s="18" t="s">
        <v>93</v>
      </c>
      <c r="D76" s="18" t="s">
        <v>91</v>
      </c>
      <c r="E76" s="18">
        <v>2</v>
      </c>
      <c r="F76" s="18" t="s">
        <v>95</v>
      </c>
      <c r="G76" s="18">
        <v>1997</v>
      </c>
      <c r="H76" s="18">
        <v>120</v>
      </c>
      <c r="I76" s="18">
        <v>54.54</v>
      </c>
      <c r="J76" s="18">
        <v>1.52</v>
      </c>
      <c r="K76" s="22">
        <f t="shared" si="3"/>
        <v>23.60630193905817</v>
      </c>
      <c r="L76" s="23">
        <v>2</v>
      </c>
      <c r="M76" s="18">
        <v>2</v>
      </c>
      <c r="N76" s="18">
        <v>2</v>
      </c>
      <c r="O76" s="18" t="str">
        <f t="shared" si="1"/>
        <v>NORMAL</v>
      </c>
      <c r="P76" s="24" t="str">
        <f t="shared" si="2"/>
        <v>Adulto_joven</v>
      </c>
    </row>
    <row r="77" spans="1:16" ht="12.75" customHeight="1" x14ac:dyDescent="0.2">
      <c r="A77" s="18" t="s">
        <v>99</v>
      </c>
      <c r="B77" s="18">
        <v>19</v>
      </c>
      <c r="C77" s="18" t="s">
        <v>93</v>
      </c>
      <c r="D77" s="18" t="s">
        <v>91</v>
      </c>
      <c r="E77" s="18">
        <v>2</v>
      </c>
      <c r="F77" s="18" t="s">
        <v>92</v>
      </c>
      <c r="G77" s="18">
        <v>2000</v>
      </c>
      <c r="H77" s="18">
        <v>115</v>
      </c>
      <c r="I77" s="18">
        <v>52.28</v>
      </c>
      <c r="J77" s="18">
        <v>1.67</v>
      </c>
      <c r="K77" s="22">
        <f t="shared" si="3"/>
        <v>18.745742048836458</v>
      </c>
      <c r="L77" s="23">
        <v>2</v>
      </c>
      <c r="M77" s="18">
        <v>2</v>
      </c>
      <c r="N77" s="18">
        <v>2</v>
      </c>
      <c r="O77" s="18" t="str">
        <f t="shared" si="1"/>
        <v>NORMAL</v>
      </c>
      <c r="P77" s="24" t="str">
        <f t="shared" si="2"/>
        <v>Adulto_joven</v>
      </c>
    </row>
    <row r="78" spans="1:16" ht="12.75" hidden="1" customHeight="1" x14ac:dyDescent="0.2">
      <c r="A78" s="18" t="s">
        <v>99</v>
      </c>
      <c r="B78" s="18">
        <v>23</v>
      </c>
      <c r="C78" s="18" t="s">
        <v>90</v>
      </c>
      <c r="D78" s="18" t="s">
        <v>91</v>
      </c>
      <c r="E78" s="18">
        <v>1</v>
      </c>
      <c r="F78" s="18" t="s">
        <v>92</v>
      </c>
      <c r="G78" s="18">
        <v>1998</v>
      </c>
      <c r="H78" s="18">
        <v>148</v>
      </c>
      <c r="I78" s="18">
        <v>67.28</v>
      </c>
      <c r="J78" s="18">
        <v>1.67</v>
      </c>
      <c r="K78" s="22">
        <f t="shared" si="3"/>
        <v>24.124206676467427</v>
      </c>
      <c r="L78" s="23">
        <v>2</v>
      </c>
      <c r="M78" s="18">
        <v>1</v>
      </c>
      <c r="N78" s="18">
        <v>1</v>
      </c>
      <c r="O78" s="18" t="str">
        <f t="shared" si="1"/>
        <v>NORMAL</v>
      </c>
      <c r="P78" s="24" t="str">
        <f t="shared" si="2"/>
        <v>Adulto_joven</v>
      </c>
    </row>
    <row r="79" spans="1:16" ht="12.75" customHeight="1" x14ac:dyDescent="0.2">
      <c r="A79" s="18" t="s">
        <v>99</v>
      </c>
      <c r="B79" s="18">
        <v>27</v>
      </c>
      <c r="C79" s="18" t="s">
        <v>93</v>
      </c>
      <c r="D79" s="18" t="s">
        <v>91</v>
      </c>
      <c r="E79" s="18">
        <v>2</v>
      </c>
      <c r="F79" s="18" t="s">
        <v>95</v>
      </c>
      <c r="G79" s="18">
        <v>1994</v>
      </c>
      <c r="H79" s="18">
        <v>161</v>
      </c>
      <c r="I79" s="18">
        <v>73.180000000000007</v>
      </c>
      <c r="J79" s="18">
        <v>1.53</v>
      </c>
      <c r="K79" s="22">
        <f t="shared" si="3"/>
        <v>31.261480627109236</v>
      </c>
      <c r="L79" s="23">
        <v>1</v>
      </c>
      <c r="M79" s="18">
        <v>1</v>
      </c>
      <c r="N79" s="18">
        <v>1</v>
      </c>
      <c r="O79" s="18" t="str">
        <f t="shared" si="1"/>
        <v>OBESO</v>
      </c>
      <c r="P79" s="24" t="str">
        <f t="shared" si="2"/>
        <v>Adulto_joven</v>
      </c>
    </row>
    <row r="80" spans="1:16" ht="12.75" customHeight="1" x14ac:dyDescent="0.2">
      <c r="A80" s="18" t="s">
        <v>99</v>
      </c>
      <c r="B80" s="18">
        <v>24</v>
      </c>
      <c r="C80" s="18" t="s">
        <v>93</v>
      </c>
      <c r="D80" s="18" t="s">
        <v>94</v>
      </c>
      <c r="E80" s="18">
        <v>2</v>
      </c>
      <c r="F80" s="18" t="s">
        <v>95</v>
      </c>
      <c r="G80" s="18">
        <v>1996</v>
      </c>
      <c r="H80" s="18">
        <v>188</v>
      </c>
      <c r="I80" s="18">
        <v>85.45</v>
      </c>
      <c r="J80" s="18">
        <v>1.7</v>
      </c>
      <c r="K80" s="22">
        <f t="shared" si="3"/>
        <v>29.567474048442911</v>
      </c>
      <c r="L80" s="23">
        <v>1</v>
      </c>
      <c r="M80" s="18">
        <v>2</v>
      </c>
      <c r="N80" s="18">
        <v>2</v>
      </c>
      <c r="O80" s="18" t="str">
        <f t="shared" si="1"/>
        <v>SOBRE</v>
      </c>
      <c r="P80" s="24" t="str">
        <f t="shared" si="2"/>
        <v>Adulto_joven</v>
      </c>
    </row>
    <row r="81" spans="1:16" ht="12.75" hidden="1" customHeight="1" x14ac:dyDescent="0.2">
      <c r="A81" s="18" t="s">
        <v>99</v>
      </c>
      <c r="B81" s="18">
        <v>31</v>
      </c>
      <c r="C81" s="18" t="s">
        <v>90</v>
      </c>
      <c r="D81" s="18" t="s">
        <v>94</v>
      </c>
      <c r="E81" s="18">
        <v>1</v>
      </c>
      <c r="F81" s="18" t="s">
        <v>95</v>
      </c>
      <c r="G81" s="18">
        <v>1994</v>
      </c>
      <c r="H81" s="18">
        <v>151</v>
      </c>
      <c r="I81" s="18">
        <v>68.63</v>
      </c>
      <c r="J81" s="18">
        <v>1.49</v>
      </c>
      <c r="K81" s="22">
        <f t="shared" si="3"/>
        <v>30.91302193594883</v>
      </c>
      <c r="L81" s="23">
        <v>1</v>
      </c>
      <c r="M81" s="18">
        <v>1</v>
      </c>
      <c r="N81" s="18">
        <v>1</v>
      </c>
      <c r="O81" s="18" t="str">
        <f t="shared" si="1"/>
        <v>OBESO</v>
      </c>
      <c r="P81" s="24" t="str">
        <f t="shared" si="2"/>
        <v>Adulto_joven</v>
      </c>
    </row>
    <row r="82" spans="1:16" ht="12.75" customHeight="1" x14ac:dyDescent="0.2">
      <c r="A82" s="18" t="s">
        <v>99</v>
      </c>
      <c r="B82" s="18">
        <v>20</v>
      </c>
      <c r="C82" s="18" t="s">
        <v>93</v>
      </c>
      <c r="D82" s="18" t="s">
        <v>91</v>
      </c>
      <c r="E82" s="18">
        <v>2</v>
      </c>
      <c r="F82" s="18" t="s">
        <v>92</v>
      </c>
      <c r="G82" s="18">
        <v>1999</v>
      </c>
      <c r="H82" s="18">
        <v>125</v>
      </c>
      <c r="I82" s="18">
        <v>56.81</v>
      </c>
      <c r="J82" s="18">
        <v>1.52</v>
      </c>
      <c r="K82" s="22">
        <f t="shared" si="3"/>
        <v>24.588815789473685</v>
      </c>
      <c r="L82" s="23">
        <v>2</v>
      </c>
      <c r="M82" s="18">
        <v>2</v>
      </c>
      <c r="N82" s="18">
        <v>2</v>
      </c>
      <c r="O82" s="18" t="str">
        <f t="shared" si="1"/>
        <v>NORMAL</v>
      </c>
      <c r="P82" s="24" t="str">
        <f t="shared" si="2"/>
        <v>Adulto_joven</v>
      </c>
    </row>
    <row r="83" spans="1:16" ht="12.75" customHeight="1" x14ac:dyDescent="0.2">
      <c r="A83" s="18" t="s">
        <v>99</v>
      </c>
      <c r="B83" s="18">
        <v>21</v>
      </c>
      <c r="C83" s="18" t="s">
        <v>93</v>
      </c>
      <c r="D83" s="18" t="s">
        <v>91</v>
      </c>
      <c r="E83" s="18">
        <v>1</v>
      </c>
      <c r="F83" s="18" t="s">
        <v>92</v>
      </c>
      <c r="G83" s="18">
        <v>1998</v>
      </c>
      <c r="H83" s="18">
        <v>108</v>
      </c>
      <c r="I83" s="18">
        <v>49.1</v>
      </c>
      <c r="J83" s="18">
        <v>1.55</v>
      </c>
      <c r="K83" s="22">
        <f t="shared" si="3"/>
        <v>20.437044745057229</v>
      </c>
      <c r="L83" s="23">
        <v>2</v>
      </c>
      <c r="M83" s="18">
        <v>2</v>
      </c>
      <c r="N83" s="18">
        <v>2</v>
      </c>
      <c r="O83" s="18" t="str">
        <f t="shared" si="1"/>
        <v>NORMAL</v>
      </c>
      <c r="P83" s="24" t="str">
        <f t="shared" si="2"/>
        <v>Adulto_joven</v>
      </c>
    </row>
    <row r="84" spans="1:16" ht="12.75" hidden="1" customHeight="1" x14ac:dyDescent="0.2">
      <c r="A84" s="18" t="s">
        <v>99</v>
      </c>
      <c r="B84" s="18">
        <v>22</v>
      </c>
      <c r="C84" s="18" t="s">
        <v>90</v>
      </c>
      <c r="D84" s="18" t="s">
        <v>91</v>
      </c>
      <c r="E84" s="18">
        <v>2</v>
      </c>
      <c r="F84" s="18" t="s">
        <v>92</v>
      </c>
      <c r="G84" s="18">
        <v>1997</v>
      </c>
      <c r="H84" s="18">
        <v>130</v>
      </c>
      <c r="I84" s="18">
        <v>59.1</v>
      </c>
      <c r="J84" s="18">
        <v>1.6</v>
      </c>
      <c r="K84" s="22">
        <f t="shared" si="3"/>
        <v>23.085937499999996</v>
      </c>
      <c r="L84" s="23">
        <v>2</v>
      </c>
      <c r="M84" s="18">
        <v>1</v>
      </c>
      <c r="N84" s="18">
        <v>1</v>
      </c>
      <c r="O84" s="18" t="str">
        <f t="shared" si="1"/>
        <v>NORMAL</v>
      </c>
      <c r="P84" s="24" t="str">
        <f t="shared" si="2"/>
        <v>Adulto_joven</v>
      </c>
    </row>
    <row r="85" spans="1:16" ht="12.75" hidden="1" customHeight="1" x14ac:dyDescent="0.2">
      <c r="A85" s="18" t="s">
        <v>99</v>
      </c>
      <c r="B85" s="18">
        <v>21</v>
      </c>
      <c r="C85" s="18" t="s">
        <v>90</v>
      </c>
      <c r="D85" s="18" t="s">
        <v>91</v>
      </c>
      <c r="E85" s="18">
        <v>2</v>
      </c>
      <c r="F85" s="18" t="s">
        <v>92</v>
      </c>
      <c r="G85" s="18">
        <v>1999</v>
      </c>
      <c r="H85" s="18">
        <v>150</v>
      </c>
      <c r="I85" s="18">
        <v>68.180000000000007</v>
      </c>
      <c r="J85" s="18">
        <v>1.75</v>
      </c>
      <c r="K85" s="22">
        <f t="shared" si="3"/>
        <v>22.262857142857143</v>
      </c>
      <c r="L85" s="23">
        <v>2</v>
      </c>
      <c r="M85" s="18">
        <v>1</v>
      </c>
      <c r="N85" s="18">
        <v>1</v>
      </c>
      <c r="O85" s="18" t="str">
        <f t="shared" si="1"/>
        <v>NORMAL</v>
      </c>
      <c r="P85" s="24" t="str">
        <f t="shared" si="2"/>
        <v>Adulto_joven</v>
      </c>
    </row>
    <row r="86" spans="1:16" ht="12.75" hidden="1" customHeight="1" x14ac:dyDescent="0.2">
      <c r="A86" s="18" t="s">
        <v>99</v>
      </c>
      <c r="B86" s="18">
        <v>22</v>
      </c>
      <c r="C86" s="18" t="s">
        <v>90</v>
      </c>
      <c r="D86" s="18" t="s">
        <v>91</v>
      </c>
      <c r="E86" s="18">
        <v>1</v>
      </c>
      <c r="F86" s="18" t="s">
        <v>92</v>
      </c>
      <c r="G86" s="18">
        <v>1998</v>
      </c>
      <c r="H86" s="18">
        <v>162</v>
      </c>
      <c r="I86" s="18">
        <v>73.63</v>
      </c>
      <c r="J86" s="18">
        <v>1.69</v>
      </c>
      <c r="K86" s="22">
        <f t="shared" si="3"/>
        <v>25.779909667028466</v>
      </c>
      <c r="L86" s="23">
        <v>1</v>
      </c>
      <c r="M86" s="18">
        <v>2</v>
      </c>
      <c r="N86" s="18">
        <v>1</v>
      </c>
      <c r="O86" s="18" t="str">
        <f t="shared" si="1"/>
        <v>SOBRE</v>
      </c>
      <c r="P86" s="24" t="str">
        <f t="shared" si="2"/>
        <v>Adulto_joven</v>
      </c>
    </row>
    <row r="87" spans="1:16" ht="12.75" customHeight="1" x14ac:dyDescent="0.2">
      <c r="A87" s="18" t="s">
        <v>99</v>
      </c>
      <c r="B87" s="18">
        <v>20</v>
      </c>
      <c r="C87" s="18" t="s">
        <v>93</v>
      </c>
      <c r="D87" s="18" t="s">
        <v>91</v>
      </c>
      <c r="E87" s="18">
        <v>2</v>
      </c>
      <c r="F87" s="18" t="s">
        <v>92</v>
      </c>
      <c r="G87" s="18">
        <v>2000</v>
      </c>
      <c r="H87" s="18">
        <v>123</v>
      </c>
      <c r="I87" s="18">
        <v>56</v>
      </c>
      <c r="J87" s="18">
        <v>1.54</v>
      </c>
      <c r="K87" s="22">
        <f t="shared" si="3"/>
        <v>23.61275088547816</v>
      </c>
      <c r="L87" s="23">
        <v>2</v>
      </c>
      <c r="M87" s="18">
        <v>2</v>
      </c>
      <c r="N87" s="18">
        <v>2</v>
      </c>
      <c r="O87" s="18" t="str">
        <f t="shared" si="1"/>
        <v>NORMAL</v>
      </c>
      <c r="P87" s="24" t="str">
        <f t="shared" si="2"/>
        <v>Adulto_joven</v>
      </c>
    </row>
    <row r="88" spans="1:16" ht="12.75" hidden="1" customHeight="1" x14ac:dyDescent="0.2">
      <c r="A88" s="18" t="s">
        <v>99</v>
      </c>
      <c r="B88" s="18">
        <v>19</v>
      </c>
      <c r="C88" s="18" t="s">
        <v>90</v>
      </c>
      <c r="D88" s="18" t="s">
        <v>91</v>
      </c>
      <c r="E88" s="18">
        <v>2</v>
      </c>
      <c r="F88" s="18" t="s">
        <v>92</v>
      </c>
      <c r="G88" s="18">
        <v>1999</v>
      </c>
      <c r="H88" s="18">
        <v>196</v>
      </c>
      <c r="I88" s="18">
        <v>89.1</v>
      </c>
      <c r="J88" s="18">
        <v>1.78</v>
      </c>
      <c r="K88" s="22">
        <f>I88/(J88*2)</f>
        <v>25.028089887640448</v>
      </c>
      <c r="L88" s="23">
        <v>2</v>
      </c>
      <c r="M88" s="18">
        <v>2</v>
      </c>
      <c r="N88" s="18">
        <v>2</v>
      </c>
      <c r="O88" s="18" t="str">
        <f t="shared" si="1"/>
        <v>SOBRE</v>
      </c>
      <c r="P88" s="24" t="str">
        <f t="shared" si="2"/>
        <v>Adulto_joven</v>
      </c>
    </row>
    <row r="89" spans="1:16" ht="12.75" customHeight="1" x14ac:dyDescent="0.2">
      <c r="A89" s="18" t="s">
        <v>99</v>
      </c>
      <c r="B89" s="18">
        <v>20</v>
      </c>
      <c r="C89" s="18" t="s">
        <v>93</v>
      </c>
      <c r="D89" s="18" t="s">
        <v>91</v>
      </c>
      <c r="E89" s="18">
        <v>2</v>
      </c>
      <c r="F89" s="18" t="s">
        <v>92</v>
      </c>
      <c r="G89" s="18">
        <v>1999</v>
      </c>
      <c r="H89" s="18">
        <v>96</v>
      </c>
      <c r="I89" s="18">
        <v>43.63</v>
      </c>
      <c r="J89" s="18">
        <v>1.4</v>
      </c>
      <c r="K89" s="22">
        <f>I89/(J89*2)</f>
        <v>15.582142857142859</v>
      </c>
      <c r="L89" s="23">
        <v>2</v>
      </c>
      <c r="M89" s="18">
        <v>2</v>
      </c>
      <c r="N89" s="18">
        <v>2</v>
      </c>
      <c r="O89" s="18" t="str">
        <f t="shared" si="1"/>
        <v>BAJO</v>
      </c>
      <c r="P89" s="24" t="str">
        <f t="shared" si="2"/>
        <v>Adulto_joven</v>
      </c>
    </row>
    <row r="90" spans="1:16" ht="12.75" hidden="1" customHeight="1" x14ac:dyDescent="0.2">
      <c r="A90" s="18" t="s">
        <v>99</v>
      </c>
      <c r="B90" s="18">
        <v>23</v>
      </c>
      <c r="C90" s="18" t="s">
        <v>90</v>
      </c>
      <c r="D90" s="18" t="s">
        <v>91</v>
      </c>
      <c r="E90" s="18">
        <v>2</v>
      </c>
      <c r="F90" s="18" t="s">
        <v>92</v>
      </c>
      <c r="G90" s="18">
        <v>1999</v>
      </c>
      <c r="H90" s="18">
        <v>200</v>
      </c>
      <c r="I90" s="18">
        <v>91</v>
      </c>
      <c r="J90" s="18">
        <v>1.73</v>
      </c>
      <c r="K90" s="22">
        <f t="shared" ref="K90:K158" si="4">I90/(J90)^2</f>
        <v>30.405292525644022</v>
      </c>
      <c r="L90" s="23">
        <v>1</v>
      </c>
      <c r="M90" s="18">
        <v>2</v>
      </c>
      <c r="N90" s="18">
        <v>2</v>
      </c>
      <c r="O90" s="18" t="str">
        <f t="shared" si="1"/>
        <v>OBESO</v>
      </c>
      <c r="P90" s="24" t="str">
        <f t="shared" si="2"/>
        <v>Adulto_joven</v>
      </c>
    </row>
    <row r="91" spans="1:16" ht="12.75" customHeight="1" x14ac:dyDescent="0.2">
      <c r="A91" s="18" t="s">
        <v>99</v>
      </c>
      <c r="B91" s="18">
        <v>22</v>
      </c>
      <c r="C91" s="18" t="s">
        <v>93</v>
      </c>
      <c r="D91" s="18" t="s">
        <v>91</v>
      </c>
      <c r="E91" s="18">
        <v>2</v>
      </c>
      <c r="F91" s="18" t="s">
        <v>92</v>
      </c>
      <c r="G91" s="18">
        <v>1999</v>
      </c>
      <c r="H91" s="18">
        <v>107</v>
      </c>
      <c r="I91" s="18">
        <v>48.63</v>
      </c>
      <c r="J91" s="18">
        <v>1.52</v>
      </c>
      <c r="K91" s="22">
        <f t="shared" si="4"/>
        <v>21.048303324099724</v>
      </c>
      <c r="L91" s="23">
        <v>2</v>
      </c>
      <c r="M91" s="18">
        <v>2</v>
      </c>
      <c r="N91" s="18">
        <v>2</v>
      </c>
      <c r="O91" s="18" t="str">
        <f t="shared" si="1"/>
        <v>NORMAL</v>
      </c>
      <c r="P91" s="24" t="str">
        <f t="shared" si="2"/>
        <v>Adulto_joven</v>
      </c>
    </row>
    <row r="92" spans="1:16" ht="12.75" customHeight="1" x14ac:dyDescent="0.2">
      <c r="A92" s="18" t="s">
        <v>99</v>
      </c>
      <c r="B92" s="18">
        <v>21</v>
      </c>
      <c r="C92" s="18" t="s">
        <v>93</v>
      </c>
      <c r="D92" s="18" t="s">
        <v>91</v>
      </c>
      <c r="E92" s="18">
        <v>2</v>
      </c>
      <c r="F92" s="18" t="s">
        <v>92</v>
      </c>
      <c r="G92" s="18">
        <v>1999</v>
      </c>
      <c r="H92" s="18">
        <v>125</v>
      </c>
      <c r="I92" s="18">
        <v>57</v>
      </c>
      <c r="J92" s="18">
        <v>1.51</v>
      </c>
      <c r="K92" s="22">
        <f t="shared" si="4"/>
        <v>24.998903556861542</v>
      </c>
      <c r="L92" s="23">
        <v>2</v>
      </c>
      <c r="M92" s="18">
        <v>2</v>
      </c>
      <c r="N92" s="18">
        <v>1</v>
      </c>
      <c r="O92" s="18" t="str">
        <f t="shared" si="1"/>
        <v>NORMAL</v>
      </c>
      <c r="P92" s="24" t="str">
        <f t="shared" si="2"/>
        <v>Adulto_joven</v>
      </c>
    </row>
    <row r="93" spans="1:16" ht="12.75" customHeight="1" x14ac:dyDescent="0.2">
      <c r="A93" s="18" t="s">
        <v>99</v>
      </c>
      <c r="B93" s="18">
        <v>21</v>
      </c>
      <c r="C93" s="18" t="s">
        <v>93</v>
      </c>
      <c r="D93" s="18" t="s">
        <v>91</v>
      </c>
      <c r="E93" s="18">
        <v>2</v>
      </c>
      <c r="F93" s="18" t="s">
        <v>92</v>
      </c>
      <c r="G93" s="18">
        <v>1999</v>
      </c>
      <c r="H93" s="18">
        <v>127</v>
      </c>
      <c r="I93" s="18">
        <v>57.72</v>
      </c>
      <c r="J93" s="18">
        <v>1.52</v>
      </c>
      <c r="K93" s="22">
        <f t="shared" si="4"/>
        <v>24.982686980609419</v>
      </c>
      <c r="L93" s="23">
        <v>2</v>
      </c>
      <c r="M93" s="18">
        <v>2</v>
      </c>
      <c r="N93" s="18">
        <v>2</v>
      </c>
      <c r="O93" s="18" t="str">
        <f t="shared" si="1"/>
        <v>NORMAL</v>
      </c>
      <c r="P93" s="24" t="str">
        <f t="shared" si="2"/>
        <v>Adulto_joven</v>
      </c>
    </row>
    <row r="94" spans="1:16" ht="12.75" hidden="1" customHeight="1" x14ac:dyDescent="0.2">
      <c r="A94" s="18" t="s">
        <v>99</v>
      </c>
      <c r="B94" s="18">
        <v>30</v>
      </c>
      <c r="C94" s="18" t="s">
        <v>90</v>
      </c>
      <c r="D94" s="18" t="s">
        <v>91</v>
      </c>
      <c r="E94" s="18">
        <v>1</v>
      </c>
      <c r="F94" s="18" t="s">
        <v>95</v>
      </c>
      <c r="G94" s="18">
        <v>1997</v>
      </c>
      <c r="H94" s="18">
        <v>173</v>
      </c>
      <c r="I94" s="18">
        <v>78.63</v>
      </c>
      <c r="J94" s="18">
        <v>1.68</v>
      </c>
      <c r="K94" s="22">
        <f t="shared" si="4"/>
        <v>27.859268707482997</v>
      </c>
      <c r="L94" s="23">
        <v>1</v>
      </c>
      <c r="M94" s="18">
        <v>2</v>
      </c>
      <c r="N94" s="18">
        <v>2</v>
      </c>
      <c r="O94" s="18" t="str">
        <f t="shared" si="1"/>
        <v>SOBRE</v>
      </c>
      <c r="P94" s="24" t="str">
        <f t="shared" si="2"/>
        <v>Adulto_joven</v>
      </c>
    </row>
    <row r="95" spans="1:16" ht="12.75" hidden="1" customHeight="1" x14ac:dyDescent="0.2">
      <c r="A95" s="18" t="s">
        <v>99</v>
      </c>
      <c r="B95" s="18">
        <v>29</v>
      </c>
      <c r="C95" s="18" t="s">
        <v>90</v>
      </c>
      <c r="D95" s="18" t="s">
        <v>94</v>
      </c>
      <c r="E95" s="18">
        <v>1</v>
      </c>
      <c r="F95" s="18" t="s">
        <v>95</v>
      </c>
      <c r="G95" s="18">
        <v>1997</v>
      </c>
      <c r="H95" s="18">
        <v>170</v>
      </c>
      <c r="I95" s="18">
        <v>77.27</v>
      </c>
      <c r="J95" s="18">
        <v>1.65</v>
      </c>
      <c r="K95" s="22">
        <f t="shared" si="4"/>
        <v>28.382001836547293</v>
      </c>
      <c r="L95" s="23">
        <v>1</v>
      </c>
      <c r="M95" s="18">
        <v>1</v>
      </c>
      <c r="N95" s="18">
        <v>1</v>
      </c>
      <c r="O95" s="18" t="str">
        <f t="shared" si="1"/>
        <v>SOBRE</v>
      </c>
      <c r="P95" s="24" t="str">
        <f t="shared" si="2"/>
        <v>Adulto_joven</v>
      </c>
    </row>
    <row r="96" spans="1:16" ht="12.75" customHeight="1" x14ac:dyDescent="0.2">
      <c r="A96" s="18" t="s">
        <v>99</v>
      </c>
      <c r="B96" s="18">
        <v>25</v>
      </c>
      <c r="C96" s="18" t="s">
        <v>93</v>
      </c>
      <c r="D96" s="18" t="s">
        <v>91</v>
      </c>
      <c r="E96" s="18">
        <v>1</v>
      </c>
      <c r="F96" s="18" t="s">
        <v>95</v>
      </c>
      <c r="G96" s="18">
        <v>1994</v>
      </c>
      <c r="H96" s="18">
        <v>164</v>
      </c>
      <c r="I96" s="18">
        <v>74.540000000000006</v>
      </c>
      <c r="J96" s="18">
        <v>1.6</v>
      </c>
      <c r="K96" s="22">
        <f t="shared" si="4"/>
        <v>29.117187499999996</v>
      </c>
      <c r="L96" s="23">
        <v>1</v>
      </c>
      <c r="M96" s="18">
        <v>2</v>
      </c>
      <c r="N96" s="18">
        <v>2</v>
      </c>
      <c r="O96" s="18" t="str">
        <f t="shared" si="1"/>
        <v>SOBRE</v>
      </c>
      <c r="P96" s="24" t="str">
        <f t="shared" si="2"/>
        <v>Adulto_joven</v>
      </c>
    </row>
    <row r="97" spans="1:16" ht="12.75" hidden="1" customHeight="1" x14ac:dyDescent="0.2">
      <c r="A97" s="18" t="s">
        <v>99</v>
      </c>
      <c r="B97" s="18">
        <v>37</v>
      </c>
      <c r="C97" s="18" t="s">
        <v>90</v>
      </c>
      <c r="D97" s="18" t="s">
        <v>94</v>
      </c>
      <c r="E97" s="18">
        <v>1</v>
      </c>
      <c r="F97" s="18" t="s">
        <v>95</v>
      </c>
      <c r="G97" s="18">
        <v>1995</v>
      </c>
      <c r="H97" s="18">
        <v>194</v>
      </c>
      <c r="I97" s="18">
        <v>88.18</v>
      </c>
      <c r="J97" s="18">
        <v>1.55</v>
      </c>
      <c r="K97" s="22">
        <f t="shared" si="4"/>
        <v>36.703433922996879</v>
      </c>
      <c r="L97" s="23">
        <v>1</v>
      </c>
      <c r="M97" s="18">
        <v>1</v>
      </c>
      <c r="N97" s="18">
        <v>1</v>
      </c>
      <c r="O97" s="18" t="str">
        <f t="shared" si="1"/>
        <v>OBESO</v>
      </c>
      <c r="P97" s="24" t="str">
        <f t="shared" si="2"/>
        <v>Adulto_maduro</v>
      </c>
    </row>
    <row r="98" spans="1:16" ht="12.75" customHeight="1" x14ac:dyDescent="0.2">
      <c r="A98" s="18" t="s">
        <v>99</v>
      </c>
      <c r="B98" s="18">
        <v>21</v>
      </c>
      <c r="C98" s="18" t="s">
        <v>93</v>
      </c>
      <c r="D98" s="18" t="s">
        <v>91</v>
      </c>
      <c r="E98" s="18">
        <v>2</v>
      </c>
      <c r="F98" s="18" t="s">
        <v>95</v>
      </c>
      <c r="G98" s="18">
        <v>1999</v>
      </c>
      <c r="H98" s="18">
        <v>107</v>
      </c>
      <c r="I98" s="18">
        <v>48.63</v>
      </c>
      <c r="J98" s="18">
        <v>1.57</v>
      </c>
      <c r="K98" s="22">
        <f t="shared" si="4"/>
        <v>19.728995091078747</v>
      </c>
      <c r="L98" s="23">
        <v>2</v>
      </c>
      <c r="M98" s="18">
        <v>2</v>
      </c>
      <c r="N98" s="18">
        <v>2</v>
      </c>
      <c r="O98" s="18" t="str">
        <f t="shared" si="1"/>
        <v>NORMAL</v>
      </c>
      <c r="P98" s="24" t="str">
        <f t="shared" si="2"/>
        <v>Adulto_joven</v>
      </c>
    </row>
    <row r="99" spans="1:16" ht="12.75" customHeight="1" x14ac:dyDescent="0.2">
      <c r="A99" s="18" t="s">
        <v>99</v>
      </c>
      <c r="B99" s="18">
        <v>21</v>
      </c>
      <c r="C99" s="18" t="s">
        <v>93</v>
      </c>
      <c r="D99" s="18" t="s">
        <v>91</v>
      </c>
      <c r="E99" s="18">
        <v>2</v>
      </c>
      <c r="F99" s="18" t="s">
        <v>95</v>
      </c>
      <c r="G99" s="18">
        <v>1999</v>
      </c>
      <c r="H99" s="18">
        <v>114</v>
      </c>
      <c r="I99" s="18">
        <v>51.81</v>
      </c>
      <c r="J99" s="18">
        <v>1.6</v>
      </c>
      <c r="K99" s="22">
        <f t="shared" si="4"/>
        <v>20.238281249999996</v>
      </c>
      <c r="L99" s="23">
        <v>2</v>
      </c>
      <c r="M99" s="18">
        <v>1</v>
      </c>
      <c r="N99" s="18">
        <v>1</v>
      </c>
      <c r="O99" s="18" t="str">
        <f t="shared" si="1"/>
        <v>NORMAL</v>
      </c>
      <c r="P99" s="24" t="str">
        <f t="shared" si="2"/>
        <v>Adulto_joven</v>
      </c>
    </row>
    <row r="100" spans="1:16" ht="12.75" customHeight="1" x14ac:dyDescent="0.2">
      <c r="A100" s="18" t="s">
        <v>99</v>
      </c>
      <c r="B100" s="18">
        <v>20</v>
      </c>
      <c r="C100" s="18" t="s">
        <v>93</v>
      </c>
      <c r="D100" s="18" t="s">
        <v>94</v>
      </c>
      <c r="E100" s="18">
        <v>1</v>
      </c>
      <c r="F100" s="18" t="s">
        <v>95</v>
      </c>
      <c r="G100" s="18">
        <v>2001</v>
      </c>
      <c r="H100" s="18">
        <v>140</v>
      </c>
      <c r="I100" s="18">
        <v>63.6</v>
      </c>
      <c r="J100" s="18">
        <v>1.6</v>
      </c>
      <c r="K100" s="22">
        <f t="shared" si="4"/>
        <v>24.843749999999996</v>
      </c>
      <c r="L100" s="23">
        <v>2</v>
      </c>
      <c r="M100" s="18">
        <v>2</v>
      </c>
      <c r="N100" s="18">
        <v>1</v>
      </c>
      <c r="O100" s="18" t="str">
        <f t="shared" si="1"/>
        <v>NORMAL</v>
      </c>
      <c r="P100" s="24" t="str">
        <f t="shared" si="2"/>
        <v>Adulto_joven</v>
      </c>
    </row>
    <row r="101" spans="1:16" ht="12.75" hidden="1" customHeight="1" x14ac:dyDescent="0.2">
      <c r="A101" s="18" t="s">
        <v>99</v>
      </c>
      <c r="B101" s="18">
        <v>18</v>
      </c>
      <c r="C101" s="18" t="s">
        <v>90</v>
      </c>
      <c r="D101" s="18" t="s">
        <v>91</v>
      </c>
      <c r="E101" s="18">
        <v>2</v>
      </c>
      <c r="F101" s="18" t="s">
        <v>92</v>
      </c>
      <c r="G101" s="18">
        <v>2001</v>
      </c>
      <c r="H101" s="18">
        <v>145</v>
      </c>
      <c r="I101" s="18">
        <v>66</v>
      </c>
      <c r="J101" s="18">
        <v>1.65</v>
      </c>
      <c r="K101" s="22">
        <f t="shared" si="4"/>
        <v>24.242424242424246</v>
      </c>
      <c r="L101" s="23">
        <v>2</v>
      </c>
      <c r="M101" s="18">
        <v>2</v>
      </c>
      <c r="N101" s="18">
        <v>2</v>
      </c>
      <c r="O101" s="18" t="str">
        <f t="shared" si="1"/>
        <v>NORMAL</v>
      </c>
      <c r="P101" s="24" t="str">
        <f t="shared" si="2"/>
        <v>Adulto_joven</v>
      </c>
    </row>
    <row r="102" spans="1:16" ht="12.75" hidden="1" customHeight="1" x14ac:dyDescent="0.2">
      <c r="A102" s="18" t="s">
        <v>99</v>
      </c>
      <c r="B102" s="18">
        <v>26</v>
      </c>
      <c r="C102" s="18" t="s">
        <v>90</v>
      </c>
      <c r="D102" s="18" t="s">
        <v>94</v>
      </c>
      <c r="E102" s="18">
        <v>1</v>
      </c>
      <c r="F102" s="18" t="s">
        <v>95</v>
      </c>
      <c r="G102" s="18">
        <v>1998</v>
      </c>
      <c r="H102" s="18">
        <v>165</v>
      </c>
      <c r="I102" s="18">
        <v>75</v>
      </c>
      <c r="J102" s="18">
        <v>1.67</v>
      </c>
      <c r="K102" s="22">
        <f t="shared" si="4"/>
        <v>26.892323138154829</v>
      </c>
      <c r="L102" s="23">
        <v>1</v>
      </c>
      <c r="M102" s="18">
        <v>2</v>
      </c>
      <c r="N102" s="18">
        <v>2</v>
      </c>
      <c r="O102" s="18" t="str">
        <f t="shared" si="1"/>
        <v>SOBRE</v>
      </c>
      <c r="P102" s="24" t="str">
        <f t="shared" si="2"/>
        <v>Adulto_joven</v>
      </c>
    </row>
    <row r="103" spans="1:16" ht="12.75" customHeight="1" x14ac:dyDescent="0.2">
      <c r="A103" s="18" t="s">
        <v>99</v>
      </c>
      <c r="B103" s="18">
        <v>27</v>
      </c>
      <c r="C103" s="18" t="s">
        <v>93</v>
      </c>
      <c r="D103" s="18" t="s">
        <v>94</v>
      </c>
      <c r="E103" s="18">
        <v>1</v>
      </c>
      <c r="F103" s="18" t="s">
        <v>95</v>
      </c>
      <c r="G103" s="18">
        <v>2000</v>
      </c>
      <c r="H103" s="18">
        <v>115</v>
      </c>
      <c r="I103" s="18">
        <v>52.27</v>
      </c>
      <c r="J103" s="18">
        <v>1.57</v>
      </c>
      <c r="K103" s="22">
        <f t="shared" si="4"/>
        <v>21.205728427116718</v>
      </c>
      <c r="L103" s="23">
        <v>2</v>
      </c>
      <c r="M103" s="18">
        <v>2</v>
      </c>
      <c r="N103" s="18">
        <v>1</v>
      </c>
      <c r="O103" s="18" t="str">
        <f t="shared" si="1"/>
        <v>NORMAL</v>
      </c>
      <c r="P103" s="24" t="str">
        <f t="shared" si="2"/>
        <v>Adulto_joven</v>
      </c>
    </row>
    <row r="104" spans="1:16" ht="12.75" hidden="1" customHeight="1" x14ac:dyDescent="0.2">
      <c r="A104" s="18" t="s">
        <v>99</v>
      </c>
      <c r="B104" s="18">
        <v>25</v>
      </c>
      <c r="C104" s="18" t="s">
        <v>90</v>
      </c>
      <c r="D104" s="18" t="s">
        <v>96</v>
      </c>
      <c r="E104" s="18">
        <v>1</v>
      </c>
      <c r="F104" s="18" t="s">
        <v>92</v>
      </c>
      <c r="G104" s="18">
        <v>1999</v>
      </c>
      <c r="H104" s="18">
        <v>180</v>
      </c>
      <c r="I104" s="18">
        <v>81.8</v>
      </c>
      <c r="J104" s="18">
        <v>1.77</v>
      </c>
      <c r="K104" s="22">
        <f t="shared" si="4"/>
        <v>26.109993935331477</v>
      </c>
      <c r="L104" s="23">
        <v>1</v>
      </c>
      <c r="M104" s="18">
        <v>1</v>
      </c>
      <c r="N104" s="18">
        <v>2</v>
      </c>
      <c r="O104" s="18" t="str">
        <f t="shared" si="1"/>
        <v>SOBRE</v>
      </c>
      <c r="P104" s="24" t="str">
        <f t="shared" si="2"/>
        <v>Adulto_joven</v>
      </c>
    </row>
    <row r="105" spans="1:16" ht="12.75" customHeight="1" x14ac:dyDescent="0.2">
      <c r="A105" s="18" t="s">
        <v>99</v>
      </c>
      <c r="B105" s="18">
        <v>20</v>
      </c>
      <c r="C105" s="18" t="s">
        <v>93</v>
      </c>
      <c r="D105" s="18" t="s">
        <v>96</v>
      </c>
      <c r="E105" s="18">
        <v>1</v>
      </c>
      <c r="F105" s="18" t="s">
        <v>92</v>
      </c>
      <c r="G105" s="18">
        <v>2000</v>
      </c>
      <c r="H105" s="18">
        <v>140</v>
      </c>
      <c r="I105" s="18">
        <v>63.63</v>
      </c>
      <c r="J105" s="18">
        <v>1.75</v>
      </c>
      <c r="K105" s="22">
        <f t="shared" si="4"/>
        <v>20.777142857142859</v>
      </c>
      <c r="L105" s="23">
        <v>2</v>
      </c>
      <c r="M105" s="18">
        <v>1</v>
      </c>
      <c r="N105" s="18">
        <v>2</v>
      </c>
      <c r="O105" s="18" t="str">
        <f t="shared" si="1"/>
        <v>NORMAL</v>
      </c>
      <c r="P105" s="24" t="str">
        <f t="shared" si="2"/>
        <v>Adulto_joven</v>
      </c>
    </row>
    <row r="106" spans="1:16" ht="12.75" customHeight="1" x14ac:dyDescent="0.2">
      <c r="A106" s="18" t="s">
        <v>99</v>
      </c>
      <c r="B106" s="18">
        <v>19</v>
      </c>
      <c r="C106" s="18" t="s">
        <v>93</v>
      </c>
      <c r="D106" s="18" t="s">
        <v>91</v>
      </c>
      <c r="E106" s="18">
        <v>2</v>
      </c>
      <c r="F106" s="18" t="s">
        <v>95</v>
      </c>
      <c r="G106" s="18">
        <v>2000</v>
      </c>
      <c r="H106" s="18">
        <v>125</v>
      </c>
      <c r="I106" s="18">
        <v>56.8</v>
      </c>
      <c r="J106" s="18">
        <v>1.62</v>
      </c>
      <c r="K106" s="22">
        <f t="shared" si="4"/>
        <v>21.6430422191739</v>
      </c>
      <c r="L106" s="23">
        <v>2</v>
      </c>
      <c r="M106" s="18">
        <v>1</v>
      </c>
      <c r="N106" s="18">
        <v>2</v>
      </c>
      <c r="O106" s="18" t="str">
        <f t="shared" si="1"/>
        <v>NORMAL</v>
      </c>
      <c r="P106" s="24" t="str">
        <f t="shared" si="2"/>
        <v>Adulto_joven</v>
      </c>
    </row>
    <row r="107" spans="1:16" ht="12.75" hidden="1" customHeight="1" x14ac:dyDescent="0.2">
      <c r="A107" s="18" t="s">
        <v>99</v>
      </c>
      <c r="B107" s="18">
        <v>35</v>
      </c>
      <c r="C107" s="18" t="s">
        <v>90</v>
      </c>
      <c r="D107" s="18" t="s">
        <v>94</v>
      </c>
      <c r="E107" s="18">
        <v>1</v>
      </c>
      <c r="F107" s="18" t="s">
        <v>95</v>
      </c>
      <c r="G107" s="18">
        <v>1990</v>
      </c>
      <c r="H107" s="18">
        <v>150</v>
      </c>
      <c r="I107" s="18">
        <v>68.180000000000007</v>
      </c>
      <c r="J107" s="18">
        <v>1.67</v>
      </c>
      <c r="K107" s="22">
        <f t="shared" si="4"/>
        <v>24.446914554125286</v>
      </c>
      <c r="L107" s="23">
        <v>2</v>
      </c>
      <c r="M107" s="18">
        <v>2</v>
      </c>
      <c r="N107" s="18">
        <v>1</v>
      </c>
      <c r="O107" s="18" t="str">
        <f t="shared" si="1"/>
        <v>NORMAL</v>
      </c>
      <c r="P107" s="24" t="str">
        <f t="shared" si="2"/>
        <v>Adulto_maduro</v>
      </c>
    </row>
    <row r="108" spans="1:16" ht="12.75" hidden="1" customHeight="1" x14ac:dyDescent="0.2">
      <c r="A108" s="18" t="s">
        <v>99</v>
      </c>
      <c r="B108" s="18">
        <v>30</v>
      </c>
      <c r="C108" s="18" t="s">
        <v>90</v>
      </c>
      <c r="D108" s="18" t="s">
        <v>94</v>
      </c>
      <c r="E108" s="18">
        <v>1</v>
      </c>
      <c r="F108" s="18" t="s">
        <v>95</v>
      </c>
      <c r="G108" s="18">
        <v>1998</v>
      </c>
      <c r="H108" s="18">
        <v>180</v>
      </c>
      <c r="I108" s="18">
        <v>81.8</v>
      </c>
      <c r="J108" s="18">
        <v>1.7</v>
      </c>
      <c r="K108" s="22">
        <f t="shared" si="4"/>
        <v>28.304498269896197</v>
      </c>
      <c r="L108" s="23">
        <v>1</v>
      </c>
      <c r="M108" s="18">
        <v>2</v>
      </c>
      <c r="N108" s="18">
        <v>2</v>
      </c>
      <c r="O108" s="18" t="str">
        <f t="shared" si="1"/>
        <v>SOBRE</v>
      </c>
      <c r="P108" s="24" t="str">
        <f t="shared" si="2"/>
        <v>Adulto_joven</v>
      </c>
    </row>
    <row r="109" spans="1:16" ht="12.75" hidden="1" customHeight="1" x14ac:dyDescent="0.2">
      <c r="A109" s="18" t="s">
        <v>99</v>
      </c>
      <c r="B109" s="18">
        <v>28</v>
      </c>
      <c r="C109" s="18" t="s">
        <v>90</v>
      </c>
      <c r="D109" s="18" t="s">
        <v>91</v>
      </c>
      <c r="E109" s="18">
        <v>2</v>
      </c>
      <c r="F109" s="18" t="s">
        <v>95</v>
      </c>
      <c r="G109" s="18">
        <v>1994</v>
      </c>
      <c r="H109" s="18">
        <v>145</v>
      </c>
      <c r="I109" s="18">
        <v>65.900000000000006</v>
      </c>
      <c r="J109" s="18">
        <v>1.69</v>
      </c>
      <c r="K109" s="22">
        <f t="shared" si="4"/>
        <v>23.073421798956623</v>
      </c>
      <c r="L109" s="23">
        <v>2</v>
      </c>
      <c r="M109" s="18">
        <v>2</v>
      </c>
      <c r="N109" s="18">
        <v>2</v>
      </c>
      <c r="O109" s="18" t="str">
        <f t="shared" si="1"/>
        <v>NORMAL</v>
      </c>
      <c r="P109" s="24" t="str">
        <f t="shared" si="2"/>
        <v>Adulto_joven</v>
      </c>
    </row>
    <row r="110" spans="1:16" ht="12.75" customHeight="1" x14ac:dyDescent="0.2">
      <c r="A110" s="18" t="s">
        <v>99</v>
      </c>
      <c r="B110" s="18">
        <v>19</v>
      </c>
      <c r="C110" s="18" t="s">
        <v>93</v>
      </c>
      <c r="D110" s="18" t="s">
        <v>91</v>
      </c>
      <c r="E110" s="18">
        <v>1</v>
      </c>
      <c r="F110" s="18" t="s">
        <v>92</v>
      </c>
      <c r="G110" s="18">
        <v>2001</v>
      </c>
      <c r="H110" s="18">
        <v>125</v>
      </c>
      <c r="I110" s="18">
        <v>56.81</v>
      </c>
      <c r="J110" s="18">
        <v>1.62</v>
      </c>
      <c r="K110" s="22">
        <f t="shared" si="4"/>
        <v>21.6468526139308</v>
      </c>
      <c r="L110" s="23">
        <v>2</v>
      </c>
      <c r="M110" s="18">
        <v>1</v>
      </c>
      <c r="N110" s="18">
        <v>2</v>
      </c>
      <c r="O110" s="18" t="str">
        <f t="shared" si="1"/>
        <v>NORMAL</v>
      </c>
      <c r="P110" s="24" t="str">
        <f t="shared" si="2"/>
        <v>Adulto_joven</v>
      </c>
    </row>
    <row r="111" spans="1:16" ht="12.75" customHeight="1" x14ac:dyDescent="0.2">
      <c r="A111" s="18" t="s">
        <v>99</v>
      </c>
      <c r="B111" s="18">
        <v>22</v>
      </c>
      <c r="C111" s="18" t="s">
        <v>93</v>
      </c>
      <c r="D111" s="18" t="s">
        <v>91</v>
      </c>
      <c r="E111" s="18">
        <v>2</v>
      </c>
      <c r="F111" s="18" t="s">
        <v>95</v>
      </c>
      <c r="G111" s="18">
        <v>1999</v>
      </c>
      <c r="H111" s="18">
        <v>130</v>
      </c>
      <c r="I111" s="18">
        <v>59.1</v>
      </c>
      <c r="J111" s="18">
        <v>1.6</v>
      </c>
      <c r="K111" s="22">
        <f t="shared" si="4"/>
        <v>23.085937499999996</v>
      </c>
      <c r="L111" s="23">
        <v>2</v>
      </c>
      <c r="M111" s="18">
        <v>2</v>
      </c>
      <c r="N111" s="18">
        <v>1</v>
      </c>
      <c r="O111" s="18" t="str">
        <f t="shared" si="1"/>
        <v>NORMAL</v>
      </c>
      <c r="P111" s="24" t="str">
        <f t="shared" si="2"/>
        <v>Adulto_joven</v>
      </c>
    </row>
    <row r="112" spans="1:16" ht="12.75" customHeight="1" x14ac:dyDescent="0.2">
      <c r="A112" s="18" t="s">
        <v>99</v>
      </c>
      <c r="B112" s="18">
        <v>22</v>
      </c>
      <c r="C112" s="18" t="s">
        <v>93</v>
      </c>
      <c r="D112" s="18" t="s">
        <v>91</v>
      </c>
      <c r="E112" s="18">
        <v>2</v>
      </c>
      <c r="F112" s="18" t="s">
        <v>95</v>
      </c>
      <c r="G112" s="18">
        <v>1999</v>
      </c>
      <c r="H112" s="18">
        <v>115</v>
      </c>
      <c r="I112" s="18">
        <v>52.3</v>
      </c>
      <c r="J112" s="18">
        <v>1.6</v>
      </c>
      <c r="K112" s="22">
        <f t="shared" si="4"/>
        <v>20.429687499999996</v>
      </c>
      <c r="L112" s="23">
        <v>2</v>
      </c>
      <c r="M112" s="18">
        <v>2</v>
      </c>
      <c r="N112" s="18">
        <v>2</v>
      </c>
      <c r="O112" s="18" t="str">
        <f t="shared" si="1"/>
        <v>NORMAL</v>
      </c>
      <c r="P112" s="24" t="str">
        <f t="shared" si="2"/>
        <v>Adulto_joven</v>
      </c>
    </row>
    <row r="113" spans="1:16" ht="12.75" customHeight="1" x14ac:dyDescent="0.2">
      <c r="A113" s="18" t="s">
        <v>99</v>
      </c>
      <c r="B113" s="18">
        <v>19</v>
      </c>
      <c r="C113" s="18" t="s">
        <v>93</v>
      </c>
      <c r="D113" s="18" t="s">
        <v>91</v>
      </c>
      <c r="E113" s="18">
        <v>2</v>
      </c>
      <c r="F113" s="18" t="s">
        <v>92</v>
      </c>
      <c r="G113" s="18">
        <v>2000</v>
      </c>
      <c r="H113" s="18">
        <v>115</v>
      </c>
      <c r="I113" s="18">
        <v>52.3</v>
      </c>
      <c r="J113" s="18">
        <v>1.66</v>
      </c>
      <c r="K113" s="22">
        <f t="shared" si="4"/>
        <v>18.97953258818406</v>
      </c>
      <c r="L113" s="23">
        <v>2</v>
      </c>
      <c r="M113" s="18">
        <v>1</v>
      </c>
      <c r="N113" s="18">
        <v>1</v>
      </c>
      <c r="O113" s="18" t="str">
        <f t="shared" si="1"/>
        <v>NORMAL</v>
      </c>
      <c r="P113" s="24" t="str">
        <f t="shared" si="2"/>
        <v>Adulto_joven</v>
      </c>
    </row>
    <row r="114" spans="1:16" ht="12.75" customHeight="1" x14ac:dyDescent="0.2">
      <c r="A114" s="18" t="s">
        <v>99</v>
      </c>
      <c r="B114" s="18">
        <v>23</v>
      </c>
      <c r="C114" s="18" t="s">
        <v>93</v>
      </c>
      <c r="D114" s="18" t="s">
        <v>91</v>
      </c>
      <c r="E114" s="18">
        <v>2</v>
      </c>
      <c r="F114" s="18" t="s">
        <v>92</v>
      </c>
      <c r="G114" s="18">
        <v>1998</v>
      </c>
      <c r="H114" s="18">
        <v>120</v>
      </c>
      <c r="I114" s="18">
        <v>54.54</v>
      </c>
      <c r="J114" s="18">
        <v>1.65</v>
      </c>
      <c r="K114" s="22">
        <f t="shared" si="4"/>
        <v>20.033057851239672</v>
      </c>
      <c r="L114" s="23">
        <v>2</v>
      </c>
      <c r="M114" s="18">
        <v>2</v>
      </c>
      <c r="N114" s="18">
        <v>1</v>
      </c>
      <c r="O114" s="18" t="str">
        <f t="shared" si="1"/>
        <v>NORMAL</v>
      </c>
      <c r="P114" s="24" t="str">
        <f t="shared" si="2"/>
        <v>Adulto_joven</v>
      </c>
    </row>
    <row r="115" spans="1:16" ht="12.75" hidden="1" customHeight="1" x14ac:dyDescent="0.2">
      <c r="A115" s="18" t="s">
        <v>99</v>
      </c>
      <c r="B115" s="18">
        <v>22</v>
      </c>
      <c r="C115" s="18" t="s">
        <v>90</v>
      </c>
      <c r="D115" s="18" t="s">
        <v>91</v>
      </c>
      <c r="E115" s="18">
        <v>1</v>
      </c>
      <c r="F115" s="18" t="s">
        <v>95</v>
      </c>
      <c r="G115" s="18">
        <v>1998</v>
      </c>
      <c r="H115" s="18">
        <v>140</v>
      </c>
      <c r="I115" s="18">
        <v>63.63</v>
      </c>
      <c r="J115" s="18">
        <v>1.65</v>
      </c>
      <c r="K115" s="22">
        <f t="shared" si="4"/>
        <v>23.371900826446286</v>
      </c>
      <c r="L115" s="23">
        <v>2</v>
      </c>
      <c r="M115" s="18">
        <v>2</v>
      </c>
      <c r="N115" s="18">
        <v>1</v>
      </c>
      <c r="O115" s="18" t="str">
        <f t="shared" si="1"/>
        <v>NORMAL</v>
      </c>
      <c r="P115" s="24" t="str">
        <f t="shared" si="2"/>
        <v>Adulto_joven</v>
      </c>
    </row>
    <row r="116" spans="1:16" ht="12.75" customHeight="1" x14ac:dyDescent="0.2">
      <c r="A116" s="18" t="s">
        <v>99</v>
      </c>
      <c r="B116" s="18">
        <v>26</v>
      </c>
      <c r="C116" s="18" t="s">
        <v>93</v>
      </c>
      <c r="D116" s="18" t="s">
        <v>94</v>
      </c>
      <c r="E116" s="18">
        <v>1</v>
      </c>
      <c r="F116" s="18" t="s">
        <v>95</v>
      </c>
      <c r="G116" s="18">
        <v>1994</v>
      </c>
      <c r="H116" s="18">
        <v>150</v>
      </c>
      <c r="I116" s="18">
        <v>68.180000000000007</v>
      </c>
      <c r="J116" s="18">
        <v>1.7</v>
      </c>
      <c r="K116" s="22">
        <f t="shared" si="4"/>
        <v>23.591695501730108</v>
      </c>
      <c r="L116" s="23">
        <v>2</v>
      </c>
      <c r="M116" s="18">
        <v>1</v>
      </c>
      <c r="N116" s="18">
        <v>1</v>
      </c>
      <c r="O116" s="18" t="str">
        <f t="shared" si="1"/>
        <v>NORMAL</v>
      </c>
      <c r="P116" s="24" t="str">
        <f t="shared" si="2"/>
        <v>Adulto_joven</v>
      </c>
    </row>
    <row r="117" spans="1:16" ht="12.75" customHeight="1" x14ac:dyDescent="0.2">
      <c r="A117" s="18" t="s">
        <v>99</v>
      </c>
      <c r="B117" s="18">
        <v>24</v>
      </c>
      <c r="C117" s="18" t="s">
        <v>93</v>
      </c>
      <c r="D117" s="18" t="s">
        <v>91</v>
      </c>
      <c r="E117" s="18">
        <v>2</v>
      </c>
      <c r="F117" s="18" t="s">
        <v>92</v>
      </c>
      <c r="G117" s="18">
        <v>1997</v>
      </c>
      <c r="H117" s="18">
        <v>110</v>
      </c>
      <c r="I117" s="18">
        <v>50</v>
      </c>
      <c r="J117" s="18">
        <v>1.48</v>
      </c>
      <c r="K117" s="22">
        <f t="shared" si="4"/>
        <v>22.826880934989045</v>
      </c>
      <c r="L117" s="23">
        <v>2</v>
      </c>
      <c r="M117" s="18">
        <v>1</v>
      </c>
      <c r="N117" s="18">
        <v>1</v>
      </c>
      <c r="O117" s="18" t="str">
        <f t="shared" si="1"/>
        <v>NORMAL</v>
      </c>
      <c r="P117" s="24" t="str">
        <f t="shared" si="2"/>
        <v>Adulto_joven</v>
      </c>
    </row>
    <row r="118" spans="1:16" ht="12.75" hidden="1" customHeight="1" x14ac:dyDescent="0.2">
      <c r="A118" s="18" t="s">
        <v>99</v>
      </c>
      <c r="B118" s="18">
        <v>22</v>
      </c>
      <c r="C118" s="18" t="s">
        <v>90</v>
      </c>
      <c r="D118" s="18" t="s">
        <v>91</v>
      </c>
      <c r="E118" s="18">
        <v>2</v>
      </c>
      <c r="F118" s="18" t="s">
        <v>92</v>
      </c>
      <c r="G118" s="18">
        <v>1998</v>
      </c>
      <c r="H118" s="18">
        <v>165</v>
      </c>
      <c r="I118" s="18">
        <v>75</v>
      </c>
      <c r="J118" s="18">
        <v>1.7</v>
      </c>
      <c r="K118" s="22">
        <f t="shared" si="4"/>
        <v>25.95155709342561</v>
      </c>
      <c r="L118" s="23">
        <v>2</v>
      </c>
      <c r="M118" s="18">
        <v>2</v>
      </c>
      <c r="N118" s="18">
        <v>1</v>
      </c>
      <c r="O118" s="18" t="str">
        <f t="shared" si="1"/>
        <v>SOBRE</v>
      </c>
      <c r="P118" s="24" t="str">
        <f t="shared" si="2"/>
        <v>Adulto_joven</v>
      </c>
    </row>
    <row r="119" spans="1:16" ht="12.75" hidden="1" customHeight="1" x14ac:dyDescent="0.2">
      <c r="A119" s="18" t="s">
        <v>99</v>
      </c>
      <c r="B119" s="18">
        <v>24</v>
      </c>
      <c r="C119" s="18" t="s">
        <v>90</v>
      </c>
      <c r="D119" s="18" t="s">
        <v>91</v>
      </c>
      <c r="E119" s="18">
        <v>2</v>
      </c>
      <c r="F119" s="18" t="s">
        <v>95</v>
      </c>
      <c r="G119" s="18">
        <v>1996</v>
      </c>
      <c r="H119" s="18">
        <v>128</v>
      </c>
      <c r="I119" s="18">
        <v>58.18</v>
      </c>
      <c r="J119" s="18">
        <v>1.67</v>
      </c>
      <c r="K119" s="22">
        <f t="shared" si="4"/>
        <v>20.861271469037973</v>
      </c>
      <c r="L119" s="23">
        <v>2</v>
      </c>
      <c r="M119" s="18">
        <v>2</v>
      </c>
      <c r="N119" s="18">
        <v>2</v>
      </c>
      <c r="O119" s="18" t="str">
        <f t="shared" si="1"/>
        <v>NORMAL</v>
      </c>
      <c r="P119" s="24" t="str">
        <f t="shared" si="2"/>
        <v>Adulto_joven</v>
      </c>
    </row>
    <row r="120" spans="1:16" ht="12.75" customHeight="1" x14ac:dyDescent="0.2">
      <c r="A120" s="18" t="s">
        <v>99</v>
      </c>
      <c r="B120" s="18">
        <v>27</v>
      </c>
      <c r="C120" s="18" t="s">
        <v>93</v>
      </c>
      <c r="D120" s="18" t="s">
        <v>91</v>
      </c>
      <c r="E120" s="18">
        <v>1</v>
      </c>
      <c r="F120" s="18" t="s">
        <v>92</v>
      </c>
      <c r="G120" s="18">
        <v>1996</v>
      </c>
      <c r="H120" s="18">
        <v>138</v>
      </c>
      <c r="I120" s="18">
        <v>62.72</v>
      </c>
      <c r="J120" s="18">
        <v>1.65</v>
      </c>
      <c r="K120" s="22">
        <f t="shared" si="4"/>
        <v>23.037649219467404</v>
      </c>
      <c r="L120" s="23">
        <v>2</v>
      </c>
      <c r="M120" s="18">
        <v>2</v>
      </c>
      <c r="N120" s="18">
        <v>1</v>
      </c>
      <c r="O120" s="18" t="str">
        <f t="shared" si="1"/>
        <v>NORMAL</v>
      </c>
      <c r="P120" s="24" t="str">
        <f t="shared" si="2"/>
        <v>Adulto_joven</v>
      </c>
    </row>
    <row r="121" spans="1:16" ht="12.75" hidden="1" customHeight="1" x14ac:dyDescent="0.2">
      <c r="A121" s="18" t="s">
        <v>99</v>
      </c>
      <c r="B121" s="18">
        <v>22</v>
      </c>
      <c r="C121" s="18" t="s">
        <v>90</v>
      </c>
      <c r="D121" s="18" t="s">
        <v>91</v>
      </c>
      <c r="E121" s="18">
        <v>2</v>
      </c>
      <c r="F121" s="18" t="s">
        <v>95</v>
      </c>
      <c r="G121" s="18">
        <v>1997</v>
      </c>
      <c r="H121" s="18">
        <v>150</v>
      </c>
      <c r="I121" s="18">
        <v>68.180000000000007</v>
      </c>
      <c r="J121" s="18">
        <v>1.69</v>
      </c>
      <c r="K121" s="22">
        <f t="shared" si="4"/>
        <v>23.871713175308994</v>
      </c>
      <c r="L121" s="23">
        <v>2</v>
      </c>
      <c r="M121" s="18">
        <v>2</v>
      </c>
      <c r="N121" s="18">
        <v>2</v>
      </c>
      <c r="O121" s="18" t="str">
        <f t="shared" si="1"/>
        <v>NORMAL</v>
      </c>
      <c r="P121" s="24" t="str">
        <f t="shared" si="2"/>
        <v>Adulto_joven</v>
      </c>
    </row>
    <row r="122" spans="1:16" ht="12.75" hidden="1" customHeight="1" x14ac:dyDescent="0.2">
      <c r="A122" s="18" t="s">
        <v>99</v>
      </c>
      <c r="B122" s="18">
        <v>25</v>
      </c>
      <c r="C122" s="18" t="s">
        <v>90</v>
      </c>
      <c r="D122" s="18" t="s">
        <v>91</v>
      </c>
      <c r="E122" s="18">
        <v>2</v>
      </c>
      <c r="F122" s="18" t="s">
        <v>95</v>
      </c>
      <c r="G122" s="18">
        <v>1997</v>
      </c>
      <c r="H122" s="18">
        <v>140</v>
      </c>
      <c r="I122" s="18">
        <v>63.63</v>
      </c>
      <c r="J122" s="18">
        <v>1.69</v>
      </c>
      <c r="K122" s="22">
        <f t="shared" si="4"/>
        <v>22.278631700570713</v>
      </c>
      <c r="L122" s="23">
        <v>2</v>
      </c>
      <c r="M122" s="18">
        <v>2</v>
      </c>
      <c r="N122" s="18">
        <v>2</v>
      </c>
      <c r="O122" s="18" t="str">
        <f t="shared" si="1"/>
        <v>NORMAL</v>
      </c>
      <c r="P122" s="24" t="str">
        <f t="shared" si="2"/>
        <v>Adulto_joven</v>
      </c>
    </row>
    <row r="123" spans="1:16" ht="12.75" hidden="1" customHeight="1" x14ac:dyDescent="0.2">
      <c r="A123" s="18" t="s">
        <v>99</v>
      </c>
      <c r="B123" s="18">
        <v>30</v>
      </c>
      <c r="C123" s="18" t="s">
        <v>90</v>
      </c>
      <c r="D123" s="18" t="s">
        <v>91</v>
      </c>
      <c r="E123" s="18">
        <v>1</v>
      </c>
      <c r="F123" s="18" t="s">
        <v>95</v>
      </c>
      <c r="G123" s="18">
        <v>1990</v>
      </c>
      <c r="H123" s="18">
        <v>132</v>
      </c>
      <c r="I123" s="18">
        <v>60</v>
      </c>
      <c r="J123" s="18">
        <v>1.61</v>
      </c>
      <c r="K123" s="22">
        <f t="shared" si="4"/>
        <v>23.147255121330193</v>
      </c>
      <c r="L123" s="23">
        <v>2</v>
      </c>
      <c r="M123" s="18">
        <v>2</v>
      </c>
      <c r="N123" s="18">
        <v>1</v>
      </c>
      <c r="O123" s="18" t="str">
        <f t="shared" si="1"/>
        <v>NORMAL</v>
      </c>
      <c r="P123" s="24" t="str">
        <f t="shared" si="2"/>
        <v>Adulto_joven</v>
      </c>
    </row>
    <row r="124" spans="1:16" ht="12.75" customHeight="1" x14ac:dyDescent="0.2">
      <c r="A124" s="18" t="s">
        <v>99</v>
      </c>
      <c r="B124" s="18">
        <v>27</v>
      </c>
      <c r="C124" s="18" t="s">
        <v>93</v>
      </c>
      <c r="D124" s="18" t="s">
        <v>91</v>
      </c>
      <c r="E124" s="18">
        <v>1</v>
      </c>
      <c r="F124" s="18" t="s">
        <v>95</v>
      </c>
      <c r="G124" s="18">
        <v>1994</v>
      </c>
      <c r="H124" s="18">
        <v>118</v>
      </c>
      <c r="I124" s="18">
        <v>53.63</v>
      </c>
      <c r="J124" s="18">
        <v>1.56</v>
      </c>
      <c r="K124" s="22">
        <f t="shared" si="4"/>
        <v>22.03731097961867</v>
      </c>
      <c r="L124" s="23">
        <v>2</v>
      </c>
      <c r="M124" s="18">
        <v>2</v>
      </c>
      <c r="N124" s="18">
        <v>1</v>
      </c>
      <c r="O124" s="18" t="str">
        <f t="shared" si="1"/>
        <v>NORMAL</v>
      </c>
      <c r="P124" s="24" t="str">
        <f t="shared" si="2"/>
        <v>Adulto_joven</v>
      </c>
    </row>
    <row r="125" spans="1:16" ht="12.75" customHeight="1" x14ac:dyDescent="0.2">
      <c r="A125" s="18" t="s">
        <v>99</v>
      </c>
      <c r="B125" s="18">
        <v>29</v>
      </c>
      <c r="C125" s="18" t="s">
        <v>93</v>
      </c>
      <c r="D125" s="18" t="s">
        <v>91</v>
      </c>
      <c r="E125" s="18">
        <v>1</v>
      </c>
      <c r="F125" s="18" t="s">
        <v>95</v>
      </c>
      <c r="G125" s="18">
        <v>1994</v>
      </c>
      <c r="H125" s="18">
        <v>124</v>
      </c>
      <c r="I125" s="18">
        <v>56.36</v>
      </c>
      <c r="J125" s="18">
        <v>1.57</v>
      </c>
      <c r="K125" s="22">
        <f t="shared" si="4"/>
        <v>22.865024950302242</v>
      </c>
      <c r="L125" s="23">
        <v>2</v>
      </c>
      <c r="M125" s="18">
        <v>2</v>
      </c>
      <c r="N125" s="18">
        <v>1</v>
      </c>
      <c r="O125" s="18" t="str">
        <f t="shared" si="1"/>
        <v>NORMAL</v>
      </c>
      <c r="P125" s="24" t="str">
        <f t="shared" si="2"/>
        <v>Adulto_joven</v>
      </c>
    </row>
    <row r="126" spans="1:16" ht="12.75" customHeight="1" x14ac:dyDescent="0.2">
      <c r="A126" s="18" t="s">
        <v>99</v>
      </c>
      <c r="B126" s="18">
        <v>24</v>
      </c>
      <c r="C126" s="18" t="s">
        <v>93</v>
      </c>
      <c r="D126" s="18" t="s">
        <v>91</v>
      </c>
      <c r="E126" s="18">
        <v>2</v>
      </c>
      <c r="F126" s="18" t="s">
        <v>95</v>
      </c>
      <c r="G126" s="18">
        <v>1995</v>
      </c>
      <c r="H126" s="18">
        <v>110</v>
      </c>
      <c r="I126" s="18">
        <v>50</v>
      </c>
      <c r="J126" s="18">
        <v>1.6</v>
      </c>
      <c r="K126" s="22">
        <f t="shared" si="4"/>
        <v>19.531249999999996</v>
      </c>
      <c r="L126" s="23">
        <v>2</v>
      </c>
      <c r="M126" s="18">
        <v>2</v>
      </c>
      <c r="N126" s="18">
        <v>2</v>
      </c>
      <c r="O126" s="18" t="str">
        <f t="shared" si="1"/>
        <v>NORMAL</v>
      </c>
      <c r="P126" s="24" t="str">
        <f t="shared" si="2"/>
        <v>Adulto_joven</v>
      </c>
    </row>
    <row r="127" spans="1:16" ht="12.75" hidden="1" customHeight="1" x14ac:dyDescent="0.2">
      <c r="A127" s="18" t="s">
        <v>99</v>
      </c>
      <c r="B127" s="18">
        <v>26</v>
      </c>
      <c r="C127" s="18" t="s">
        <v>90</v>
      </c>
      <c r="D127" s="18" t="s">
        <v>91</v>
      </c>
      <c r="E127" s="18">
        <v>1</v>
      </c>
      <c r="F127" s="18" t="s">
        <v>95</v>
      </c>
      <c r="G127" s="18">
        <v>1995</v>
      </c>
      <c r="H127" s="18">
        <v>160</v>
      </c>
      <c r="I127" s="18">
        <v>72.72</v>
      </c>
      <c r="J127" s="18">
        <v>1.7</v>
      </c>
      <c r="K127" s="22">
        <f t="shared" si="4"/>
        <v>25.162629757785471</v>
      </c>
      <c r="L127" s="23">
        <v>2</v>
      </c>
      <c r="M127" s="18">
        <v>2</v>
      </c>
      <c r="N127" s="18">
        <v>1</v>
      </c>
      <c r="O127" s="18" t="str">
        <f t="shared" si="1"/>
        <v>SOBRE</v>
      </c>
      <c r="P127" s="24" t="str">
        <f t="shared" si="2"/>
        <v>Adulto_joven</v>
      </c>
    </row>
    <row r="128" spans="1:16" ht="12.75" customHeight="1" x14ac:dyDescent="0.2">
      <c r="A128" s="18" t="s">
        <v>99</v>
      </c>
      <c r="B128" s="18">
        <v>42</v>
      </c>
      <c r="C128" s="18" t="s">
        <v>93</v>
      </c>
      <c r="D128" s="18" t="s">
        <v>96</v>
      </c>
      <c r="E128" s="18">
        <v>1</v>
      </c>
      <c r="F128" s="18" t="s">
        <v>95</v>
      </c>
      <c r="G128" s="18">
        <v>1984</v>
      </c>
      <c r="H128" s="18">
        <v>132</v>
      </c>
      <c r="I128" s="18">
        <v>60</v>
      </c>
      <c r="J128" s="18">
        <v>1.54</v>
      </c>
      <c r="K128" s="22">
        <f t="shared" si="4"/>
        <v>25.299375948726599</v>
      </c>
      <c r="L128" s="23">
        <v>2</v>
      </c>
      <c r="M128" s="18">
        <v>2</v>
      </c>
      <c r="N128" s="18">
        <v>1</v>
      </c>
      <c r="O128" s="18" t="str">
        <f t="shared" si="1"/>
        <v>SOBRE</v>
      </c>
      <c r="P128" s="24" t="str">
        <f t="shared" si="2"/>
        <v>Adulto_maduro</v>
      </c>
    </row>
    <row r="129" spans="1:16" ht="12.75" hidden="1" customHeight="1" x14ac:dyDescent="0.2">
      <c r="A129" s="18" t="s">
        <v>99</v>
      </c>
      <c r="B129" s="18">
        <v>30</v>
      </c>
      <c r="C129" s="18" t="s">
        <v>90</v>
      </c>
      <c r="D129" s="18" t="s">
        <v>94</v>
      </c>
      <c r="E129" s="18">
        <v>1</v>
      </c>
      <c r="F129" s="18" t="s">
        <v>95</v>
      </c>
      <c r="G129" s="18">
        <v>1991</v>
      </c>
      <c r="H129" s="18">
        <v>140</v>
      </c>
      <c r="I129" s="18">
        <v>63.63</v>
      </c>
      <c r="J129" s="18">
        <v>1.7</v>
      </c>
      <c r="K129" s="22">
        <f t="shared" si="4"/>
        <v>22.017301038062286</v>
      </c>
      <c r="L129" s="23">
        <v>2</v>
      </c>
      <c r="M129" s="18">
        <v>2</v>
      </c>
      <c r="N129" s="18">
        <v>2</v>
      </c>
      <c r="O129" s="18" t="str">
        <f t="shared" si="1"/>
        <v>NORMAL</v>
      </c>
      <c r="P129" s="24" t="str">
        <f t="shared" si="2"/>
        <v>Adulto_joven</v>
      </c>
    </row>
    <row r="130" spans="1:16" ht="12.75" customHeight="1" x14ac:dyDescent="0.2">
      <c r="A130" s="18" t="s">
        <v>99</v>
      </c>
      <c r="B130" s="18">
        <v>29</v>
      </c>
      <c r="C130" s="18" t="s">
        <v>93</v>
      </c>
      <c r="D130" s="18" t="s">
        <v>94</v>
      </c>
      <c r="E130" s="18">
        <v>1</v>
      </c>
      <c r="F130" s="18" t="s">
        <v>95</v>
      </c>
      <c r="G130" s="18">
        <v>1993</v>
      </c>
      <c r="H130" s="18">
        <v>110</v>
      </c>
      <c r="I130" s="18">
        <v>50</v>
      </c>
      <c r="J130" s="18">
        <v>1.58</v>
      </c>
      <c r="K130" s="22">
        <f t="shared" si="4"/>
        <v>20.028841531805796</v>
      </c>
      <c r="L130" s="23">
        <v>2</v>
      </c>
      <c r="M130" s="18">
        <v>2</v>
      </c>
      <c r="N130" s="18">
        <v>2</v>
      </c>
      <c r="O130" s="18" t="str">
        <f t="shared" si="1"/>
        <v>NORMAL</v>
      </c>
      <c r="P130" s="24" t="str">
        <f t="shared" si="2"/>
        <v>Adulto_joven</v>
      </c>
    </row>
    <row r="131" spans="1:16" ht="12.75" customHeight="1" x14ac:dyDescent="0.2">
      <c r="A131" s="18" t="s">
        <v>99</v>
      </c>
      <c r="B131" s="18">
        <v>29</v>
      </c>
      <c r="C131" s="18" t="s">
        <v>93</v>
      </c>
      <c r="D131" s="18" t="s">
        <v>94</v>
      </c>
      <c r="E131" s="18">
        <v>1</v>
      </c>
      <c r="F131" s="18" t="s">
        <v>95</v>
      </c>
      <c r="G131" s="18">
        <v>1998</v>
      </c>
      <c r="H131" s="18">
        <v>180</v>
      </c>
      <c r="I131" s="18">
        <v>81.81</v>
      </c>
      <c r="J131" s="18">
        <v>1.66</v>
      </c>
      <c r="K131" s="22">
        <f t="shared" si="4"/>
        <v>29.688634054289448</v>
      </c>
      <c r="L131" s="23">
        <v>1</v>
      </c>
      <c r="M131" s="18">
        <v>2</v>
      </c>
      <c r="N131" s="18">
        <v>2</v>
      </c>
      <c r="O131" s="18" t="str">
        <f t="shared" si="1"/>
        <v>SOBRE</v>
      </c>
      <c r="P131" s="24" t="str">
        <f t="shared" si="2"/>
        <v>Adulto_joven</v>
      </c>
    </row>
    <row r="132" spans="1:16" ht="12.75" hidden="1" customHeight="1" x14ac:dyDescent="0.2">
      <c r="A132" s="18" t="s">
        <v>99</v>
      </c>
      <c r="B132" s="18">
        <v>21</v>
      </c>
      <c r="C132" s="18" t="s">
        <v>90</v>
      </c>
      <c r="D132" s="18" t="s">
        <v>91</v>
      </c>
      <c r="E132" s="18">
        <v>2</v>
      </c>
      <c r="F132" s="18" t="s">
        <v>92</v>
      </c>
      <c r="G132" s="18">
        <v>1999</v>
      </c>
      <c r="H132" s="18">
        <v>140</v>
      </c>
      <c r="I132" s="18">
        <v>63.63</v>
      </c>
      <c r="J132" s="18">
        <v>1.7</v>
      </c>
      <c r="K132" s="22">
        <f t="shared" si="4"/>
        <v>22.017301038062286</v>
      </c>
      <c r="L132" s="23">
        <v>2</v>
      </c>
      <c r="M132" s="18">
        <v>2</v>
      </c>
      <c r="N132" s="18">
        <v>2</v>
      </c>
      <c r="O132" s="18" t="str">
        <f t="shared" si="1"/>
        <v>NORMAL</v>
      </c>
      <c r="P132" s="24" t="str">
        <f t="shared" si="2"/>
        <v>Adulto_joven</v>
      </c>
    </row>
    <row r="133" spans="1:16" ht="12.75" hidden="1" customHeight="1" x14ac:dyDescent="0.2">
      <c r="A133" s="18" t="s">
        <v>99</v>
      </c>
      <c r="B133" s="18">
        <v>22</v>
      </c>
      <c r="C133" s="18" t="s">
        <v>90</v>
      </c>
      <c r="D133" s="18" t="s">
        <v>91</v>
      </c>
      <c r="E133" s="18">
        <v>2</v>
      </c>
      <c r="F133" s="18" t="s">
        <v>92</v>
      </c>
      <c r="G133" s="18">
        <v>1998</v>
      </c>
      <c r="H133" s="18">
        <v>165</v>
      </c>
      <c r="I133" s="18">
        <v>75</v>
      </c>
      <c r="J133" s="18">
        <v>1.74</v>
      </c>
      <c r="K133" s="22">
        <f t="shared" si="4"/>
        <v>24.772096710265558</v>
      </c>
      <c r="L133" s="23">
        <v>2</v>
      </c>
      <c r="M133" s="18">
        <v>2</v>
      </c>
      <c r="N133" s="18">
        <v>1</v>
      </c>
      <c r="O133" s="18" t="str">
        <f t="shared" si="1"/>
        <v>NORMAL</v>
      </c>
      <c r="P133" s="24" t="str">
        <f t="shared" si="2"/>
        <v>Adulto_joven</v>
      </c>
    </row>
    <row r="134" spans="1:16" ht="12.75" hidden="1" customHeight="1" x14ac:dyDescent="0.2">
      <c r="A134" s="18" t="s">
        <v>99</v>
      </c>
      <c r="B134" s="18">
        <v>37</v>
      </c>
      <c r="C134" s="18" t="s">
        <v>90</v>
      </c>
      <c r="D134" s="18" t="s">
        <v>94</v>
      </c>
      <c r="E134" s="18">
        <v>1</v>
      </c>
      <c r="F134" s="18" t="s">
        <v>95</v>
      </c>
      <c r="G134" s="18">
        <v>1994</v>
      </c>
      <c r="H134" s="18">
        <v>196</v>
      </c>
      <c r="I134" s="18">
        <v>89.09</v>
      </c>
      <c r="J134" s="18">
        <v>1.66</v>
      </c>
      <c r="K134" s="22">
        <f t="shared" si="4"/>
        <v>32.330526926985051</v>
      </c>
      <c r="L134" s="23">
        <v>1</v>
      </c>
      <c r="M134" s="18">
        <v>2</v>
      </c>
      <c r="N134" s="18">
        <v>1</v>
      </c>
      <c r="O134" s="18" t="str">
        <f t="shared" si="1"/>
        <v>OBESO</v>
      </c>
      <c r="P134" s="24" t="str">
        <f t="shared" si="2"/>
        <v>Adulto_maduro</v>
      </c>
    </row>
    <row r="135" spans="1:16" ht="12.75" hidden="1" customHeight="1" x14ac:dyDescent="0.2">
      <c r="A135" s="18" t="s">
        <v>99</v>
      </c>
      <c r="B135" s="18">
        <v>45</v>
      </c>
      <c r="C135" s="18" t="s">
        <v>90</v>
      </c>
      <c r="D135" s="18" t="s">
        <v>94</v>
      </c>
      <c r="E135" s="18">
        <v>1</v>
      </c>
      <c r="F135" s="18" t="s">
        <v>95</v>
      </c>
      <c r="G135" s="18">
        <v>1990</v>
      </c>
      <c r="H135" s="18">
        <v>154</v>
      </c>
      <c r="I135" s="18">
        <v>70</v>
      </c>
      <c r="J135" s="18">
        <v>1.7</v>
      </c>
      <c r="K135" s="22">
        <f t="shared" si="4"/>
        <v>24.221453287197235</v>
      </c>
      <c r="L135" s="23">
        <v>2</v>
      </c>
      <c r="M135" s="18">
        <v>2</v>
      </c>
      <c r="N135" s="18">
        <v>2</v>
      </c>
      <c r="O135" s="18" t="str">
        <f t="shared" si="1"/>
        <v>NORMAL</v>
      </c>
      <c r="P135" s="24" t="str">
        <f t="shared" si="2"/>
        <v>Adulto_maduro</v>
      </c>
    </row>
    <row r="136" spans="1:16" ht="12.75" hidden="1" customHeight="1" x14ac:dyDescent="0.2">
      <c r="A136" s="18" t="s">
        <v>99</v>
      </c>
      <c r="B136" s="18">
        <v>23</v>
      </c>
      <c r="C136" s="18" t="s">
        <v>90</v>
      </c>
      <c r="D136" s="18" t="s">
        <v>91</v>
      </c>
      <c r="E136" s="18">
        <v>2</v>
      </c>
      <c r="F136" s="18" t="s">
        <v>92</v>
      </c>
      <c r="G136" s="18">
        <v>1997</v>
      </c>
      <c r="H136" s="18">
        <v>170</v>
      </c>
      <c r="I136" s="18">
        <v>77.27</v>
      </c>
      <c r="J136" s="18">
        <v>1.74</v>
      </c>
      <c r="K136" s="22">
        <f t="shared" si="4"/>
        <v>25.521865504029591</v>
      </c>
      <c r="L136" s="23">
        <v>1</v>
      </c>
      <c r="M136" s="18">
        <v>1</v>
      </c>
      <c r="N136" s="18">
        <v>1</v>
      </c>
      <c r="O136" s="18" t="str">
        <f t="shared" si="1"/>
        <v>SOBRE</v>
      </c>
      <c r="P136" s="24" t="str">
        <f t="shared" si="2"/>
        <v>Adulto_joven</v>
      </c>
    </row>
    <row r="137" spans="1:16" ht="12.75" customHeight="1" x14ac:dyDescent="0.2">
      <c r="A137" s="18" t="s">
        <v>99</v>
      </c>
      <c r="B137" s="18">
        <v>27</v>
      </c>
      <c r="C137" s="18" t="s">
        <v>93</v>
      </c>
      <c r="D137" s="18" t="s">
        <v>94</v>
      </c>
      <c r="E137" s="18">
        <v>2</v>
      </c>
      <c r="F137" s="18" t="s">
        <v>95</v>
      </c>
      <c r="G137" s="18">
        <v>1992</v>
      </c>
      <c r="H137" s="18">
        <v>124</v>
      </c>
      <c r="I137" s="18">
        <v>56.36</v>
      </c>
      <c r="J137" s="18">
        <v>1.55</v>
      </c>
      <c r="K137" s="22">
        <f t="shared" si="4"/>
        <v>23.45889698231009</v>
      </c>
      <c r="L137" s="23">
        <v>2</v>
      </c>
      <c r="M137" s="18">
        <v>2</v>
      </c>
      <c r="N137" s="18">
        <v>2</v>
      </c>
      <c r="O137" s="18" t="str">
        <f t="shared" si="1"/>
        <v>NORMAL</v>
      </c>
      <c r="P137" s="24" t="str">
        <f t="shared" si="2"/>
        <v>Adulto_joven</v>
      </c>
    </row>
    <row r="138" spans="1:16" ht="12.75" hidden="1" customHeight="1" x14ac:dyDescent="0.2">
      <c r="A138" s="18" t="s">
        <v>99</v>
      </c>
      <c r="B138" s="18">
        <v>24</v>
      </c>
      <c r="C138" s="18" t="s">
        <v>90</v>
      </c>
      <c r="D138" s="18" t="s">
        <v>91</v>
      </c>
      <c r="E138" s="18">
        <v>1</v>
      </c>
      <c r="F138" s="18" t="s">
        <v>92</v>
      </c>
      <c r="G138" s="18">
        <v>1997</v>
      </c>
      <c r="H138" s="18">
        <v>143</v>
      </c>
      <c r="I138" s="18">
        <v>65</v>
      </c>
      <c r="J138" s="18">
        <v>1.66</v>
      </c>
      <c r="K138" s="22">
        <f t="shared" si="4"/>
        <v>23.588329220496444</v>
      </c>
      <c r="L138" s="23">
        <v>2</v>
      </c>
      <c r="M138" s="18">
        <v>1</v>
      </c>
      <c r="N138" s="18">
        <v>1</v>
      </c>
      <c r="O138" s="18" t="str">
        <f t="shared" si="1"/>
        <v>NORMAL</v>
      </c>
      <c r="P138" s="24" t="str">
        <f t="shared" si="2"/>
        <v>Adulto_joven</v>
      </c>
    </row>
    <row r="139" spans="1:16" ht="12.75" hidden="1" customHeight="1" x14ac:dyDescent="0.2">
      <c r="A139" s="18" t="s">
        <v>99</v>
      </c>
      <c r="B139" s="18">
        <v>25</v>
      </c>
      <c r="C139" s="18" t="s">
        <v>90</v>
      </c>
      <c r="D139" s="18" t="s">
        <v>96</v>
      </c>
      <c r="E139" s="18">
        <v>1</v>
      </c>
      <c r="F139" s="18" t="s">
        <v>95</v>
      </c>
      <c r="G139" s="18">
        <v>1996</v>
      </c>
      <c r="H139" s="18">
        <v>145</v>
      </c>
      <c r="I139" s="18">
        <v>65.900000000000006</v>
      </c>
      <c r="J139" s="18">
        <v>1.67</v>
      </c>
      <c r="K139" s="22">
        <f t="shared" si="4"/>
        <v>23.629387930725379</v>
      </c>
      <c r="L139" s="23">
        <v>2</v>
      </c>
      <c r="M139" s="18">
        <v>1</v>
      </c>
      <c r="N139" s="18">
        <v>1</v>
      </c>
      <c r="O139" s="18" t="str">
        <f t="shared" si="1"/>
        <v>NORMAL</v>
      </c>
      <c r="P139" s="24" t="str">
        <f t="shared" si="2"/>
        <v>Adulto_joven</v>
      </c>
    </row>
    <row r="140" spans="1:16" ht="12.75" hidden="1" customHeight="1" x14ac:dyDescent="0.2">
      <c r="A140" s="18" t="s">
        <v>99</v>
      </c>
      <c r="B140" s="18">
        <v>22</v>
      </c>
      <c r="C140" s="18" t="s">
        <v>90</v>
      </c>
      <c r="D140" s="18" t="s">
        <v>96</v>
      </c>
      <c r="E140" s="18">
        <v>1</v>
      </c>
      <c r="F140" s="18" t="s">
        <v>95</v>
      </c>
      <c r="G140" s="18">
        <v>1998</v>
      </c>
      <c r="H140" s="18">
        <v>140</v>
      </c>
      <c r="I140" s="18">
        <v>63.63</v>
      </c>
      <c r="J140" s="18">
        <v>1.7</v>
      </c>
      <c r="K140" s="22">
        <f t="shared" si="4"/>
        <v>22.017301038062286</v>
      </c>
      <c r="L140" s="23">
        <v>2</v>
      </c>
      <c r="M140" s="18">
        <v>1</v>
      </c>
      <c r="N140" s="18">
        <v>1</v>
      </c>
      <c r="O140" s="18" t="str">
        <f t="shared" si="1"/>
        <v>NORMAL</v>
      </c>
      <c r="P140" s="24" t="str">
        <f t="shared" si="2"/>
        <v>Adulto_joven</v>
      </c>
    </row>
    <row r="141" spans="1:16" ht="12.75" customHeight="1" x14ac:dyDescent="0.2">
      <c r="A141" s="18" t="s">
        <v>99</v>
      </c>
      <c r="B141" s="18">
        <v>32</v>
      </c>
      <c r="C141" s="18" t="s">
        <v>93</v>
      </c>
      <c r="D141" s="18" t="s">
        <v>91</v>
      </c>
      <c r="E141" s="18">
        <v>1</v>
      </c>
      <c r="F141" s="18" t="s">
        <v>95</v>
      </c>
      <c r="G141" s="18">
        <v>1991</v>
      </c>
      <c r="H141" s="18">
        <v>130</v>
      </c>
      <c r="I141" s="18">
        <v>59.09</v>
      </c>
      <c r="J141" s="18">
        <v>1.67</v>
      </c>
      <c r="K141" s="22">
        <f t="shared" si="4"/>
        <v>21.18756498978092</v>
      </c>
      <c r="L141" s="23">
        <v>2</v>
      </c>
      <c r="M141" s="18">
        <v>2</v>
      </c>
      <c r="N141" s="18">
        <v>2</v>
      </c>
      <c r="O141" s="18" t="str">
        <f t="shared" si="1"/>
        <v>NORMAL</v>
      </c>
      <c r="P141" s="24" t="str">
        <f t="shared" si="2"/>
        <v>Adulto_joven</v>
      </c>
    </row>
    <row r="142" spans="1:16" ht="12.75" hidden="1" customHeight="1" x14ac:dyDescent="0.2">
      <c r="A142" s="18" t="s">
        <v>99</v>
      </c>
      <c r="B142" s="18">
        <v>39</v>
      </c>
      <c r="C142" s="18" t="s">
        <v>90</v>
      </c>
      <c r="D142" s="18" t="s">
        <v>94</v>
      </c>
      <c r="E142" s="18">
        <v>1</v>
      </c>
      <c r="F142" s="18" t="s">
        <v>95</v>
      </c>
      <c r="G142" s="18">
        <v>1982</v>
      </c>
      <c r="H142" s="18">
        <v>173</v>
      </c>
      <c r="I142" s="18">
        <v>78.63</v>
      </c>
      <c r="J142" s="18">
        <v>1.7</v>
      </c>
      <c r="K142" s="22">
        <f t="shared" si="4"/>
        <v>27.207612456747405</v>
      </c>
      <c r="L142" s="23">
        <v>1</v>
      </c>
      <c r="M142" s="18">
        <v>2</v>
      </c>
      <c r="N142" s="18">
        <v>2</v>
      </c>
      <c r="O142" s="18" t="str">
        <f t="shared" si="1"/>
        <v>SOBRE</v>
      </c>
      <c r="P142" s="24" t="str">
        <f t="shared" si="2"/>
        <v>Adulto_maduro</v>
      </c>
    </row>
    <row r="143" spans="1:16" ht="12.75" hidden="1" customHeight="1" x14ac:dyDescent="0.2">
      <c r="A143" s="18" t="s">
        <v>99</v>
      </c>
      <c r="B143" s="18">
        <v>32</v>
      </c>
      <c r="C143" s="18" t="s">
        <v>90</v>
      </c>
      <c r="D143" s="18" t="s">
        <v>94</v>
      </c>
      <c r="E143" s="18">
        <v>1</v>
      </c>
      <c r="F143" s="18" t="s">
        <v>92</v>
      </c>
      <c r="G143" s="18">
        <v>1989</v>
      </c>
      <c r="H143" s="18">
        <v>120</v>
      </c>
      <c r="I143" s="18">
        <v>54.54</v>
      </c>
      <c r="J143" s="18">
        <v>1.65</v>
      </c>
      <c r="K143" s="22">
        <f t="shared" si="4"/>
        <v>20.033057851239672</v>
      </c>
      <c r="L143" s="23">
        <v>2</v>
      </c>
      <c r="M143" s="18">
        <v>1</v>
      </c>
      <c r="N143" s="18">
        <v>2</v>
      </c>
      <c r="O143" s="18" t="str">
        <f t="shared" si="1"/>
        <v>NORMAL</v>
      </c>
      <c r="P143" s="24" t="str">
        <f t="shared" si="2"/>
        <v>Adulto_joven</v>
      </c>
    </row>
    <row r="144" spans="1:16" ht="12.75" hidden="1" customHeight="1" x14ac:dyDescent="0.2">
      <c r="A144" s="18" t="s">
        <v>99</v>
      </c>
      <c r="B144" s="18">
        <v>41</v>
      </c>
      <c r="C144" s="18" t="s">
        <v>90</v>
      </c>
      <c r="D144" s="18" t="s">
        <v>94</v>
      </c>
      <c r="E144" s="18">
        <v>1</v>
      </c>
      <c r="F144" s="18" t="s">
        <v>95</v>
      </c>
      <c r="G144" s="18">
        <v>1984</v>
      </c>
      <c r="H144" s="18">
        <v>131</v>
      </c>
      <c r="I144" s="18">
        <v>59.54</v>
      </c>
      <c r="J144" s="18">
        <v>1.77</v>
      </c>
      <c r="K144" s="22">
        <f t="shared" si="4"/>
        <v>19.004755976890419</v>
      </c>
      <c r="L144" s="23">
        <v>2</v>
      </c>
      <c r="M144" s="18">
        <v>1</v>
      </c>
      <c r="N144" s="18">
        <v>2</v>
      </c>
      <c r="O144" s="18" t="str">
        <f t="shared" si="1"/>
        <v>NORMAL</v>
      </c>
      <c r="P144" s="24" t="str">
        <f t="shared" si="2"/>
        <v>Adulto_maduro</v>
      </c>
    </row>
    <row r="145" spans="1:16" ht="12.75" hidden="1" customHeight="1" x14ac:dyDescent="0.2">
      <c r="A145" s="18" t="s">
        <v>99</v>
      </c>
      <c r="B145" s="18">
        <v>22</v>
      </c>
      <c r="C145" s="18" t="s">
        <v>90</v>
      </c>
      <c r="D145" s="18" t="s">
        <v>91</v>
      </c>
      <c r="E145" s="18">
        <v>2</v>
      </c>
      <c r="F145" s="18" t="s">
        <v>92</v>
      </c>
      <c r="G145" s="18">
        <v>1998</v>
      </c>
      <c r="H145" s="18">
        <v>160</v>
      </c>
      <c r="I145" s="18">
        <v>72.7</v>
      </c>
      <c r="J145" s="18">
        <v>1.8</v>
      </c>
      <c r="K145" s="22">
        <f t="shared" si="4"/>
        <v>22.438271604938272</v>
      </c>
      <c r="L145" s="23">
        <v>2</v>
      </c>
      <c r="M145" s="18">
        <v>1</v>
      </c>
      <c r="N145" s="18">
        <v>1</v>
      </c>
      <c r="O145" s="18" t="str">
        <f t="shared" si="1"/>
        <v>NORMAL</v>
      </c>
      <c r="P145" s="24" t="str">
        <f t="shared" si="2"/>
        <v>Adulto_joven</v>
      </c>
    </row>
    <row r="146" spans="1:16" ht="12.75" customHeight="1" x14ac:dyDescent="0.2">
      <c r="A146" s="18" t="s">
        <v>99</v>
      </c>
      <c r="B146" s="18">
        <v>20</v>
      </c>
      <c r="C146" s="18" t="s">
        <v>93</v>
      </c>
      <c r="D146" s="18" t="s">
        <v>91</v>
      </c>
      <c r="E146" s="18">
        <v>1</v>
      </c>
      <c r="F146" s="18" t="s">
        <v>95</v>
      </c>
      <c r="G146" s="18">
        <v>2000</v>
      </c>
      <c r="H146" s="18">
        <v>132</v>
      </c>
      <c r="I146" s="18">
        <v>60</v>
      </c>
      <c r="J146" s="18">
        <v>1.57</v>
      </c>
      <c r="K146" s="22">
        <f t="shared" si="4"/>
        <v>24.341758286340216</v>
      </c>
      <c r="L146" s="23">
        <v>2</v>
      </c>
      <c r="M146" s="18">
        <v>2</v>
      </c>
      <c r="N146" s="18">
        <v>2</v>
      </c>
      <c r="O146" s="18" t="str">
        <f t="shared" si="1"/>
        <v>NORMAL</v>
      </c>
      <c r="P146" s="24" t="str">
        <f t="shared" si="2"/>
        <v>Adulto_joven</v>
      </c>
    </row>
    <row r="147" spans="1:16" ht="12.75" hidden="1" customHeight="1" x14ac:dyDescent="0.2">
      <c r="A147" s="18" t="s">
        <v>99</v>
      </c>
      <c r="B147" s="18">
        <v>24</v>
      </c>
      <c r="C147" s="18" t="s">
        <v>90</v>
      </c>
      <c r="D147" s="18" t="s">
        <v>91</v>
      </c>
      <c r="E147" s="18">
        <v>1</v>
      </c>
      <c r="F147" s="18" t="s">
        <v>95</v>
      </c>
      <c r="G147" s="18">
        <v>1999</v>
      </c>
      <c r="H147" s="18">
        <v>128</v>
      </c>
      <c r="I147" s="18">
        <v>58.18</v>
      </c>
      <c r="J147" s="18">
        <v>1.56</v>
      </c>
      <c r="K147" s="22">
        <f t="shared" si="4"/>
        <v>23.90696909927679</v>
      </c>
      <c r="L147" s="23">
        <v>2</v>
      </c>
      <c r="M147" s="18">
        <v>2</v>
      </c>
      <c r="N147" s="18">
        <v>2</v>
      </c>
      <c r="O147" s="18" t="str">
        <f t="shared" si="1"/>
        <v>NORMAL</v>
      </c>
      <c r="P147" s="24" t="str">
        <f t="shared" si="2"/>
        <v>Adulto_joven</v>
      </c>
    </row>
    <row r="148" spans="1:16" ht="12.75" customHeight="1" x14ac:dyDescent="0.2">
      <c r="A148" s="18" t="s">
        <v>99</v>
      </c>
      <c r="B148" s="18">
        <v>24</v>
      </c>
      <c r="C148" s="18" t="s">
        <v>93</v>
      </c>
      <c r="D148" s="18" t="s">
        <v>91</v>
      </c>
      <c r="E148" s="18">
        <v>2</v>
      </c>
      <c r="F148" s="18" t="s">
        <v>92</v>
      </c>
      <c r="G148" s="18">
        <v>1999</v>
      </c>
      <c r="H148" s="18">
        <v>165</v>
      </c>
      <c r="I148" s="18">
        <v>75</v>
      </c>
      <c r="J148" s="18">
        <v>1.56</v>
      </c>
      <c r="K148" s="22">
        <f t="shared" si="4"/>
        <v>30.818540433925047</v>
      </c>
      <c r="L148" s="23">
        <v>1</v>
      </c>
      <c r="M148" s="18">
        <v>2</v>
      </c>
      <c r="N148" s="18">
        <v>2</v>
      </c>
      <c r="O148" s="18" t="str">
        <f t="shared" si="1"/>
        <v>OBESO</v>
      </c>
      <c r="P148" s="24" t="str">
        <f t="shared" si="2"/>
        <v>Adulto_joven</v>
      </c>
    </row>
    <row r="149" spans="1:16" ht="12.75" hidden="1" customHeight="1" x14ac:dyDescent="0.2">
      <c r="A149" s="18" t="s">
        <v>99</v>
      </c>
      <c r="B149" s="18">
        <v>26</v>
      </c>
      <c r="C149" s="18" t="s">
        <v>90</v>
      </c>
      <c r="D149" s="18" t="s">
        <v>91</v>
      </c>
      <c r="E149" s="18">
        <v>1</v>
      </c>
      <c r="F149" s="18" t="s">
        <v>95</v>
      </c>
      <c r="G149" s="18">
        <v>1995</v>
      </c>
      <c r="H149" s="18">
        <v>220</v>
      </c>
      <c r="I149" s="18">
        <v>100</v>
      </c>
      <c r="J149" s="18">
        <v>1.78</v>
      </c>
      <c r="K149" s="22">
        <f t="shared" si="4"/>
        <v>31.561671506122963</v>
      </c>
      <c r="L149" s="23">
        <v>1</v>
      </c>
      <c r="M149" s="18">
        <v>1</v>
      </c>
      <c r="N149" s="18">
        <v>1</v>
      </c>
      <c r="O149" s="18" t="str">
        <f t="shared" si="1"/>
        <v>OBESO</v>
      </c>
      <c r="P149" s="24" t="str">
        <f t="shared" si="2"/>
        <v>Adulto_joven</v>
      </c>
    </row>
    <row r="150" spans="1:16" ht="12.75" hidden="1" customHeight="1" x14ac:dyDescent="0.2">
      <c r="A150" s="18" t="s">
        <v>99</v>
      </c>
      <c r="B150" s="18">
        <v>25</v>
      </c>
      <c r="C150" s="18" t="s">
        <v>90</v>
      </c>
      <c r="D150" s="18" t="s">
        <v>91</v>
      </c>
      <c r="E150" s="18">
        <v>1</v>
      </c>
      <c r="F150" s="18" t="s">
        <v>95</v>
      </c>
      <c r="G150" s="18">
        <v>1995</v>
      </c>
      <c r="H150" s="18">
        <v>171</v>
      </c>
      <c r="I150" s="18">
        <v>77.72</v>
      </c>
      <c r="J150" s="18">
        <v>1.85</v>
      </c>
      <c r="K150" s="22">
        <f t="shared" si="4"/>
        <v>22.708546384222057</v>
      </c>
      <c r="L150" s="23">
        <v>2</v>
      </c>
      <c r="M150" s="18">
        <v>2</v>
      </c>
      <c r="N150" s="18">
        <v>1</v>
      </c>
      <c r="O150" s="18" t="str">
        <f t="shared" si="1"/>
        <v>NORMAL</v>
      </c>
      <c r="P150" s="24" t="str">
        <f t="shared" si="2"/>
        <v>Adulto_joven</v>
      </c>
    </row>
    <row r="151" spans="1:16" ht="12.75" hidden="1" customHeight="1" x14ac:dyDescent="0.2">
      <c r="A151" s="18" t="s">
        <v>99</v>
      </c>
      <c r="B151" s="18">
        <v>34</v>
      </c>
      <c r="C151" s="18" t="s">
        <v>90</v>
      </c>
      <c r="D151" s="18" t="s">
        <v>91</v>
      </c>
      <c r="E151" s="18">
        <v>1</v>
      </c>
      <c r="F151" s="18" t="s">
        <v>95</v>
      </c>
      <c r="G151" s="18">
        <v>1988</v>
      </c>
      <c r="H151" s="18">
        <v>172</v>
      </c>
      <c r="I151" s="18">
        <v>78.180000000000007</v>
      </c>
      <c r="J151" s="18">
        <v>1.65</v>
      </c>
      <c r="K151" s="22">
        <f t="shared" si="4"/>
        <v>28.716253443526178</v>
      </c>
      <c r="L151" s="23">
        <v>1</v>
      </c>
      <c r="M151" s="18">
        <v>1</v>
      </c>
      <c r="N151" s="18">
        <v>1</v>
      </c>
      <c r="O151" s="18" t="str">
        <f t="shared" si="1"/>
        <v>SOBRE</v>
      </c>
      <c r="P151" s="24" t="str">
        <f t="shared" si="2"/>
        <v>Adulto_joven</v>
      </c>
    </row>
    <row r="152" spans="1:16" ht="12.75" hidden="1" customHeight="1" x14ac:dyDescent="0.2">
      <c r="A152" s="18" t="s">
        <v>99</v>
      </c>
      <c r="B152" s="18">
        <v>28</v>
      </c>
      <c r="C152" s="18" t="s">
        <v>90</v>
      </c>
      <c r="D152" s="18" t="s">
        <v>91</v>
      </c>
      <c r="E152" s="18">
        <v>2</v>
      </c>
      <c r="F152" s="18" t="s">
        <v>95</v>
      </c>
      <c r="G152" s="18">
        <v>1994</v>
      </c>
      <c r="H152" s="18">
        <v>144</v>
      </c>
      <c r="I152" s="18">
        <v>65.45</v>
      </c>
      <c r="J152" s="18">
        <v>1.65</v>
      </c>
      <c r="K152" s="22">
        <f t="shared" si="4"/>
        <v>24.040404040404045</v>
      </c>
      <c r="L152" s="23">
        <v>2</v>
      </c>
      <c r="M152" s="18">
        <v>1</v>
      </c>
      <c r="N152" s="18">
        <v>1</v>
      </c>
      <c r="O152" s="18" t="str">
        <f t="shared" si="1"/>
        <v>NORMAL</v>
      </c>
      <c r="P152" s="24" t="str">
        <f t="shared" si="2"/>
        <v>Adulto_joven</v>
      </c>
    </row>
    <row r="153" spans="1:16" ht="12.75" hidden="1" customHeight="1" x14ac:dyDescent="0.2">
      <c r="A153" s="18" t="s">
        <v>99</v>
      </c>
      <c r="B153" s="18">
        <v>34</v>
      </c>
      <c r="C153" s="18" t="s">
        <v>90</v>
      </c>
      <c r="D153" s="18" t="s">
        <v>94</v>
      </c>
      <c r="E153" s="18">
        <v>1</v>
      </c>
      <c r="F153" s="18" t="s">
        <v>95</v>
      </c>
      <c r="G153" s="18">
        <v>1990</v>
      </c>
      <c r="H153" s="18">
        <v>170</v>
      </c>
      <c r="I153" s="18">
        <v>77.27</v>
      </c>
      <c r="J153" s="18">
        <v>1.8</v>
      </c>
      <c r="K153" s="22">
        <f t="shared" si="4"/>
        <v>23.848765432098762</v>
      </c>
      <c r="L153" s="23">
        <v>2</v>
      </c>
      <c r="M153" s="18">
        <v>2</v>
      </c>
      <c r="N153" s="18">
        <v>1</v>
      </c>
      <c r="O153" s="18" t="str">
        <f t="shared" si="1"/>
        <v>NORMAL</v>
      </c>
      <c r="P153" s="24" t="str">
        <f t="shared" si="2"/>
        <v>Adulto_joven</v>
      </c>
    </row>
    <row r="154" spans="1:16" ht="12.75" customHeight="1" x14ac:dyDescent="0.2">
      <c r="A154" s="18" t="s">
        <v>99</v>
      </c>
      <c r="B154" s="18">
        <v>24</v>
      </c>
      <c r="C154" s="18" t="s">
        <v>93</v>
      </c>
      <c r="D154" s="18" t="s">
        <v>91</v>
      </c>
      <c r="E154" s="18">
        <v>1</v>
      </c>
      <c r="F154" s="18" t="s">
        <v>95</v>
      </c>
      <c r="G154" s="18">
        <v>1996</v>
      </c>
      <c r="H154" s="18">
        <v>107</v>
      </c>
      <c r="I154" s="18">
        <v>48.63</v>
      </c>
      <c r="J154" s="18">
        <v>1.5</v>
      </c>
      <c r="K154" s="22">
        <f t="shared" si="4"/>
        <v>21.613333333333333</v>
      </c>
      <c r="L154" s="23">
        <v>2</v>
      </c>
      <c r="M154" s="18">
        <v>2</v>
      </c>
      <c r="N154" s="18">
        <v>2</v>
      </c>
      <c r="O154" s="18" t="str">
        <f t="shared" si="1"/>
        <v>NORMAL</v>
      </c>
      <c r="P154" s="24" t="str">
        <f t="shared" si="2"/>
        <v>Adulto_joven</v>
      </c>
    </row>
    <row r="155" spans="1:16" ht="12.75" customHeight="1" x14ac:dyDescent="0.2">
      <c r="A155" s="18" t="s">
        <v>99</v>
      </c>
      <c r="B155" s="18">
        <v>29</v>
      </c>
      <c r="C155" s="18" t="s">
        <v>93</v>
      </c>
      <c r="D155" s="18" t="s">
        <v>91</v>
      </c>
      <c r="E155" s="18">
        <v>1</v>
      </c>
      <c r="F155" s="18" t="s">
        <v>95</v>
      </c>
      <c r="G155" s="18">
        <v>1991</v>
      </c>
      <c r="H155" s="18">
        <v>120</v>
      </c>
      <c r="I155" s="18">
        <v>54.54</v>
      </c>
      <c r="J155" s="18">
        <v>1.55</v>
      </c>
      <c r="K155" s="22">
        <f t="shared" si="4"/>
        <v>22.701352757544221</v>
      </c>
      <c r="L155" s="23">
        <v>2</v>
      </c>
      <c r="M155" s="18">
        <v>2</v>
      </c>
      <c r="N155" s="18">
        <v>2</v>
      </c>
      <c r="O155" s="18" t="str">
        <f t="shared" si="1"/>
        <v>NORMAL</v>
      </c>
      <c r="P155" s="24" t="str">
        <f t="shared" si="2"/>
        <v>Adulto_joven</v>
      </c>
    </row>
    <row r="156" spans="1:16" ht="12.75" customHeight="1" x14ac:dyDescent="0.2">
      <c r="A156" s="18" t="s">
        <v>99</v>
      </c>
      <c r="B156" s="18">
        <v>23</v>
      </c>
      <c r="C156" s="18" t="s">
        <v>93</v>
      </c>
      <c r="D156" s="18" t="s">
        <v>91</v>
      </c>
      <c r="E156" s="18">
        <v>2</v>
      </c>
      <c r="F156" s="18" t="s">
        <v>92</v>
      </c>
      <c r="G156" s="18">
        <v>1997</v>
      </c>
      <c r="H156" s="18">
        <v>98</v>
      </c>
      <c r="I156" s="18">
        <v>44.54</v>
      </c>
      <c r="J156" s="18">
        <v>1.52</v>
      </c>
      <c r="K156" s="22">
        <f t="shared" si="4"/>
        <v>19.278047091412741</v>
      </c>
      <c r="L156" s="23">
        <v>2</v>
      </c>
      <c r="M156" s="18">
        <v>1</v>
      </c>
      <c r="N156" s="18">
        <v>1</v>
      </c>
      <c r="O156" s="18" t="str">
        <f t="shared" si="1"/>
        <v>NORMAL</v>
      </c>
      <c r="P156" s="24" t="str">
        <f t="shared" si="2"/>
        <v>Adulto_joven</v>
      </c>
    </row>
    <row r="157" spans="1:16" ht="12.75" hidden="1" customHeight="1" x14ac:dyDescent="0.2">
      <c r="A157" s="18" t="s">
        <v>99</v>
      </c>
      <c r="B157" s="18">
        <v>25</v>
      </c>
      <c r="C157" s="18" t="s">
        <v>90</v>
      </c>
      <c r="D157" s="18" t="s">
        <v>94</v>
      </c>
      <c r="E157" s="18">
        <v>1</v>
      </c>
      <c r="F157" s="18" t="s">
        <v>95</v>
      </c>
      <c r="G157" s="18">
        <v>1996</v>
      </c>
      <c r="H157" s="18">
        <v>144</v>
      </c>
      <c r="I157" s="18">
        <v>65.45</v>
      </c>
      <c r="J157" s="18">
        <v>1.73</v>
      </c>
      <c r="K157" s="22">
        <f t="shared" si="4"/>
        <v>21.868421931905509</v>
      </c>
      <c r="L157" s="23">
        <v>2</v>
      </c>
      <c r="M157" s="18">
        <v>1</v>
      </c>
      <c r="N157" s="18">
        <v>1</v>
      </c>
      <c r="O157" s="18" t="str">
        <f t="shared" si="1"/>
        <v>NORMAL</v>
      </c>
      <c r="P157" s="24" t="str">
        <f t="shared" si="2"/>
        <v>Adulto_joven</v>
      </c>
    </row>
    <row r="158" spans="1:16" ht="12.75" hidden="1" customHeight="1" x14ac:dyDescent="0.2">
      <c r="A158" s="18" t="s">
        <v>99</v>
      </c>
      <c r="B158" s="18">
        <v>28</v>
      </c>
      <c r="C158" s="18" t="s">
        <v>90</v>
      </c>
      <c r="D158" s="18" t="s">
        <v>94</v>
      </c>
      <c r="E158" s="18">
        <v>1</v>
      </c>
      <c r="F158" s="18" t="s">
        <v>95</v>
      </c>
      <c r="G158" s="18">
        <v>1995</v>
      </c>
      <c r="H158" s="18">
        <v>131</v>
      </c>
      <c r="I158" s="18">
        <v>59.54</v>
      </c>
      <c r="J158" s="18">
        <v>1.68</v>
      </c>
      <c r="K158" s="22">
        <f t="shared" si="4"/>
        <v>21.095521541950117</v>
      </c>
      <c r="L158" s="23">
        <v>2</v>
      </c>
      <c r="M158" s="18">
        <v>2</v>
      </c>
      <c r="N158" s="18">
        <v>1</v>
      </c>
      <c r="O158" s="18" t="str">
        <f t="shared" si="1"/>
        <v>NORMAL</v>
      </c>
      <c r="P158" s="24" t="str">
        <f t="shared" si="2"/>
        <v>Adulto_joven</v>
      </c>
    </row>
    <row r="159" spans="1:16" ht="12.75" customHeight="1" x14ac:dyDescent="0.2">
      <c r="A159" s="18" t="s">
        <v>100</v>
      </c>
      <c r="B159" s="18">
        <v>29</v>
      </c>
      <c r="C159" s="18" t="s">
        <v>93</v>
      </c>
      <c r="D159" s="18" t="s">
        <v>94</v>
      </c>
      <c r="E159" s="18">
        <v>2</v>
      </c>
      <c r="F159" s="18" t="s">
        <v>98</v>
      </c>
      <c r="G159" s="18">
        <v>2000</v>
      </c>
      <c r="H159" s="18">
        <v>92</v>
      </c>
      <c r="I159" s="18">
        <v>41.8</v>
      </c>
      <c r="J159" s="18">
        <v>1.51</v>
      </c>
      <c r="K159" s="22">
        <f t="shared" ref="K159:K300" si="5">I159/(J159*J159)</f>
        <v>18.332529275031796</v>
      </c>
      <c r="L159" s="23">
        <v>2</v>
      </c>
      <c r="M159" s="18">
        <v>1</v>
      </c>
      <c r="N159" s="18">
        <v>1</v>
      </c>
      <c r="O159" s="18" t="str">
        <f t="shared" si="1"/>
        <v>BAJO</v>
      </c>
      <c r="P159" s="24" t="str">
        <f t="shared" si="2"/>
        <v>Adulto_joven</v>
      </c>
    </row>
    <row r="160" spans="1:16" ht="12.75" customHeight="1" x14ac:dyDescent="0.2">
      <c r="A160" s="18" t="s">
        <v>100</v>
      </c>
      <c r="B160" s="18">
        <v>21</v>
      </c>
      <c r="C160" s="18" t="s">
        <v>93</v>
      </c>
      <c r="D160" s="18" t="s">
        <v>91</v>
      </c>
      <c r="E160" s="18">
        <v>2</v>
      </c>
      <c r="F160" s="18" t="s">
        <v>98</v>
      </c>
      <c r="G160" s="18">
        <v>2000</v>
      </c>
      <c r="H160" s="18">
        <v>111</v>
      </c>
      <c r="I160" s="18">
        <v>50.5</v>
      </c>
      <c r="J160" s="18">
        <v>1.54</v>
      </c>
      <c r="K160" s="22">
        <f t="shared" si="5"/>
        <v>21.293641423511556</v>
      </c>
      <c r="L160" s="23">
        <v>2</v>
      </c>
      <c r="M160" s="18">
        <v>2</v>
      </c>
      <c r="N160" s="18">
        <v>2</v>
      </c>
      <c r="O160" s="18" t="str">
        <f t="shared" si="1"/>
        <v>NORMAL</v>
      </c>
      <c r="P160" s="24" t="str">
        <f t="shared" si="2"/>
        <v>Adulto_joven</v>
      </c>
    </row>
    <row r="161" spans="1:16" ht="12.75" customHeight="1" x14ac:dyDescent="0.2">
      <c r="A161" s="18" t="s">
        <v>100</v>
      </c>
      <c r="B161" s="18">
        <v>18</v>
      </c>
      <c r="C161" s="18" t="s">
        <v>93</v>
      </c>
      <c r="D161" s="18" t="s">
        <v>91</v>
      </c>
      <c r="E161" s="18">
        <v>2</v>
      </c>
      <c r="F161" s="18" t="s">
        <v>98</v>
      </c>
      <c r="G161" s="18">
        <v>2001</v>
      </c>
      <c r="H161" s="18">
        <v>104</v>
      </c>
      <c r="I161" s="18">
        <v>47.3</v>
      </c>
      <c r="J161" s="18">
        <v>1.53</v>
      </c>
      <c r="K161" s="22">
        <f t="shared" si="5"/>
        <v>20.205903712247427</v>
      </c>
      <c r="L161" s="23">
        <v>2</v>
      </c>
      <c r="M161" s="18">
        <v>2</v>
      </c>
      <c r="N161" s="18">
        <v>2</v>
      </c>
      <c r="O161" s="18" t="str">
        <f t="shared" si="1"/>
        <v>NORMAL</v>
      </c>
      <c r="P161" s="24" t="str">
        <f t="shared" si="2"/>
        <v>Adulto_joven</v>
      </c>
    </row>
    <row r="162" spans="1:16" ht="12.75" hidden="1" customHeight="1" x14ac:dyDescent="0.2">
      <c r="A162" s="18" t="s">
        <v>100</v>
      </c>
      <c r="B162" s="18">
        <v>21</v>
      </c>
      <c r="C162" s="18" t="s">
        <v>90</v>
      </c>
      <c r="D162" s="18" t="s">
        <v>91</v>
      </c>
      <c r="E162" s="18">
        <v>1</v>
      </c>
      <c r="F162" s="18" t="s">
        <v>98</v>
      </c>
      <c r="G162" s="18">
        <v>2001</v>
      </c>
      <c r="H162" s="18">
        <v>128</v>
      </c>
      <c r="I162" s="18">
        <v>58.18</v>
      </c>
      <c r="J162" s="18">
        <v>1.57</v>
      </c>
      <c r="K162" s="22">
        <f t="shared" si="5"/>
        <v>23.603391618321229</v>
      </c>
      <c r="L162" s="23">
        <v>2</v>
      </c>
      <c r="M162" s="18">
        <v>2</v>
      </c>
      <c r="N162" s="18">
        <v>1</v>
      </c>
      <c r="O162" s="18" t="str">
        <f t="shared" si="1"/>
        <v>NORMAL</v>
      </c>
      <c r="P162" s="24" t="str">
        <f t="shared" si="2"/>
        <v>Adulto_joven</v>
      </c>
    </row>
    <row r="163" spans="1:16" ht="12.75" customHeight="1" x14ac:dyDescent="0.2">
      <c r="A163" s="18" t="s">
        <v>100</v>
      </c>
      <c r="B163" s="18">
        <v>21</v>
      </c>
      <c r="C163" s="18" t="s">
        <v>93</v>
      </c>
      <c r="D163" s="18" t="s">
        <v>91</v>
      </c>
      <c r="E163" s="18">
        <v>1</v>
      </c>
      <c r="F163" s="18" t="s">
        <v>98</v>
      </c>
      <c r="G163" s="18">
        <v>2001</v>
      </c>
      <c r="H163" s="18">
        <v>122</v>
      </c>
      <c r="I163" s="18">
        <v>55.45</v>
      </c>
      <c r="J163" s="18">
        <v>1.52</v>
      </c>
      <c r="K163" s="22">
        <f t="shared" si="5"/>
        <v>24.000173130193907</v>
      </c>
      <c r="L163" s="23">
        <v>2</v>
      </c>
      <c r="M163" s="18">
        <v>2</v>
      </c>
      <c r="N163" s="18">
        <v>1</v>
      </c>
      <c r="O163" s="18" t="str">
        <f t="shared" si="1"/>
        <v>NORMAL</v>
      </c>
      <c r="P163" s="24" t="str">
        <f t="shared" si="2"/>
        <v>Adulto_joven</v>
      </c>
    </row>
    <row r="164" spans="1:16" ht="12.75" customHeight="1" x14ac:dyDescent="0.2">
      <c r="A164" s="18" t="s">
        <v>100</v>
      </c>
      <c r="B164" s="18">
        <v>21</v>
      </c>
      <c r="C164" s="18" t="s">
        <v>93</v>
      </c>
      <c r="D164" s="18" t="s">
        <v>94</v>
      </c>
      <c r="E164" s="18">
        <v>2</v>
      </c>
      <c r="F164" s="18" t="s">
        <v>98</v>
      </c>
      <c r="G164" s="18">
        <v>2000</v>
      </c>
      <c r="H164" s="18">
        <v>118</v>
      </c>
      <c r="I164" s="18">
        <v>53.63</v>
      </c>
      <c r="J164" s="18">
        <v>1.54</v>
      </c>
      <c r="K164" s="22">
        <f t="shared" si="5"/>
        <v>22.61342553550346</v>
      </c>
      <c r="L164" s="23">
        <v>2</v>
      </c>
      <c r="M164" s="18">
        <v>2</v>
      </c>
      <c r="N164" s="18">
        <v>2</v>
      </c>
      <c r="O164" s="18" t="str">
        <f t="shared" si="1"/>
        <v>NORMAL</v>
      </c>
      <c r="P164" s="24" t="str">
        <f t="shared" si="2"/>
        <v>Adulto_joven</v>
      </c>
    </row>
    <row r="165" spans="1:16" ht="12.75" hidden="1" customHeight="1" x14ac:dyDescent="0.2">
      <c r="A165" s="18" t="s">
        <v>100</v>
      </c>
      <c r="B165" s="18">
        <v>19</v>
      </c>
      <c r="C165" s="18" t="s">
        <v>90</v>
      </c>
      <c r="D165" s="18" t="s">
        <v>91</v>
      </c>
      <c r="E165" s="18">
        <v>1</v>
      </c>
      <c r="F165" s="18" t="s">
        <v>95</v>
      </c>
      <c r="G165" s="18">
        <v>2001</v>
      </c>
      <c r="H165" s="18">
        <v>211</v>
      </c>
      <c r="I165" s="18">
        <v>95.9</v>
      </c>
      <c r="J165" s="18">
        <v>1.83</v>
      </c>
      <c r="K165" s="22">
        <f t="shared" si="5"/>
        <v>28.636268625518824</v>
      </c>
      <c r="L165" s="23">
        <v>1</v>
      </c>
      <c r="M165" s="18">
        <v>2</v>
      </c>
      <c r="N165" s="18">
        <v>1</v>
      </c>
      <c r="O165" s="18" t="str">
        <f t="shared" si="1"/>
        <v>SOBRE</v>
      </c>
      <c r="P165" s="24" t="str">
        <f t="shared" si="2"/>
        <v>Adulto_joven</v>
      </c>
    </row>
    <row r="166" spans="1:16" ht="12.75" hidden="1" customHeight="1" x14ac:dyDescent="0.2">
      <c r="A166" s="18" t="s">
        <v>100</v>
      </c>
      <c r="B166" s="18">
        <v>19</v>
      </c>
      <c r="C166" s="18" t="s">
        <v>90</v>
      </c>
      <c r="D166" s="18" t="s">
        <v>91</v>
      </c>
      <c r="E166" s="18">
        <v>2</v>
      </c>
      <c r="F166" s="18" t="s">
        <v>98</v>
      </c>
      <c r="G166" s="18">
        <v>2001</v>
      </c>
      <c r="H166" s="18">
        <v>164</v>
      </c>
      <c r="I166" s="18">
        <v>74.5</v>
      </c>
      <c r="J166" s="18">
        <v>1.68</v>
      </c>
      <c r="K166" s="22">
        <f t="shared" si="5"/>
        <v>26.395975056689345</v>
      </c>
      <c r="L166" s="23">
        <v>1</v>
      </c>
      <c r="M166" s="18">
        <v>2</v>
      </c>
      <c r="N166" s="18">
        <v>1</v>
      </c>
      <c r="O166" s="18" t="str">
        <f t="shared" si="1"/>
        <v>SOBRE</v>
      </c>
      <c r="P166" s="24" t="str">
        <f t="shared" si="2"/>
        <v>Adulto_joven</v>
      </c>
    </row>
    <row r="167" spans="1:16" ht="12.75" hidden="1" customHeight="1" x14ac:dyDescent="0.2">
      <c r="A167" s="18" t="s">
        <v>100</v>
      </c>
      <c r="B167" s="18">
        <v>23</v>
      </c>
      <c r="C167" s="18" t="s">
        <v>90</v>
      </c>
      <c r="D167" s="18" t="s">
        <v>91</v>
      </c>
      <c r="E167" s="18">
        <v>1</v>
      </c>
      <c r="F167" s="18" t="s">
        <v>98</v>
      </c>
      <c r="G167" s="18">
        <v>1999</v>
      </c>
      <c r="H167" s="18">
        <v>110</v>
      </c>
      <c r="I167" s="18">
        <v>50</v>
      </c>
      <c r="J167" s="18">
        <v>1.64</v>
      </c>
      <c r="K167" s="22">
        <f t="shared" si="5"/>
        <v>18.590124925639504</v>
      </c>
      <c r="L167" s="23">
        <v>2</v>
      </c>
      <c r="M167" s="18">
        <v>2</v>
      </c>
      <c r="N167" s="18">
        <v>2</v>
      </c>
      <c r="O167" s="18" t="str">
        <f t="shared" si="1"/>
        <v>NORMAL</v>
      </c>
      <c r="P167" s="24" t="str">
        <f t="shared" si="2"/>
        <v>Adulto_joven</v>
      </c>
    </row>
    <row r="168" spans="1:16" ht="12.75" customHeight="1" x14ac:dyDescent="0.2">
      <c r="A168" s="18" t="s">
        <v>101</v>
      </c>
      <c r="B168" s="18">
        <v>26</v>
      </c>
      <c r="C168" s="18" t="s">
        <v>93</v>
      </c>
      <c r="D168" s="18" t="s">
        <v>94</v>
      </c>
      <c r="E168" s="18">
        <v>1</v>
      </c>
      <c r="F168" s="18" t="s">
        <v>102</v>
      </c>
      <c r="G168" s="18">
        <v>1999</v>
      </c>
      <c r="H168" s="18">
        <v>142</v>
      </c>
      <c r="I168" s="18">
        <v>64.5</v>
      </c>
      <c r="J168" s="18">
        <v>1.7</v>
      </c>
      <c r="K168" s="22">
        <f t="shared" si="5"/>
        <v>22.318339100346023</v>
      </c>
      <c r="L168" s="23">
        <v>2</v>
      </c>
      <c r="M168" s="18">
        <v>2</v>
      </c>
      <c r="N168" s="18">
        <v>2</v>
      </c>
      <c r="O168" s="18" t="str">
        <f t="shared" si="1"/>
        <v>NORMAL</v>
      </c>
      <c r="P168" s="24" t="str">
        <f t="shared" si="2"/>
        <v>Adulto_joven</v>
      </c>
    </row>
    <row r="169" spans="1:16" ht="12.75" customHeight="1" x14ac:dyDescent="0.2">
      <c r="A169" s="18" t="s">
        <v>101</v>
      </c>
      <c r="B169" s="18">
        <v>21</v>
      </c>
      <c r="C169" s="18" t="s">
        <v>93</v>
      </c>
      <c r="D169" s="18" t="s">
        <v>94</v>
      </c>
      <c r="E169" s="18">
        <v>1</v>
      </c>
      <c r="F169" s="18" t="s">
        <v>95</v>
      </c>
      <c r="G169" s="18">
        <v>1996</v>
      </c>
      <c r="H169" s="18">
        <v>142</v>
      </c>
      <c r="I169" s="18">
        <v>64.5</v>
      </c>
      <c r="J169" s="18">
        <v>1.75</v>
      </c>
      <c r="K169" s="22">
        <f t="shared" si="5"/>
        <v>21.061224489795919</v>
      </c>
      <c r="L169" s="23">
        <v>2</v>
      </c>
      <c r="M169" s="18" t="s">
        <v>103</v>
      </c>
      <c r="N169" s="18">
        <v>1</v>
      </c>
      <c r="O169" s="18" t="str">
        <f t="shared" si="1"/>
        <v>NORMAL</v>
      </c>
      <c r="P169" s="24" t="str">
        <f t="shared" si="2"/>
        <v>Adulto_joven</v>
      </c>
    </row>
    <row r="170" spans="1:16" ht="12.75" customHeight="1" x14ac:dyDescent="0.2">
      <c r="A170" s="18" t="s">
        <v>101</v>
      </c>
      <c r="B170" s="18">
        <v>21</v>
      </c>
      <c r="C170" s="18" t="s">
        <v>93</v>
      </c>
      <c r="D170" s="18" t="s">
        <v>96</v>
      </c>
      <c r="E170" s="18">
        <v>1</v>
      </c>
      <c r="F170" s="18" t="s">
        <v>95</v>
      </c>
      <c r="G170" s="18">
        <v>1994</v>
      </c>
      <c r="H170" s="18">
        <v>138</v>
      </c>
      <c r="I170" s="18">
        <v>62.72</v>
      </c>
      <c r="J170" s="18">
        <v>1.59</v>
      </c>
      <c r="K170" s="22">
        <f t="shared" si="5"/>
        <v>24.809145207863612</v>
      </c>
      <c r="L170" s="23">
        <v>2</v>
      </c>
      <c r="M170" s="18">
        <v>2</v>
      </c>
      <c r="N170" s="18">
        <v>2</v>
      </c>
      <c r="O170" s="18" t="str">
        <f t="shared" si="1"/>
        <v>NORMAL</v>
      </c>
      <c r="P170" s="24" t="str">
        <f t="shared" si="2"/>
        <v>Adulto_joven</v>
      </c>
    </row>
    <row r="171" spans="1:16" ht="12.75" hidden="1" customHeight="1" x14ac:dyDescent="0.2">
      <c r="A171" s="18" t="s">
        <v>101</v>
      </c>
      <c r="B171" s="18">
        <v>25</v>
      </c>
      <c r="C171" s="18" t="s">
        <v>90</v>
      </c>
      <c r="D171" s="18" t="s">
        <v>91</v>
      </c>
      <c r="E171" s="18">
        <v>1</v>
      </c>
      <c r="F171" s="18" t="s">
        <v>98</v>
      </c>
      <c r="G171" s="18">
        <v>1993</v>
      </c>
      <c r="H171" s="18">
        <v>130</v>
      </c>
      <c r="I171" s="18">
        <v>59.09</v>
      </c>
      <c r="J171" s="18">
        <v>1.68</v>
      </c>
      <c r="K171" s="22">
        <f t="shared" si="5"/>
        <v>20.936082766439913</v>
      </c>
      <c r="L171" s="23">
        <v>2</v>
      </c>
      <c r="M171" s="18">
        <v>2</v>
      </c>
      <c r="N171" s="18">
        <v>1</v>
      </c>
      <c r="O171" s="18" t="str">
        <f t="shared" si="1"/>
        <v>NORMAL</v>
      </c>
      <c r="P171" s="24" t="str">
        <f t="shared" si="2"/>
        <v>Adulto_joven</v>
      </c>
    </row>
    <row r="172" spans="1:16" ht="12.75" hidden="1" customHeight="1" x14ac:dyDescent="0.2">
      <c r="A172" s="18" t="s">
        <v>101</v>
      </c>
      <c r="B172" s="18">
        <v>20</v>
      </c>
      <c r="C172" s="18" t="s">
        <v>90</v>
      </c>
      <c r="D172" s="18" t="s">
        <v>96</v>
      </c>
      <c r="E172" s="18">
        <v>1</v>
      </c>
      <c r="F172" s="18" t="s">
        <v>95</v>
      </c>
      <c r="G172" s="18">
        <v>1998</v>
      </c>
      <c r="H172" s="18">
        <v>132</v>
      </c>
      <c r="I172" s="18">
        <v>60</v>
      </c>
      <c r="J172" s="18">
        <v>1.58</v>
      </c>
      <c r="K172" s="22">
        <f t="shared" si="5"/>
        <v>24.034609838166958</v>
      </c>
      <c r="L172" s="23">
        <v>2</v>
      </c>
      <c r="M172" s="18">
        <v>2</v>
      </c>
      <c r="N172" s="18">
        <v>1</v>
      </c>
      <c r="O172" s="18" t="str">
        <f t="shared" si="1"/>
        <v>NORMAL</v>
      </c>
      <c r="P172" s="24" t="str">
        <f t="shared" si="2"/>
        <v>Adulto_joven</v>
      </c>
    </row>
    <row r="173" spans="1:16" ht="12.75" customHeight="1" x14ac:dyDescent="0.2">
      <c r="A173" s="18" t="s">
        <v>101</v>
      </c>
      <c r="B173" s="18">
        <v>21</v>
      </c>
      <c r="C173" s="18" t="s">
        <v>93</v>
      </c>
      <c r="D173" s="18" t="s">
        <v>91</v>
      </c>
      <c r="E173" s="18">
        <v>2</v>
      </c>
      <c r="F173" s="18" t="s">
        <v>98</v>
      </c>
      <c r="G173" s="18">
        <v>1997</v>
      </c>
      <c r="H173" s="18">
        <v>158</v>
      </c>
      <c r="I173" s="18">
        <v>71.8</v>
      </c>
      <c r="J173" s="18">
        <v>1.62</v>
      </c>
      <c r="K173" s="22">
        <f t="shared" si="5"/>
        <v>27.358634354519122</v>
      </c>
      <c r="L173" s="23">
        <v>1</v>
      </c>
      <c r="M173" s="18">
        <v>2</v>
      </c>
      <c r="N173" s="18">
        <v>2</v>
      </c>
      <c r="O173" s="18" t="str">
        <f t="shared" si="1"/>
        <v>SOBRE</v>
      </c>
      <c r="P173" s="24" t="str">
        <f t="shared" si="2"/>
        <v>Adulto_joven</v>
      </c>
    </row>
    <row r="174" spans="1:16" ht="12.75" hidden="1" customHeight="1" x14ac:dyDescent="0.2">
      <c r="A174" s="18" t="s">
        <v>101</v>
      </c>
      <c r="B174" s="18">
        <v>19</v>
      </c>
      <c r="C174" s="18" t="s">
        <v>90</v>
      </c>
      <c r="D174" s="18" t="s">
        <v>91</v>
      </c>
      <c r="E174" s="18">
        <v>2</v>
      </c>
      <c r="F174" s="18" t="s">
        <v>95</v>
      </c>
      <c r="G174" s="18">
        <v>1998</v>
      </c>
      <c r="H174" s="18">
        <v>150</v>
      </c>
      <c r="I174" s="18">
        <v>68.180000000000007</v>
      </c>
      <c r="J174" s="18">
        <v>1.68</v>
      </c>
      <c r="K174" s="22">
        <f t="shared" si="5"/>
        <v>24.156746031746039</v>
      </c>
      <c r="L174" s="23">
        <v>2</v>
      </c>
      <c r="M174" s="18" t="s">
        <v>104</v>
      </c>
      <c r="N174" s="18">
        <v>1</v>
      </c>
      <c r="O174" s="18" t="str">
        <f t="shared" si="1"/>
        <v>NORMAL</v>
      </c>
      <c r="P174" s="24" t="str">
        <f t="shared" si="2"/>
        <v>Adulto_joven</v>
      </c>
    </row>
    <row r="175" spans="1:16" ht="12.75" hidden="1" customHeight="1" x14ac:dyDescent="0.2">
      <c r="A175" s="18" t="s">
        <v>101</v>
      </c>
      <c r="B175" s="18">
        <v>22</v>
      </c>
      <c r="C175" s="18" t="s">
        <v>90</v>
      </c>
      <c r="D175" s="18" t="s">
        <v>96</v>
      </c>
      <c r="E175" s="18">
        <v>1</v>
      </c>
      <c r="F175" s="18" t="s">
        <v>95</v>
      </c>
      <c r="G175" s="18">
        <v>2000</v>
      </c>
      <c r="H175" s="18">
        <v>168</v>
      </c>
      <c r="I175" s="18">
        <v>76.3</v>
      </c>
      <c r="J175" s="18">
        <v>1.75</v>
      </c>
      <c r="K175" s="22">
        <f t="shared" si="5"/>
        <v>24.914285714285715</v>
      </c>
      <c r="L175" s="23">
        <v>2</v>
      </c>
      <c r="M175" s="18" t="s">
        <v>104</v>
      </c>
      <c r="N175" s="18">
        <v>1</v>
      </c>
      <c r="O175" s="18" t="str">
        <f t="shared" si="1"/>
        <v>NORMAL</v>
      </c>
      <c r="P175" s="24" t="str">
        <f t="shared" si="2"/>
        <v>Adulto_joven</v>
      </c>
    </row>
    <row r="176" spans="1:16" ht="12.75" customHeight="1" x14ac:dyDescent="0.2">
      <c r="A176" s="18" t="s">
        <v>101</v>
      </c>
      <c r="B176" s="18">
        <v>24</v>
      </c>
      <c r="C176" s="18" t="s">
        <v>93</v>
      </c>
      <c r="D176" s="18" t="s">
        <v>94</v>
      </c>
      <c r="E176" s="18">
        <v>2</v>
      </c>
      <c r="F176" s="18" t="s">
        <v>98</v>
      </c>
      <c r="G176" s="18">
        <v>2001</v>
      </c>
      <c r="H176" s="18">
        <v>178</v>
      </c>
      <c r="I176" s="18">
        <v>80.900000000000006</v>
      </c>
      <c r="J176" s="18">
        <v>1.72</v>
      </c>
      <c r="K176" s="22">
        <f t="shared" si="5"/>
        <v>27.345862628447815</v>
      </c>
      <c r="L176" s="23">
        <v>1</v>
      </c>
      <c r="M176" s="18">
        <v>2</v>
      </c>
      <c r="N176" s="18">
        <v>2</v>
      </c>
      <c r="O176" s="18" t="str">
        <f t="shared" si="1"/>
        <v>SOBRE</v>
      </c>
      <c r="P176" s="24" t="str">
        <f t="shared" si="2"/>
        <v>Adulto_joven</v>
      </c>
    </row>
    <row r="177" spans="1:16" ht="12.75" hidden="1" customHeight="1" x14ac:dyDescent="0.2">
      <c r="A177" s="18" t="s">
        <v>101</v>
      </c>
      <c r="B177" s="18">
        <v>22</v>
      </c>
      <c r="C177" s="18" t="s">
        <v>90</v>
      </c>
      <c r="D177" s="18" t="s">
        <v>91</v>
      </c>
      <c r="E177" s="18">
        <v>1</v>
      </c>
      <c r="F177" s="18" t="s">
        <v>95</v>
      </c>
      <c r="G177" s="18">
        <v>1998</v>
      </c>
      <c r="H177" s="18">
        <v>150</v>
      </c>
      <c r="I177" s="18">
        <v>68.180000000000007</v>
      </c>
      <c r="J177" s="18">
        <v>1.72</v>
      </c>
      <c r="K177" s="22">
        <f t="shared" si="5"/>
        <v>23.046241211465663</v>
      </c>
      <c r="L177" s="23">
        <v>2</v>
      </c>
      <c r="M177" s="18" t="s">
        <v>104</v>
      </c>
      <c r="N177" s="18">
        <v>1</v>
      </c>
      <c r="O177" s="18" t="str">
        <f t="shared" si="1"/>
        <v>NORMAL</v>
      </c>
      <c r="P177" s="24" t="str">
        <f t="shared" si="2"/>
        <v>Adulto_joven</v>
      </c>
    </row>
    <row r="178" spans="1:16" ht="12.75" customHeight="1" x14ac:dyDescent="0.2">
      <c r="A178" s="18" t="s">
        <v>101</v>
      </c>
      <c r="B178" s="18">
        <v>24</v>
      </c>
      <c r="C178" s="18" t="s">
        <v>93</v>
      </c>
      <c r="D178" s="18" t="s">
        <v>96</v>
      </c>
      <c r="E178" s="18">
        <v>2</v>
      </c>
      <c r="F178" s="18" t="s">
        <v>102</v>
      </c>
      <c r="G178" s="18">
        <v>2001</v>
      </c>
      <c r="H178" s="18">
        <v>128</v>
      </c>
      <c r="I178" s="18">
        <v>58.18</v>
      </c>
      <c r="J178" s="18">
        <v>1.58</v>
      </c>
      <c r="K178" s="22">
        <f t="shared" si="5"/>
        <v>23.305560006409227</v>
      </c>
      <c r="L178" s="23">
        <v>2</v>
      </c>
      <c r="M178" s="18">
        <v>2</v>
      </c>
      <c r="N178" s="18">
        <v>2</v>
      </c>
      <c r="O178" s="18" t="str">
        <f t="shared" si="1"/>
        <v>NORMAL</v>
      </c>
      <c r="P178" s="24" t="str">
        <f t="shared" si="2"/>
        <v>Adulto_joven</v>
      </c>
    </row>
    <row r="179" spans="1:16" ht="12.75" customHeight="1" x14ac:dyDescent="0.2">
      <c r="A179" s="18" t="s">
        <v>101</v>
      </c>
      <c r="B179" s="18">
        <v>23</v>
      </c>
      <c r="C179" s="18" t="s">
        <v>93</v>
      </c>
      <c r="D179" s="18" t="s">
        <v>91</v>
      </c>
      <c r="E179" s="18">
        <v>2</v>
      </c>
      <c r="F179" s="18" t="s">
        <v>98</v>
      </c>
      <c r="G179" s="18">
        <v>1998</v>
      </c>
      <c r="H179" s="18">
        <v>144</v>
      </c>
      <c r="I179" s="18">
        <v>65.400000000000006</v>
      </c>
      <c r="J179" s="18">
        <v>1.62</v>
      </c>
      <c r="K179" s="22">
        <f t="shared" si="5"/>
        <v>24.919981710105166</v>
      </c>
      <c r="L179" s="23">
        <v>2</v>
      </c>
      <c r="M179" s="18">
        <v>2</v>
      </c>
      <c r="N179" s="18">
        <v>2</v>
      </c>
      <c r="O179" s="18" t="str">
        <f t="shared" si="1"/>
        <v>NORMAL</v>
      </c>
      <c r="P179" s="24" t="str">
        <f t="shared" si="2"/>
        <v>Adulto_joven</v>
      </c>
    </row>
    <row r="180" spans="1:16" ht="12.75" customHeight="1" x14ac:dyDescent="0.2">
      <c r="A180" s="18" t="s">
        <v>101</v>
      </c>
      <c r="B180" s="18">
        <v>18</v>
      </c>
      <c r="C180" s="18" t="s">
        <v>93</v>
      </c>
      <c r="D180" s="18" t="s">
        <v>91</v>
      </c>
      <c r="E180" s="18">
        <v>2</v>
      </c>
      <c r="F180" s="18" t="s">
        <v>98</v>
      </c>
      <c r="G180" s="18">
        <v>2002</v>
      </c>
      <c r="H180" s="18">
        <v>148</v>
      </c>
      <c r="I180" s="18">
        <v>67.2</v>
      </c>
      <c r="J180" s="18">
        <v>1.65</v>
      </c>
      <c r="K180" s="22">
        <f t="shared" si="5"/>
        <v>24.683195592286506</v>
      </c>
      <c r="L180" s="23">
        <v>2</v>
      </c>
      <c r="M180" s="18">
        <v>2</v>
      </c>
      <c r="N180" s="18">
        <v>2</v>
      </c>
      <c r="O180" s="18" t="str">
        <f t="shared" si="1"/>
        <v>NORMAL</v>
      </c>
      <c r="P180" s="24" t="str">
        <f t="shared" si="2"/>
        <v>Adulto_joven</v>
      </c>
    </row>
    <row r="181" spans="1:16" ht="12.75" customHeight="1" x14ac:dyDescent="0.2">
      <c r="A181" s="18" t="s">
        <v>101</v>
      </c>
      <c r="B181" s="18">
        <v>28</v>
      </c>
      <c r="C181" s="18" t="s">
        <v>93</v>
      </c>
      <c r="D181" s="18" t="s">
        <v>94</v>
      </c>
      <c r="E181" s="18">
        <v>1</v>
      </c>
      <c r="F181" s="18" t="s">
        <v>102</v>
      </c>
      <c r="G181" s="18">
        <v>2000</v>
      </c>
      <c r="H181" s="18">
        <v>180</v>
      </c>
      <c r="I181" s="18">
        <v>82</v>
      </c>
      <c r="J181" s="18">
        <v>1.68</v>
      </c>
      <c r="K181" s="22">
        <f t="shared" si="5"/>
        <v>29.053287981859416</v>
      </c>
      <c r="L181" s="23">
        <v>1</v>
      </c>
      <c r="M181" s="18">
        <v>2</v>
      </c>
      <c r="N181" s="18">
        <v>2</v>
      </c>
      <c r="O181" s="18" t="str">
        <f t="shared" si="1"/>
        <v>SOBRE</v>
      </c>
      <c r="P181" s="24" t="str">
        <f t="shared" si="2"/>
        <v>Adulto_joven</v>
      </c>
    </row>
    <row r="182" spans="1:16" ht="12.75" customHeight="1" x14ac:dyDescent="0.2">
      <c r="A182" s="18" t="s">
        <v>101</v>
      </c>
      <c r="B182" s="18">
        <v>26</v>
      </c>
      <c r="C182" s="18" t="s">
        <v>93</v>
      </c>
      <c r="D182" s="18" t="s">
        <v>91</v>
      </c>
      <c r="E182" s="18">
        <v>2</v>
      </c>
      <c r="F182" s="18" t="s">
        <v>105</v>
      </c>
      <c r="G182" s="18">
        <v>2000</v>
      </c>
      <c r="H182" s="18">
        <v>143</v>
      </c>
      <c r="I182" s="18">
        <v>65</v>
      </c>
      <c r="J182" s="18">
        <v>1.78</v>
      </c>
      <c r="K182" s="22">
        <f t="shared" si="5"/>
        <v>20.515086478979924</v>
      </c>
      <c r="L182" s="23">
        <v>2</v>
      </c>
      <c r="M182" s="18" t="s">
        <v>103</v>
      </c>
      <c r="N182" s="18">
        <v>1</v>
      </c>
      <c r="O182" s="18" t="str">
        <f t="shared" si="1"/>
        <v>NORMAL</v>
      </c>
      <c r="P182" s="24" t="str">
        <f t="shared" si="2"/>
        <v>Adulto_joven</v>
      </c>
    </row>
    <row r="183" spans="1:16" ht="12.75" customHeight="1" x14ac:dyDescent="0.2">
      <c r="A183" s="18" t="s">
        <v>106</v>
      </c>
      <c r="B183" s="18">
        <v>24</v>
      </c>
      <c r="C183" s="18" t="s">
        <v>93</v>
      </c>
      <c r="D183" s="18" t="s">
        <v>91</v>
      </c>
      <c r="E183" s="18">
        <v>2</v>
      </c>
      <c r="F183" s="18" t="s">
        <v>92</v>
      </c>
      <c r="G183" s="18">
        <v>1997</v>
      </c>
      <c r="H183" s="18">
        <v>90</v>
      </c>
      <c r="I183" s="18">
        <v>40.909999999999997</v>
      </c>
      <c r="J183" s="18">
        <v>1.53</v>
      </c>
      <c r="K183" s="22">
        <f t="shared" si="5"/>
        <v>17.476184373531545</v>
      </c>
      <c r="L183" s="23">
        <v>2</v>
      </c>
      <c r="M183" s="18">
        <v>2</v>
      </c>
      <c r="N183" s="18">
        <v>1</v>
      </c>
      <c r="O183" s="18" t="str">
        <f t="shared" si="1"/>
        <v>BAJO</v>
      </c>
      <c r="P183" s="24" t="str">
        <f t="shared" si="2"/>
        <v>Adulto_joven</v>
      </c>
    </row>
    <row r="184" spans="1:16" ht="12.75" customHeight="1" x14ac:dyDescent="0.2">
      <c r="A184" s="18" t="s">
        <v>106</v>
      </c>
      <c r="B184" s="18">
        <v>24</v>
      </c>
      <c r="C184" s="18" t="s">
        <v>93</v>
      </c>
      <c r="D184" s="18" t="s">
        <v>91</v>
      </c>
      <c r="E184" s="18">
        <v>1</v>
      </c>
      <c r="F184" s="18" t="s">
        <v>92</v>
      </c>
      <c r="G184" s="18">
        <v>1997</v>
      </c>
      <c r="H184" s="18">
        <v>121</v>
      </c>
      <c r="I184" s="18">
        <v>55</v>
      </c>
      <c r="J184" s="18">
        <v>1.57</v>
      </c>
      <c r="K184" s="22">
        <f t="shared" si="5"/>
        <v>22.313278429145196</v>
      </c>
      <c r="L184" s="23">
        <v>2</v>
      </c>
      <c r="M184" s="18">
        <v>2</v>
      </c>
      <c r="N184" s="18">
        <v>2</v>
      </c>
      <c r="O184" s="18" t="str">
        <f t="shared" si="1"/>
        <v>NORMAL</v>
      </c>
      <c r="P184" s="24" t="str">
        <f t="shared" si="2"/>
        <v>Adulto_joven</v>
      </c>
    </row>
    <row r="185" spans="1:16" ht="12.75" hidden="1" customHeight="1" x14ac:dyDescent="0.2">
      <c r="A185" s="18" t="s">
        <v>106</v>
      </c>
      <c r="B185" s="18">
        <v>24</v>
      </c>
      <c r="C185" s="18" t="s">
        <v>90</v>
      </c>
      <c r="D185" s="18" t="s">
        <v>91</v>
      </c>
      <c r="E185" s="18">
        <v>2</v>
      </c>
      <c r="F185" s="18" t="s">
        <v>92</v>
      </c>
      <c r="G185" s="18">
        <v>1998</v>
      </c>
      <c r="H185" s="18">
        <v>180</v>
      </c>
      <c r="I185" s="18">
        <v>81.819999999999993</v>
      </c>
      <c r="J185" s="18">
        <v>1.63</v>
      </c>
      <c r="K185" s="22">
        <f t="shared" si="5"/>
        <v>30.795287741352706</v>
      </c>
      <c r="L185" s="23">
        <v>1</v>
      </c>
      <c r="M185" s="18">
        <v>1</v>
      </c>
      <c r="N185" s="18">
        <v>1</v>
      </c>
      <c r="O185" s="18" t="str">
        <f t="shared" si="1"/>
        <v>OBESO</v>
      </c>
      <c r="P185" s="24" t="str">
        <f t="shared" si="2"/>
        <v>Adulto_joven</v>
      </c>
    </row>
    <row r="186" spans="1:16" ht="12.75" customHeight="1" x14ac:dyDescent="0.2">
      <c r="A186" s="18" t="s">
        <v>106</v>
      </c>
      <c r="B186" s="18">
        <v>20</v>
      </c>
      <c r="C186" s="18" t="s">
        <v>93</v>
      </c>
      <c r="D186" s="18" t="s">
        <v>91</v>
      </c>
      <c r="E186" s="18">
        <v>1</v>
      </c>
      <c r="F186" s="18" t="s">
        <v>92</v>
      </c>
      <c r="G186" s="18">
        <v>1999</v>
      </c>
      <c r="H186" s="18">
        <v>128</v>
      </c>
      <c r="I186" s="18">
        <v>58.18</v>
      </c>
      <c r="J186" s="18">
        <v>1.55</v>
      </c>
      <c r="K186" s="22">
        <f t="shared" si="5"/>
        <v>24.21644120707596</v>
      </c>
      <c r="L186" s="23">
        <v>2</v>
      </c>
      <c r="M186" s="18">
        <v>2</v>
      </c>
      <c r="N186" s="18">
        <v>2</v>
      </c>
      <c r="O186" s="18" t="str">
        <f t="shared" si="1"/>
        <v>NORMAL</v>
      </c>
      <c r="P186" s="24" t="str">
        <f t="shared" si="2"/>
        <v>Adulto_joven</v>
      </c>
    </row>
    <row r="187" spans="1:16" ht="12.75" hidden="1" customHeight="1" x14ac:dyDescent="0.2">
      <c r="A187" s="18" t="s">
        <v>106</v>
      </c>
      <c r="B187" s="18">
        <v>21</v>
      </c>
      <c r="C187" s="18" t="s">
        <v>90</v>
      </c>
      <c r="D187" s="18" t="s">
        <v>91</v>
      </c>
      <c r="E187" s="18">
        <v>2</v>
      </c>
      <c r="F187" s="18" t="s">
        <v>92</v>
      </c>
      <c r="G187" s="18">
        <v>2000</v>
      </c>
      <c r="H187" s="18">
        <v>124</v>
      </c>
      <c r="I187" s="18">
        <v>56.36</v>
      </c>
      <c r="J187" s="18">
        <v>1.67</v>
      </c>
      <c r="K187" s="22">
        <f t="shared" si="5"/>
        <v>20.208684427552082</v>
      </c>
      <c r="L187" s="23">
        <v>2</v>
      </c>
      <c r="M187" s="18">
        <v>2</v>
      </c>
      <c r="N187" s="18">
        <v>2</v>
      </c>
      <c r="O187" s="18" t="str">
        <f t="shared" si="1"/>
        <v>NORMAL</v>
      </c>
      <c r="P187" s="24" t="str">
        <f t="shared" si="2"/>
        <v>Adulto_joven</v>
      </c>
    </row>
    <row r="188" spans="1:16" ht="12.75" hidden="1" customHeight="1" x14ac:dyDescent="0.2">
      <c r="A188" s="18" t="s">
        <v>106</v>
      </c>
      <c r="B188" s="18">
        <v>20</v>
      </c>
      <c r="C188" s="18" t="s">
        <v>90</v>
      </c>
      <c r="D188" s="18" t="s">
        <v>91</v>
      </c>
      <c r="E188" s="18">
        <v>2</v>
      </c>
      <c r="F188" s="18" t="s">
        <v>92</v>
      </c>
      <c r="G188" s="18">
        <v>2000</v>
      </c>
      <c r="H188" s="18">
        <v>103</v>
      </c>
      <c r="I188" s="18">
        <v>46.82</v>
      </c>
      <c r="J188" s="18">
        <v>1.71</v>
      </c>
      <c r="K188" s="22">
        <f t="shared" si="5"/>
        <v>16.011764303546393</v>
      </c>
      <c r="L188" s="23">
        <v>2</v>
      </c>
      <c r="M188" s="18">
        <v>2</v>
      </c>
      <c r="N188" s="18">
        <v>1</v>
      </c>
      <c r="O188" s="18" t="str">
        <f t="shared" si="1"/>
        <v>BAJO</v>
      </c>
      <c r="P188" s="24" t="str">
        <f t="shared" si="2"/>
        <v>Adulto_joven</v>
      </c>
    </row>
    <row r="189" spans="1:16" ht="12.75" hidden="1" customHeight="1" x14ac:dyDescent="0.2">
      <c r="A189" s="18" t="s">
        <v>106</v>
      </c>
      <c r="B189" s="18">
        <v>30</v>
      </c>
      <c r="C189" s="18" t="s">
        <v>90</v>
      </c>
      <c r="D189" s="18" t="s">
        <v>91</v>
      </c>
      <c r="E189" s="18">
        <v>1</v>
      </c>
      <c r="F189" s="18" t="s">
        <v>95</v>
      </c>
      <c r="G189" s="18">
        <v>1998</v>
      </c>
      <c r="H189" s="18">
        <v>151</v>
      </c>
      <c r="I189" s="18">
        <v>68.64</v>
      </c>
      <c r="J189" s="18">
        <v>1.61</v>
      </c>
      <c r="K189" s="22">
        <f t="shared" si="5"/>
        <v>26.480459858801741</v>
      </c>
      <c r="L189" s="23">
        <v>1</v>
      </c>
      <c r="M189" s="18">
        <v>2</v>
      </c>
      <c r="N189" s="18">
        <v>2</v>
      </c>
      <c r="O189" s="18" t="str">
        <f t="shared" si="1"/>
        <v>SOBRE</v>
      </c>
      <c r="P189" s="24" t="str">
        <f t="shared" si="2"/>
        <v>Adulto_joven</v>
      </c>
    </row>
    <row r="190" spans="1:16" ht="12.75" hidden="1" customHeight="1" x14ac:dyDescent="0.2">
      <c r="A190" s="18" t="s">
        <v>106</v>
      </c>
      <c r="B190" s="18">
        <v>49</v>
      </c>
      <c r="C190" s="18" t="s">
        <v>90</v>
      </c>
      <c r="D190" s="18" t="s">
        <v>94</v>
      </c>
      <c r="E190" s="18">
        <v>1</v>
      </c>
      <c r="F190" s="18" t="s">
        <v>92</v>
      </c>
      <c r="G190" s="18">
        <v>1986</v>
      </c>
      <c r="H190" s="18">
        <v>169</v>
      </c>
      <c r="I190" s="18">
        <v>76.819999999999993</v>
      </c>
      <c r="J190" s="18">
        <v>1.6</v>
      </c>
      <c r="K190" s="22">
        <f t="shared" si="5"/>
        <v>30.007812499999993</v>
      </c>
      <c r="L190" s="23">
        <v>1</v>
      </c>
      <c r="M190" s="18">
        <v>1</v>
      </c>
      <c r="N190" s="18">
        <v>1</v>
      </c>
      <c r="O190" s="18" t="str">
        <f t="shared" si="1"/>
        <v>OBESO</v>
      </c>
      <c r="P190" s="24" t="str">
        <f t="shared" si="2"/>
        <v>Adulto_maduro</v>
      </c>
    </row>
    <row r="191" spans="1:16" ht="12.75" customHeight="1" x14ac:dyDescent="0.2">
      <c r="A191" s="18" t="s">
        <v>106</v>
      </c>
      <c r="B191" s="18">
        <v>21</v>
      </c>
      <c r="C191" s="18" t="s">
        <v>93</v>
      </c>
      <c r="D191" s="18" t="s">
        <v>94</v>
      </c>
      <c r="E191" s="18">
        <v>2</v>
      </c>
      <c r="F191" s="18" t="s">
        <v>92</v>
      </c>
      <c r="G191" s="18">
        <v>1998</v>
      </c>
      <c r="H191" s="18">
        <v>139</v>
      </c>
      <c r="I191" s="18">
        <v>63.18</v>
      </c>
      <c r="J191" s="18">
        <v>1.54</v>
      </c>
      <c r="K191" s="22">
        <f t="shared" si="5"/>
        <v>26.640242874009108</v>
      </c>
      <c r="L191" s="23">
        <v>1</v>
      </c>
      <c r="M191" s="18">
        <v>1</v>
      </c>
      <c r="N191" s="18">
        <v>1</v>
      </c>
      <c r="O191" s="18" t="str">
        <f t="shared" si="1"/>
        <v>SOBRE</v>
      </c>
      <c r="P191" s="24" t="str">
        <f t="shared" si="2"/>
        <v>Adulto_joven</v>
      </c>
    </row>
    <row r="192" spans="1:16" ht="12.75" customHeight="1" x14ac:dyDescent="0.2">
      <c r="A192" s="18" t="s">
        <v>106</v>
      </c>
      <c r="B192" s="18">
        <v>39</v>
      </c>
      <c r="C192" s="18" t="s">
        <v>93</v>
      </c>
      <c r="D192" s="18" t="s">
        <v>91</v>
      </c>
      <c r="E192" s="18">
        <v>1</v>
      </c>
      <c r="F192" s="18" t="s">
        <v>95</v>
      </c>
      <c r="G192" s="18">
        <v>1982</v>
      </c>
      <c r="H192" s="18">
        <v>192</v>
      </c>
      <c r="I192" s="18">
        <v>87.27</v>
      </c>
      <c r="J192" s="18">
        <v>1.54</v>
      </c>
      <c r="K192" s="22">
        <f t="shared" si="5"/>
        <v>36.797942317422837</v>
      </c>
      <c r="L192" s="23">
        <v>1</v>
      </c>
      <c r="M192" s="18">
        <v>2</v>
      </c>
      <c r="N192" s="18">
        <v>2</v>
      </c>
      <c r="O192" s="18" t="str">
        <f t="shared" si="1"/>
        <v>OBESO</v>
      </c>
      <c r="P192" s="24" t="str">
        <f t="shared" si="2"/>
        <v>Adulto_maduro</v>
      </c>
    </row>
    <row r="193" spans="1:16" ht="12.75" customHeight="1" x14ac:dyDescent="0.2">
      <c r="A193" s="18" t="s">
        <v>106</v>
      </c>
      <c r="B193" s="18">
        <v>33</v>
      </c>
      <c r="C193" s="18" t="s">
        <v>93</v>
      </c>
      <c r="D193" s="18" t="s">
        <v>94</v>
      </c>
      <c r="E193" s="18">
        <v>1</v>
      </c>
      <c r="F193" s="18" t="s">
        <v>95</v>
      </c>
      <c r="G193" s="18">
        <v>1993</v>
      </c>
      <c r="H193" s="18">
        <v>130</v>
      </c>
      <c r="I193" s="18">
        <v>59.09</v>
      </c>
      <c r="J193" s="18">
        <v>1.56</v>
      </c>
      <c r="K193" s="22">
        <f t="shared" si="5"/>
        <v>24.280900723208415</v>
      </c>
      <c r="L193" s="23">
        <v>2</v>
      </c>
      <c r="M193" s="18">
        <v>2</v>
      </c>
      <c r="N193" s="18">
        <v>2</v>
      </c>
      <c r="O193" s="18" t="str">
        <f t="shared" si="1"/>
        <v>NORMAL</v>
      </c>
      <c r="P193" s="24" t="str">
        <f t="shared" si="2"/>
        <v>Adulto_joven</v>
      </c>
    </row>
    <row r="194" spans="1:16" ht="12.75" customHeight="1" x14ac:dyDescent="0.2">
      <c r="A194" s="18" t="s">
        <v>106</v>
      </c>
      <c r="B194" s="18">
        <v>24</v>
      </c>
      <c r="C194" s="18" t="s">
        <v>93</v>
      </c>
      <c r="D194" s="18" t="s">
        <v>91</v>
      </c>
      <c r="E194" s="18">
        <v>1</v>
      </c>
      <c r="F194" s="18" t="s">
        <v>92</v>
      </c>
      <c r="G194" s="18">
        <v>1998</v>
      </c>
      <c r="H194" s="18">
        <v>110</v>
      </c>
      <c r="I194" s="18">
        <v>50</v>
      </c>
      <c r="J194" s="18">
        <v>1.48</v>
      </c>
      <c r="K194" s="22">
        <f t="shared" si="5"/>
        <v>22.826880934989045</v>
      </c>
      <c r="L194" s="23">
        <v>2</v>
      </c>
      <c r="M194" s="18">
        <v>2</v>
      </c>
      <c r="N194" s="18">
        <v>2</v>
      </c>
      <c r="O194" s="18" t="str">
        <f t="shared" si="1"/>
        <v>NORMAL</v>
      </c>
      <c r="P194" s="24" t="str">
        <f t="shared" si="2"/>
        <v>Adulto_joven</v>
      </c>
    </row>
    <row r="195" spans="1:16" ht="12.75" customHeight="1" x14ac:dyDescent="0.2">
      <c r="A195" s="18" t="s">
        <v>106</v>
      </c>
      <c r="B195" s="18">
        <v>23</v>
      </c>
      <c r="C195" s="18" t="s">
        <v>93</v>
      </c>
      <c r="D195" s="18" t="s">
        <v>94</v>
      </c>
      <c r="E195" s="18">
        <v>2</v>
      </c>
      <c r="F195" s="18" t="s">
        <v>92</v>
      </c>
      <c r="G195" s="18">
        <v>1999</v>
      </c>
      <c r="H195" s="18">
        <v>128</v>
      </c>
      <c r="I195" s="18">
        <v>58.18</v>
      </c>
      <c r="J195" s="18">
        <v>1.61</v>
      </c>
      <c r="K195" s="22">
        <f t="shared" si="5"/>
        <v>22.445121715983177</v>
      </c>
      <c r="L195" s="23">
        <v>2</v>
      </c>
      <c r="M195" s="18">
        <v>2</v>
      </c>
      <c r="N195" s="18">
        <v>2</v>
      </c>
      <c r="O195" s="18" t="str">
        <f t="shared" si="1"/>
        <v>NORMAL</v>
      </c>
      <c r="P195" s="24" t="str">
        <f t="shared" si="2"/>
        <v>Adulto_joven</v>
      </c>
    </row>
    <row r="196" spans="1:16" ht="12.75" hidden="1" customHeight="1" x14ac:dyDescent="0.2">
      <c r="A196" s="18" t="s">
        <v>106</v>
      </c>
      <c r="B196" s="18">
        <v>20</v>
      </c>
      <c r="C196" s="18" t="s">
        <v>90</v>
      </c>
      <c r="D196" s="18" t="s">
        <v>91</v>
      </c>
      <c r="E196" s="18">
        <v>1</v>
      </c>
      <c r="F196" s="18" t="s">
        <v>92</v>
      </c>
      <c r="G196" s="18">
        <v>1999</v>
      </c>
      <c r="H196" s="18">
        <v>169</v>
      </c>
      <c r="I196" s="18">
        <v>77.27</v>
      </c>
      <c r="J196" s="18">
        <v>1.76</v>
      </c>
      <c r="K196" s="22">
        <f t="shared" si="5"/>
        <v>24.945118801652892</v>
      </c>
      <c r="L196" s="23">
        <v>2</v>
      </c>
      <c r="M196" s="18">
        <v>1</v>
      </c>
      <c r="N196" s="18">
        <v>1</v>
      </c>
      <c r="O196" s="18" t="str">
        <f t="shared" si="1"/>
        <v>NORMAL</v>
      </c>
      <c r="P196" s="24" t="str">
        <f t="shared" si="2"/>
        <v>Adulto_joven</v>
      </c>
    </row>
    <row r="197" spans="1:16" ht="12.75" hidden="1" customHeight="1" x14ac:dyDescent="0.2">
      <c r="A197" s="18" t="s">
        <v>106</v>
      </c>
      <c r="B197" s="18">
        <v>23</v>
      </c>
      <c r="C197" s="18" t="s">
        <v>90</v>
      </c>
      <c r="D197" s="18" t="s">
        <v>91</v>
      </c>
      <c r="E197" s="18">
        <v>1</v>
      </c>
      <c r="F197" s="18" t="s">
        <v>95</v>
      </c>
      <c r="G197" s="18">
        <v>1996</v>
      </c>
      <c r="H197" s="18">
        <v>144</v>
      </c>
      <c r="I197" s="18">
        <v>65.45</v>
      </c>
      <c r="J197" s="18">
        <v>1.67</v>
      </c>
      <c r="K197" s="22">
        <f t="shared" si="5"/>
        <v>23.468033991896448</v>
      </c>
      <c r="L197" s="23">
        <v>2</v>
      </c>
      <c r="M197" s="18">
        <v>2</v>
      </c>
      <c r="N197" s="18">
        <v>2</v>
      </c>
      <c r="O197" s="18" t="str">
        <f t="shared" si="1"/>
        <v>NORMAL</v>
      </c>
      <c r="P197" s="24" t="str">
        <f t="shared" si="2"/>
        <v>Adulto_joven</v>
      </c>
    </row>
    <row r="198" spans="1:16" ht="12.75" hidden="1" customHeight="1" x14ac:dyDescent="0.2">
      <c r="A198" s="18" t="s">
        <v>106</v>
      </c>
      <c r="B198" s="18">
        <v>23</v>
      </c>
      <c r="C198" s="18" t="s">
        <v>90</v>
      </c>
      <c r="D198" s="18" t="s">
        <v>91</v>
      </c>
      <c r="E198" s="18">
        <v>2</v>
      </c>
      <c r="F198" s="18" t="s">
        <v>92</v>
      </c>
      <c r="G198" s="18">
        <v>1999</v>
      </c>
      <c r="H198" s="18">
        <v>162</v>
      </c>
      <c r="I198" s="18">
        <v>73.63</v>
      </c>
      <c r="J198" s="18">
        <v>1.69</v>
      </c>
      <c r="K198" s="22">
        <f t="shared" si="5"/>
        <v>25.779909667028466</v>
      </c>
      <c r="L198" s="23">
        <v>1</v>
      </c>
      <c r="M198" s="18">
        <v>2</v>
      </c>
      <c r="N198" s="18">
        <v>1</v>
      </c>
      <c r="O198" s="18" t="str">
        <f t="shared" si="1"/>
        <v>SOBRE</v>
      </c>
      <c r="P198" s="24" t="str">
        <f t="shared" si="2"/>
        <v>Adulto_joven</v>
      </c>
    </row>
    <row r="199" spans="1:16" ht="12.75" customHeight="1" x14ac:dyDescent="0.2">
      <c r="A199" s="18" t="s">
        <v>106</v>
      </c>
      <c r="B199" s="18">
        <v>25</v>
      </c>
      <c r="C199" s="18" t="s">
        <v>93</v>
      </c>
      <c r="D199" s="18" t="s">
        <v>91</v>
      </c>
      <c r="E199" s="18">
        <v>2</v>
      </c>
      <c r="F199" s="18" t="s">
        <v>92</v>
      </c>
      <c r="G199" s="18">
        <v>1996</v>
      </c>
      <c r="H199" s="18">
        <v>120</v>
      </c>
      <c r="I199" s="18">
        <v>54.55</v>
      </c>
      <c r="J199" s="18">
        <v>1.52</v>
      </c>
      <c r="K199" s="22">
        <f t="shared" si="5"/>
        <v>23.610630193905816</v>
      </c>
      <c r="L199" s="23">
        <v>2</v>
      </c>
      <c r="M199" s="18">
        <v>2</v>
      </c>
      <c r="N199" s="18">
        <v>2</v>
      </c>
      <c r="O199" s="18" t="str">
        <f t="shared" si="1"/>
        <v>NORMAL</v>
      </c>
      <c r="P199" s="24" t="str">
        <f t="shared" si="2"/>
        <v>Adulto_joven</v>
      </c>
    </row>
    <row r="200" spans="1:16" ht="12.75" hidden="1" customHeight="1" x14ac:dyDescent="0.2">
      <c r="A200" s="18" t="s">
        <v>106</v>
      </c>
      <c r="B200" s="18">
        <v>25</v>
      </c>
      <c r="C200" s="18" t="s">
        <v>90</v>
      </c>
      <c r="D200" s="18" t="s">
        <v>91</v>
      </c>
      <c r="E200" s="18">
        <v>2</v>
      </c>
      <c r="F200" s="18" t="s">
        <v>92</v>
      </c>
      <c r="G200" s="18">
        <v>1996</v>
      </c>
      <c r="H200" s="18">
        <v>191</v>
      </c>
      <c r="I200" s="18">
        <v>86.82</v>
      </c>
      <c r="J200" s="18">
        <v>1.7</v>
      </c>
      <c r="K200" s="22">
        <f t="shared" si="5"/>
        <v>30.041522491349482</v>
      </c>
      <c r="L200" s="23">
        <v>1</v>
      </c>
      <c r="M200" s="18">
        <v>2</v>
      </c>
      <c r="N200" s="18">
        <v>1</v>
      </c>
      <c r="O200" s="18" t="str">
        <f t="shared" si="1"/>
        <v>OBESO</v>
      </c>
      <c r="P200" s="24" t="str">
        <f t="shared" si="2"/>
        <v>Adulto_joven</v>
      </c>
    </row>
    <row r="201" spans="1:16" ht="12.75" customHeight="1" x14ac:dyDescent="0.2">
      <c r="A201" s="18" t="s">
        <v>106</v>
      </c>
      <c r="B201" s="18">
        <v>24</v>
      </c>
      <c r="C201" s="18" t="s">
        <v>93</v>
      </c>
      <c r="D201" s="18" t="s">
        <v>91</v>
      </c>
      <c r="E201" s="18">
        <v>1</v>
      </c>
      <c r="F201" s="18" t="s">
        <v>95</v>
      </c>
      <c r="G201" s="18">
        <v>1996</v>
      </c>
      <c r="H201" s="18">
        <v>180</v>
      </c>
      <c r="I201" s="18">
        <v>81.819999999999993</v>
      </c>
      <c r="J201" s="18">
        <v>1.62</v>
      </c>
      <c r="K201" s="22">
        <f t="shared" si="5"/>
        <v>31.176649900929728</v>
      </c>
      <c r="L201" s="23">
        <v>1</v>
      </c>
      <c r="M201" s="18">
        <v>2</v>
      </c>
      <c r="N201" s="18">
        <v>2</v>
      </c>
      <c r="O201" s="18" t="str">
        <f t="shared" si="1"/>
        <v>OBESO</v>
      </c>
      <c r="P201" s="24" t="str">
        <f t="shared" si="2"/>
        <v>Adulto_joven</v>
      </c>
    </row>
    <row r="202" spans="1:16" ht="12.75" customHeight="1" x14ac:dyDescent="0.2">
      <c r="A202" s="18" t="s">
        <v>106</v>
      </c>
      <c r="B202" s="18">
        <v>35</v>
      </c>
      <c r="C202" s="18" t="s">
        <v>93</v>
      </c>
      <c r="D202" s="18" t="s">
        <v>91</v>
      </c>
      <c r="E202" s="18">
        <v>2</v>
      </c>
      <c r="F202" s="18" t="s">
        <v>95</v>
      </c>
      <c r="G202" s="18">
        <v>2000</v>
      </c>
      <c r="H202" s="18">
        <v>144</v>
      </c>
      <c r="I202" s="18">
        <v>65.45</v>
      </c>
      <c r="J202" s="18">
        <v>1.6</v>
      </c>
      <c r="K202" s="22">
        <f t="shared" si="5"/>
        <v>25.566406249999996</v>
      </c>
      <c r="L202" s="23">
        <v>1</v>
      </c>
      <c r="M202" s="18">
        <v>2</v>
      </c>
      <c r="N202" s="18">
        <v>2</v>
      </c>
      <c r="O202" s="18" t="str">
        <f t="shared" si="1"/>
        <v>SOBRE</v>
      </c>
      <c r="P202" s="24" t="str">
        <f t="shared" si="2"/>
        <v>Adulto_maduro</v>
      </c>
    </row>
    <row r="203" spans="1:16" ht="12.75" customHeight="1" x14ac:dyDescent="0.2">
      <c r="A203" s="18" t="s">
        <v>106</v>
      </c>
      <c r="B203" s="18">
        <v>20</v>
      </c>
      <c r="C203" s="18" t="s">
        <v>93</v>
      </c>
      <c r="D203" s="18" t="s">
        <v>91</v>
      </c>
      <c r="E203" s="18">
        <v>1</v>
      </c>
      <c r="F203" s="18" t="s">
        <v>95</v>
      </c>
      <c r="G203" s="18">
        <v>2000</v>
      </c>
      <c r="H203" s="18">
        <v>124</v>
      </c>
      <c r="I203" s="18">
        <v>56.36</v>
      </c>
      <c r="J203" s="18">
        <v>1.54</v>
      </c>
      <c r="K203" s="22">
        <f t="shared" si="5"/>
        <v>23.764547141170517</v>
      </c>
      <c r="L203" s="23">
        <v>2</v>
      </c>
      <c r="M203" s="18">
        <v>2</v>
      </c>
      <c r="N203" s="18">
        <v>2</v>
      </c>
      <c r="O203" s="18" t="str">
        <f t="shared" si="1"/>
        <v>NORMAL</v>
      </c>
      <c r="P203" s="24" t="str">
        <f t="shared" si="2"/>
        <v>Adulto_joven</v>
      </c>
    </row>
    <row r="204" spans="1:16" ht="12.75" customHeight="1" x14ac:dyDescent="0.2">
      <c r="A204" s="18" t="s">
        <v>106</v>
      </c>
      <c r="B204" s="18">
        <v>21</v>
      </c>
      <c r="C204" s="18" t="s">
        <v>93</v>
      </c>
      <c r="D204" s="18" t="s">
        <v>91</v>
      </c>
      <c r="E204" s="18">
        <v>1</v>
      </c>
      <c r="F204" s="18" t="s">
        <v>92</v>
      </c>
      <c r="G204" s="18">
        <v>1998</v>
      </c>
      <c r="H204" s="18">
        <v>124</v>
      </c>
      <c r="I204" s="18">
        <v>56.36</v>
      </c>
      <c r="J204" s="18">
        <v>1.51</v>
      </c>
      <c r="K204" s="22">
        <f t="shared" si="5"/>
        <v>24.718214113416078</v>
      </c>
      <c r="L204" s="23">
        <v>2</v>
      </c>
      <c r="M204" s="18">
        <v>2</v>
      </c>
      <c r="N204" s="18">
        <v>2</v>
      </c>
      <c r="O204" s="18" t="str">
        <f t="shared" si="1"/>
        <v>NORMAL</v>
      </c>
      <c r="P204" s="24" t="str">
        <f t="shared" si="2"/>
        <v>Adulto_joven</v>
      </c>
    </row>
    <row r="205" spans="1:16" ht="12.75" customHeight="1" x14ac:dyDescent="0.2">
      <c r="A205" s="18" t="s">
        <v>106</v>
      </c>
      <c r="B205" s="18">
        <v>21</v>
      </c>
      <c r="C205" s="18" t="s">
        <v>93</v>
      </c>
      <c r="D205" s="18" t="s">
        <v>91</v>
      </c>
      <c r="E205" s="18">
        <v>2</v>
      </c>
      <c r="F205" s="18" t="s">
        <v>92</v>
      </c>
      <c r="G205" s="18">
        <v>2000</v>
      </c>
      <c r="H205" s="18">
        <v>100</v>
      </c>
      <c r="I205" s="18">
        <v>45.45</v>
      </c>
      <c r="J205" s="18">
        <v>1.52</v>
      </c>
      <c r="K205" s="22">
        <f t="shared" si="5"/>
        <v>19.671918282548479</v>
      </c>
      <c r="L205" s="23">
        <v>2</v>
      </c>
      <c r="M205" s="18">
        <v>2</v>
      </c>
      <c r="N205" s="18">
        <v>2</v>
      </c>
      <c r="O205" s="18" t="str">
        <f t="shared" si="1"/>
        <v>NORMAL</v>
      </c>
      <c r="P205" s="24" t="str">
        <f t="shared" si="2"/>
        <v>Adulto_joven</v>
      </c>
    </row>
    <row r="206" spans="1:16" ht="12.75" hidden="1" customHeight="1" x14ac:dyDescent="0.2">
      <c r="A206" s="18" t="s">
        <v>106</v>
      </c>
      <c r="B206" s="18">
        <v>24</v>
      </c>
      <c r="C206" s="18" t="s">
        <v>90</v>
      </c>
      <c r="D206" s="18" t="s">
        <v>91</v>
      </c>
      <c r="E206" s="18">
        <v>2</v>
      </c>
      <c r="F206" s="18" t="s">
        <v>92</v>
      </c>
      <c r="G206" s="18">
        <v>1996</v>
      </c>
      <c r="H206" s="18">
        <v>173</v>
      </c>
      <c r="I206" s="18">
        <v>78.64</v>
      </c>
      <c r="J206" s="18">
        <v>1.7</v>
      </c>
      <c r="K206" s="22">
        <f t="shared" si="5"/>
        <v>27.211072664359865</v>
      </c>
      <c r="L206" s="23">
        <v>1</v>
      </c>
      <c r="M206" s="18">
        <v>1</v>
      </c>
      <c r="N206" s="18">
        <v>1</v>
      </c>
      <c r="O206" s="18" t="str">
        <f t="shared" si="1"/>
        <v>SOBRE</v>
      </c>
      <c r="P206" s="24" t="str">
        <f t="shared" si="2"/>
        <v>Adulto_joven</v>
      </c>
    </row>
    <row r="207" spans="1:16" ht="12.75" customHeight="1" x14ac:dyDescent="0.2">
      <c r="A207" s="18" t="s">
        <v>106</v>
      </c>
      <c r="B207" s="18">
        <v>38</v>
      </c>
      <c r="C207" s="18" t="s">
        <v>93</v>
      </c>
      <c r="D207" s="18" t="s">
        <v>94</v>
      </c>
      <c r="E207" s="18">
        <v>1</v>
      </c>
      <c r="F207" s="18" t="s">
        <v>95</v>
      </c>
      <c r="G207" s="18">
        <v>2000</v>
      </c>
      <c r="H207" s="18">
        <v>120</v>
      </c>
      <c r="I207" s="18">
        <v>54.55</v>
      </c>
      <c r="J207" s="18">
        <v>1.51</v>
      </c>
      <c r="K207" s="22">
        <f t="shared" si="5"/>
        <v>23.924389281171877</v>
      </c>
      <c r="L207" s="23">
        <v>2</v>
      </c>
      <c r="M207" s="18">
        <v>2</v>
      </c>
      <c r="N207" s="18">
        <v>2</v>
      </c>
      <c r="O207" s="18" t="str">
        <f t="shared" si="1"/>
        <v>NORMAL</v>
      </c>
      <c r="P207" s="24" t="str">
        <f t="shared" si="2"/>
        <v>Adulto_maduro</v>
      </c>
    </row>
    <row r="208" spans="1:16" ht="12.75" customHeight="1" x14ac:dyDescent="0.2">
      <c r="A208" s="18" t="s">
        <v>106</v>
      </c>
      <c r="B208" s="18">
        <v>30</v>
      </c>
      <c r="C208" s="18" t="s">
        <v>93</v>
      </c>
      <c r="D208" s="18" t="s">
        <v>94</v>
      </c>
      <c r="E208" s="18">
        <v>1</v>
      </c>
      <c r="F208" s="18" t="s">
        <v>95</v>
      </c>
      <c r="G208" s="18">
        <v>1991</v>
      </c>
      <c r="H208" s="18">
        <v>100</v>
      </c>
      <c r="I208" s="18">
        <v>45.45</v>
      </c>
      <c r="J208" s="18">
        <v>1.44</v>
      </c>
      <c r="K208" s="22">
        <f t="shared" si="5"/>
        <v>21.918402777777779</v>
      </c>
      <c r="L208" s="23">
        <v>2</v>
      </c>
      <c r="M208" s="18">
        <v>2</v>
      </c>
      <c r="N208" s="18">
        <v>2</v>
      </c>
      <c r="O208" s="18" t="str">
        <f t="shared" si="1"/>
        <v>NORMAL</v>
      </c>
      <c r="P208" s="24" t="str">
        <f t="shared" si="2"/>
        <v>Adulto_joven</v>
      </c>
    </row>
    <row r="209" spans="1:16" ht="12.75" customHeight="1" x14ac:dyDescent="0.2">
      <c r="A209" s="18" t="s">
        <v>106</v>
      </c>
      <c r="B209" s="18">
        <v>21</v>
      </c>
      <c r="C209" s="18" t="s">
        <v>93</v>
      </c>
      <c r="D209" s="18" t="s">
        <v>91</v>
      </c>
      <c r="E209" s="18">
        <v>2</v>
      </c>
      <c r="F209" s="18" t="s">
        <v>92</v>
      </c>
      <c r="G209" s="18">
        <v>1998</v>
      </c>
      <c r="H209" s="18">
        <v>95</v>
      </c>
      <c r="I209" s="18">
        <v>43.18</v>
      </c>
      <c r="J209" s="18">
        <v>1.58</v>
      </c>
      <c r="K209" s="22">
        <f t="shared" si="5"/>
        <v>17.296907546867487</v>
      </c>
      <c r="L209" s="23">
        <v>2</v>
      </c>
      <c r="M209" s="18">
        <v>2</v>
      </c>
      <c r="N209" s="18">
        <v>2</v>
      </c>
      <c r="O209" s="18" t="str">
        <f t="shared" si="1"/>
        <v>BAJO</v>
      </c>
      <c r="P209" s="24" t="str">
        <f t="shared" si="2"/>
        <v>Adulto_joven</v>
      </c>
    </row>
    <row r="210" spans="1:16" ht="12.75" customHeight="1" x14ac:dyDescent="0.2">
      <c r="A210" s="18" t="s">
        <v>106</v>
      </c>
      <c r="B210" s="18">
        <v>22</v>
      </c>
      <c r="C210" s="18" t="s">
        <v>93</v>
      </c>
      <c r="D210" s="18" t="s">
        <v>91</v>
      </c>
      <c r="E210" s="18">
        <v>2</v>
      </c>
      <c r="F210" s="18" t="s">
        <v>92</v>
      </c>
      <c r="G210" s="18">
        <v>1998</v>
      </c>
      <c r="H210" s="18">
        <v>111</v>
      </c>
      <c r="I210" s="18">
        <v>50.45</v>
      </c>
      <c r="J210" s="18">
        <v>1.52</v>
      </c>
      <c r="K210" s="22">
        <f t="shared" si="5"/>
        <v>21.836045706371191</v>
      </c>
      <c r="L210" s="23">
        <v>2</v>
      </c>
      <c r="M210" s="18">
        <v>2</v>
      </c>
      <c r="N210" s="18">
        <v>2</v>
      </c>
      <c r="O210" s="18" t="str">
        <f t="shared" si="1"/>
        <v>NORMAL</v>
      </c>
      <c r="P210" s="24" t="str">
        <f t="shared" si="2"/>
        <v>Adulto_joven</v>
      </c>
    </row>
    <row r="211" spans="1:16" ht="12.75" customHeight="1" x14ac:dyDescent="0.2">
      <c r="A211" s="18" t="s">
        <v>106</v>
      </c>
      <c r="B211" s="18">
        <v>30</v>
      </c>
      <c r="C211" s="18" t="s">
        <v>93</v>
      </c>
      <c r="D211" s="18" t="s">
        <v>91</v>
      </c>
      <c r="E211" s="18">
        <v>1</v>
      </c>
      <c r="F211" s="18" t="s">
        <v>95</v>
      </c>
      <c r="G211" s="18">
        <v>2000</v>
      </c>
      <c r="H211" s="18">
        <v>121</v>
      </c>
      <c r="I211" s="18">
        <v>55</v>
      </c>
      <c r="J211" s="18">
        <v>1.43</v>
      </c>
      <c r="K211" s="22">
        <f t="shared" si="5"/>
        <v>26.896180742334593</v>
      </c>
      <c r="L211" s="23">
        <v>1</v>
      </c>
      <c r="M211" s="18">
        <v>2</v>
      </c>
      <c r="N211" s="18">
        <v>2</v>
      </c>
      <c r="O211" s="18" t="str">
        <f t="shared" si="1"/>
        <v>SOBRE</v>
      </c>
      <c r="P211" s="24" t="str">
        <f t="shared" si="2"/>
        <v>Adulto_joven</v>
      </c>
    </row>
    <row r="212" spans="1:16" ht="12.75" hidden="1" customHeight="1" x14ac:dyDescent="0.2">
      <c r="A212" s="18" t="s">
        <v>106</v>
      </c>
      <c r="B212" s="18">
        <v>28</v>
      </c>
      <c r="C212" s="18" t="s">
        <v>90</v>
      </c>
      <c r="D212" s="18" t="s">
        <v>91</v>
      </c>
      <c r="E212" s="18">
        <v>2</v>
      </c>
      <c r="F212" s="18" t="s">
        <v>92</v>
      </c>
      <c r="G212" s="18">
        <v>1987</v>
      </c>
      <c r="H212" s="18">
        <v>128</v>
      </c>
      <c r="I212" s="18">
        <v>58.18</v>
      </c>
      <c r="J212" s="18">
        <v>1.65</v>
      </c>
      <c r="K212" s="22">
        <f t="shared" si="5"/>
        <v>21.370064279155191</v>
      </c>
      <c r="L212" s="23">
        <v>2</v>
      </c>
      <c r="M212" s="18">
        <v>2</v>
      </c>
      <c r="N212" s="18">
        <v>1</v>
      </c>
      <c r="O212" s="18" t="str">
        <f t="shared" si="1"/>
        <v>NORMAL</v>
      </c>
      <c r="P212" s="24" t="str">
        <f t="shared" si="2"/>
        <v>Adulto_joven</v>
      </c>
    </row>
    <row r="213" spans="1:16" ht="12.75" customHeight="1" x14ac:dyDescent="0.2">
      <c r="A213" s="18" t="s">
        <v>106</v>
      </c>
      <c r="B213" s="18">
        <v>37</v>
      </c>
      <c r="C213" s="18" t="s">
        <v>93</v>
      </c>
      <c r="D213" s="18" t="s">
        <v>94</v>
      </c>
      <c r="E213" s="18">
        <v>1</v>
      </c>
      <c r="F213" s="18" t="s">
        <v>92</v>
      </c>
      <c r="G213" s="18">
        <v>1986</v>
      </c>
      <c r="H213" s="18">
        <v>104</v>
      </c>
      <c r="I213" s="18">
        <v>47.27</v>
      </c>
      <c r="J213" s="18">
        <v>1.51</v>
      </c>
      <c r="K213" s="22">
        <f t="shared" si="5"/>
        <v>20.731546861979741</v>
      </c>
      <c r="L213" s="23">
        <v>2</v>
      </c>
      <c r="M213" s="18">
        <v>2</v>
      </c>
      <c r="N213" s="18">
        <v>2</v>
      </c>
      <c r="O213" s="18" t="str">
        <f t="shared" si="1"/>
        <v>NORMAL</v>
      </c>
      <c r="P213" s="24" t="str">
        <f t="shared" si="2"/>
        <v>Adulto_maduro</v>
      </c>
    </row>
    <row r="214" spans="1:16" ht="12.75" hidden="1" customHeight="1" x14ac:dyDescent="0.2">
      <c r="A214" s="18" t="s">
        <v>106</v>
      </c>
      <c r="B214" s="18">
        <v>21</v>
      </c>
      <c r="C214" s="18" t="s">
        <v>90</v>
      </c>
      <c r="D214" s="18" t="s">
        <v>91</v>
      </c>
      <c r="E214" s="18">
        <v>2</v>
      </c>
      <c r="F214" s="18" t="s">
        <v>92</v>
      </c>
      <c r="G214" s="18">
        <v>2000</v>
      </c>
      <c r="H214" s="18">
        <v>162</v>
      </c>
      <c r="I214" s="18">
        <v>73.64</v>
      </c>
      <c r="J214" s="18">
        <v>1.7</v>
      </c>
      <c r="K214" s="22">
        <f t="shared" si="5"/>
        <v>25.48096885813149</v>
      </c>
      <c r="L214" s="23">
        <v>2</v>
      </c>
      <c r="M214" s="18">
        <v>2</v>
      </c>
      <c r="N214" s="18">
        <v>2</v>
      </c>
      <c r="O214" s="18" t="str">
        <f t="shared" si="1"/>
        <v>SOBRE</v>
      </c>
      <c r="P214" s="24" t="str">
        <f t="shared" si="2"/>
        <v>Adulto_joven</v>
      </c>
    </row>
    <row r="215" spans="1:16" ht="12.75" hidden="1" customHeight="1" x14ac:dyDescent="0.2">
      <c r="A215" s="18" t="s">
        <v>106</v>
      </c>
      <c r="B215" s="18">
        <v>20</v>
      </c>
      <c r="C215" s="18" t="s">
        <v>90</v>
      </c>
      <c r="D215" s="18" t="s">
        <v>91</v>
      </c>
      <c r="E215" s="18">
        <v>2</v>
      </c>
      <c r="F215" s="18" t="s">
        <v>92</v>
      </c>
      <c r="G215" s="18">
        <v>2002</v>
      </c>
      <c r="H215" s="18">
        <v>139</v>
      </c>
      <c r="I215" s="18">
        <v>63.18</v>
      </c>
      <c r="J215" s="18">
        <v>1.67</v>
      </c>
      <c r="K215" s="22">
        <f t="shared" si="5"/>
        <v>22.654093011581626</v>
      </c>
      <c r="L215" s="23">
        <v>2</v>
      </c>
      <c r="M215" s="18">
        <v>1</v>
      </c>
      <c r="N215" s="18">
        <v>1</v>
      </c>
      <c r="O215" s="18" t="str">
        <f t="shared" si="1"/>
        <v>NORMAL</v>
      </c>
      <c r="P215" s="24" t="str">
        <f t="shared" si="2"/>
        <v>Adulto_joven</v>
      </c>
    </row>
    <row r="216" spans="1:16" ht="12.75" hidden="1" customHeight="1" x14ac:dyDescent="0.2">
      <c r="A216" s="18" t="s">
        <v>106</v>
      </c>
      <c r="B216" s="18">
        <v>21</v>
      </c>
      <c r="C216" s="18" t="s">
        <v>90</v>
      </c>
      <c r="D216" s="18" t="s">
        <v>91</v>
      </c>
      <c r="E216" s="18">
        <v>2</v>
      </c>
      <c r="F216" s="18" t="s">
        <v>92</v>
      </c>
      <c r="G216" s="18">
        <v>1998</v>
      </c>
      <c r="H216" s="18">
        <v>144</v>
      </c>
      <c r="I216" s="18">
        <v>65.45</v>
      </c>
      <c r="J216" s="18">
        <v>1.64</v>
      </c>
      <c r="K216" s="22">
        <f t="shared" si="5"/>
        <v>24.334473527662112</v>
      </c>
      <c r="L216" s="23">
        <v>2</v>
      </c>
      <c r="M216" s="18">
        <v>2</v>
      </c>
      <c r="N216" s="18">
        <v>1</v>
      </c>
      <c r="O216" s="18" t="str">
        <f t="shared" si="1"/>
        <v>NORMAL</v>
      </c>
      <c r="P216" s="24" t="str">
        <f t="shared" si="2"/>
        <v>Adulto_joven</v>
      </c>
    </row>
    <row r="217" spans="1:16" ht="12.75" customHeight="1" x14ac:dyDescent="0.2">
      <c r="A217" s="18" t="s">
        <v>106</v>
      </c>
      <c r="B217" s="18">
        <v>22</v>
      </c>
      <c r="C217" s="18" t="s">
        <v>93</v>
      </c>
      <c r="D217" s="18" t="s">
        <v>91</v>
      </c>
      <c r="E217" s="18">
        <v>2</v>
      </c>
      <c r="F217" s="18" t="s">
        <v>92</v>
      </c>
      <c r="G217" s="18">
        <v>1999</v>
      </c>
      <c r="H217" s="18">
        <v>113</v>
      </c>
      <c r="I217" s="18">
        <v>51.36</v>
      </c>
      <c r="J217" s="18">
        <v>1.51</v>
      </c>
      <c r="K217" s="22">
        <f t="shared" si="5"/>
        <v>22.525327836498398</v>
      </c>
      <c r="L217" s="23">
        <v>2</v>
      </c>
      <c r="M217" s="18">
        <v>2</v>
      </c>
      <c r="N217" s="18">
        <v>2</v>
      </c>
      <c r="O217" s="18" t="str">
        <f t="shared" si="1"/>
        <v>NORMAL</v>
      </c>
      <c r="P217" s="24" t="str">
        <f t="shared" si="2"/>
        <v>Adulto_joven</v>
      </c>
    </row>
    <row r="218" spans="1:16" ht="12.75" hidden="1" customHeight="1" x14ac:dyDescent="0.2">
      <c r="A218" s="18" t="s">
        <v>106</v>
      </c>
      <c r="B218" s="18">
        <v>55</v>
      </c>
      <c r="C218" s="18" t="s">
        <v>90</v>
      </c>
      <c r="D218" s="18" t="s">
        <v>94</v>
      </c>
      <c r="E218" s="18">
        <v>1</v>
      </c>
      <c r="F218" s="18" t="s">
        <v>92</v>
      </c>
      <c r="G218" s="18">
        <v>1998</v>
      </c>
      <c r="H218" s="18">
        <v>157</v>
      </c>
      <c r="I218" s="18">
        <v>71.36</v>
      </c>
      <c r="J218" s="18">
        <v>1.65</v>
      </c>
      <c r="K218" s="22">
        <f t="shared" si="5"/>
        <v>26.211202938475669</v>
      </c>
      <c r="L218" s="23">
        <v>1</v>
      </c>
      <c r="M218" s="18">
        <v>1</v>
      </c>
      <c r="N218" s="18">
        <v>2</v>
      </c>
      <c r="O218" s="18" t="str">
        <f t="shared" si="1"/>
        <v>SOBRE</v>
      </c>
      <c r="P218" s="24" t="str">
        <f t="shared" si="2"/>
        <v>Adulto_maduro</v>
      </c>
    </row>
    <row r="219" spans="1:16" ht="12.75" hidden="1" customHeight="1" x14ac:dyDescent="0.2">
      <c r="A219" s="18" t="s">
        <v>106</v>
      </c>
      <c r="B219" s="18">
        <v>35</v>
      </c>
      <c r="C219" s="18" t="s">
        <v>90</v>
      </c>
      <c r="D219" s="18" t="s">
        <v>94</v>
      </c>
      <c r="E219" s="18">
        <v>1</v>
      </c>
      <c r="F219" s="18" t="s">
        <v>92</v>
      </c>
      <c r="G219" s="18">
        <v>1998</v>
      </c>
      <c r="H219" s="18">
        <v>177</v>
      </c>
      <c r="I219" s="18">
        <v>80.45</v>
      </c>
      <c r="J219" s="18">
        <v>1.7</v>
      </c>
      <c r="K219" s="22">
        <f t="shared" si="5"/>
        <v>27.837370242214536</v>
      </c>
      <c r="L219" s="23">
        <v>1</v>
      </c>
      <c r="M219" s="18">
        <v>2</v>
      </c>
      <c r="N219" s="18">
        <v>2</v>
      </c>
      <c r="O219" s="18" t="str">
        <f t="shared" si="1"/>
        <v>SOBRE</v>
      </c>
      <c r="P219" s="24" t="str">
        <f t="shared" si="2"/>
        <v>Adulto_maduro</v>
      </c>
    </row>
    <row r="220" spans="1:16" ht="12.75" hidden="1" customHeight="1" x14ac:dyDescent="0.2">
      <c r="A220" s="18" t="s">
        <v>106</v>
      </c>
      <c r="B220" s="18">
        <v>50</v>
      </c>
      <c r="C220" s="18" t="s">
        <v>90</v>
      </c>
      <c r="D220" s="18" t="s">
        <v>94</v>
      </c>
      <c r="E220" s="18">
        <v>1</v>
      </c>
      <c r="F220" s="18" t="s">
        <v>92</v>
      </c>
      <c r="G220" s="18">
        <v>1998</v>
      </c>
      <c r="H220" s="18">
        <v>157</v>
      </c>
      <c r="I220" s="18">
        <v>71.36</v>
      </c>
      <c r="J220" s="18">
        <v>1.68</v>
      </c>
      <c r="K220" s="22">
        <f t="shared" si="5"/>
        <v>25.283446712018144</v>
      </c>
      <c r="L220" s="23">
        <v>1</v>
      </c>
      <c r="M220" s="18">
        <v>1</v>
      </c>
      <c r="N220" s="18">
        <v>1</v>
      </c>
      <c r="O220" s="18" t="str">
        <f t="shared" si="1"/>
        <v>SOBRE</v>
      </c>
      <c r="P220" s="24" t="str">
        <f t="shared" si="2"/>
        <v>Adulto_maduro</v>
      </c>
    </row>
    <row r="221" spans="1:16" ht="12.75" hidden="1" customHeight="1" x14ac:dyDescent="0.2">
      <c r="A221" s="18" t="s">
        <v>106</v>
      </c>
      <c r="B221" s="18">
        <v>35</v>
      </c>
      <c r="C221" s="18" t="s">
        <v>90</v>
      </c>
      <c r="D221" s="18" t="s">
        <v>94</v>
      </c>
      <c r="E221" s="18">
        <v>1</v>
      </c>
      <c r="F221" s="18" t="s">
        <v>95</v>
      </c>
      <c r="G221" s="18">
        <v>1996</v>
      </c>
      <c r="H221" s="18">
        <v>168</v>
      </c>
      <c r="I221" s="18">
        <v>76.36</v>
      </c>
      <c r="J221" s="18">
        <v>1.7</v>
      </c>
      <c r="K221" s="22">
        <f t="shared" si="5"/>
        <v>26.422145328719726</v>
      </c>
      <c r="L221" s="23">
        <v>1</v>
      </c>
      <c r="M221" s="18">
        <v>2</v>
      </c>
      <c r="N221" s="18">
        <v>2</v>
      </c>
      <c r="O221" s="18" t="str">
        <f t="shared" si="1"/>
        <v>SOBRE</v>
      </c>
      <c r="P221" s="24" t="str">
        <f t="shared" si="2"/>
        <v>Adulto_maduro</v>
      </c>
    </row>
    <row r="222" spans="1:16" ht="12.75" customHeight="1" x14ac:dyDescent="0.2">
      <c r="A222" s="18" t="s">
        <v>106</v>
      </c>
      <c r="B222" s="18">
        <v>41</v>
      </c>
      <c r="C222" s="18" t="s">
        <v>93</v>
      </c>
      <c r="D222" s="18" t="s">
        <v>94</v>
      </c>
      <c r="E222" s="18">
        <v>1</v>
      </c>
      <c r="F222" s="18" t="s">
        <v>92</v>
      </c>
      <c r="G222" s="18">
        <v>1995</v>
      </c>
      <c r="H222" s="18">
        <v>162</v>
      </c>
      <c r="I222" s="18">
        <v>73.64</v>
      </c>
      <c r="J222" s="18">
        <v>1.61</v>
      </c>
      <c r="K222" s="22">
        <f t="shared" si="5"/>
        <v>28.409397785579259</v>
      </c>
      <c r="L222" s="23">
        <v>1</v>
      </c>
      <c r="M222" s="18">
        <v>2</v>
      </c>
      <c r="N222" s="18">
        <v>2</v>
      </c>
      <c r="O222" s="18" t="str">
        <f t="shared" si="1"/>
        <v>SOBRE</v>
      </c>
      <c r="P222" s="24" t="str">
        <f t="shared" si="2"/>
        <v>Adulto_maduro</v>
      </c>
    </row>
    <row r="223" spans="1:16" ht="12.75" customHeight="1" x14ac:dyDescent="0.2">
      <c r="A223" s="18" t="s">
        <v>106</v>
      </c>
      <c r="B223" s="18">
        <v>31</v>
      </c>
      <c r="C223" s="18" t="s">
        <v>93</v>
      </c>
      <c r="D223" s="18" t="s">
        <v>94</v>
      </c>
      <c r="E223" s="18">
        <v>1</v>
      </c>
      <c r="F223" s="18" t="s">
        <v>92</v>
      </c>
      <c r="G223" s="18">
        <v>1999</v>
      </c>
      <c r="H223" s="18">
        <v>131</v>
      </c>
      <c r="I223" s="18">
        <v>59.55</v>
      </c>
      <c r="J223" s="18">
        <v>1.48</v>
      </c>
      <c r="K223" s="22">
        <f t="shared" si="5"/>
        <v>27.186815193571949</v>
      </c>
      <c r="L223" s="23">
        <v>1</v>
      </c>
      <c r="M223" s="18">
        <v>2</v>
      </c>
      <c r="N223" s="18">
        <v>2</v>
      </c>
      <c r="O223" s="18" t="str">
        <f t="shared" si="1"/>
        <v>SOBRE</v>
      </c>
      <c r="P223" s="24" t="str">
        <f t="shared" si="2"/>
        <v>Adulto_joven</v>
      </c>
    </row>
    <row r="224" spans="1:16" ht="12.75" customHeight="1" x14ac:dyDescent="0.2">
      <c r="A224" s="18" t="s">
        <v>106</v>
      </c>
      <c r="B224" s="18">
        <v>21</v>
      </c>
      <c r="C224" s="18" t="s">
        <v>93</v>
      </c>
      <c r="D224" s="18" t="s">
        <v>91</v>
      </c>
      <c r="E224" s="18">
        <v>2</v>
      </c>
      <c r="F224" s="18" t="s">
        <v>95</v>
      </c>
      <c r="G224" s="18">
        <v>1999</v>
      </c>
      <c r="H224" s="18">
        <v>114</v>
      </c>
      <c r="I224" s="18">
        <v>51.82</v>
      </c>
      <c r="J224" s="18">
        <v>1.56</v>
      </c>
      <c r="K224" s="22">
        <f t="shared" si="5"/>
        <v>21.293556870479946</v>
      </c>
      <c r="L224" s="23">
        <v>2</v>
      </c>
      <c r="M224" s="18">
        <v>2</v>
      </c>
      <c r="N224" s="18">
        <v>2</v>
      </c>
      <c r="O224" s="18" t="str">
        <f t="shared" si="1"/>
        <v>NORMAL</v>
      </c>
      <c r="P224" s="24" t="str">
        <f t="shared" si="2"/>
        <v>Adulto_joven</v>
      </c>
    </row>
    <row r="225" spans="1:16" ht="12.75" customHeight="1" x14ac:dyDescent="0.2">
      <c r="A225" s="18" t="s">
        <v>106</v>
      </c>
      <c r="B225" s="18">
        <v>22</v>
      </c>
      <c r="C225" s="18" t="s">
        <v>93</v>
      </c>
      <c r="D225" s="18" t="s">
        <v>91</v>
      </c>
      <c r="E225" s="18">
        <v>1</v>
      </c>
      <c r="F225" s="18" t="s">
        <v>92</v>
      </c>
      <c r="G225" s="18">
        <v>1999</v>
      </c>
      <c r="H225" s="18">
        <v>94</v>
      </c>
      <c r="I225" s="18">
        <v>42.73</v>
      </c>
      <c r="J225" s="18">
        <v>1.57</v>
      </c>
      <c r="K225" s="22">
        <f t="shared" si="5"/>
        <v>17.335388859588623</v>
      </c>
      <c r="L225" s="23">
        <v>2</v>
      </c>
      <c r="M225" s="18">
        <v>2</v>
      </c>
      <c r="N225" s="18">
        <v>2</v>
      </c>
      <c r="O225" s="18" t="str">
        <f t="shared" si="1"/>
        <v>BAJO</v>
      </c>
      <c r="P225" s="24" t="str">
        <f t="shared" si="2"/>
        <v>Adulto_joven</v>
      </c>
    </row>
    <row r="226" spans="1:16" ht="12.75" hidden="1" customHeight="1" x14ac:dyDescent="0.2">
      <c r="A226" s="18" t="s">
        <v>106</v>
      </c>
      <c r="B226" s="18">
        <v>19</v>
      </c>
      <c r="C226" s="18" t="s">
        <v>90</v>
      </c>
      <c r="D226" s="18" t="s">
        <v>91</v>
      </c>
      <c r="E226" s="18">
        <v>2</v>
      </c>
      <c r="F226" s="18" t="s">
        <v>98</v>
      </c>
      <c r="G226" s="18">
        <v>2001</v>
      </c>
      <c r="H226" s="18">
        <v>121</v>
      </c>
      <c r="I226" s="18">
        <v>55</v>
      </c>
      <c r="J226" s="18">
        <v>1.54</v>
      </c>
      <c r="K226" s="22">
        <f t="shared" si="5"/>
        <v>23.19109461966605</v>
      </c>
      <c r="L226" s="23">
        <v>2</v>
      </c>
      <c r="M226" s="18">
        <v>2</v>
      </c>
      <c r="N226" s="18">
        <v>1</v>
      </c>
      <c r="O226" s="18" t="str">
        <f t="shared" si="1"/>
        <v>NORMAL</v>
      </c>
      <c r="P226" s="24" t="str">
        <f t="shared" si="2"/>
        <v>Adulto_joven</v>
      </c>
    </row>
    <row r="227" spans="1:16" ht="12.75" customHeight="1" x14ac:dyDescent="0.2">
      <c r="A227" s="18" t="s">
        <v>106</v>
      </c>
      <c r="B227" s="18">
        <v>20</v>
      </c>
      <c r="C227" s="18" t="s">
        <v>93</v>
      </c>
      <c r="D227" s="18" t="s">
        <v>91</v>
      </c>
      <c r="E227" s="18">
        <v>2</v>
      </c>
      <c r="F227" s="18" t="s">
        <v>98</v>
      </c>
      <c r="G227" s="18">
        <v>2001</v>
      </c>
      <c r="H227" s="18">
        <v>178</v>
      </c>
      <c r="I227" s="18">
        <v>80.91</v>
      </c>
      <c r="J227" s="18">
        <v>1.7</v>
      </c>
      <c r="K227" s="22">
        <f t="shared" si="5"/>
        <v>27.996539792387544</v>
      </c>
      <c r="L227" s="23">
        <v>1</v>
      </c>
      <c r="M227" s="18">
        <v>1</v>
      </c>
      <c r="N227" s="18">
        <v>1</v>
      </c>
      <c r="O227" s="18" t="str">
        <f t="shared" si="1"/>
        <v>SOBRE</v>
      </c>
      <c r="P227" s="24" t="str">
        <f t="shared" si="2"/>
        <v>Adulto_joven</v>
      </c>
    </row>
    <row r="228" spans="1:16" ht="12.75" hidden="1" customHeight="1" x14ac:dyDescent="0.2">
      <c r="A228" s="18" t="s">
        <v>106</v>
      </c>
      <c r="B228" s="18">
        <v>18</v>
      </c>
      <c r="C228" s="18" t="s">
        <v>90</v>
      </c>
      <c r="D228" s="18" t="s">
        <v>91</v>
      </c>
      <c r="E228" s="18">
        <v>2</v>
      </c>
      <c r="F228" s="18" t="s">
        <v>98</v>
      </c>
      <c r="G228" s="18">
        <v>2001</v>
      </c>
      <c r="H228" s="18">
        <v>124</v>
      </c>
      <c r="I228" s="18">
        <v>56.36</v>
      </c>
      <c r="J228" s="18">
        <v>1.59</v>
      </c>
      <c r="K228" s="22">
        <f t="shared" si="5"/>
        <v>22.293421937423361</v>
      </c>
      <c r="L228" s="23">
        <v>2</v>
      </c>
      <c r="M228" s="18">
        <v>2</v>
      </c>
      <c r="N228" s="18">
        <v>1</v>
      </c>
      <c r="O228" s="18" t="str">
        <f t="shared" si="1"/>
        <v>NORMAL</v>
      </c>
      <c r="P228" s="24" t="str">
        <f t="shared" si="2"/>
        <v>Adulto_joven</v>
      </c>
    </row>
    <row r="229" spans="1:16" ht="12.75" customHeight="1" x14ac:dyDescent="0.2">
      <c r="A229" s="18" t="s">
        <v>106</v>
      </c>
      <c r="B229" s="18">
        <v>19</v>
      </c>
      <c r="C229" s="18" t="s">
        <v>93</v>
      </c>
      <c r="D229" s="18" t="s">
        <v>91</v>
      </c>
      <c r="E229" s="18">
        <v>2</v>
      </c>
      <c r="F229" s="18" t="s">
        <v>98</v>
      </c>
      <c r="G229" s="18">
        <v>2001</v>
      </c>
      <c r="H229" s="18">
        <v>227</v>
      </c>
      <c r="I229" s="18">
        <v>103.18</v>
      </c>
      <c r="J229" s="18">
        <v>1.7</v>
      </c>
      <c r="K229" s="22">
        <f t="shared" si="5"/>
        <v>35.702422145328725</v>
      </c>
      <c r="L229" s="23">
        <v>1</v>
      </c>
      <c r="M229" s="18">
        <v>1</v>
      </c>
      <c r="N229" s="18">
        <v>1</v>
      </c>
      <c r="O229" s="18" t="str">
        <f t="shared" si="1"/>
        <v>OBESO</v>
      </c>
      <c r="P229" s="24" t="str">
        <f t="shared" si="2"/>
        <v>Adulto_joven</v>
      </c>
    </row>
    <row r="230" spans="1:16" ht="12.75" customHeight="1" x14ac:dyDescent="0.2">
      <c r="A230" s="18" t="s">
        <v>106</v>
      </c>
      <c r="B230" s="18">
        <v>21</v>
      </c>
      <c r="C230" s="18" t="s">
        <v>93</v>
      </c>
      <c r="D230" s="18" t="s">
        <v>91</v>
      </c>
      <c r="E230" s="18">
        <v>2</v>
      </c>
      <c r="F230" s="18" t="s">
        <v>98</v>
      </c>
      <c r="G230" s="18">
        <v>1999</v>
      </c>
      <c r="H230" s="18">
        <v>119</v>
      </c>
      <c r="I230" s="18">
        <v>54.05</v>
      </c>
      <c r="J230" s="18">
        <v>1.55</v>
      </c>
      <c r="K230" s="22">
        <f t="shared" si="5"/>
        <v>22.497398543184179</v>
      </c>
      <c r="L230" s="23">
        <v>2</v>
      </c>
      <c r="M230" s="18">
        <v>2</v>
      </c>
      <c r="N230" s="18">
        <v>2</v>
      </c>
      <c r="O230" s="18" t="str">
        <f t="shared" si="1"/>
        <v>NORMAL</v>
      </c>
      <c r="P230" s="24" t="str">
        <f t="shared" si="2"/>
        <v>Adulto_joven</v>
      </c>
    </row>
    <row r="231" spans="1:16" ht="12.75" customHeight="1" x14ac:dyDescent="0.2">
      <c r="A231" s="18" t="s">
        <v>106</v>
      </c>
      <c r="B231" s="18">
        <v>24</v>
      </c>
      <c r="C231" s="18" t="s">
        <v>93</v>
      </c>
      <c r="D231" s="18" t="s">
        <v>94</v>
      </c>
      <c r="E231" s="18">
        <v>2</v>
      </c>
      <c r="F231" s="18" t="s">
        <v>98</v>
      </c>
      <c r="G231" s="18">
        <v>1996</v>
      </c>
      <c r="H231" s="18">
        <v>104</v>
      </c>
      <c r="I231" s="18">
        <v>47.27</v>
      </c>
      <c r="J231" s="18">
        <v>1.54</v>
      </c>
      <c r="K231" s="22">
        <f t="shared" si="5"/>
        <v>19.931691684938439</v>
      </c>
      <c r="L231" s="23">
        <v>2</v>
      </c>
      <c r="M231" s="18">
        <v>2</v>
      </c>
      <c r="N231" s="18">
        <v>2</v>
      </c>
      <c r="O231" s="18" t="str">
        <f t="shared" si="1"/>
        <v>NORMAL</v>
      </c>
      <c r="P231" s="24" t="str">
        <f t="shared" si="2"/>
        <v>Adulto_joven</v>
      </c>
    </row>
    <row r="232" spans="1:16" ht="12.75" customHeight="1" x14ac:dyDescent="0.2">
      <c r="A232" s="18" t="s">
        <v>106</v>
      </c>
      <c r="B232" s="18">
        <v>20</v>
      </c>
      <c r="C232" s="18" t="s">
        <v>93</v>
      </c>
      <c r="D232" s="18" t="s">
        <v>91</v>
      </c>
      <c r="E232" s="18">
        <v>2</v>
      </c>
      <c r="F232" s="18" t="s">
        <v>98</v>
      </c>
      <c r="G232" s="18">
        <v>1999</v>
      </c>
      <c r="H232" s="18">
        <v>108</v>
      </c>
      <c r="I232" s="18">
        <v>49.09</v>
      </c>
      <c r="J232" s="18">
        <v>1.62</v>
      </c>
      <c r="K232" s="22">
        <f t="shared" si="5"/>
        <v>18.70522786160646</v>
      </c>
      <c r="L232" s="23">
        <v>2</v>
      </c>
      <c r="M232" s="18">
        <v>2</v>
      </c>
      <c r="N232" s="18">
        <v>2</v>
      </c>
      <c r="O232" s="18" t="str">
        <f t="shared" si="1"/>
        <v>NORMAL</v>
      </c>
      <c r="P232" s="24" t="str">
        <f t="shared" si="2"/>
        <v>Adulto_joven</v>
      </c>
    </row>
    <row r="233" spans="1:16" ht="12.75" customHeight="1" x14ac:dyDescent="0.2">
      <c r="A233" s="18" t="s">
        <v>106</v>
      </c>
      <c r="B233" s="18">
        <v>20</v>
      </c>
      <c r="C233" s="18" t="s">
        <v>93</v>
      </c>
      <c r="D233" s="18" t="s">
        <v>91</v>
      </c>
      <c r="E233" s="18">
        <v>2</v>
      </c>
      <c r="F233" s="18" t="s">
        <v>98</v>
      </c>
      <c r="G233" s="18">
        <v>2001</v>
      </c>
      <c r="H233" s="18">
        <v>132</v>
      </c>
      <c r="I233" s="18">
        <v>60</v>
      </c>
      <c r="J233" s="18">
        <v>1.57</v>
      </c>
      <c r="K233" s="22">
        <f t="shared" si="5"/>
        <v>24.341758286340216</v>
      </c>
      <c r="L233" s="23">
        <v>2</v>
      </c>
      <c r="M233" s="18">
        <v>2</v>
      </c>
      <c r="N233" s="18">
        <v>2</v>
      </c>
      <c r="O233" s="18" t="str">
        <f t="shared" si="1"/>
        <v>NORMAL</v>
      </c>
      <c r="P233" s="24" t="str">
        <f t="shared" si="2"/>
        <v>Adulto_joven</v>
      </c>
    </row>
    <row r="234" spans="1:16" ht="12.75" customHeight="1" x14ac:dyDescent="0.2">
      <c r="A234" s="18" t="s">
        <v>106</v>
      </c>
      <c r="B234" s="18">
        <v>22</v>
      </c>
      <c r="C234" s="18" t="s">
        <v>93</v>
      </c>
      <c r="D234" s="18" t="s">
        <v>91</v>
      </c>
      <c r="E234" s="18">
        <v>2</v>
      </c>
      <c r="F234" s="18" t="s">
        <v>98</v>
      </c>
      <c r="G234" s="18">
        <v>1999</v>
      </c>
      <c r="H234" s="18">
        <v>148</v>
      </c>
      <c r="I234" s="18">
        <v>62.27</v>
      </c>
      <c r="J234" s="18">
        <v>1.6</v>
      </c>
      <c r="K234" s="22">
        <f t="shared" si="5"/>
        <v>24.324218749999996</v>
      </c>
      <c r="L234" s="23">
        <v>2</v>
      </c>
      <c r="M234" s="18">
        <v>2</v>
      </c>
      <c r="N234" s="18">
        <v>1</v>
      </c>
      <c r="O234" s="18" t="str">
        <f t="shared" si="1"/>
        <v>NORMAL</v>
      </c>
      <c r="P234" s="24" t="str">
        <f t="shared" si="2"/>
        <v>Adulto_joven</v>
      </c>
    </row>
    <row r="235" spans="1:16" ht="12.75" hidden="1" customHeight="1" x14ac:dyDescent="0.2">
      <c r="A235" s="18" t="s">
        <v>106</v>
      </c>
      <c r="B235" s="18">
        <v>20</v>
      </c>
      <c r="C235" s="18" t="s">
        <v>90</v>
      </c>
      <c r="D235" s="18" t="s">
        <v>91</v>
      </c>
      <c r="E235" s="18">
        <v>1</v>
      </c>
      <c r="F235" s="18" t="s">
        <v>98</v>
      </c>
      <c r="G235" s="18">
        <v>1999</v>
      </c>
      <c r="H235" s="18">
        <v>102</v>
      </c>
      <c r="I235" s="18">
        <v>46.36</v>
      </c>
      <c r="J235" s="18">
        <v>1.57</v>
      </c>
      <c r="K235" s="22">
        <f t="shared" si="5"/>
        <v>18.808065235912206</v>
      </c>
      <c r="L235" s="23">
        <v>2</v>
      </c>
      <c r="M235" s="18">
        <v>2</v>
      </c>
      <c r="N235" s="18">
        <v>1</v>
      </c>
      <c r="O235" s="18" t="str">
        <f t="shared" si="1"/>
        <v>NORMAL</v>
      </c>
      <c r="P235" s="24" t="str">
        <f t="shared" si="2"/>
        <v>Adulto_joven</v>
      </c>
    </row>
    <row r="236" spans="1:16" ht="12.75" customHeight="1" x14ac:dyDescent="0.2">
      <c r="A236" s="18" t="s">
        <v>106</v>
      </c>
      <c r="B236" s="18">
        <v>22</v>
      </c>
      <c r="C236" s="18" t="s">
        <v>93</v>
      </c>
      <c r="D236" s="18" t="s">
        <v>91</v>
      </c>
      <c r="E236" s="18">
        <v>2</v>
      </c>
      <c r="F236" s="18" t="s">
        <v>98</v>
      </c>
      <c r="G236" s="18">
        <v>1999</v>
      </c>
      <c r="H236" s="18">
        <v>120</v>
      </c>
      <c r="I236" s="18">
        <v>54.55</v>
      </c>
      <c r="J236" s="18">
        <v>1.65</v>
      </c>
      <c r="K236" s="22">
        <f t="shared" si="5"/>
        <v>20.036730945821855</v>
      </c>
      <c r="L236" s="23">
        <v>2</v>
      </c>
      <c r="M236" s="18">
        <v>1</v>
      </c>
      <c r="N236" s="18">
        <v>1</v>
      </c>
      <c r="O236" s="18" t="str">
        <f t="shared" si="1"/>
        <v>NORMAL</v>
      </c>
      <c r="P236" s="24" t="str">
        <f t="shared" si="2"/>
        <v>Adulto_joven</v>
      </c>
    </row>
    <row r="237" spans="1:16" ht="12.75" hidden="1" customHeight="1" x14ac:dyDescent="0.2">
      <c r="A237" s="18" t="s">
        <v>106</v>
      </c>
      <c r="B237" s="18">
        <v>21</v>
      </c>
      <c r="C237" s="18" t="s">
        <v>90</v>
      </c>
      <c r="D237" s="18" t="s">
        <v>91</v>
      </c>
      <c r="E237" s="18">
        <v>1</v>
      </c>
      <c r="F237" s="18" t="s">
        <v>98</v>
      </c>
      <c r="G237" s="18">
        <v>1999</v>
      </c>
      <c r="H237" s="18">
        <v>118</v>
      </c>
      <c r="I237" s="18">
        <v>53.64</v>
      </c>
      <c r="J237" s="18">
        <v>1.68</v>
      </c>
      <c r="K237" s="22">
        <f t="shared" si="5"/>
        <v>19.005102040816329</v>
      </c>
      <c r="L237" s="23">
        <v>2</v>
      </c>
      <c r="M237" s="18">
        <v>2</v>
      </c>
      <c r="N237" s="18">
        <v>2</v>
      </c>
      <c r="O237" s="18" t="str">
        <f t="shared" si="1"/>
        <v>NORMAL</v>
      </c>
      <c r="P237" s="24" t="str">
        <f t="shared" si="2"/>
        <v>Adulto_joven</v>
      </c>
    </row>
    <row r="238" spans="1:16" ht="12.75" customHeight="1" x14ac:dyDescent="0.2">
      <c r="A238" s="18" t="s">
        <v>106</v>
      </c>
      <c r="B238" s="18">
        <v>21</v>
      </c>
      <c r="C238" s="18" t="s">
        <v>93</v>
      </c>
      <c r="D238" s="18" t="s">
        <v>91</v>
      </c>
      <c r="E238" s="18">
        <v>2</v>
      </c>
      <c r="F238" s="18" t="s">
        <v>98</v>
      </c>
      <c r="G238" s="18">
        <v>1999</v>
      </c>
      <c r="H238" s="18">
        <v>172</v>
      </c>
      <c r="I238" s="18">
        <v>78.180000000000007</v>
      </c>
      <c r="J238" s="18">
        <v>1.7</v>
      </c>
      <c r="K238" s="22">
        <f t="shared" si="5"/>
        <v>27.051903114186857</v>
      </c>
      <c r="L238" s="23">
        <v>1</v>
      </c>
      <c r="M238" s="18">
        <v>2</v>
      </c>
      <c r="N238" s="18">
        <v>1</v>
      </c>
      <c r="O238" s="18" t="str">
        <f t="shared" si="1"/>
        <v>SOBRE</v>
      </c>
      <c r="P238" s="24" t="str">
        <f t="shared" si="2"/>
        <v>Adulto_joven</v>
      </c>
    </row>
    <row r="239" spans="1:16" ht="12.75" hidden="1" customHeight="1" x14ac:dyDescent="0.2">
      <c r="A239" s="18" t="s">
        <v>106</v>
      </c>
      <c r="B239" s="18">
        <v>21</v>
      </c>
      <c r="C239" s="18" t="s">
        <v>90</v>
      </c>
      <c r="D239" s="18" t="s">
        <v>91</v>
      </c>
      <c r="E239" s="18">
        <v>2</v>
      </c>
      <c r="F239" s="18" t="s">
        <v>98</v>
      </c>
      <c r="G239" s="18">
        <v>1999</v>
      </c>
      <c r="H239" s="18">
        <v>104</v>
      </c>
      <c r="I239" s="18">
        <v>47.27</v>
      </c>
      <c r="J239" s="18">
        <v>1.56</v>
      </c>
      <c r="K239" s="22">
        <f t="shared" si="5"/>
        <v>19.423898750821827</v>
      </c>
      <c r="L239" s="23">
        <v>2</v>
      </c>
      <c r="M239" s="18">
        <v>2</v>
      </c>
      <c r="N239" s="18">
        <v>2</v>
      </c>
      <c r="O239" s="18" t="str">
        <f t="shared" si="1"/>
        <v>NORMAL</v>
      </c>
      <c r="P239" s="24" t="str">
        <f t="shared" si="2"/>
        <v>Adulto_joven</v>
      </c>
    </row>
    <row r="240" spans="1:16" ht="12.75" hidden="1" customHeight="1" x14ac:dyDescent="0.2">
      <c r="A240" s="18" t="s">
        <v>106</v>
      </c>
      <c r="B240" s="18">
        <v>21</v>
      </c>
      <c r="C240" s="18" t="s">
        <v>90</v>
      </c>
      <c r="D240" s="18" t="s">
        <v>91</v>
      </c>
      <c r="E240" s="18">
        <v>2</v>
      </c>
      <c r="F240" s="18" t="s">
        <v>98</v>
      </c>
      <c r="G240" s="18">
        <v>1999</v>
      </c>
      <c r="H240" s="18">
        <v>108</v>
      </c>
      <c r="I240" s="18">
        <v>49.09</v>
      </c>
      <c r="J240" s="18">
        <v>1.6</v>
      </c>
      <c r="K240" s="22">
        <f t="shared" si="5"/>
        <v>19.175781249999996</v>
      </c>
      <c r="L240" s="23">
        <v>2</v>
      </c>
      <c r="M240" s="18">
        <v>2</v>
      </c>
      <c r="N240" s="18">
        <v>2</v>
      </c>
      <c r="O240" s="18" t="str">
        <f t="shared" si="1"/>
        <v>NORMAL</v>
      </c>
      <c r="P240" s="24" t="str">
        <f t="shared" si="2"/>
        <v>Adulto_joven</v>
      </c>
    </row>
    <row r="241" spans="1:16" ht="12.75" customHeight="1" x14ac:dyDescent="0.2">
      <c r="A241" s="18" t="s">
        <v>106</v>
      </c>
      <c r="B241" s="18">
        <v>21</v>
      </c>
      <c r="C241" s="18" t="s">
        <v>93</v>
      </c>
      <c r="D241" s="18" t="s">
        <v>91</v>
      </c>
      <c r="E241" s="18">
        <v>2</v>
      </c>
      <c r="F241" s="18" t="s">
        <v>98</v>
      </c>
      <c r="G241" s="18">
        <v>1999</v>
      </c>
      <c r="H241" s="18">
        <v>124</v>
      </c>
      <c r="I241" s="18">
        <v>56.36</v>
      </c>
      <c r="J241" s="18">
        <v>1.7</v>
      </c>
      <c r="K241" s="22">
        <f t="shared" si="5"/>
        <v>19.501730103806231</v>
      </c>
      <c r="L241" s="23">
        <v>2</v>
      </c>
      <c r="M241" s="18">
        <v>2</v>
      </c>
      <c r="N241" s="18">
        <v>2</v>
      </c>
      <c r="O241" s="18" t="str">
        <f t="shared" si="1"/>
        <v>NORMAL</v>
      </c>
      <c r="P241" s="24" t="str">
        <f t="shared" si="2"/>
        <v>Adulto_joven</v>
      </c>
    </row>
    <row r="242" spans="1:16" ht="12.75" hidden="1" customHeight="1" x14ac:dyDescent="0.2">
      <c r="A242" s="18" t="s">
        <v>106</v>
      </c>
      <c r="B242" s="18">
        <v>24</v>
      </c>
      <c r="C242" s="18" t="s">
        <v>90</v>
      </c>
      <c r="D242" s="18" t="s">
        <v>91</v>
      </c>
      <c r="E242" s="18">
        <v>2</v>
      </c>
      <c r="F242" s="18" t="s">
        <v>98</v>
      </c>
      <c r="G242" s="18">
        <v>1999</v>
      </c>
      <c r="H242" s="18">
        <v>102</v>
      </c>
      <c r="I242" s="18">
        <v>46.36</v>
      </c>
      <c r="J242" s="18">
        <v>1.6</v>
      </c>
      <c r="K242" s="22">
        <f t="shared" si="5"/>
        <v>18.109374999999996</v>
      </c>
      <c r="L242" s="23">
        <v>2</v>
      </c>
      <c r="M242" s="18">
        <v>1</v>
      </c>
      <c r="N242" s="18">
        <v>1</v>
      </c>
      <c r="O242" s="18" t="str">
        <f t="shared" si="1"/>
        <v>BAJO</v>
      </c>
      <c r="P242" s="24" t="str">
        <f t="shared" si="2"/>
        <v>Adulto_joven</v>
      </c>
    </row>
    <row r="243" spans="1:16" ht="12.75" customHeight="1" x14ac:dyDescent="0.2">
      <c r="A243" s="18" t="s">
        <v>106</v>
      </c>
      <c r="B243" s="18">
        <v>22</v>
      </c>
      <c r="C243" s="18" t="s">
        <v>93</v>
      </c>
      <c r="D243" s="18" t="s">
        <v>91</v>
      </c>
      <c r="E243" s="18">
        <v>2</v>
      </c>
      <c r="F243" s="18" t="s">
        <v>98</v>
      </c>
      <c r="G243" s="18">
        <v>1999</v>
      </c>
      <c r="H243" s="18">
        <v>163</v>
      </c>
      <c r="I243" s="18">
        <v>74.09</v>
      </c>
      <c r="J243" s="18">
        <v>1.71</v>
      </c>
      <c r="K243" s="22">
        <f t="shared" si="5"/>
        <v>25.337710748606412</v>
      </c>
      <c r="L243" s="23">
        <v>2</v>
      </c>
      <c r="M243" s="18">
        <v>2</v>
      </c>
      <c r="N243" s="18">
        <v>1</v>
      </c>
      <c r="O243" s="18" t="str">
        <f t="shared" si="1"/>
        <v>SOBRE</v>
      </c>
      <c r="P243" s="24" t="str">
        <f t="shared" si="2"/>
        <v>Adulto_joven</v>
      </c>
    </row>
    <row r="244" spans="1:16" ht="12.75" customHeight="1" x14ac:dyDescent="0.2">
      <c r="A244" s="18" t="s">
        <v>106</v>
      </c>
      <c r="B244" s="18">
        <v>21</v>
      </c>
      <c r="C244" s="18" t="s">
        <v>93</v>
      </c>
      <c r="D244" s="18" t="s">
        <v>91</v>
      </c>
      <c r="E244" s="18">
        <v>2</v>
      </c>
      <c r="F244" s="18" t="s">
        <v>98</v>
      </c>
      <c r="G244" s="18">
        <v>1999</v>
      </c>
      <c r="H244" s="18">
        <v>123</v>
      </c>
      <c r="I244" s="18">
        <v>55.91</v>
      </c>
      <c r="J244" s="18">
        <v>1.62</v>
      </c>
      <c r="K244" s="22">
        <f t="shared" si="5"/>
        <v>21.303917085810085</v>
      </c>
      <c r="L244" s="23">
        <v>2</v>
      </c>
      <c r="M244" s="18">
        <v>2</v>
      </c>
      <c r="N244" s="18">
        <v>2</v>
      </c>
      <c r="O244" s="18" t="str">
        <f t="shared" si="1"/>
        <v>NORMAL</v>
      </c>
      <c r="P244" s="24" t="str">
        <f t="shared" si="2"/>
        <v>Adulto_joven</v>
      </c>
    </row>
    <row r="245" spans="1:16" ht="12.75" hidden="1" customHeight="1" x14ac:dyDescent="0.2">
      <c r="A245" s="18" t="s">
        <v>106</v>
      </c>
      <c r="B245" s="18">
        <v>20</v>
      </c>
      <c r="C245" s="18" t="s">
        <v>90</v>
      </c>
      <c r="D245" s="18" t="s">
        <v>91</v>
      </c>
      <c r="E245" s="18">
        <v>2</v>
      </c>
      <c r="F245" s="18" t="s">
        <v>98</v>
      </c>
      <c r="G245" s="18">
        <v>1999</v>
      </c>
      <c r="H245" s="18">
        <v>112</v>
      </c>
      <c r="I245" s="18">
        <v>50.91</v>
      </c>
      <c r="J245" s="18">
        <v>1.64</v>
      </c>
      <c r="K245" s="22">
        <f t="shared" si="5"/>
        <v>18.928465199286141</v>
      </c>
      <c r="L245" s="23">
        <v>2</v>
      </c>
      <c r="M245" s="18">
        <v>2</v>
      </c>
      <c r="N245" s="18">
        <v>2</v>
      </c>
      <c r="O245" s="18" t="str">
        <f t="shared" si="1"/>
        <v>NORMAL</v>
      </c>
      <c r="P245" s="24" t="str">
        <f t="shared" si="2"/>
        <v>Adulto_joven</v>
      </c>
    </row>
    <row r="246" spans="1:16" ht="12.75" hidden="1" customHeight="1" x14ac:dyDescent="0.2">
      <c r="A246" s="18" t="s">
        <v>106</v>
      </c>
      <c r="B246" s="18">
        <v>21</v>
      </c>
      <c r="C246" s="18" t="s">
        <v>90</v>
      </c>
      <c r="D246" s="18" t="s">
        <v>91</v>
      </c>
      <c r="E246" s="18">
        <v>2</v>
      </c>
      <c r="F246" s="18" t="s">
        <v>98</v>
      </c>
      <c r="G246" s="18">
        <v>1999</v>
      </c>
      <c r="H246" s="18">
        <v>128</v>
      </c>
      <c r="I246" s="18">
        <v>58.18</v>
      </c>
      <c r="J246" s="18">
        <v>1.7</v>
      </c>
      <c r="K246" s="22">
        <f t="shared" si="5"/>
        <v>20.131487889273359</v>
      </c>
      <c r="L246" s="23">
        <v>2</v>
      </c>
      <c r="M246" s="18">
        <v>2</v>
      </c>
      <c r="N246" s="18">
        <v>2</v>
      </c>
      <c r="O246" s="18" t="str">
        <f t="shared" si="1"/>
        <v>NORMAL</v>
      </c>
      <c r="P246" s="24" t="str">
        <f t="shared" si="2"/>
        <v>Adulto_joven</v>
      </c>
    </row>
    <row r="247" spans="1:16" ht="12.75" hidden="1" customHeight="1" x14ac:dyDescent="0.2">
      <c r="A247" s="18" t="s">
        <v>106</v>
      </c>
      <c r="B247" s="18">
        <v>22</v>
      </c>
      <c r="C247" s="18" t="s">
        <v>90</v>
      </c>
      <c r="D247" s="18" t="s">
        <v>91</v>
      </c>
      <c r="E247" s="18">
        <v>1</v>
      </c>
      <c r="F247" s="18" t="s">
        <v>98</v>
      </c>
      <c r="G247" s="18">
        <v>1999</v>
      </c>
      <c r="H247" s="18">
        <v>154</v>
      </c>
      <c r="I247" s="18">
        <v>70</v>
      </c>
      <c r="J247" s="18">
        <v>1.84</v>
      </c>
      <c r="K247" s="22">
        <f t="shared" si="5"/>
        <v>20.675803402646501</v>
      </c>
      <c r="L247" s="23">
        <v>2</v>
      </c>
      <c r="M247" s="18">
        <v>1</v>
      </c>
      <c r="N247" s="18">
        <v>1</v>
      </c>
      <c r="O247" s="18" t="str">
        <f t="shared" si="1"/>
        <v>NORMAL</v>
      </c>
      <c r="P247" s="24" t="str">
        <f t="shared" si="2"/>
        <v>Adulto_joven</v>
      </c>
    </row>
    <row r="248" spans="1:16" ht="12.75" customHeight="1" x14ac:dyDescent="0.2">
      <c r="A248" s="18" t="s">
        <v>106</v>
      </c>
      <c r="B248" s="18">
        <v>20</v>
      </c>
      <c r="C248" s="18" t="s">
        <v>93</v>
      </c>
      <c r="D248" s="18" t="s">
        <v>91</v>
      </c>
      <c r="E248" s="18">
        <v>2</v>
      </c>
      <c r="F248" s="18" t="s">
        <v>98</v>
      </c>
      <c r="G248" s="18">
        <v>2001</v>
      </c>
      <c r="H248" s="18">
        <v>94</v>
      </c>
      <c r="I248" s="18">
        <v>42.73</v>
      </c>
      <c r="J248" s="18">
        <v>1.63</v>
      </c>
      <c r="K248" s="22">
        <f t="shared" si="5"/>
        <v>16.082652715570777</v>
      </c>
      <c r="L248" s="23">
        <v>2</v>
      </c>
      <c r="M248" s="18">
        <v>1</v>
      </c>
      <c r="N248" s="18">
        <v>1</v>
      </c>
      <c r="O248" s="18" t="str">
        <f t="shared" si="1"/>
        <v>BAJO</v>
      </c>
      <c r="P248" s="24" t="str">
        <f t="shared" si="2"/>
        <v>Adulto_joven</v>
      </c>
    </row>
    <row r="249" spans="1:16" ht="12.75" customHeight="1" x14ac:dyDescent="0.2">
      <c r="A249" s="18" t="s">
        <v>106</v>
      </c>
      <c r="B249" s="18">
        <v>21</v>
      </c>
      <c r="C249" s="18" t="s">
        <v>93</v>
      </c>
      <c r="D249" s="18" t="s">
        <v>91</v>
      </c>
      <c r="E249" s="18">
        <v>1</v>
      </c>
      <c r="F249" s="18" t="s">
        <v>98</v>
      </c>
      <c r="G249" s="18">
        <v>1999</v>
      </c>
      <c r="H249" s="18">
        <v>117</v>
      </c>
      <c r="I249" s="18">
        <v>53.18</v>
      </c>
      <c r="J249" s="18">
        <v>1.6</v>
      </c>
      <c r="K249" s="22">
        <f t="shared" si="5"/>
        <v>20.773437499999996</v>
      </c>
      <c r="L249" s="23">
        <v>2</v>
      </c>
      <c r="M249" s="18">
        <v>1</v>
      </c>
      <c r="N249" s="18">
        <v>1</v>
      </c>
      <c r="O249" s="18" t="str">
        <f t="shared" si="1"/>
        <v>NORMAL</v>
      </c>
      <c r="P249" s="24" t="str">
        <f t="shared" si="2"/>
        <v>Adulto_joven</v>
      </c>
    </row>
    <row r="250" spans="1:16" ht="12.75" customHeight="1" x14ac:dyDescent="0.2">
      <c r="A250" s="18" t="s">
        <v>106</v>
      </c>
      <c r="B250" s="18">
        <v>22</v>
      </c>
      <c r="C250" s="18" t="s">
        <v>93</v>
      </c>
      <c r="D250" s="18" t="s">
        <v>91</v>
      </c>
      <c r="E250" s="18">
        <v>2</v>
      </c>
      <c r="F250" s="18" t="s">
        <v>98</v>
      </c>
      <c r="G250" s="18">
        <v>1999</v>
      </c>
      <c r="H250" s="18">
        <v>126</v>
      </c>
      <c r="I250" s="18">
        <v>57.27</v>
      </c>
      <c r="J250" s="18">
        <v>1.53</v>
      </c>
      <c r="K250" s="22">
        <f t="shared" si="5"/>
        <v>24.464949378444189</v>
      </c>
      <c r="L250" s="23">
        <v>2</v>
      </c>
      <c r="M250" s="18">
        <v>2</v>
      </c>
      <c r="N250" s="18">
        <v>2</v>
      </c>
      <c r="O250" s="18" t="str">
        <f t="shared" si="1"/>
        <v>NORMAL</v>
      </c>
      <c r="P250" s="24" t="str">
        <f t="shared" si="2"/>
        <v>Adulto_joven</v>
      </c>
    </row>
    <row r="251" spans="1:16" ht="12.75" customHeight="1" x14ac:dyDescent="0.2">
      <c r="A251" s="18" t="s">
        <v>106</v>
      </c>
      <c r="B251" s="18">
        <v>18</v>
      </c>
      <c r="C251" s="18" t="s">
        <v>93</v>
      </c>
      <c r="D251" s="18" t="s">
        <v>91</v>
      </c>
      <c r="E251" s="18">
        <v>2</v>
      </c>
      <c r="F251" s="18" t="s">
        <v>98</v>
      </c>
      <c r="G251" s="18">
        <v>2000</v>
      </c>
      <c r="H251" s="18">
        <v>109</v>
      </c>
      <c r="I251" s="18">
        <v>49.55</v>
      </c>
      <c r="J251" s="18">
        <v>1.47</v>
      </c>
      <c r="K251" s="22">
        <f t="shared" si="5"/>
        <v>22.930260539589987</v>
      </c>
      <c r="L251" s="23">
        <v>2</v>
      </c>
      <c r="M251" s="18">
        <v>2</v>
      </c>
      <c r="N251" s="18">
        <v>2</v>
      </c>
      <c r="O251" s="18" t="str">
        <f t="shared" si="1"/>
        <v>NORMAL</v>
      </c>
      <c r="P251" s="24" t="str">
        <f t="shared" si="2"/>
        <v>Adulto_joven</v>
      </c>
    </row>
    <row r="252" spans="1:16" ht="12.75" customHeight="1" x14ac:dyDescent="0.2">
      <c r="A252" s="18" t="s">
        <v>106</v>
      </c>
      <c r="B252" s="18">
        <v>20</v>
      </c>
      <c r="C252" s="18" t="s">
        <v>93</v>
      </c>
      <c r="D252" s="18" t="s">
        <v>91</v>
      </c>
      <c r="E252" s="18">
        <v>2</v>
      </c>
      <c r="F252" s="18" t="s">
        <v>98</v>
      </c>
      <c r="G252" s="18">
        <v>2001</v>
      </c>
      <c r="H252" s="18">
        <v>98</v>
      </c>
      <c r="I252" s="18">
        <v>44.55</v>
      </c>
      <c r="J252" s="18">
        <v>1.6</v>
      </c>
      <c r="K252" s="22">
        <f t="shared" si="5"/>
        <v>17.402343749999996</v>
      </c>
      <c r="L252" s="23">
        <v>2</v>
      </c>
      <c r="M252" s="18">
        <v>2</v>
      </c>
      <c r="N252" s="18">
        <v>1</v>
      </c>
      <c r="O252" s="18" t="str">
        <f t="shared" si="1"/>
        <v>BAJO</v>
      </c>
      <c r="P252" s="24" t="str">
        <f t="shared" si="2"/>
        <v>Adulto_joven</v>
      </c>
    </row>
    <row r="253" spans="1:16" ht="12.75" customHeight="1" x14ac:dyDescent="0.2">
      <c r="A253" s="18" t="s">
        <v>106</v>
      </c>
      <c r="B253" s="18">
        <v>27</v>
      </c>
      <c r="C253" s="18" t="s">
        <v>93</v>
      </c>
      <c r="D253" s="18" t="s">
        <v>91</v>
      </c>
      <c r="E253" s="18">
        <v>2</v>
      </c>
      <c r="F253" s="18" t="s">
        <v>98</v>
      </c>
      <c r="G253" s="18">
        <v>1997</v>
      </c>
      <c r="H253" s="18">
        <v>101</v>
      </c>
      <c r="I253" s="18">
        <v>45.91</v>
      </c>
      <c r="J253" s="18">
        <v>1.43</v>
      </c>
      <c r="K253" s="22">
        <f t="shared" si="5"/>
        <v>22.450975597828744</v>
      </c>
      <c r="L253" s="23">
        <v>2</v>
      </c>
      <c r="M253" s="18">
        <v>2</v>
      </c>
      <c r="N253" s="18">
        <v>2</v>
      </c>
      <c r="O253" s="18" t="str">
        <f t="shared" si="1"/>
        <v>NORMAL</v>
      </c>
      <c r="P253" s="24" t="str">
        <f t="shared" si="2"/>
        <v>Adulto_joven</v>
      </c>
    </row>
    <row r="254" spans="1:16" ht="12.75" hidden="1" customHeight="1" x14ac:dyDescent="0.2">
      <c r="A254" s="18" t="s">
        <v>106</v>
      </c>
      <c r="B254" s="18">
        <v>22</v>
      </c>
      <c r="C254" s="18" t="s">
        <v>90</v>
      </c>
      <c r="D254" s="18" t="s">
        <v>91</v>
      </c>
      <c r="E254" s="18">
        <v>1</v>
      </c>
      <c r="F254" s="18" t="s">
        <v>92</v>
      </c>
      <c r="G254" s="18">
        <v>1998</v>
      </c>
      <c r="H254" s="18">
        <v>150</v>
      </c>
      <c r="I254" s="18">
        <v>68.180000000000007</v>
      </c>
      <c r="J254" s="18">
        <v>1.65</v>
      </c>
      <c r="K254" s="22">
        <f t="shared" si="5"/>
        <v>25.043158861340686</v>
      </c>
      <c r="L254" s="23">
        <v>2</v>
      </c>
      <c r="M254" s="18">
        <v>2</v>
      </c>
      <c r="N254" s="18">
        <v>2</v>
      </c>
      <c r="O254" s="18" t="str">
        <f t="shared" si="1"/>
        <v>SOBRE</v>
      </c>
      <c r="P254" s="24" t="str">
        <f t="shared" si="2"/>
        <v>Adulto_joven</v>
      </c>
    </row>
    <row r="255" spans="1:16" ht="12.75" customHeight="1" x14ac:dyDescent="0.2">
      <c r="A255" s="18" t="s">
        <v>106</v>
      </c>
      <c r="B255" s="18">
        <v>41</v>
      </c>
      <c r="C255" s="18" t="s">
        <v>93</v>
      </c>
      <c r="D255" s="18" t="s">
        <v>94</v>
      </c>
      <c r="E255" s="18">
        <v>2</v>
      </c>
      <c r="F255" s="18" t="s">
        <v>92</v>
      </c>
      <c r="G255" s="18">
        <v>1980</v>
      </c>
      <c r="H255" s="18">
        <v>191</v>
      </c>
      <c r="I255" s="18">
        <v>86.82</v>
      </c>
      <c r="J255" s="18">
        <v>1.68</v>
      </c>
      <c r="K255" s="22">
        <f t="shared" si="5"/>
        <v>30.761054421768709</v>
      </c>
      <c r="L255" s="23">
        <v>1</v>
      </c>
      <c r="M255" s="18">
        <v>2</v>
      </c>
      <c r="N255" s="18">
        <v>2</v>
      </c>
      <c r="O255" s="18" t="str">
        <f t="shared" si="1"/>
        <v>OBESO</v>
      </c>
      <c r="P255" s="24" t="str">
        <f t="shared" si="2"/>
        <v>Adulto_maduro</v>
      </c>
    </row>
    <row r="256" spans="1:16" ht="12.75" customHeight="1" x14ac:dyDescent="0.2">
      <c r="A256" s="18" t="s">
        <v>106</v>
      </c>
      <c r="B256" s="18">
        <v>24</v>
      </c>
      <c r="C256" s="18" t="s">
        <v>93</v>
      </c>
      <c r="D256" s="18" t="s">
        <v>91</v>
      </c>
      <c r="E256" s="18">
        <v>2</v>
      </c>
      <c r="F256" s="18" t="s">
        <v>98</v>
      </c>
      <c r="G256" s="18">
        <v>1998</v>
      </c>
      <c r="H256" s="18">
        <v>112</v>
      </c>
      <c r="I256" s="18">
        <v>50.91</v>
      </c>
      <c r="J256" s="18">
        <v>1.61</v>
      </c>
      <c r="K256" s="22">
        <f t="shared" si="5"/>
        <v>19.640445970448667</v>
      </c>
      <c r="L256" s="23">
        <v>2</v>
      </c>
      <c r="M256" s="18">
        <v>2</v>
      </c>
      <c r="N256" s="18">
        <v>2</v>
      </c>
      <c r="O256" s="18" t="str">
        <f t="shared" si="1"/>
        <v>NORMAL</v>
      </c>
      <c r="P256" s="24" t="str">
        <f t="shared" si="2"/>
        <v>Adulto_joven</v>
      </c>
    </row>
    <row r="257" spans="1:16" ht="12.75" customHeight="1" x14ac:dyDescent="0.2">
      <c r="A257" s="18" t="s">
        <v>106</v>
      </c>
      <c r="B257" s="18">
        <v>36</v>
      </c>
      <c r="C257" s="18" t="s">
        <v>93</v>
      </c>
      <c r="D257" s="18" t="s">
        <v>94</v>
      </c>
      <c r="E257" s="18">
        <v>2</v>
      </c>
      <c r="F257" s="18" t="s">
        <v>92</v>
      </c>
      <c r="G257" s="18">
        <v>1996</v>
      </c>
      <c r="H257" s="18">
        <v>143</v>
      </c>
      <c r="I257" s="18">
        <v>65</v>
      </c>
      <c r="J257" s="18">
        <v>1.53</v>
      </c>
      <c r="K257" s="22">
        <f t="shared" si="5"/>
        <v>27.767098124652911</v>
      </c>
      <c r="L257" s="23">
        <v>1</v>
      </c>
      <c r="M257" s="18">
        <v>2</v>
      </c>
      <c r="N257" s="18">
        <v>2</v>
      </c>
      <c r="O257" s="18" t="str">
        <f t="shared" ref="O257:O461" si="6">IF(K257&lt;18.5,"BAJO",IF(K257&lt;25,"NORMAL",IF(K257&lt;30,"SOBRE","OBESO")))</f>
        <v>SOBRE</v>
      </c>
      <c r="P257" s="24" t="str">
        <f t="shared" ref="P257:P461" si="7">IF(B257&lt;18,"Adolescente",IF(B257&lt;35,"Adulto_joven",IF(B257&lt;59,"Adulto_maduro","Adulto_mayor")))</f>
        <v>Adulto_maduro</v>
      </c>
    </row>
    <row r="258" spans="1:16" ht="12.75" hidden="1" customHeight="1" x14ac:dyDescent="0.2">
      <c r="A258" s="18" t="s">
        <v>106</v>
      </c>
      <c r="B258" s="18">
        <v>24</v>
      </c>
      <c r="C258" s="18" t="s">
        <v>90</v>
      </c>
      <c r="D258" s="18" t="s">
        <v>91</v>
      </c>
      <c r="E258" s="18">
        <v>1</v>
      </c>
      <c r="F258" s="18" t="s">
        <v>95</v>
      </c>
      <c r="G258" s="18">
        <v>1999</v>
      </c>
      <c r="H258" s="18">
        <v>133</v>
      </c>
      <c r="I258" s="18">
        <v>60.45</v>
      </c>
      <c r="J258" s="18">
        <v>1.62</v>
      </c>
      <c r="K258" s="22">
        <f t="shared" si="5"/>
        <v>23.033836305441241</v>
      </c>
      <c r="L258" s="23">
        <v>2</v>
      </c>
      <c r="M258" s="18">
        <v>1</v>
      </c>
      <c r="N258" s="18">
        <v>1</v>
      </c>
      <c r="O258" s="18" t="str">
        <f t="shared" si="6"/>
        <v>NORMAL</v>
      </c>
      <c r="P258" s="24" t="str">
        <f t="shared" si="7"/>
        <v>Adulto_joven</v>
      </c>
    </row>
    <row r="259" spans="1:16" ht="12.75" hidden="1" customHeight="1" x14ac:dyDescent="0.2">
      <c r="A259" s="18" t="s">
        <v>106</v>
      </c>
      <c r="B259" s="18">
        <v>30</v>
      </c>
      <c r="C259" s="18" t="s">
        <v>90</v>
      </c>
      <c r="D259" s="18" t="s">
        <v>91</v>
      </c>
      <c r="E259" s="18">
        <v>1</v>
      </c>
      <c r="F259" s="18" t="s">
        <v>92</v>
      </c>
      <c r="G259" s="18">
        <v>1991</v>
      </c>
      <c r="H259" s="18">
        <v>151</v>
      </c>
      <c r="I259" s="18">
        <v>68.64</v>
      </c>
      <c r="J259" s="18">
        <v>1.69</v>
      </c>
      <c r="K259" s="22">
        <f t="shared" si="5"/>
        <v>24.032771961766048</v>
      </c>
      <c r="L259" s="23">
        <v>2</v>
      </c>
      <c r="M259" s="18">
        <v>2</v>
      </c>
      <c r="N259" s="18">
        <v>1</v>
      </c>
      <c r="O259" s="18" t="str">
        <f t="shared" si="6"/>
        <v>NORMAL</v>
      </c>
      <c r="P259" s="24" t="str">
        <f t="shared" si="7"/>
        <v>Adulto_joven</v>
      </c>
    </row>
    <row r="260" spans="1:16" ht="12.75" hidden="1" customHeight="1" x14ac:dyDescent="0.2">
      <c r="A260" s="18" t="s">
        <v>106</v>
      </c>
      <c r="B260" s="18">
        <v>22</v>
      </c>
      <c r="C260" s="18" t="s">
        <v>90</v>
      </c>
      <c r="D260" s="18" t="s">
        <v>91</v>
      </c>
      <c r="E260" s="18">
        <v>2</v>
      </c>
      <c r="F260" s="18" t="s">
        <v>92</v>
      </c>
      <c r="G260" s="18">
        <v>1998</v>
      </c>
      <c r="H260" s="18">
        <v>116</v>
      </c>
      <c r="I260" s="18">
        <v>52.73</v>
      </c>
      <c r="J260" s="18">
        <v>1.64</v>
      </c>
      <c r="K260" s="22">
        <f t="shared" si="5"/>
        <v>19.605145746579421</v>
      </c>
      <c r="L260" s="23">
        <v>2</v>
      </c>
      <c r="M260" s="18">
        <v>2</v>
      </c>
      <c r="N260" s="18">
        <v>2</v>
      </c>
      <c r="O260" s="18" t="str">
        <f t="shared" si="6"/>
        <v>NORMAL</v>
      </c>
      <c r="P260" s="24" t="str">
        <f t="shared" si="7"/>
        <v>Adulto_joven</v>
      </c>
    </row>
    <row r="261" spans="1:16" ht="12.75" customHeight="1" x14ac:dyDescent="0.2">
      <c r="A261" s="18" t="s">
        <v>106</v>
      </c>
      <c r="B261" s="18">
        <v>25</v>
      </c>
      <c r="C261" s="18" t="s">
        <v>93</v>
      </c>
      <c r="D261" s="18" t="s">
        <v>91</v>
      </c>
      <c r="E261" s="18">
        <v>2</v>
      </c>
      <c r="F261" s="18" t="s">
        <v>92</v>
      </c>
      <c r="G261" s="18">
        <v>1998</v>
      </c>
      <c r="H261" s="18">
        <v>118</v>
      </c>
      <c r="I261" s="18">
        <v>53.64</v>
      </c>
      <c r="J261" s="18">
        <v>1.52</v>
      </c>
      <c r="K261" s="22">
        <f t="shared" si="5"/>
        <v>23.216759002770083</v>
      </c>
      <c r="L261" s="23">
        <v>2</v>
      </c>
      <c r="M261" s="18">
        <v>2</v>
      </c>
      <c r="N261" s="18">
        <v>2</v>
      </c>
      <c r="O261" s="18" t="str">
        <f t="shared" si="6"/>
        <v>NORMAL</v>
      </c>
      <c r="P261" s="24" t="str">
        <f t="shared" si="7"/>
        <v>Adulto_joven</v>
      </c>
    </row>
    <row r="262" spans="1:16" ht="12.75" customHeight="1" x14ac:dyDescent="0.2">
      <c r="A262" s="18" t="s">
        <v>106</v>
      </c>
      <c r="B262" s="18">
        <v>20</v>
      </c>
      <c r="C262" s="18" t="s">
        <v>93</v>
      </c>
      <c r="D262" s="18" t="s">
        <v>91</v>
      </c>
      <c r="E262" s="18">
        <v>2</v>
      </c>
      <c r="F262" s="18" t="s">
        <v>98</v>
      </c>
      <c r="G262" s="18">
        <v>1999</v>
      </c>
      <c r="H262" s="18">
        <v>88</v>
      </c>
      <c r="I262" s="18">
        <v>40</v>
      </c>
      <c r="J262" s="18">
        <v>1.5</v>
      </c>
      <c r="K262" s="22">
        <f t="shared" si="5"/>
        <v>17.777777777777779</v>
      </c>
      <c r="L262" s="23">
        <v>2</v>
      </c>
      <c r="M262" s="18">
        <v>2</v>
      </c>
      <c r="N262" s="18">
        <v>2</v>
      </c>
      <c r="O262" s="18" t="str">
        <f t="shared" si="6"/>
        <v>BAJO</v>
      </c>
      <c r="P262" s="24" t="str">
        <f t="shared" si="7"/>
        <v>Adulto_joven</v>
      </c>
    </row>
    <row r="263" spans="1:16" ht="12.75" hidden="1" customHeight="1" x14ac:dyDescent="0.2">
      <c r="A263" s="18" t="s">
        <v>106</v>
      </c>
      <c r="B263" s="18">
        <v>38</v>
      </c>
      <c r="C263" s="18" t="s">
        <v>90</v>
      </c>
      <c r="D263" s="18" t="s">
        <v>94</v>
      </c>
      <c r="E263" s="18">
        <v>1</v>
      </c>
      <c r="F263" s="18" t="s">
        <v>92</v>
      </c>
      <c r="G263" s="18">
        <v>1997</v>
      </c>
      <c r="H263" s="18">
        <v>136</v>
      </c>
      <c r="I263" s="18">
        <v>61.82</v>
      </c>
      <c r="J263" s="18">
        <v>1.62</v>
      </c>
      <c r="K263" s="22">
        <f t="shared" si="5"/>
        <v>23.555860387136104</v>
      </c>
      <c r="L263" s="23">
        <v>2</v>
      </c>
      <c r="M263" s="18">
        <v>1</v>
      </c>
      <c r="N263" s="18">
        <v>2</v>
      </c>
      <c r="O263" s="18" t="str">
        <f t="shared" si="6"/>
        <v>NORMAL</v>
      </c>
      <c r="P263" s="24" t="str">
        <f t="shared" si="7"/>
        <v>Adulto_maduro</v>
      </c>
    </row>
    <row r="264" spans="1:16" ht="12.75" hidden="1" customHeight="1" x14ac:dyDescent="0.2">
      <c r="A264" s="18" t="s">
        <v>106</v>
      </c>
      <c r="B264" s="18">
        <v>24</v>
      </c>
      <c r="C264" s="18" t="s">
        <v>90</v>
      </c>
      <c r="D264" s="18" t="s">
        <v>91</v>
      </c>
      <c r="E264" s="18">
        <v>1</v>
      </c>
      <c r="F264" s="18" t="s">
        <v>95</v>
      </c>
      <c r="G264" s="18">
        <v>1993</v>
      </c>
      <c r="H264" s="18">
        <v>103</v>
      </c>
      <c r="I264" s="18">
        <v>46.82</v>
      </c>
      <c r="J264" s="18">
        <v>1.62</v>
      </c>
      <c r="K264" s="22">
        <f t="shared" si="5"/>
        <v>17.840268251790881</v>
      </c>
      <c r="L264" s="23">
        <v>2</v>
      </c>
      <c r="M264" s="18">
        <v>2</v>
      </c>
      <c r="N264" s="18">
        <v>2</v>
      </c>
      <c r="O264" s="18" t="str">
        <f t="shared" si="6"/>
        <v>BAJO</v>
      </c>
      <c r="P264" s="24" t="str">
        <f t="shared" si="7"/>
        <v>Adulto_joven</v>
      </c>
    </row>
    <row r="265" spans="1:16" ht="12.75" customHeight="1" x14ac:dyDescent="0.2">
      <c r="A265" s="18" t="s">
        <v>106</v>
      </c>
      <c r="B265" s="18">
        <v>25</v>
      </c>
      <c r="C265" s="18" t="s">
        <v>93</v>
      </c>
      <c r="D265" s="18" t="s">
        <v>94</v>
      </c>
      <c r="E265" s="18">
        <v>1</v>
      </c>
      <c r="F265" s="18" t="s">
        <v>95</v>
      </c>
      <c r="G265" s="18">
        <v>1998</v>
      </c>
      <c r="H265" s="18">
        <v>120</v>
      </c>
      <c r="I265" s="18">
        <v>54.55</v>
      </c>
      <c r="J265" s="18">
        <v>1.52</v>
      </c>
      <c r="K265" s="22">
        <f t="shared" si="5"/>
        <v>23.610630193905816</v>
      </c>
      <c r="L265" s="23">
        <v>2</v>
      </c>
      <c r="M265" s="18">
        <v>2</v>
      </c>
      <c r="N265" s="18">
        <v>2</v>
      </c>
      <c r="O265" s="18" t="str">
        <f t="shared" si="6"/>
        <v>NORMAL</v>
      </c>
      <c r="P265" s="24" t="str">
        <f t="shared" si="7"/>
        <v>Adulto_joven</v>
      </c>
    </row>
    <row r="266" spans="1:16" ht="12.75" customHeight="1" x14ac:dyDescent="0.2">
      <c r="A266" s="18" t="s">
        <v>106</v>
      </c>
      <c r="B266" s="18">
        <v>21</v>
      </c>
      <c r="C266" s="18" t="s">
        <v>93</v>
      </c>
      <c r="D266" s="18" t="s">
        <v>91</v>
      </c>
      <c r="E266" s="18">
        <v>1</v>
      </c>
      <c r="F266" s="18" t="s">
        <v>92</v>
      </c>
      <c r="G266" s="18">
        <v>1999</v>
      </c>
      <c r="H266" s="18">
        <v>126</v>
      </c>
      <c r="I266" s="18">
        <v>57.27</v>
      </c>
      <c r="J266" s="18">
        <v>1.53</v>
      </c>
      <c r="K266" s="22">
        <f t="shared" si="5"/>
        <v>24.464949378444189</v>
      </c>
      <c r="L266" s="23">
        <v>2</v>
      </c>
      <c r="M266" s="18">
        <v>2</v>
      </c>
      <c r="N266" s="18">
        <v>2</v>
      </c>
      <c r="O266" s="18" t="str">
        <f t="shared" si="6"/>
        <v>NORMAL</v>
      </c>
      <c r="P266" s="24" t="str">
        <f t="shared" si="7"/>
        <v>Adulto_joven</v>
      </c>
    </row>
    <row r="267" spans="1:16" ht="12.75" hidden="1" customHeight="1" x14ac:dyDescent="0.2">
      <c r="A267" s="18" t="s">
        <v>106</v>
      </c>
      <c r="B267" s="18">
        <v>24</v>
      </c>
      <c r="C267" s="18" t="s">
        <v>90</v>
      </c>
      <c r="D267" s="18" t="s">
        <v>91</v>
      </c>
      <c r="E267" s="18">
        <v>1</v>
      </c>
      <c r="F267" s="18" t="s">
        <v>92</v>
      </c>
      <c r="G267" s="18">
        <v>1999</v>
      </c>
      <c r="H267" s="18">
        <v>160</v>
      </c>
      <c r="I267" s="18">
        <v>72.72</v>
      </c>
      <c r="J267" s="18">
        <v>1.71</v>
      </c>
      <c r="K267" s="22">
        <f t="shared" si="5"/>
        <v>24.86919052016005</v>
      </c>
      <c r="L267" s="23">
        <v>2</v>
      </c>
      <c r="M267" s="18">
        <v>2</v>
      </c>
      <c r="N267" s="18">
        <v>1</v>
      </c>
      <c r="O267" s="18" t="str">
        <f t="shared" si="6"/>
        <v>NORMAL</v>
      </c>
      <c r="P267" s="24" t="str">
        <f t="shared" si="7"/>
        <v>Adulto_joven</v>
      </c>
    </row>
    <row r="268" spans="1:16" ht="12.75" customHeight="1" x14ac:dyDescent="0.2">
      <c r="A268" s="18" t="s">
        <v>106</v>
      </c>
      <c r="B268" s="18">
        <v>35</v>
      </c>
      <c r="C268" s="18" t="s">
        <v>93</v>
      </c>
      <c r="D268" s="18" t="s">
        <v>94</v>
      </c>
      <c r="E268" s="18">
        <v>2</v>
      </c>
      <c r="F268" s="18" t="s">
        <v>92</v>
      </c>
      <c r="G268" s="18">
        <v>1999</v>
      </c>
      <c r="H268" s="18">
        <v>126</v>
      </c>
      <c r="I268" s="18">
        <v>57.27</v>
      </c>
      <c r="J268" s="18">
        <v>1.57</v>
      </c>
      <c r="K268" s="22">
        <f t="shared" si="5"/>
        <v>23.234208284311737</v>
      </c>
      <c r="L268" s="23">
        <v>2</v>
      </c>
      <c r="M268" s="18">
        <v>2</v>
      </c>
      <c r="N268" s="18">
        <v>1</v>
      </c>
      <c r="O268" s="18" t="str">
        <f t="shared" si="6"/>
        <v>NORMAL</v>
      </c>
      <c r="P268" s="24" t="str">
        <f t="shared" si="7"/>
        <v>Adulto_maduro</v>
      </c>
    </row>
    <row r="269" spans="1:16" ht="12.75" customHeight="1" x14ac:dyDescent="0.2">
      <c r="A269" s="18" t="s">
        <v>106</v>
      </c>
      <c r="B269" s="18">
        <v>25</v>
      </c>
      <c r="C269" s="18" t="s">
        <v>93</v>
      </c>
      <c r="D269" s="18" t="s">
        <v>91</v>
      </c>
      <c r="E269" s="18">
        <v>2</v>
      </c>
      <c r="F269" s="18" t="s">
        <v>92</v>
      </c>
      <c r="G269" s="18">
        <v>1998</v>
      </c>
      <c r="H269" s="18">
        <v>120</v>
      </c>
      <c r="I269" s="18">
        <v>54.54</v>
      </c>
      <c r="J269" s="18">
        <v>1.56</v>
      </c>
      <c r="K269" s="22">
        <f t="shared" si="5"/>
        <v>22.411242603550292</v>
      </c>
      <c r="L269" s="23">
        <v>2</v>
      </c>
      <c r="M269" s="18">
        <v>2</v>
      </c>
      <c r="N269" s="18">
        <v>2</v>
      </c>
      <c r="O269" s="18" t="str">
        <f t="shared" si="6"/>
        <v>NORMAL</v>
      </c>
      <c r="P269" s="24" t="str">
        <f t="shared" si="7"/>
        <v>Adulto_joven</v>
      </c>
    </row>
    <row r="270" spans="1:16" ht="12.75" customHeight="1" x14ac:dyDescent="0.2">
      <c r="A270" s="18" t="s">
        <v>106</v>
      </c>
      <c r="B270" s="18">
        <v>26</v>
      </c>
      <c r="C270" s="18" t="s">
        <v>93</v>
      </c>
      <c r="D270" s="18" t="s">
        <v>94</v>
      </c>
      <c r="E270" s="18">
        <v>1</v>
      </c>
      <c r="F270" s="18" t="s">
        <v>92</v>
      </c>
      <c r="G270" s="18">
        <v>1998</v>
      </c>
      <c r="H270" s="18">
        <v>130</v>
      </c>
      <c r="I270" s="18">
        <v>59.09</v>
      </c>
      <c r="J270" s="18">
        <v>1.57</v>
      </c>
      <c r="K270" s="22">
        <f t="shared" si="5"/>
        <v>23.972574952330724</v>
      </c>
      <c r="L270" s="23">
        <v>2</v>
      </c>
      <c r="M270" s="18">
        <v>2</v>
      </c>
      <c r="N270" s="18">
        <v>1</v>
      </c>
      <c r="O270" s="18" t="str">
        <f t="shared" si="6"/>
        <v>NORMAL</v>
      </c>
      <c r="P270" s="24" t="str">
        <f t="shared" si="7"/>
        <v>Adulto_joven</v>
      </c>
    </row>
    <row r="271" spans="1:16" ht="12.75" customHeight="1" x14ac:dyDescent="0.2">
      <c r="A271" s="18" t="s">
        <v>107</v>
      </c>
      <c r="B271" s="18">
        <v>24</v>
      </c>
      <c r="C271" s="18" t="s">
        <v>93</v>
      </c>
      <c r="D271" s="18" t="s">
        <v>91</v>
      </c>
      <c r="E271" s="18">
        <v>1</v>
      </c>
      <c r="F271" s="18" t="s">
        <v>102</v>
      </c>
      <c r="G271" s="18">
        <v>1996</v>
      </c>
      <c r="H271" s="18">
        <v>80</v>
      </c>
      <c r="I271" s="18">
        <v>36.36</v>
      </c>
      <c r="J271" s="18">
        <v>1.28</v>
      </c>
      <c r="K271" s="22">
        <f t="shared" si="5"/>
        <v>22.1923828125</v>
      </c>
      <c r="L271" s="23">
        <v>2</v>
      </c>
      <c r="M271" s="18">
        <v>2</v>
      </c>
      <c r="N271" s="18">
        <v>2</v>
      </c>
      <c r="O271" s="18" t="str">
        <f t="shared" si="6"/>
        <v>NORMAL</v>
      </c>
      <c r="P271" s="24" t="str">
        <f t="shared" si="7"/>
        <v>Adulto_joven</v>
      </c>
    </row>
    <row r="272" spans="1:16" ht="12.75" customHeight="1" x14ac:dyDescent="0.2">
      <c r="A272" s="18" t="s">
        <v>107</v>
      </c>
      <c r="B272" s="18">
        <v>26</v>
      </c>
      <c r="C272" s="18" t="s">
        <v>93</v>
      </c>
      <c r="D272" s="18" t="s">
        <v>94</v>
      </c>
      <c r="E272" s="18">
        <v>2</v>
      </c>
      <c r="F272" s="18" t="s">
        <v>102</v>
      </c>
      <c r="G272" s="18">
        <v>1998</v>
      </c>
      <c r="H272" s="18">
        <v>165</v>
      </c>
      <c r="I272" s="18">
        <v>75</v>
      </c>
      <c r="J272" s="18">
        <v>1.63</v>
      </c>
      <c r="K272" s="22">
        <f t="shared" si="5"/>
        <v>28.228386465429637</v>
      </c>
      <c r="L272" s="23">
        <v>1</v>
      </c>
      <c r="M272" s="18">
        <v>2</v>
      </c>
      <c r="N272" s="18">
        <v>2</v>
      </c>
      <c r="O272" s="18" t="str">
        <f t="shared" si="6"/>
        <v>SOBRE</v>
      </c>
      <c r="P272" s="24" t="str">
        <f t="shared" si="7"/>
        <v>Adulto_joven</v>
      </c>
    </row>
    <row r="273" spans="1:16" ht="12.75" customHeight="1" x14ac:dyDescent="0.2">
      <c r="A273" s="18" t="s">
        <v>107</v>
      </c>
      <c r="B273" s="18">
        <v>24</v>
      </c>
      <c r="C273" s="18" t="s">
        <v>93</v>
      </c>
      <c r="D273" s="18" t="s">
        <v>94</v>
      </c>
      <c r="E273" s="18">
        <v>1</v>
      </c>
      <c r="F273" s="18" t="s">
        <v>102</v>
      </c>
      <c r="G273" s="18">
        <v>2000</v>
      </c>
      <c r="H273" s="18">
        <v>199</v>
      </c>
      <c r="I273" s="18">
        <v>90.45</v>
      </c>
      <c r="J273" s="18">
        <v>1.58</v>
      </c>
      <c r="K273" s="22">
        <f t="shared" si="5"/>
        <v>36.232174331036688</v>
      </c>
      <c r="L273" s="23">
        <v>1</v>
      </c>
      <c r="M273" s="18">
        <v>2</v>
      </c>
      <c r="N273" s="18">
        <v>2</v>
      </c>
      <c r="O273" s="18" t="str">
        <f t="shared" si="6"/>
        <v>OBESO</v>
      </c>
      <c r="P273" s="24" t="str">
        <f t="shared" si="7"/>
        <v>Adulto_joven</v>
      </c>
    </row>
    <row r="274" spans="1:16" ht="12.75" customHeight="1" x14ac:dyDescent="0.2">
      <c r="A274" s="18" t="s">
        <v>107</v>
      </c>
      <c r="B274" s="18">
        <v>25</v>
      </c>
      <c r="C274" s="18" t="s">
        <v>93</v>
      </c>
      <c r="D274" s="18" t="s">
        <v>94</v>
      </c>
      <c r="E274" s="18">
        <v>1</v>
      </c>
      <c r="F274" s="18" t="s">
        <v>102</v>
      </c>
      <c r="G274" s="18">
        <v>2000</v>
      </c>
      <c r="H274" s="18">
        <v>110</v>
      </c>
      <c r="I274" s="18">
        <v>50</v>
      </c>
      <c r="J274" s="18">
        <v>1.51</v>
      </c>
      <c r="K274" s="22">
        <f t="shared" si="5"/>
        <v>21.928862769176792</v>
      </c>
      <c r="L274" s="23">
        <v>2</v>
      </c>
      <c r="M274" s="18">
        <v>2</v>
      </c>
      <c r="N274" s="18">
        <v>2</v>
      </c>
      <c r="O274" s="18" t="str">
        <f t="shared" si="6"/>
        <v>NORMAL</v>
      </c>
      <c r="P274" s="24" t="str">
        <f t="shared" si="7"/>
        <v>Adulto_joven</v>
      </c>
    </row>
    <row r="275" spans="1:16" ht="12.75" customHeight="1" x14ac:dyDescent="0.2">
      <c r="A275" s="18" t="s">
        <v>107</v>
      </c>
      <c r="B275" s="18">
        <v>22</v>
      </c>
      <c r="C275" s="18" t="s">
        <v>93</v>
      </c>
      <c r="D275" s="18" t="s">
        <v>91</v>
      </c>
      <c r="E275" s="18">
        <v>1</v>
      </c>
      <c r="F275" s="18" t="s">
        <v>102</v>
      </c>
      <c r="G275" s="18">
        <v>2000</v>
      </c>
      <c r="H275" s="18">
        <v>109</v>
      </c>
      <c r="I275" s="18">
        <v>49.54</v>
      </c>
      <c r="J275" s="18">
        <v>1.61</v>
      </c>
      <c r="K275" s="22">
        <f t="shared" si="5"/>
        <v>19.11191697851163</v>
      </c>
      <c r="L275" s="23">
        <v>2</v>
      </c>
      <c r="M275" s="18">
        <v>2</v>
      </c>
      <c r="N275" s="18">
        <v>2</v>
      </c>
      <c r="O275" s="18" t="str">
        <f t="shared" si="6"/>
        <v>NORMAL</v>
      </c>
      <c r="P275" s="24" t="str">
        <f t="shared" si="7"/>
        <v>Adulto_joven</v>
      </c>
    </row>
    <row r="276" spans="1:16" ht="12.75" hidden="1" customHeight="1" x14ac:dyDescent="0.2">
      <c r="A276" s="18" t="s">
        <v>107</v>
      </c>
      <c r="B276" s="18">
        <v>23</v>
      </c>
      <c r="C276" s="18" t="s">
        <v>90</v>
      </c>
      <c r="D276" s="18" t="s">
        <v>91</v>
      </c>
      <c r="E276" s="18">
        <v>1</v>
      </c>
      <c r="F276" s="18" t="s">
        <v>102</v>
      </c>
      <c r="G276" s="18">
        <v>1998</v>
      </c>
      <c r="H276" s="18">
        <v>141</v>
      </c>
      <c r="I276" s="18">
        <v>64.09</v>
      </c>
      <c r="J276" s="18">
        <v>1.8</v>
      </c>
      <c r="K276" s="22">
        <f t="shared" si="5"/>
        <v>19.780864197530864</v>
      </c>
      <c r="L276" s="23">
        <v>2</v>
      </c>
      <c r="M276" s="18">
        <v>1</v>
      </c>
      <c r="N276" s="18">
        <v>1</v>
      </c>
      <c r="O276" s="18" t="str">
        <f t="shared" si="6"/>
        <v>NORMAL</v>
      </c>
      <c r="P276" s="24" t="str">
        <f t="shared" si="7"/>
        <v>Adulto_joven</v>
      </c>
    </row>
    <row r="277" spans="1:16" ht="12.75" customHeight="1" x14ac:dyDescent="0.2">
      <c r="A277" s="18" t="s">
        <v>107</v>
      </c>
      <c r="B277" s="18">
        <v>23</v>
      </c>
      <c r="C277" s="18" t="s">
        <v>93</v>
      </c>
      <c r="D277" s="18" t="s">
        <v>91</v>
      </c>
      <c r="E277" s="18">
        <v>1</v>
      </c>
      <c r="F277" s="18" t="s">
        <v>102</v>
      </c>
      <c r="G277" s="18">
        <v>2001</v>
      </c>
      <c r="H277" s="18">
        <v>119</v>
      </c>
      <c r="I277" s="18">
        <v>54.09</v>
      </c>
      <c r="J277" s="18">
        <v>1.57</v>
      </c>
      <c r="K277" s="22">
        <f t="shared" si="5"/>
        <v>21.944095095135705</v>
      </c>
      <c r="L277" s="23">
        <v>2</v>
      </c>
      <c r="M277" s="18">
        <v>2</v>
      </c>
      <c r="N277" s="18">
        <v>2</v>
      </c>
      <c r="O277" s="18" t="str">
        <f t="shared" si="6"/>
        <v>NORMAL</v>
      </c>
      <c r="P277" s="24" t="str">
        <f t="shared" si="7"/>
        <v>Adulto_joven</v>
      </c>
    </row>
    <row r="278" spans="1:16" ht="12.75" hidden="1" customHeight="1" x14ac:dyDescent="0.2">
      <c r="A278" s="18" t="s">
        <v>107</v>
      </c>
      <c r="B278" s="18">
        <v>23</v>
      </c>
      <c r="C278" s="18" t="s">
        <v>90</v>
      </c>
      <c r="D278" s="18" t="s">
        <v>91</v>
      </c>
      <c r="E278" s="18">
        <v>1</v>
      </c>
      <c r="F278" s="18" t="s">
        <v>102</v>
      </c>
      <c r="G278" s="18">
        <v>1998</v>
      </c>
      <c r="H278" s="18">
        <v>140</v>
      </c>
      <c r="I278" s="18">
        <v>63.63</v>
      </c>
      <c r="J278" s="18">
        <v>1.58</v>
      </c>
      <c r="K278" s="22">
        <f t="shared" si="5"/>
        <v>25.48870373337606</v>
      </c>
      <c r="L278" s="23">
        <v>2</v>
      </c>
      <c r="M278" s="18">
        <v>2</v>
      </c>
      <c r="N278" s="18">
        <v>2</v>
      </c>
      <c r="O278" s="18" t="str">
        <f t="shared" si="6"/>
        <v>SOBRE</v>
      </c>
      <c r="P278" s="24" t="str">
        <f t="shared" si="7"/>
        <v>Adulto_joven</v>
      </c>
    </row>
    <row r="279" spans="1:16" ht="12.75" customHeight="1" x14ac:dyDescent="0.2">
      <c r="A279" s="18" t="s">
        <v>107</v>
      </c>
      <c r="B279" s="18">
        <v>27</v>
      </c>
      <c r="C279" s="18" t="s">
        <v>93</v>
      </c>
      <c r="D279" s="18" t="s">
        <v>94</v>
      </c>
      <c r="E279" s="18">
        <v>1</v>
      </c>
      <c r="F279" s="18" t="s">
        <v>102</v>
      </c>
      <c r="G279" s="18">
        <v>1993</v>
      </c>
      <c r="H279" s="18">
        <v>110</v>
      </c>
      <c r="I279" s="18">
        <v>50</v>
      </c>
      <c r="J279" s="18">
        <v>1.47</v>
      </c>
      <c r="K279" s="22">
        <f t="shared" si="5"/>
        <v>23.138507103521682</v>
      </c>
      <c r="L279" s="23">
        <v>2</v>
      </c>
      <c r="M279" s="18">
        <v>2</v>
      </c>
      <c r="N279" s="18">
        <v>2</v>
      </c>
      <c r="O279" s="18" t="str">
        <f t="shared" si="6"/>
        <v>NORMAL</v>
      </c>
      <c r="P279" s="24" t="str">
        <f t="shared" si="7"/>
        <v>Adulto_joven</v>
      </c>
    </row>
    <row r="280" spans="1:16" ht="12.75" customHeight="1" x14ac:dyDescent="0.2">
      <c r="A280" s="18" t="s">
        <v>107</v>
      </c>
      <c r="B280" s="18">
        <v>35</v>
      </c>
      <c r="C280" s="18" t="s">
        <v>93</v>
      </c>
      <c r="D280" s="18" t="s">
        <v>96</v>
      </c>
      <c r="E280" s="18">
        <v>2</v>
      </c>
      <c r="F280" s="18" t="s">
        <v>102</v>
      </c>
      <c r="G280" s="18">
        <v>1995</v>
      </c>
      <c r="H280" s="18">
        <v>100</v>
      </c>
      <c r="I280" s="18">
        <v>45.45</v>
      </c>
      <c r="J280" s="18">
        <v>1.45</v>
      </c>
      <c r="K280" s="22">
        <f t="shared" si="5"/>
        <v>21.617122473246138</v>
      </c>
      <c r="L280" s="23">
        <v>2</v>
      </c>
      <c r="M280" s="18">
        <v>2</v>
      </c>
      <c r="N280" s="18">
        <v>2</v>
      </c>
      <c r="O280" s="18" t="str">
        <f t="shared" si="6"/>
        <v>NORMAL</v>
      </c>
      <c r="P280" s="24" t="str">
        <f t="shared" si="7"/>
        <v>Adulto_maduro</v>
      </c>
    </row>
    <row r="281" spans="1:16" ht="12.75" hidden="1" customHeight="1" x14ac:dyDescent="0.2">
      <c r="A281" s="18" t="s">
        <v>107</v>
      </c>
      <c r="B281" s="18">
        <v>41</v>
      </c>
      <c r="C281" s="18" t="s">
        <v>90</v>
      </c>
      <c r="D281" s="18" t="s">
        <v>94</v>
      </c>
      <c r="E281" s="18">
        <v>1</v>
      </c>
      <c r="F281" s="18" t="s">
        <v>102</v>
      </c>
      <c r="G281" s="18">
        <v>1988</v>
      </c>
      <c r="H281" s="18">
        <v>148</v>
      </c>
      <c r="I281" s="18">
        <v>67.27</v>
      </c>
      <c r="J281" s="18">
        <v>1.63</v>
      </c>
      <c r="K281" s="22">
        <f t="shared" si="5"/>
        <v>25.318980767059355</v>
      </c>
      <c r="L281" s="23">
        <v>2</v>
      </c>
      <c r="M281" s="18">
        <v>1</v>
      </c>
      <c r="N281" s="18">
        <v>2</v>
      </c>
      <c r="O281" s="18" t="str">
        <f t="shared" si="6"/>
        <v>SOBRE</v>
      </c>
      <c r="P281" s="24" t="str">
        <f t="shared" si="7"/>
        <v>Adulto_maduro</v>
      </c>
    </row>
    <row r="282" spans="1:16" ht="12.75" customHeight="1" x14ac:dyDescent="0.2">
      <c r="A282" s="18" t="s">
        <v>107</v>
      </c>
      <c r="B282" s="18">
        <v>26</v>
      </c>
      <c r="C282" s="18" t="s">
        <v>93</v>
      </c>
      <c r="D282" s="18" t="s">
        <v>91</v>
      </c>
      <c r="E282" s="18">
        <v>1</v>
      </c>
      <c r="F282" s="18" t="s">
        <v>102</v>
      </c>
      <c r="G282" s="18">
        <v>1998</v>
      </c>
      <c r="H282" s="18">
        <v>104</v>
      </c>
      <c r="I282" s="18">
        <v>47.27</v>
      </c>
      <c r="J282" s="18">
        <v>1.58</v>
      </c>
      <c r="K282" s="22">
        <f t="shared" si="5"/>
        <v>18.935266784169201</v>
      </c>
      <c r="L282" s="23">
        <v>2</v>
      </c>
      <c r="M282" s="18">
        <v>2</v>
      </c>
      <c r="N282" s="18">
        <v>2</v>
      </c>
      <c r="O282" s="18" t="str">
        <f t="shared" si="6"/>
        <v>NORMAL</v>
      </c>
      <c r="P282" s="24" t="str">
        <f t="shared" si="7"/>
        <v>Adulto_joven</v>
      </c>
    </row>
    <row r="283" spans="1:16" ht="12.75" hidden="1" customHeight="1" x14ac:dyDescent="0.2">
      <c r="A283" s="18" t="s">
        <v>107</v>
      </c>
      <c r="B283" s="18">
        <v>39</v>
      </c>
      <c r="C283" s="18" t="s">
        <v>90</v>
      </c>
      <c r="D283" s="18" t="s">
        <v>94</v>
      </c>
      <c r="E283" s="18">
        <v>1</v>
      </c>
      <c r="F283" s="18" t="s">
        <v>102</v>
      </c>
      <c r="G283" s="18">
        <v>1987</v>
      </c>
      <c r="H283" s="18">
        <v>175</v>
      </c>
      <c r="I283" s="18">
        <v>79.540000000000006</v>
      </c>
      <c r="J283" s="18">
        <v>1.64</v>
      </c>
      <c r="K283" s="22">
        <f t="shared" si="5"/>
        <v>29.573170731707325</v>
      </c>
      <c r="L283" s="23">
        <v>1</v>
      </c>
      <c r="M283" s="18">
        <v>2</v>
      </c>
      <c r="N283" s="18">
        <v>1</v>
      </c>
      <c r="O283" s="18" t="str">
        <f t="shared" si="6"/>
        <v>SOBRE</v>
      </c>
      <c r="P283" s="24" t="str">
        <f t="shared" si="7"/>
        <v>Adulto_maduro</v>
      </c>
    </row>
    <row r="284" spans="1:16" ht="12.75" customHeight="1" x14ac:dyDescent="0.2">
      <c r="A284" s="18" t="s">
        <v>107</v>
      </c>
      <c r="B284" s="18">
        <v>22</v>
      </c>
      <c r="C284" s="18" t="s">
        <v>93</v>
      </c>
      <c r="D284" s="18" t="s">
        <v>91</v>
      </c>
      <c r="E284" s="18">
        <v>1</v>
      </c>
      <c r="F284" s="18" t="s">
        <v>102</v>
      </c>
      <c r="G284" s="18">
        <v>1999</v>
      </c>
      <c r="H284" s="18">
        <v>130</v>
      </c>
      <c r="I284" s="18">
        <v>59.09</v>
      </c>
      <c r="J284" s="18">
        <v>1.55</v>
      </c>
      <c r="K284" s="22">
        <f t="shared" si="5"/>
        <v>24.595213319458896</v>
      </c>
      <c r="L284" s="23">
        <v>2</v>
      </c>
      <c r="M284" s="18">
        <v>2</v>
      </c>
      <c r="N284" s="18">
        <v>2</v>
      </c>
      <c r="O284" s="18" t="str">
        <f t="shared" si="6"/>
        <v>NORMAL</v>
      </c>
      <c r="P284" s="24" t="str">
        <f t="shared" si="7"/>
        <v>Adulto_joven</v>
      </c>
    </row>
    <row r="285" spans="1:16" ht="12.75" hidden="1" customHeight="1" x14ac:dyDescent="0.2">
      <c r="A285" s="18" t="s">
        <v>108</v>
      </c>
      <c r="B285" s="18">
        <v>21</v>
      </c>
      <c r="C285" s="18" t="s">
        <v>90</v>
      </c>
      <c r="D285" s="18" t="s">
        <v>91</v>
      </c>
      <c r="E285" s="18">
        <v>2</v>
      </c>
      <c r="F285" s="18" t="s">
        <v>98</v>
      </c>
      <c r="G285" s="18">
        <v>2000</v>
      </c>
      <c r="H285" s="18">
        <v>185</v>
      </c>
      <c r="I285" s="18">
        <v>84.09</v>
      </c>
      <c r="J285" s="18">
        <v>1.71</v>
      </c>
      <c r="K285" s="22">
        <f t="shared" si="5"/>
        <v>28.757566430696627</v>
      </c>
      <c r="L285" s="23">
        <v>1</v>
      </c>
      <c r="M285" s="18">
        <v>2</v>
      </c>
      <c r="N285" s="18">
        <v>1</v>
      </c>
      <c r="O285" s="18" t="str">
        <f t="shared" si="6"/>
        <v>SOBRE</v>
      </c>
      <c r="P285" s="24" t="str">
        <f t="shared" si="7"/>
        <v>Adulto_joven</v>
      </c>
    </row>
    <row r="286" spans="1:16" ht="12.75" customHeight="1" x14ac:dyDescent="0.2">
      <c r="A286" s="18" t="s">
        <v>108</v>
      </c>
      <c r="B286" s="18">
        <v>21</v>
      </c>
      <c r="C286" s="18" t="s">
        <v>93</v>
      </c>
      <c r="D286" s="18" t="s">
        <v>91</v>
      </c>
      <c r="E286" s="18">
        <v>2</v>
      </c>
      <c r="F286" s="18" t="s">
        <v>92</v>
      </c>
      <c r="G286" s="18">
        <v>1998</v>
      </c>
      <c r="H286" s="18">
        <v>117</v>
      </c>
      <c r="I286" s="18">
        <v>53.18</v>
      </c>
      <c r="J286" s="18">
        <v>1.56</v>
      </c>
      <c r="K286" s="22">
        <f t="shared" si="5"/>
        <v>21.852399737015119</v>
      </c>
      <c r="L286" s="23">
        <v>2</v>
      </c>
      <c r="M286" s="18">
        <v>2</v>
      </c>
      <c r="N286" s="18">
        <v>2</v>
      </c>
      <c r="O286" s="18" t="str">
        <f t="shared" si="6"/>
        <v>NORMAL</v>
      </c>
      <c r="P286" s="24" t="str">
        <f t="shared" si="7"/>
        <v>Adulto_joven</v>
      </c>
    </row>
    <row r="287" spans="1:16" ht="12.75" customHeight="1" x14ac:dyDescent="0.2">
      <c r="A287" s="18" t="s">
        <v>108</v>
      </c>
      <c r="B287" s="18">
        <v>25</v>
      </c>
      <c r="C287" s="18" t="s">
        <v>93</v>
      </c>
      <c r="D287" s="18" t="s">
        <v>91</v>
      </c>
      <c r="E287" s="18">
        <v>2</v>
      </c>
      <c r="F287" s="18" t="s">
        <v>92</v>
      </c>
      <c r="G287" s="18">
        <v>1995</v>
      </c>
      <c r="H287" s="18">
        <v>93</v>
      </c>
      <c r="I287" s="18">
        <v>42.27</v>
      </c>
      <c r="J287" s="18">
        <v>1.56</v>
      </c>
      <c r="K287" s="22">
        <f t="shared" si="5"/>
        <v>17.369329388560157</v>
      </c>
      <c r="L287" s="23">
        <v>2</v>
      </c>
      <c r="M287" s="18">
        <v>2</v>
      </c>
      <c r="N287" s="18">
        <v>2</v>
      </c>
      <c r="O287" s="18" t="str">
        <f t="shared" si="6"/>
        <v>BAJO</v>
      </c>
      <c r="P287" s="24" t="str">
        <f t="shared" si="7"/>
        <v>Adulto_joven</v>
      </c>
    </row>
    <row r="288" spans="1:16" ht="12.75" customHeight="1" x14ac:dyDescent="0.2">
      <c r="A288" s="18" t="s">
        <v>108</v>
      </c>
      <c r="B288" s="18">
        <v>25</v>
      </c>
      <c r="C288" s="18" t="s">
        <v>93</v>
      </c>
      <c r="D288" s="18" t="s">
        <v>91</v>
      </c>
      <c r="E288" s="18">
        <v>2</v>
      </c>
      <c r="F288" s="18" t="s">
        <v>98</v>
      </c>
      <c r="G288" s="18">
        <v>1996</v>
      </c>
      <c r="H288" s="18">
        <v>128</v>
      </c>
      <c r="I288" s="18">
        <v>58.18</v>
      </c>
      <c r="J288" s="18">
        <v>1.55</v>
      </c>
      <c r="K288" s="22">
        <f t="shared" si="5"/>
        <v>24.21644120707596</v>
      </c>
      <c r="L288" s="23">
        <v>2</v>
      </c>
      <c r="M288" s="18">
        <v>2</v>
      </c>
      <c r="N288" s="18">
        <v>2</v>
      </c>
      <c r="O288" s="18" t="str">
        <f t="shared" si="6"/>
        <v>NORMAL</v>
      </c>
      <c r="P288" s="24" t="str">
        <f t="shared" si="7"/>
        <v>Adulto_joven</v>
      </c>
    </row>
    <row r="289" spans="1:16" ht="12.75" hidden="1" customHeight="1" x14ac:dyDescent="0.2">
      <c r="A289" s="18" t="s">
        <v>108</v>
      </c>
      <c r="B289" s="18">
        <v>22</v>
      </c>
      <c r="C289" s="18" t="s">
        <v>90</v>
      </c>
      <c r="D289" s="18" t="s">
        <v>91</v>
      </c>
      <c r="E289" s="18">
        <v>2</v>
      </c>
      <c r="F289" s="18" t="s">
        <v>98</v>
      </c>
      <c r="G289" s="18">
        <v>1993</v>
      </c>
      <c r="H289" s="18">
        <v>102</v>
      </c>
      <c r="I289" s="18">
        <v>46.36</v>
      </c>
      <c r="J289" s="18">
        <v>1.65</v>
      </c>
      <c r="K289" s="22">
        <f t="shared" si="5"/>
        <v>17.02846648301194</v>
      </c>
      <c r="L289" s="23">
        <v>2</v>
      </c>
      <c r="M289" s="18">
        <v>2</v>
      </c>
      <c r="N289" s="18">
        <v>2</v>
      </c>
      <c r="O289" s="18" t="str">
        <f t="shared" si="6"/>
        <v>BAJO</v>
      </c>
      <c r="P289" s="24" t="str">
        <f t="shared" si="7"/>
        <v>Adulto_joven</v>
      </c>
    </row>
    <row r="290" spans="1:16" ht="12.75" hidden="1" customHeight="1" x14ac:dyDescent="0.2">
      <c r="A290" s="18" t="s">
        <v>108</v>
      </c>
      <c r="B290" s="18">
        <v>21</v>
      </c>
      <c r="C290" s="18" t="s">
        <v>90</v>
      </c>
      <c r="D290" s="18" t="s">
        <v>91</v>
      </c>
      <c r="E290" s="18">
        <v>2</v>
      </c>
      <c r="F290" s="18" t="s">
        <v>92</v>
      </c>
      <c r="G290" s="18">
        <v>1999</v>
      </c>
      <c r="H290" s="18">
        <v>102</v>
      </c>
      <c r="I290" s="18">
        <v>46.36</v>
      </c>
      <c r="J290" s="18">
        <v>1.65</v>
      </c>
      <c r="K290" s="22">
        <f t="shared" si="5"/>
        <v>17.02846648301194</v>
      </c>
      <c r="L290" s="23">
        <v>2</v>
      </c>
      <c r="M290" s="18">
        <v>1</v>
      </c>
      <c r="N290" s="18">
        <v>1</v>
      </c>
      <c r="O290" s="18" t="str">
        <f t="shared" si="6"/>
        <v>BAJO</v>
      </c>
      <c r="P290" s="24" t="str">
        <f t="shared" si="7"/>
        <v>Adulto_joven</v>
      </c>
    </row>
    <row r="291" spans="1:16" ht="12.75" customHeight="1" x14ac:dyDescent="0.2">
      <c r="A291" s="18" t="s">
        <v>108</v>
      </c>
      <c r="B291" s="18">
        <v>20</v>
      </c>
      <c r="C291" s="18" t="s">
        <v>93</v>
      </c>
      <c r="D291" s="18" t="s">
        <v>91</v>
      </c>
      <c r="E291" s="18">
        <v>2</v>
      </c>
      <c r="F291" s="18" t="s">
        <v>92</v>
      </c>
      <c r="G291" s="18">
        <v>2000</v>
      </c>
      <c r="H291" s="18">
        <v>113</v>
      </c>
      <c r="I291" s="18">
        <v>51.36</v>
      </c>
      <c r="J291" s="18">
        <v>1.44</v>
      </c>
      <c r="K291" s="22">
        <f t="shared" si="5"/>
        <v>24.768518518518519</v>
      </c>
      <c r="L291" s="23">
        <v>2</v>
      </c>
      <c r="M291" s="18">
        <v>2</v>
      </c>
      <c r="N291" s="18">
        <v>2</v>
      </c>
      <c r="O291" s="18" t="str">
        <f t="shared" si="6"/>
        <v>NORMAL</v>
      </c>
      <c r="P291" s="24" t="str">
        <f t="shared" si="7"/>
        <v>Adulto_joven</v>
      </c>
    </row>
    <row r="292" spans="1:16" ht="12.75" customHeight="1" x14ac:dyDescent="0.2">
      <c r="A292" s="18" t="s">
        <v>108</v>
      </c>
      <c r="B292" s="18">
        <v>21</v>
      </c>
      <c r="C292" s="18" t="s">
        <v>93</v>
      </c>
      <c r="D292" s="18" t="s">
        <v>91</v>
      </c>
      <c r="E292" s="18">
        <v>2</v>
      </c>
      <c r="F292" s="18" t="s">
        <v>92</v>
      </c>
      <c r="G292" s="18">
        <v>1999</v>
      </c>
      <c r="H292" s="18">
        <v>135</v>
      </c>
      <c r="I292" s="18">
        <v>61.36</v>
      </c>
      <c r="J292" s="18">
        <v>1.61</v>
      </c>
      <c r="K292" s="22">
        <f t="shared" si="5"/>
        <v>23.671926237413675</v>
      </c>
      <c r="L292" s="23">
        <v>2</v>
      </c>
      <c r="M292" s="18">
        <v>2</v>
      </c>
      <c r="N292" s="18">
        <v>2</v>
      </c>
      <c r="O292" s="18" t="str">
        <f t="shared" si="6"/>
        <v>NORMAL</v>
      </c>
      <c r="P292" s="24" t="str">
        <f t="shared" si="7"/>
        <v>Adulto_joven</v>
      </c>
    </row>
    <row r="293" spans="1:16" ht="12.75" hidden="1" customHeight="1" x14ac:dyDescent="0.2">
      <c r="A293" s="18" t="s">
        <v>108</v>
      </c>
      <c r="B293" s="18">
        <v>20</v>
      </c>
      <c r="C293" s="18" t="s">
        <v>90</v>
      </c>
      <c r="D293" s="18" t="s">
        <v>91</v>
      </c>
      <c r="E293" s="18">
        <v>2</v>
      </c>
      <c r="F293" s="18" t="s">
        <v>92</v>
      </c>
      <c r="G293" s="18">
        <v>2000</v>
      </c>
      <c r="H293" s="18">
        <v>173</v>
      </c>
      <c r="I293" s="18">
        <v>78.64</v>
      </c>
      <c r="J293" s="18">
        <v>1.77</v>
      </c>
      <c r="K293" s="22">
        <f t="shared" si="5"/>
        <v>25.101343802866353</v>
      </c>
      <c r="L293" s="23">
        <v>1</v>
      </c>
      <c r="M293" s="18">
        <v>1</v>
      </c>
      <c r="N293" s="18">
        <v>1</v>
      </c>
      <c r="O293" s="18" t="str">
        <f t="shared" si="6"/>
        <v>SOBRE</v>
      </c>
      <c r="P293" s="24" t="str">
        <f t="shared" si="7"/>
        <v>Adulto_joven</v>
      </c>
    </row>
    <row r="294" spans="1:16" ht="12.75" hidden="1" customHeight="1" x14ac:dyDescent="0.2">
      <c r="A294" s="18" t="s">
        <v>108</v>
      </c>
      <c r="B294" s="18">
        <v>20</v>
      </c>
      <c r="C294" s="18" t="s">
        <v>90</v>
      </c>
      <c r="D294" s="18" t="s">
        <v>91</v>
      </c>
      <c r="E294" s="18">
        <v>2</v>
      </c>
      <c r="F294" s="18" t="s">
        <v>92</v>
      </c>
      <c r="G294" s="18">
        <v>2000</v>
      </c>
      <c r="H294" s="18">
        <v>180</v>
      </c>
      <c r="I294" s="18">
        <v>81.819999999999993</v>
      </c>
      <c r="J294" s="18">
        <v>1.69</v>
      </c>
      <c r="K294" s="22">
        <f t="shared" si="5"/>
        <v>28.647456321557371</v>
      </c>
      <c r="L294" s="23">
        <v>1</v>
      </c>
      <c r="M294" s="18">
        <v>1</v>
      </c>
      <c r="N294" s="18">
        <v>1</v>
      </c>
      <c r="O294" s="18" t="str">
        <f t="shared" si="6"/>
        <v>SOBRE</v>
      </c>
      <c r="P294" s="24" t="str">
        <f t="shared" si="7"/>
        <v>Adulto_joven</v>
      </c>
    </row>
    <row r="295" spans="1:16" ht="12.75" hidden="1" customHeight="1" x14ac:dyDescent="0.2">
      <c r="A295" s="18" t="s">
        <v>109</v>
      </c>
      <c r="B295" s="18">
        <v>22</v>
      </c>
      <c r="C295" s="18" t="s">
        <v>90</v>
      </c>
      <c r="D295" s="18" t="s">
        <v>91</v>
      </c>
      <c r="E295" s="18">
        <v>1</v>
      </c>
      <c r="F295" s="18" t="s">
        <v>95</v>
      </c>
      <c r="G295" s="18">
        <v>1998</v>
      </c>
      <c r="H295" s="18">
        <v>153</v>
      </c>
      <c r="I295" s="18">
        <v>69.540000000000006</v>
      </c>
      <c r="J295" s="18">
        <v>1.78</v>
      </c>
      <c r="K295" s="22">
        <f t="shared" si="5"/>
        <v>21.947986365357909</v>
      </c>
      <c r="L295" s="23">
        <v>2</v>
      </c>
      <c r="M295" s="18">
        <v>2</v>
      </c>
      <c r="N295" s="18">
        <v>2</v>
      </c>
      <c r="O295" s="18" t="str">
        <f t="shared" si="6"/>
        <v>NORMAL</v>
      </c>
      <c r="P295" s="24" t="str">
        <f t="shared" si="7"/>
        <v>Adulto_joven</v>
      </c>
    </row>
    <row r="296" spans="1:16" ht="12.75" hidden="1" customHeight="1" x14ac:dyDescent="0.2">
      <c r="A296" s="18" t="s">
        <v>109</v>
      </c>
      <c r="B296" s="18">
        <v>18</v>
      </c>
      <c r="C296" s="18" t="s">
        <v>90</v>
      </c>
      <c r="D296" s="18" t="s">
        <v>91</v>
      </c>
      <c r="E296" s="18">
        <v>2</v>
      </c>
      <c r="F296" s="18" t="s">
        <v>92</v>
      </c>
      <c r="G296" s="18">
        <v>2001</v>
      </c>
      <c r="H296" s="18">
        <v>118</v>
      </c>
      <c r="I296" s="18">
        <v>53.63</v>
      </c>
      <c r="J296" s="18">
        <v>1.52</v>
      </c>
      <c r="K296" s="22">
        <f t="shared" si="5"/>
        <v>23.21243074792244</v>
      </c>
      <c r="L296" s="23">
        <v>2</v>
      </c>
      <c r="M296" s="18">
        <v>2</v>
      </c>
      <c r="N296" s="18">
        <v>2</v>
      </c>
      <c r="O296" s="18" t="str">
        <f t="shared" si="6"/>
        <v>NORMAL</v>
      </c>
      <c r="P296" s="24" t="str">
        <f t="shared" si="7"/>
        <v>Adulto_joven</v>
      </c>
    </row>
    <row r="297" spans="1:16" ht="12.75" hidden="1" customHeight="1" x14ac:dyDescent="0.2">
      <c r="A297" s="18" t="s">
        <v>109</v>
      </c>
      <c r="B297" s="18">
        <v>20</v>
      </c>
      <c r="C297" s="18" t="s">
        <v>90</v>
      </c>
      <c r="D297" s="18" t="s">
        <v>91</v>
      </c>
      <c r="E297" s="18">
        <v>2</v>
      </c>
      <c r="F297" s="18" t="s">
        <v>92</v>
      </c>
      <c r="G297" s="18">
        <v>2000</v>
      </c>
      <c r="H297" s="18">
        <v>134</v>
      </c>
      <c r="I297" s="18">
        <v>60.9</v>
      </c>
      <c r="J297" s="18">
        <v>1.6</v>
      </c>
      <c r="K297" s="22">
        <f t="shared" si="5"/>
        <v>23.789062499999996</v>
      </c>
      <c r="L297" s="23">
        <v>2</v>
      </c>
      <c r="M297" s="18">
        <v>2</v>
      </c>
      <c r="N297" s="18">
        <v>1</v>
      </c>
      <c r="O297" s="18" t="str">
        <f t="shared" si="6"/>
        <v>NORMAL</v>
      </c>
      <c r="P297" s="24" t="str">
        <f t="shared" si="7"/>
        <v>Adulto_joven</v>
      </c>
    </row>
    <row r="298" spans="1:16" ht="12.75" customHeight="1" x14ac:dyDescent="0.2">
      <c r="A298" s="18" t="s">
        <v>109</v>
      </c>
      <c r="B298" s="18">
        <v>22</v>
      </c>
      <c r="C298" s="18" t="s">
        <v>93</v>
      </c>
      <c r="D298" s="18" t="s">
        <v>91</v>
      </c>
      <c r="E298" s="18">
        <v>2</v>
      </c>
      <c r="F298" s="18" t="s">
        <v>92</v>
      </c>
      <c r="G298" s="18">
        <v>1999</v>
      </c>
      <c r="H298" s="18">
        <v>140</v>
      </c>
      <c r="I298" s="18">
        <v>63.63</v>
      </c>
      <c r="J298" s="18">
        <v>1.58</v>
      </c>
      <c r="K298" s="22">
        <f t="shared" si="5"/>
        <v>25.48870373337606</v>
      </c>
      <c r="L298" s="23">
        <v>2</v>
      </c>
      <c r="M298" s="18">
        <v>2</v>
      </c>
      <c r="N298" s="18">
        <v>2</v>
      </c>
      <c r="O298" s="18" t="str">
        <f t="shared" si="6"/>
        <v>SOBRE</v>
      </c>
      <c r="P298" s="24" t="str">
        <f t="shared" si="7"/>
        <v>Adulto_joven</v>
      </c>
    </row>
    <row r="299" spans="1:16" ht="12.75" customHeight="1" x14ac:dyDescent="0.2">
      <c r="A299" s="18" t="s">
        <v>109</v>
      </c>
      <c r="B299" s="18">
        <v>20</v>
      </c>
      <c r="C299" s="18" t="s">
        <v>93</v>
      </c>
      <c r="D299" s="18" t="s">
        <v>91</v>
      </c>
      <c r="E299" s="18">
        <v>2</v>
      </c>
      <c r="F299" s="18" t="s">
        <v>92</v>
      </c>
      <c r="G299" s="18">
        <v>1999</v>
      </c>
      <c r="H299" s="18">
        <v>132</v>
      </c>
      <c r="I299" s="18">
        <v>60</v>
      </c>
      <c r="J299" s="18">
        <v>1.66</v>
      </c>
      <c r="K299" s="22">
        <f t="shared" si="5"/>
        <v>21.773842357381334</v>
      </c>
      <c r="L299" s="23">
        <v>2</v>
      </c>
      <c r="M299" s="18">
        <v>1</v>
      </c>
      <c r="N299" s="18">
        <v>1</v>
      </c>
      <c r="O299" s="18" t="str">
        <f t="shared" si="6"/>
        <v>NORMAL</v>
      </c>
      <c r="P299" s="24" t="str">
        <f t="shared" si="7"/>
        <v>Adulto_joven</v>
      </c>
    </row>
    <row r="300" spans="1:16" ht="12.75" hidden="1" customHeight="1" x14ac:dyDescent="0.2">
      <c r="A300" s="18" t="s">
        <v>109</v>
      </c>
      <c r="B300" s="18">
        <v>20</v>
      </c>
      <c r="C300" s="18" t="s">
        <v>90</v>
      </c>
      <c r="D300" s="18" t="s">
        <v>91</v>
      </c>
      <c r="E300" s="18">
        <v>2</v>
      </c>
      <c r="F300" s="18" t="s">
        <v>92</v>
      </c>
      <c r="G300" s="18">
        <v>2000</v>
      </c>
      <c r="H300" s="18">
        <v>155</v>
      </c>
      <c r="I300" s="18">
        <v>70.45</v>
      </c>
      <c r="J300" s="18">
        <v>1.75</v>
      </c>
      <c r="K300" s="22">
        <f t="shared" si="5"/>
        <v>23.004081632653062</v>
      </c>
      <c r="L300" s="23">
        <v>2</v>
      </c>
      <c r="M300" s="18">
        <v>2</v>
      </c>
      <c r="N300" s="18">
        <v>1</v>
      </c>
      <c r="O300" s="18" t="str">
        <f t="shared" si="6"/>
        <v>NORMAL</v>
      </c>
      <c r="P300" s="24" t="str">
        <f t="shared" si="7"/>
        <v>Adulto_joven</v>
      </c>
    </row>
    <row r="301" spans="1:16" ht="12.75" customHeight="1" x14ac:dyDescent="0.2">
      <c r="A301" s="18" t="s">
        <v>110</v>
      </c>
      <c r="B301" s="18">
        <v>21</v>
      </c>
      <c r="C301" s="18" t="s">
        <v>93</v>
      </c>
      <c r="D301" s="18" t="s">
        <v>91</v>
      </c>
      <c r="E301" s="18">
        <v>2</v>
      </c>
      <c r="F301" s="18" t="s">
        <v>92</v>
      </c>
      <c r="G301" s="18">
        <v>1997</v>
      </c>
      <c r="H301" s="18">
        <v>114</v>
      </c>
      <c r="I301" s="23">
        <v>52.27</v>
      </c>
      <c r="J301" s="18">
        <v>1.55</v>
      </c>
      <c r="K301" s="22">
        <f t="shared" ref="K301:K315" si="8">(I301/J301^2)</f>
        <v>21.75650364203954</v>
      </c>
      <c r="L301" s="23">
        <v>2</v>
      </c>
      <c r="M301" s="18">
        <v>2</v>
      </c>
      <c r="N301" s="18">
        <v>2</v>
      </c>
      <c r="O301" s="18" t="str">
        <f t="shared" si="6"/>
        <v>NORMAL</v>
      </c>
      <c r="P301" s="24" t="str">
        <f t="shared" si="7"/>
        <v>Adulto_joven</v>
      </c>
    </row>
    <row r="302" spans="1:16" ht="12.75" hidden="1" customHeight="1" x14ac:dyDescent="0.2">
      <c r="A302" s="18" t="s">
        <v>110</v>
      </c>
      <c r="B302" s="18">
        <v>22</v>
      </c>
      <c r="C302" s="18" t="s">
        <v>90</v>
      </c>
      <c r="D302" s="18" t="s">
        <v>91</v>
      </c>
      <c r="E302" s="18">
        <v>2</v>
      </c>
      <c r="F302" s="18" t="s">
        <v>98</v>
      </c>
      <c r="G302" s="18">
        <v>1997</v>
      </c>
      <c r="H302" s="18">
        <v>145</v>
      </c>
      <c r="I302" s="23">
        <v>65.900000000000006</v>
      </c>
      <c r="J302" s="18">
        <v>1.68</v>
      </c>
      <c r="K302" s="22">
        <f t="shared" si="8"/>
        <v>23.348922902494337</v>
      </c>
      <c r="L302" s="23">
        <v>2</v>
      </c>
      <c r="M302" s="18">
        <v>1</v>
      </c>
      <c r="N302" s="18">
        <v>2</v>
      </c>
      <c r="O302" s="18" t="str">
        <f t="shared" si="6"/>
        <v>NORMAL</v>
      </c>
      <c r="P302" s="24" t="str">
        <f t="shared" si="7"/>
        <v>Adulto_joven</v>
      </c>
    </row>
    <row r="303" spans="1:16" ht="12.75" hidden="1" customHeight="1" x14ac:dyDescent="0.2">
      <c r="A303" s="18" t="s">
        <v>110</v>
      </c>
      <c r="B303" s="18">
        <v>21</v>
      </c>
      <c r="C303" s="18" t="s">
        <v>90</v>
      </c>
      <c r="D303" s="18" t="s">
        <v>91</v>
      </c>
      <c r="E303" s="18">
        <v>1</v>
      </c>
      <c r="F303" s="18" t="s">
        <v>98</v>
      </c>
      <c r="G303" s="18">
        <v>1999</v>
      </c>
      <c r="H303" s="18">
        <v>161</v>
      </c>
      <c r="I303" s="23">
        <v>72.727272727270005</v>
      </c>
      <c r="J303" s="18">
        <v>1.72</v>
      </c>
      <c r="K303" s="22">
        <f t="shared" si="8"/>
        <v>24.583312847238375</v>
      </c>
      <c r="L303" s="23">
        <v>2</v>
      </c>
      <c r="M303" s="18">
        <v>1</v>
      </c>
      <c r="N303" s="18">
        <v>1</v>
      </c>
      <c r="O303" s="18" t="str">
        <f t="shared" si="6"/>
        <v>NORMAL</v>
      </c>
      <c r="P303" s="24" t="str">
        <f t="shared" si="7"/>
        <v>Adulto_joven</v>
      </c>
    </row>
    <row r="304" spans="1:16" ht="12.75" customHeight="1" x14ac:dyDescent="0.2">
      <c r="A304" s="18" t="s">
        <v>110</v>
      </c>
      <c r="B304" s="18">
        <v>23</v>
      </c>
      <c r="C304" s="18" t="s">
        <v>93</v>
      </c>
      <c r="D304" s="18" t="s">
        <v>91</v>
      </c>
      <c r="E304" s="18">
        <v>2</v>
      </c>
      <c r="F304" s="18" t="s">
        <v>98</v>
      </c>
      <c r="G304" s="18">
        <v>1997</v>
      </c>
      <c r="H304" s="18">
        <v>194</v>
      </c>
      <c r="I304" s="23">
        <v>87.727272727270005</v>
      </c>
      <c r="J304" s="18">
        <v>1.5</v>
      </c>
      <c r="K304" s="22">
        <f t="shared" si="8"/>
        <v>38.989898989897782</v>
      </c>
      <c r="L304" s="23">
        <v>1</v>
      </c>
      <c r="M304" s="18">
        <v>2</v>
      </c>
      <c r="N304" s="18">
        <v>2</v>
      </c>
      <c r="O304" s="18" t="str">
        <f t="shared" si="6"/>
        <v>OBESO</v>
      </c>
      <c r="P304" s="24" t="str">
        <f t="shared" si="7"/>
        <v>Adulto_joven</v>
      </c>
    </row>
    <row r="305" spans="1:16" ht="12.75" hidden="1" customHeight="1" x14ac:dyDescent="0.2">
      <c r="A305" s="18" t="s">
        <v>110</v>
      </c>
      <c r="B305" s="18">
        <v>21</v>
      </c>
      <c r="C305" s="18" t="s">
        <v>90</v>
      </c>
      <c r="D305" s="18" t="s">
        <v>91</v>
      </c>
      <c r="E305" s="18">
        <v>2</v>
      </c>
      <c r="F305" s="18" t="s">
        <v>92</v>
      </c>
      <c r="G305" s="18">
        <v>1997</v>
      </c>
      <c r="H305" s="18">
        <v>150</v>
      </c>
      <c r="I305" s="23">
        <v>68.181818181820006</v>
      </c>
      <c r="J305" s="18">
        <v>1.75</v>
      </c>
      <c r="K305" s="22">
        <f t="shared" si="8"/>
        <v>22.26345083488</v>
      </c>
      <c r="L305" s="23">
        <v>2</v>
      </c>
      <c r="M305" s="18">
        <v>2</v>
      </c>
      <c r="N305" s="18">
        <v>2</v>
      </c>
      <c r="O305" s="18" t="str">
        <f t="shared" si="6"/>
        <v>NORMAL</v>
      </c>
      <c r="P305" s="24" t="str">
        <f t="shared" si="7"/>
        <v>Adulto_joven</v>
      </c>
    </row>
    <row r="306" spans="1:16" ht="12.75" customHeight="1" x14ac:dyDescent="0.2">
      <c r="A306" s="18" t="s">
        <v>110</v>
      </c>
      <c r="B306" s="18">
        <v>23</v>
      </c>
      <c r="C306" s="18" t="s">
        <v>93</v>
      </c>
      <c r="D306" s="18" t="s">
        <v>94</v>
      </c>
      <c r="E306" s="18">
        <v>2</v>
      </c>
      <c r="F306" s="18" t="s">
        <v>102</v>
      </c>
      <c r="G306" s="18">
        <v>1995</v>
      </c>
      <c r="H306" s="18">
        <v>132</v>
      </c>
      <c r="I306" s="23">
        <v>61.363636363639998</v>
      </c>
      <c r="J306" s="18">
        <v>1.55</v>
      </c>
      <c r="K306" s="22">
        <f t="shared" si="8"/>
        <v>25.541576009839748</v>
      </c>
      <c r="L306" s="23">
        <v>1</v>
      </c>
      <c r="M306" s="18">
        <v>1</v>
      </c>
      <c r="N306" s="18">
        <v>2</v>
      </c>
      <c r="O306" s="18" t="str">
        <f t="shared" si="6"/>
        <v>SOBRE</v>
      </c>
      <c r="P306" s="24" t="str">
        <f t="shared" si="7"/>
        <v>Adulto_joven</v>
      </c>
    </row>
    <row r="307" spans="1:16" ht="12.75" customHeight="1" x14ac:dyDescent="0.2">
      <c r="A307" s="18" t="s">
        <v>110</v>
      </c>
      <c r="B307" s="18">
        <v>22</v>
      </c>
      <c r="C307" s="18" t="s">
        <v>93</v>
      </c>
      <c r="D307" s="18" t="s">
        <v>91</v>
      </c>
      <c r="E307" s="18">
        <v>1</v>
      </c>
      <c r="F307" s="18" t="s">
        <v>98</v>
      </c>
      <c r="G307" s="18">
        <v>1997</v>
      </c>
      <c r="H307" s="18">
        <v>130</v>
      </c>
      <c r="I307" s="23">
        <v>59.090909090910003</v>
      </c>
      <c r="J307" s="18">
        <v>1.65</v>
      </c>
      <c r="K307" s="22">
        <f t="shared" si="8"/>
        <v>21.704649803823695</v>
      </c>
      <c r="L307" s="23">
        <v>2</v>
      </c>
      <c r="M307" s="18">
        <v>2</v>
      </c>
      <c r="N307" s="18">
        <v>2</v>
      </c>
      <c r="O307" s="18" t="str">
        <f t="shared" si="6"/>
        <v>NORMAL</v>
      </c>
      <c r="P307" s="24" t="str">
        <f t="shared" si="7"/>
        <v>Adulto_joven</v>
      </c>
    </row>
    <row r="308" spans="1:16" ht="12.75" hidden="1" customHeight="1" x14ac:dyDescent="0.2">
      <c r="A308" s="18" t="s">
        <v>110</v>
      </c>
      <c r="B308" s="18">
        <v>23</v>
      </c>
      <c r="C308" s="18" t="s">
        <v>90</v>
      </c>
      <c r="D308" s="18" t="s">
        <v>91</v>
      </c>
      <c r="E308" s="18">
        <v>2</v>
      </c>
      <c r="F308" s="18" t="s">
        <v>98</v>
      </c>
      <c r="G308" s="18">
        <v>1996</v>
      </c>
      <c r="H308" s="18">
        <v>141</v>
      </c>
      <c r="I308" s="23">
        <v>63.636363636360002</v>
      </c>
      <c r="J308" s="18">
        <v>1.7</v>
      </c>
      <c r="K308" s="22">
        <f t="shared" si="8"/>
        <v>22.019502988359864</v>
      </c>
      <c r="L308" s="23">
        <v>2</v>
      </c>
      <c r="M308" s="18">
        <v>1</v>
      </c>
      <c r="N308" s="18">
        <v>1</v>
      </c>
      <c r="O308" s="18" t="str">
        <f t="shared" si="6"/>
        <v>NORMAL</v>
      </c>
      <c r="P308" s="24" t="str">
        <f t="shared" si="7"/>
        <v>Adulto_joven</v>
      </c>
    </row>
    <row r="309" spans="1:16" ht="12.75" customHeight="1" x14ac:dyDescent="0.2">
      <c r="A309" s="18" t="s">
        <v>110</v>
      </c>
      <c r="B309" s="18">
        <v>21</v>
      </c>
      <c r="C309" s="18" t="s">
        <v>93</v>
      </c>
      <c r="D309" s="18" t="s">
        <v>91</v>
      </c>
      <c r="E309" s="18">
        <v>2</v>
      </c>
      <c r="F309" s="18" t="s">
        <v>98</v>
      </c>
      <c r="G309" s="18">
        <v>1998</v>
      </c>
      <c r="H309" s="18">
        <v>114</v>
      </c>
      <c r="I309" s="23">
        <v>52.272727272730002</v>
      </c>
      <c r="J309" s="18">
        <v>1.6</v>
      </c>
      <c r="K309" s="22">
        <f t="shared" si="8"/>
        <v>20.419034090910152</v>
      </c>
      <c r="L309" s="23">
        <v>2</v>
      </c>
      <c r="M309" s="18">
        <v>2</v>
      </c>
      <c r="N309" s="18">
        <v>2</v>
      </c>
      <c r="O309" s="18" t="str">
        <f t="shared" si="6"/>
        <v>NORMAL</v>
      </c>
      <c r="P309" s="24" t="str">
        <f t="shared" si="7"/>
        <v>Adulto_joven</v>
      </c>
    </row>
    <row r="310" spans="1:16" ht="12.75" customHeight="1" x14ac:dyDescent="0.2">
      <c r="A310" s="18" t="s">
        <v>110</v>
      </c>
      <c r="B310" s="18">
        <v>22</v>
      </c>
      <c r="C310" s="18" t="s">
        <v>93</v>
      </c>
      <c r="D310" s="18" t="s">
        <v>91</v>
      </c>
      <c r="E310" s="18">
        <v>2</v>
      </c>
      <c r="F310" s="18" t="s">
        <v>98</v>
      </c>
      <c r="G310" s="18">
        <v>1997</v>
      </c>
      <c r="H310" s="18">
        <v>119</v>
      </c>
      <c r="I310" s="23">
        <v>53.636363636360002</v>
      </c>
      <c r="J310" s="18">
        <v>1.62</v>
      </c>
      <c r="K310" s="22">
        <f t="shared" si="8"/>
        <v>20.437571877899707</v>
      </c>
      <c r="L310" s="23">
        <v>1</v>
      </c>
      <c r="M310" s="18">
        <v>1</v>
      </c>
      <c r="N310" s="18">
        <v>2</v>
      </c>
      <c r="O310" s="18" t="str">
        <f t="shared" si="6"/>
        <v>NORMAL</v>
      </c>
      <c r="P310" s="24" t="str">
        <f t="shared" si="7"/>
        <v>Adulto_joven</v>
      </c>
    </row>
    <row r="311" spans="1:16" ht="12.75" customHeight="1" x14ac:dyDescent="0.2">
      <c r="A311" s="18" t="s">
        <v>110</v>
      </c>
      <c r="B311" s="18">
        <v>22</v>
      </c>
      <c r="C311" s="18" t="s">
        <v>93</v>
      </c>
      <c r="D311" s="18" t="s">
        <v>91</v>
      </c>
      <c r="E311" s="18">
        <v>2</v>
      </c>
      <c r="F311" s="18" t="s">
        <v>92</v>
      </c>
      <c r="G311" s="18">
        <v>1998</v>
      </c>
      <c r="H311" s="18">
        <v>125</v>
      </c>
      <c r="I311" s="23">
        <v>56.818181818180001</v>
      </c>
      <c r="J311" s="18">
        <v>1.62</v>
      </c>
      <c r="K311" s="22">
        <f t="shared" si="8"/>
        <v>21.649970209640294</v>
      </c>
      <c r="L311" s="23">
        <v>1</v>
      </c>
      <c r="M311" s="18">
        <v>1</v>
      </c>
      <c r="N311" s="18">
        <v>1</v>
      </c>
      <c r="O311" s="18" t="str">
        <f t="shared" si="6"/>
        <v>NORMAL</v>
      </c>
      <c r="P311" s="24" t="str">
        <f t="shared" si="7"/>
        <v>Adulto_joven</v>
      </c>
    </row>
    <row r="312" spans="1:16" ht="12.75" customHeight="1" x14ac:dyDescent="0.2">
      <c r="A312" s="18" t="s">
        <v>110</v>
      </c>
      <c r="B312" s="18">
        <v>32</v>
      </c>
      <c r="C312" s="18" t="s">
        <v>93</v>
      </c>
      <c r="D312" s="18" t="s">
        <v>91</v>
      </c>
      <c r="E312" s="18">
        <v>1</v>
      </c>
      <c r="F312" s="18" t="s">
        <v>98</v>
      </c>
      <c r="G312" s="18">
        <v>1983</v>
      </c>
      <c r="H312" s="18">
        <v>132</v>
      </c>
      <c r="I312" s="18">
        <v>60</v>
      </c>
      <c r="J312" s="18">
        <v>1.69</v>
      </c>
      <c r="K312" s="22">
        <f t="shared" si="8"/>
        <v>21.007667798746546</v>
      </c>
      <c r="L312" s="23">
        <v>2</v>
      </c>
      <c r="M312" s="18">
        <v>2</v>
      </c>
      <c r="N312" s="18">
        <v>2</v>
      </c>
      <c r="O312" s="18" t="str">
        <f t="shared" si="6"/>
        <v>NORMAL</v>
      </c>
      <c r="P312" s="24" t="str">
        <f t="shared" si="7"/>
        <v>Adulto_joven</v>
      </c>
    </row>
    <row r="313" spans="1:16" ht="12.75" hidden="1" customHeight="1" x14ac:dyDescent="0.2">
      <c r="A313" s="18" t="s">
        <v>110</v>
      </c>
      <c r="B313" s="18">
        <v>29</v>
      </c>
      <c r="C313" s="18" t="s">
        <v>90</v>
      </c>
      <c r="D313" s="18" t="s">
        <v>94</v>
      </c>
      <c r="E313" s="18">
        <v>1</v>
      </c>
      <c r="F313" s="18" t="s">
        <v>98</v>
      </c>
      <c r="G313" s="18">
        <v>1998</v>
      </c>
      <c r="H313" s="18">
        <v>180</v>
      </c>
      <c r="I313" s="23">
        <v>81.818181818179994</v>
      </c>
      <c r="J313" s="18">
        <v>1.72</v>
      </c>
      <c r="K313" s="22">
        <f t="shared" si="8"/>
        <v>27.656226953143591</v>
      </c>
      <c r="L313" s="23">
        <v>1</v>
      </c>
      <c r="M313" s="18">
        <v>1</v>
      </c>
      <c r="N313" s="18">
        <v>1</v>
      </c>
      <c r="O313" s="18" t="str">
        <f t="shared" si="6"/>
        <v>SOBRE</v>
      </c>
      <c r="P313" s="24" t="str">
        <f t="shared" si="7"/>
        <v>Adulto_joven</v>
      </c>
    </row>
    <row r="314" spans="1:16" ht="12.75" hidden="1" customHeight="1" x14ac:dyDescent="0.2">
      <c r="A314" s="18" t="s">
        <v>110</v>
      </c>
      <c r="B314" s="18">
        <v>28</v>
      </c>
      <c r="C314" s="18" t="s">
        <v>90</v>
      </c>
      <c r="D314" s="18" t="s">
        <v>91</v>
      </c>
      <c r="E314" s="18">
        <v>1</v>
      </c>
      <c r="F314" s="18" t="s">
        <v>98</v>
      </c>
      <c r="G314" s="18">
        <v>1997</v>
      </c>
      <c r="H314" s="18">
        <v>176</v>
      </c>
      <c r="I314" s="23">
        <v>79.545454545449999</v>
      </c>
      <c r="J314" s="18">
        <v>1.72</v>
      </c>
      <c r="K314" s="22">
        <f t="shared" si="8"/>
        <v>26.887998426666442</v>
      </c>
      <c r="L314" s="23">
        <v>1</v>
      </c>
      <c r="M314" s="18">
        <v>1</v>
      </c>
      <c r="N314" s="18">
        <v>1</v>
      </c>
      <c r="O314" s="18" t="str">
        <f t="shared" si="6"/>
        <v>SOBRE</v>
      </c>
      <c r="P314" s="24" t="str">
        <f t="shared" si="7"/>
        <v>Adulto_joven</v>
      </c>
    </row>
    <row r="315" spans="1:16" ht="12.75" customHeight="1" x14ac:dyDescent="0.2">
      <c r="A315" s="18" t="s">
        <v>110</v>
      </c>
      <c r="B315" s="18">
        <v>23</v>
      </c>
      <c r="C315" s="18" t="s">
        <v>93</v>
      </c>
      <c r="D315" s="18" t="s">
        <v>91</v>
      </c>
      <c r="E315" s="18">
        <v>2</v>
      </c>
      <c r="F315" s="18" t="s">
        <v>92</v>
      </c>
      <c r="G315" s="18">
        <v>1997</v>
      </c>
      <c r="H315" s="18">
        <v>134</v>
      </c>
      <c r="I315" s="23">
        <v>60.909090909089997</v>
      </c>
      <c r="J315" s="18">
        <v>1.76</v>
      </c>
      <c r="K315" s="22">
        <f t="shared" si="8"/>
        <v>19.663317054845688</v>
      </c>
      <c r="L315" s="23">
        <v>2</v>
      </c>
      <c r="M315" s="18">
        <v>2</v>
      </c>
      <c r="N315" s="18">
        <v>2</v>
      </c>
      <c r="O315" s="18" t="str">
        <f t="shared" si="6"/>
        <v>NORMAL</v>
      </c>
      <c r="P315" s="24" t="str">
        <f t="shared" si="7"/>
        <v>Adulto_joven</v>
      </c>
    </row>
    <row r="316" spans="1:16" ht="12.75" hidden="1" customHeight="1" x14ac:dyDescent="0.2">
      <c r="A316" s="18" t="s">
        <v>111</v>
      </c>
      <c r="B316" s="18">
        <v>21</v>
      </c>
      <c r="C316" s="18" t="s">
        <v>90</v>
      </c>
      <c r="D316" s="18" t="s">
        <v>91</v>
      </c>
      <c r="E316" s="18">
        <v>2</v>
      </c>
      <c r="F316" s="18" t="s">
        <v>92</v>
      </c>
      <c r="G316" s="18">
        <v>1999</v>
      </c>
      <c r="H316" s="18">
        <v>165</v>
      </c>
      <c r="I316" s="18">
        <v>75</v>
      </c>
      <c r="J316" s="18">
        <v>1.73</v>
      </c>
      <c r="K316" s="22">
        <f t="shared" ref="K316:K392" si="9">I316/(J316*J316)</f>
        <v>25.059307026629689</v>
      </c>
      <c r="L316" s="23">
        <v>2</v>
      </c>
      <c r="M316" s="18">
        <v>1</v>
      </c>
      <c r="N316" s="18">
        <v>1</v>
      </c>
      <c r="O316" s="18" t="str">
        <f t="shared" si="6"/>
        <v>SOBRE</v>
      </c>
      <c r="P316" s="24" t="str">
        <f t="shared" si="7"/>
        <v>Adulto_joven</v>
      </c>
    </row>
    <row r="317" spans="1:16" ht="12.75" hidden="1" customHeight="1" x14ac:dyDescent="0.2">
      <c r="A317" s="18" t="s">
        <v>111</v>
      </c>
      <c r="B317" s="18">
        <v>26</v>
      </c>
      <c r="C317" s="18" t="s">
        <v>90</v>
      </c>
      <c r="D317" s="18" t="s">
        <v>91</v>
      </c>
      <c r="E317" s="18">
        <v>2</v>
      </c>
      <c r="F317" s="18" t="s">
        <v>92</v>
      </c>
      <c r="G317" s="18">
        <v>1995</v>
      </c>
      <c r="H317" s="18">
        <v>147</v>
      </c>
      <c r="I317" s="18">
        <v>67</v>
      </c>
      <c r="J317" s="18">
        <v>1.66</v>
      </c>
      <c r="K317" s="22">
        <f t="shared" si="9"/>
        <v>24.314123965742489</v>
      </c>
      <c r="L317" s="23">
        <v>2</v>
      </c>
      <c r="M317" s="18">
        <v>1</v>
      </c>
      <c r="N317" s="18">
        <v>1</v>
      </c>
      <c r="O317" s="18" t="str">
        <f t="shared" si="6"/>
        <v>NORMAL</v>
      </c>
      <c r="P317" s="24" t="str">
        <f t="shared" si="7"/>
        <v>Adulto_joven</v>
      </c>
    </row>
    <row r="318" spans="1:16" ht="12.75" hidden="1" customHeight="1" x14ac:dyDescent="0.2">
      <c r="A318" s="18" t="s">
        <v>111</v>
      </c>
      <c r="B318" s="18">
        <v>19</v>
      </c>
      <c r="C318" s="18" t="s">
        <v>90</v>
      </c>
      <c r="D318" s="18" t="s">
        <v>91</v>
      </c>
      <c r="E318" s="18">
        <v>2</v>
      </c>
      <c r="F318" s="18" t="s">
        <v>98</v>
      </c>
      <c r="G318" s="18">
        <v>2001</v>
      </c>
      <c r="H318" s="18">
        <v>119</v>
      </c>
      <c r="I318" s="18">
        <v>54</v>
      </c>
      <c r="J318" s="18">
        <v>1.57</v>
      </c>
      <c r="K318" s="22">
        <f t="shared" si="9"/>
        <v>21.907582457706194</v>
      </c>
      <c r="L318" s="23">
        <v>2</v>
      </c>
      <c r="M318" s="18">
        <v>1</v>
      </c>
      <c r="N318" s="18">
        <v>1</v>
      </c>
      <c r="O318" s="18" t="str">
        <f t="shared" si="6"/>
        <v>NORMAL</v>
      </c>
      <c r="P318" s="24" t="str">
        <f t="shared" si="7"/>
        <v>Adulto_joven</v>
      </c>
    </row>
    <row r="319" spans="1:16" ht="12.75" hidden="1" customHeight="1" x14ac:dyDescent="0.2">
      <c r="A319" s="18" t="s">
        <v>111</v>
      </c>
      <c r="B319" s="18">
        <v>22</v>
      </c>
      <c r="C319" s="18" t="s">
        <v>90</v>
      </c>
      <c r="D319" s="18" t="s">
        <v>91</v>
      </c>
      <c r="E319" s="18">
        <v>2</v>
      </c>
      <c r="F319" s="18" t="s">
        <v>98</v>
      </c>
      <c r="G319" s="18">
        <v>1998</v>
      </c>
      <c r="H319" s="18">
        <v>178.2</v>
      </c>
      <c r="I319" s="18">
        <v>81</v>
      </c>
      <c r="J319" s="18">
        <v>1.83</v>
      </c>
      <c r="K319" s="22">
        <f t="shared" si="9"/>
        <v>24.187046492878256</v>
      </c>
      <c r="L319" s="23">
        <v>2</v>
      </c>
      <c r="M319" s="18">
        <v>1</v>
      </c>
      <c r="N319" s="18">
        <v>1</v>
      </c>
      <c r="O319" s="18" t="str">
        <f t="shared" si="6"/>
        <v>NORMAL</v>
      </c>
      <c r="P319" s="24" t="str">
        <f t="shared" si="7"/>
        <v>Adulto_joven</v>
      </c>
    </row>
    <row r="320" spans="1:16" ht="12.75" hidden="1" customHeight="1" x14ac:dyDescent="0.2">
      <c r="A320" s="18" t="s">
        <v>111</v>
      </c>
      <c r="B320" s="18">
        <v>19</v>
      </c>
      <c r="C320" s="18" t="s">
        <v>90</v>
      </c>
      <c r="D320" s="18" t="s">
        <v>91</v>
      </c>
      <c r="E320" s="18">
        <v>2</v>
      </c>
      <c r="F320" s="18" t="s">
        <v>98</v>
      </c>
      <c r="G320" s="18">
        <v>2000</v>
      </c>
      <c r="H320" s="18">
        <v>130</v>
      </c>
      <c r="I320" s="18">
        <v>59</v>
      </c>
      <c r="J320" s="18">
        <v>1.63</v>
      </c>
      <c r="K320" s="22">
        <f t="shared" si="9"/>
        <v>22.206330686137981</v>
      </c>
      <c r="L320" s="23">
        <v>2</v>
      </c>
      <c r="M320" s="18">
        <v>1</v>
      </c>
      <c r="N320" s="18">
        <v>1</v>
      </c>
      <c r="O320" s="18" t="str">
        <f t="shared" si="6"/>
        <v>NORMAL</v>
      </c>
      <c r="P320" s="24" t="str">
        <f t="shared" si="7"/>
        <v>Adulto_joven</v>
      </c>
    </row>
    <row r="321" spans="1:16" ht="12.75" hidden="1" customHeight="1" x14ac:dyDescent="0.2">
      <c r="A321" s="18" t="s">
        <v>111</v>
      </c>
      <c r="B321" s="18">
        <v>22</v>
      </c>
      <c r="C321" s="18" t="s">
        <v>90</v>
      </c>
      <c r="D321" s="18" t="s">
        <v>91</v>
      </c>
      <c r="E321" s="18">
        <v>1</v>
      </c>
      <c r="F321" s="18" t="s">
        <v>92</v>
      </c>
      <c r="G321" s="18">
        <v>1999</v>
      </c>
      <c r="H321" s="18">
        <v>220</v>
      </c>
      <c r="I321" s="18">
        <v>100</v>
      </c>
      <c r="J321" s="18">
        <v>1.76</v>
      </c>
      <c r="K321" s="22">
        <f t="shared" si="9"/>
        <v>32.283057851239668</v>
      </c>
      <c r="L321" s="23">
        <v>1</v>
      </c>
      <c r="M321" s="18">
        <v>1</v>
      </c>
      <c r="N321" s="18">
        <v>1</v>
      </c>
      <c r="O321" s="18" t="str">
        <f t="shared" si="6"/>
        <v>OBESO</v>
      </c>
      <c r="P321" s="24" t="str">
        <f t="shared" si="7"/>
        <v>Adulto_joven</v>
      </c>
    </row>
    <row r="322" spans="1:16" ht="12.75" hidden="1" customHeight="1" x14ac:dyDescent="0.2">
      <c r="A322" s="18" t="s">
        <v>111</v>
      </c>
      <c r="B322" s="18">
        <v>21</v>
      </c>
      <c r="C322" s="18" t="s">
        <v>90</v>
      </c>
      <c r="D322" s="18" t="s">
        <v>91</v>
      </c>
      <c r="E322" s="18">
        <v>2</v>
      </c>
      <c r="F322" s="18" t="s">
        <v>98</v>
      </c>
      <c r="G322" s="18">
        <v>2000</v>
      </c>
      <c r="H322" s="18">
        <v>156</v>
      </c>
      <c r="I322" s="18">
        <v>71</v>
      </c>
      <c r="J322" s="18">
        <v>1.75</v>
      </c>
      <c r="K322" s="22">
        <f t="shared" si="9"/>
        <v>23.183673469387756</v>
      </c>
      <c r="L322" s="23">
        <v>2</v>
      </c>
      <c r="M322" s="18">
        <v>1</v>
      </c>
      <c r="N322" s="18">
        <v>1</v>
      </c>
      <c r="O322" s="18" t="str">
        <f t="shared" si="6"/>
        <v>NORMAL</v>
      </c>
      <c r="P322" s="24" t="str">
        <f t="shared" si="7"/>
        <v>Adulto_joven</v>
      </c>
    </row>
    <row r="323" spans="1:16" ht="12.75" hidden="1" customHeight="1" x14ac:dyDescent="0.2">
      <c r="A323" s="18" t="s">
        <v>111</v>
      </c>
      <c r="B323" s="18">
        <v>24</v>
      </c>
      <c r="C323" s="18" t="s">
        <v>90</v>
      </c>
      <c r="D323" s="18" t="s">
        <v>91</v>
      </c>
      <c r="E323" s="18">
        <v>1</v>
      </c>
      <c r="F323" s="18" t="s">
        <v>92</v>
      </c>
      <c r="G323" s="18">
        <v>1996</v>
      </c>
      <c r="H323" s="18">
        <v>150</v>
      </c>
      <c r="I323" s="18">
        <v>68</v>
      </c>
      <c r="J323" s="18">
        <v>1.74</v>
      </c>
      <c r="K323" s="22">
        <f t="shared" si="9"/>
        <v>22.460034350640772</v>
      </c>
      <c r="L323" s="23">
        <v>2</v>
      </c>
      <c r="M323" s="18">
        <v>1</v>
      </c>
      <c r="N323" s="18">
        <v>1</v>
      </c>
      <c r="O323" s="18" t="str">
        <f t="shared" si="6"/>
        <v>NORMAL</v>
      </c>
      <c r="P323" s="24" t="str">
        <f t="shared" si="7"/>
        <v>Adulto_joven</v>
      </c>
    </row>
    <row r="324" spans="1:16" ht="12.75" hidden="1" customHeight="1" x14ac:dyDescent="0.2">
      <c r="A324" s="18" t="s">
        <v>111</v>
      </c>
      <c r="B324" s="18">
        <v>25</v>
      </c>
      <c r="C324" s="18" t="s">
        <v>90</v>
      </c>
      <c r="D324" s="18" t="s">
        <v>91</v>
      </c>
      <c r="E324" s="18">
        <v>1</v>
      </c>
      <c r="F324" s="18" t="s">
        <v>95</v>
      </c>
      <c r="G324" s="18">
        <v>1995</v>
      </c>
      <c r="H324" s="18">
        <v>134</v>
      </c>
      <c r="I324" s="18">
        <v>61</v>
      </c>
      <c r="J324" s="18">
        <v>1.63</v>
      </c>
      <c r="K324" s="22">
        <f t="shared" si="9"/>
        <v>22.959087658549439</v>
      </c>
      <c r="L324" s="23">
        <v>2</v>
      </c>
      <c r="M324" s="18">
        <v>2</v>
      </c>
      <c r="N324" s="18">
        <v>1</v>
      </c>
      <c r="O324" s="18" t="str">
        <f t="shared" si="6"/>
        <v>NORMAL</v>
      </c>
      <c r="P324" s="24" t="str">
        <f t="shared" si="7"/>
        <v>Adulto_joven</v>
      </c>
    </row>
    <row r="325" spans="1:16" ht="12.75" hidden="1" customHeight="1" x14ac:dyDescent="0.2">
      <c r="A325" s="18" t="s">
        <v>111</v>
      </c>
      <c r="B325" s="18">
        <v>21</v>
      </c>
      <c r="C325" s="18" t="s">
        <v>90</v>
      </c>
      <c r="D325" s="18" t="s">
        <v>91</v>
      </c>
      <c r="E325" s="18">
        <v>1</v>
      </c>
      <c r="F325" s="18" t="s">
        <v>95</v>
      </c>
      <c r="G325" s="18">
        <v>1998</v>
      </c>
      <c r="H325" s="18">
        <v>150</v>
      </c>
      <c r="I325" s="18">
        <v>68</v>
      </c>
      <c r="J325" s="18">
        <v>1.79</v>
      </c>
      <c r="K325" s="22">
        <f t="shared" si="9"/>
        <v>21.222808276895229</v>
      </c>
      <c r="L325" s="23">
        <v>2</v>
      </c>
      <c r="M325" s="18">
        <v>2</v>
      </c>
      <c r="N325" s="18">
        <v>1</v>
      </c>
      <c r="O325" s="18" t="str">
        <f t="shared" si="6"/>
        <v>NORMAL</v>
      </c>
      <c r="P325" s="24" t="str">
        <f t="shared" si="7"/>
        <v>Adulto_joven</v>
      </c>
    </row>
    <row r="326" spans="1:16" ht="12.75" hidden="1" customHeight="1" x14ac:dyDescent="0.2">
      <c r="A326" s="18" t="s">
        <v>111</v>
      </c>
      <c r="B326" s="18">
        <v>23</v>
      </c>
      <c r="C326" s="18" t="s">
        <v>90</v>
      </c>
      <c r="D326" s="18" t="s">
        <v>91</v>
      </c>
      <c r="E326" s="18">
        <v>2</v>
      </c>
      <c r="F326" s="18" t="s">
        <v>92</v>
      </c>
      <c r="G326" s="18">
        <v>1998</v>
      </c>
      <c r="H326" s="18">
        <v>134</v>
      </c>
      <c r="I326" s="18">
        <v>61</v>
      </c>
      <c r="J326" s="18">
        <v>1.74</v>
      </c>
      <c r="K326" s="22">
        <f t="shared" si="9"/>
        <v>20.147971991015986</v>
      </c>
      <c r="L326" s="23">
        <v>2</v>
      </c>
      <c r="M326" s="18">
        <v>2</v>
      </c>
      <c r="N326" s="18">
        <v>2</v>
      </c>
      <c r="O326" s="18" t="str">
        <f t="shared" si="6"/>
        <v>NORMAL</v>
      </c>
      <c r="P326" s="24" t="str">
        <f t="shared" si="7"/>
        <v>Adulto_joven</v>
      </c>
    </row>
    <row r="327" spans="1:16" ht="12.75" hidden="1" customHeight="1" x14ac:dyDescent="0.2">
      <c r="A327" s="18" t="s">
        <v>111</v>
      </c>
      <c r="B327" s="18">
        <v>26</v>
      </c>
      <c r="C327" s="18" t="s">
        <v>90</v>
      </c>
      <c r="D327" s="18" t="s">
        <v>91</v>
      </c>
      <c r="E327" s="18">
        <v>2</v>
      </c>
      <c r="F327" s="18" t="s">
        <v>92</v>
      </c>
      <c r="G327" s="18">
        <v>1996</v>
      </c>
      <c r="H327" s="18">
        <v>158</v>
      </c>
      <c r="I327" s="18">
        <v>72</v>
      </c>
      <c r="J327" s="18">
        <v>1.6</v>
      </c>
      <c r="K327" s="22">
        <f t="shared" si="9"/>
        <v>28.124999999999993</v>
      </c>
      <c r="L327" s="23">
        <v>1</v>
      </c>
      <c r="M327" s="18">
        <v>2</v>
      </c>
      <c r="N327" s="18">
        <v>1</v>
      </c>
      <c r="O327" s="18" t="str">
        <f t="shared" si="6"/>
        <v>SOBRE</v>
      </c>
      <c r="P327" s="24" t="str">
        <f t="shared" si="7"/>
        <v>Adulto_joven</v>
      </c>
    </row>
    <row r="328" spans="1:16" ht="12.75" customHeight="1" x14ac:dyDescent="0.2">
      <c r="A328" s="18" t="s">
        <v>111</v>
      </c>
      <c r="B328" s="18">
        <v>18</v>
      </c>
      <c r="C328" s="18" t="s">
        <v>93</v>
      </c>
      <c r="D328" s="18" t="s">
        <v>91</v>
      </c>
      <c r="E328" s="18">
        <v>2</v>
      </c>
      <c r="F328" s="18" t="s">
        <v>98</v>
      </c>
      <c r="G328" s="18">
        <v>2002</v>
      </c>
      <c r="H328" s="18">
        <v>84</v>
      </c>
      <c r="I328" s="18">
        <v>38</v>
      </c>
      <c r="J328" s="18">
        <v>1.5</v>
      </c>
      <c r="K328" s="22">
        <f t="shared" si="9"/>
        <v>16.888888888888889</v>
      </c>
      <c r="L328" s="23">
        <v>2</v>
      </c>
      <c r="M328" s="18">
        <v>2</v>
      </c>
      <c r="N328" s="18">
        <v>1</v>
      </c>
      <c r="O328" s="18" t="str">
        <f t="shared" si="6"/>
        <v>BAJO</v>
      </c>
      <c r="P328" s="24" t="str">
        <f t="shared" si="7"/>
        <v>Adulto_joven</v>
      </c>
    </row>
    <row r="329" spans="1:16" ht="12.75" customHeight="1" x14ac:dyDescent="0.2">
      <c r="A329" s="18" t="s">
        <v>111</v>
      </c>
      <c r="B329" s="18">
        <v>18</v>
      </c>
      <c r="C329" s="18" t="s">
        <v>93</v>
      </c>
      <c r="D329" s="18" t="s">
        <v>91</v>
      </c>
      <c r="E329" s="18">
        <v>2</v>
      </c>
      <c r="F329" s="18" t="s">
        <v>98</v>
      </c>
      <c r="G329" s="18">
        <v>2002</v>
      </c>
      <c r="H329" s="18">
        <v>154</v>
      </c>
      <c r="I329" s="18">
        <v>70</v>
      </c>
      <c r="J329" s="18">
        <v>1.6</v>
      </c>
      <c r="K329" s="22">
        <f t="shared" si="9"/>
        <v>27.343749999999996</v>
      </c>
      <c r="L329" s="23">
        <v>1</v>
      </c>
      <c r="M329" s="18">
        <v>2</v>
      </c>
      <c r="N329" s="18">
        <v>1</v>
      </c>
      <c r="O329" s="18" t="str">
        <f t="shared" si="6"/>
        <v>SOBRE</v>
      </c>
      <c r="P329" s="24" t="str">
        <f t="shared" si="7"/>
        <v>Adulto_joven</v>
      </c>
    </row>
    <row r="330" spans="1:16" ht="12.75" hidden="1" customHeight="1" x14ac:dyDescent="0.2">
      <c r="A330" s="18" t="s">
        <v>111</v>
      </c>
      <c r="B330" s="18">
        <v>26</v>
      </c>
      <c r="C330" s="18" t="s">
        <v>90</v>
      </c>
      <c r="D330" s="18" t="s">
        <v>91</v>
      </c>
      <c r="E330" s="18">
        <v>2</v>
      </c>
      <c r="F330" s="18" t="s">
        <v>98</v>
      </c>
      <c r="G330" s="18">
        <v>1997</v>
      </c>
      <c r="H330" s="18">
        <v>152</v>
      </c>
      <c r="I330" s="18">
        <v>69</v>
      </c>
      <c r="J330" s="18">
        <v>1.55</v>
      </c>
      <c r="K330" s="22">
        <f t="shared" si="9"/>
        <v>28.720083246618103</v>
      </c>
      <c r="L330" s="23">
        <v>1</v>
      </c>
      <c r="M330" s="18">
        <v>1</v>
      </c>
      <c r="N330" s="18">
        <v>1</v>
      </c>
      <c r="O330" s="18" t="str">
        <f t="shared" si="6"/>
        <v>SOBRE</v>
      </c>
      <c r="P330" s="24" t="str">
        <f t="shared" si="7"/>
        <v>Adulto_joven</v>
      </c>
    </row>
    <row r="331" spans="1:16" ht="12.75" hidden="1" customHeight="1" x14ac:dyDescent="0.2">
      <c r="A331" s="18" t="s">
        <v>111</v>
      </c>
      <c r="B331" s="18">
        <v>22</v>
      </c>
      <c r="C331" s="18" t="s">
        <v>90</v>
      </c>
      <c r="D331" s="18" t="s">
        <v>91</v>
      </c>
      <c r="E331" s="18">
        <v>1</v>
      </c>
      <c r="F331" s="18" t="s">
        <v>92</v>
      </c>
      <c r="G331" s="18">
        <v>1996</v>
      </c>
      <c r="H331" s="18">
        <v>145</v>
      </c>
      <c r="I331" s="18">
        <v>66</v>
      </c>
      <c r="J331" s="18">
        <v>1.67</v>
      </c>
      <c r="K331" s="22">
        <f t="shared" si="9"/>
        <v>23.665244361576249</v>
      </c>
      <c r="L331" s="23">
        <v>2</v>
      </c>
      <c r="M331" s="18">
        <v>1</v>
      </c>
      <c r="N331" s="18">
        <v>1</v>
      </c>
      <c r="O331" s="18" t="str">
        <f t="shared" si="6"/>
        <v>NORMAL</v>
      </c>
      <c r="P331" s="24" t="str">
        <f t="shared" si="7"/>
        <v>Adulto_joven</v>
      </c>
    </row>
    <row r="332" spans="1:16" ht="12.75" hidden="1" customHeight="1" x14ac:dyDescent="0.2">
      <c r="A332" s="18" t="s">
        <v>111</v>
      </c>
      <c r="B332" s="18">
        <v>23</v>
      </c>
      <c r="C332" s="18" t="s">
        <v>90</v>
      </c>
      <c r="D332" s="18" t="s">
        <v>91</v>
      </c>
      <c r="E332" s="18">
        <v>2</v>
      </c>
      <c r="F332" s="18" t="s">
        <v>92</v>
      </c>
      <c r="G332" s="18">
        <v>1998</v>
      </c>
      <c r="H332" s="18">
        <v>165</v>
      </c>
      <c r="I332" s="18">
        <v>75</v>
      </c>
      <c r="J332" s="18">
        <v>1.68</v>
      </c>
      <c r="K332" s="22">
        <f t="shared" si="9"/>
        <v>26.573129251700685</v>
      </c>
      <c r="L332" s="23">
        <v>1</v>
      </c>
      <c r="M332" s="18">
        <v>1</v>
      </c>
      <c r="N332" s="18">
        <v>1</v>
      </c>
      <c r="O332" s="18" t="str">
        <f t="shared" si="6"/>
        <v>SOBRE</v>
      </c>
      <c r="P332" s="24" t="str">
        <f t="shared" si="7"/>
        <v>Adulto_joven</v>
      </c>
    </row>
    <row r="333" spans="1:16" ht="12.75" customHeight="1" x14ac:dyDescent="0.2">
      <c r="A333" s="18" t="s">
        <v>111</v>
      </c>
      <c r="B333" s="18">
        <v>20</v>
      </c>
      <c r="C333" s="18" t="s">
        <v>93</v>
      </c>
      <c r="D333" s="18" t="s">
        <v>91</v>
      </c>
      <c r="E333" s="18">
        <v>2</v>
      </c>
      <c r="F333" s="18" t="s">
        <v>98</v>
      </c>
      <c r="G333" s="18">
        <v>2000</v>
      </c>
      <c r="H333" s="18">
        <v>150</v>
      </c>
      <c r="I333" s="18">
        <v>68</v>
      </c>
      <c r="J333" s="18">
        <v>1.75</v>
      </c>
      <c r="K333" s="22">
        <f t="shared" si="9"/>
        <v>22.204081632653061</v>
      </c>
      <c r="L333" s="23">
        <v>2</v>
      </c>
      <c r="M333" s="18">
        <v>1</v>
      </c>
      <c r="N333" s="18">
        <v>1</v>
      </c>
      <c r="O333" s="18" t="str">
        <f t="shared" si="6"/>
        <v>NORMAL</v>
      </c>
      <c r="P333" s="24" t="str">
        <f t="shared" si="7"/>
        <v>Adulto_joven</v>
      </c>
    </row>
    <row r="334" spans="1:16" ht="12.75" hidden="1" customHeight="1" x14ac:dyDescent="0.2">
      <c r="A334" s="18" t="s">
        <v>111</v>
      </c>
      <c r="B334" s="18">
        <v>20</v>
      </c>
      <c r="C334" s="18" t="s">
        <v>90</v>
      </c>
      <c r="D334" s="18" t="s">
        <v>91</v>
      </c>
      <c r="E334" s="18">
        <v>2</v>
      </c>
      <c r="F334" s="18" t="s">
        <v>92</v>
      </c>
      <c r="G334" s="18">
        <v>2000</v>
      </c>
      <c r="H334" s="18">
        <v>147</v>
      </c>
      <c r="I334" s="18">
        <v>67</v>
      </c>
      <c r="J334" s="18">
        <v>1.75</v>
      </c>
      <c r="K334" s="22">
        <f t="shared" si="9"/>
        <v>21.877551020408163</v>
      </c>
      <c r="L334" s="23">
        <v>2</v>
      </c>
      <c r="M334" s="18">
        <v>1</v>
      </c>
      <c r="N334" s="18">
        <v>1</v>
      </c>
      <c r="O334" s="18" t="str">
        <f t="shared" si="6"/>
        <v>NORMAL</v>
      </c>
      <c r="P334" s="24" t="str">
        <f t="shared" si="7"/>
        <v>Adulto_joven</v>
      </c>
    </row>
    <row r="335" spans="1:16" ht="12.75" hidden="1" customHeight="1" x14ac:dyDescent="0.2">
      <c r="A335" s="18" t="s">
        <v>111</v>
      </c>
      <c r="B335" s="18">
        <v>22</v>
      </c>
      <c r="C335" s="18" t="s">
        <v>90</v>
      </c>
      <c r="D335" s="18" t="s">
        <v>91</v>
      </c>
      <c r="E335" s="18">
        <v>2</v>
      </c>
      <c r="F335" s="18" t="s">
        <v>98</v>
      </c>
      <c r="G335" s="18">
        <v>1999</v>
      </c>
      <c r="H335" s="18">
        <v>169</v>
      </c>
      <c r="I335" s="18">
        <v>77</v>
      </c>
      <c r="J335" s="18">
        <v>1.8</v>
      </c>
      <c r="K335" s="22">
        <f t="shared" si="9"/>
        <v>23.76543209876543</v>
      </c>
      <c r="L335" s="23">
        <v>2</v>
      </c>
      <c r="M335" s="18">
        <v>1</v>
      </c>
      <c r="N335" s="18">
        <v>1</v>
      </c>
      <c r="O335" s="18" t="str">
        <f t="shared" si="6"/>
        <v>NORMAL</v>
      </c>
      <c r="P335" s="24" t="str">
        <f t="shared" si="7"/>
        <v>Adulto_joven</v>
      </c>
    </row>
    <row r="336" spans="1:16" ht="12.75" hidden="1" customHeight="1" x14ac:dyDescent="0.2">
      <c r="A336" s="18" t="s">
        <v>111</v>
      </c>
      <c r="B336" s="18">
        <v>21</v>
      </c>
      <c r="C336" s="18" t="s">
        <v>90</v>
      </c>
      <c r="D336" s="18" t="s">
        <v>91</v>
      </c>
      <c r="E336" s="18">
        <v>2</v>
      </c>
      <c r="F336" s="18" t="s">
        <v>98</v>
      </c>
      <c r="G336" s="18">
        <v>1998</v>
      </c>
      <c r="H336" s="18">
        <v>169</v>
      </c>
      <c r="I336" s="18">
        <v>77</v>
      </c>
      <c r="J336" s="18">
        <v>1.6</v>
      </c>
      <c r="K336" s="22">
        <f t="shared" si="9"/>
        <v>30.078124999999993</v>
      </c>
      <c r="L336" s="23">
        <v>1</v>
      </c>
      <c r="M336" s="18">
        <v>1</v>
      </c>
      <c r="N336" s="18">
        <v>1</v>
      </c>
      <c r="O336" s="18" t="str">
        <f t="shared" si="6"/>
        <v>OBESO</v>
      </c>
      <c r="P336" s="24" t="str">
        <f t="shared" si="7"/>
        <v>Adulto_joven</v>
      </c>
    </row>
    <row r="337" spans="1:16" ht="12.75" hidden="1" customHeight="1" x14ac:dyDescent="0.2">
      <c r="A337" s="18" t="s">
        <v>111</v>
      </c>
      <c r="B337" s="18">
        <v>19</v>
      </c>
      <c r="C337" s="18" t="s">
        <v>90</v>
      </c>
      <c r="D337" s="18" t="s">
        <v>91</v>
      </c>
      <c r="E337" s="18">
        <v>2</v>
      </c>
      <c r="F337" s="18" t="s">
        <v>98</v>
      </c>
      <c r="G337" s="18">
        <v>2001</v>
      </c>
      <c r="H337" s="18">
        <v>132</v>
      </c>
      <c r="I337" s="18">
        <v>60</v>
      </c>
      <c r="J337" s="18">
        <v>1.69</v>
      </c>
      <c r="K337" s="22">
        <f t="shared" si="9"/>
        <v>21.007667798746546</v>
      </c>
      <c r="L337" s="23">
        <v>2</v>
      </c>
      <c r="M337" s="18">
        <v>1</v>
      </c>
      <c r="N337" s="18">
        <v>1</v>
      </c>
      <c r="O337" s="18" t="str">
        <f t="shared" si="6"/>
        <v>NORMAL</v>
      </c>
      <c r="P337" s="24" t="str">
        <f t="shared" si="7"/>
        <v>Adulto_joven</v>
      </c>
    </row>
    <row r="338" spans="1:16" ht="12.75" hidden="1" customHeight="1" x14ac:dyDescent="0.2">
      <c r="A338" s="18" t="s">
        <v>111</v>
      </c>
      <c r="B338" s="18">
        <v>23</v>
      </c>
      <c r="C338" s="18" t="s">
        <v>90</v>
      </c>
      <c r="D338" s="18" t="s">
        <v>91</v>
      </c>
      <c r="E338" s="18">
        <v>2</v>
      </c>
      <c r="F338" s="18" t="s">
        <v>92</v>
      </c>
      <c r="G338" s="18">
        <v>1997</v>
      </c>
      <c r="H338" s="18">
        <v>143</v>
      </c>
      <c r="I338" s="18">
        <v>65</v>
      </c>
      <c r="J338" s="18">
        <v>1.7</v>
      </c>
      <c r="K338" s="22">
        <f t="shared" si="9"/>
        <v>22.491349480968861</v>
      </c>
      <c r="L338" s="23">
        <v>2</v>
      </c>
      <c r="M338" s="18">
        <v>1</v>
      </c>
      <c r="N338" s="18">
        <v>1</v>
      </c>
      <c r="O338" s="18" t="str">
        <f t="shared" si="6"/>
        <v>NORMAL</v>
      </c>
      <c r="P338" s="24" t="str">
        <f t="shared" si="7"/>
        <v>Adulto_joven</v>
      </c>
    </row>
    <row r="339" spans="1:16" ht="12.75" customHeight="1" x14ac:dyDescent="0.2">
      <c r="A339" s="18" t="s">
        <v>111</v>
      </c>
      <c r="B339" s="18">
        <v>21</v>
      </c>
      <c r="C339" s="18" t="s">
        <v>93</v>
      </c>
      <c r="D339" s="18" t="s">
        <v>91</v>
      </c>
      <c r="E339" s="18">
        <v>2</v>
      </c>
      <c r="F339" s="18" t="s">
        <v>98</v>
      </c>
      <c r="G339" s="18">
        <v>2000</v>
      </c>
      <c r="H339" s="18">
        <v>99</v>
      </c>
      <c r="I339" s="18">
        <v>45</v>
      </c>
      <c r="J339" s="18">
        <v>1.54</v>
      </c>
      <c r="K339" s="22">
        <f t="shared" si="9"/>
        <v>18.974531961544947</v>
      </c>
      <c r="L339" s="23">
        <v>2</v>
      </c>
      <c r="M339" s="18">
        <v>1</v>
      </c>
      <c r="N339" s="18">
        <v>1</v>
      </c>
      <c r="O339" s="18" t="str">
        <f t="shared" si="6"/>
        <v>NORMAL</v>
      </c>
      <c r="P339" s="24" t="str">
        <f t="shared" si="7"/>
        <v>Adulto_joven</v>
      </c>
    </row>
    <row r="340" spans="1:16" ht="12.75" customHeight="1" x14ac:dyDescent="0.2">
      <c r="A340" s="18" t="s">
        <v>111</v>
      </c>
      <c r="B340" s="18">
        <v>21</v>
      </c>
      <c r="C340" s="18" t="s">
        <v>93</v>
      </c>
      <c r="D340" s="18" t="s">
        <v>91</v>
      </c>
      <c r="E340" s="18">
        <v>2</v>
      </c>
      <c r="F340" s="18" t="s">
        <v>98</v>
      </c>
      <c r="G340" s="18">
        <v>2000</v>
      </c>
      <c r="H340" s="18">
        <v>128</v>
      </c>
      <c r="I340" s="18">
        <v>58</v>
      </c>
      <c r="J340" s="18">
        <v>1.52</v>
      </c>
      <c r="K340" s="22">
        <f t="shared" si="9"/>
        <v>25.103878116343491</v>
      </c>
      <c r="L340" s="23">
        <v>2</v>
      </c>
      <c r="M340" s="18">
        <v>1</v>
      </c>
      <c r="N340" s="18">
        <v>1</v>
      </c>
      <c r="O340" s="18" t="str">
        <f t="shared" si="6"/>
        <v>SOBRE</v>
      </c>
      <c r="P340" s="24" t="str">
        <f t="shared" si="7"/>
        <v>Adulto_joven</v>
      </c>
    </row>
    <row r="341" spans="1:16" ht="12.75" hidden="1" customHeight="1" x14ac:dyDescent="0.2">
      <c r="A341" s="18" t="s">
        <v>111</v>
      </c>
      <c r="B341" s="18">
        <v>18</v>
      </c>
      <c r="C341" s="18" t="s">
        <v>90</v>
      </c>
      <c r="D341" s="18" t="s">
        <v>91</v>
      </c>
      <c r="E341" s="18">
        <v>2</v>
      </c>
      <c r="F341" s="18" t="s">
        <v>98</v>
      </c>
      <c r="G341" s="18">
        <v>2001</v>
      </c>
      <c r="H341" s="18">
        <v>147</v>
      </c>
      <c r="I341" s="18">
        <v>67</v>
      </c>
      <c r="J341" s="18">
        <v>1.85</v>
      </c>
      <c r="K341" s="22">
        <f t="shared" si="9"/>
        <v>19.576333089846603</v>
      </c>
      <c r="L341" s="23">
        <v>2</v>
      </c>
      <c r="M341" s="18">
        <v>1</v>
      </c>
      <c r="N341" s="18">
        <v>1</v>
      </c>
      <c r="O341" s="18" t="str">
        <f t="shared" si="6"/>
        <v>NORMAL</v>
      </c>
      <c r="P341" s="24" t="str">
        <f t="shared" si="7"/>
        <v>Adulto_joven</v>
      </c>
    </row>
    <row r="342" spans="1:16" ht="12.75" hidden="1" customHeight="1" x14ac:dyDescent="0.2">
      <c r="A342" s="18" t="s">
        <v>111</v>
      </c>
      <c r="B342" s="18">
        <v>19</v>
      </c>
      <c r="C342" s="18" t="s">
        <v>90</v>
      </c>
      <c r="D342" s="18" t="s">
        <v>91</v>
      </c>
      <c r="E342" s="18">
        <v>2</v>
      </c>
      <c r="F342" s="18" t="s">
        <v>98</v>
      </c>
      <c r="G342" s="18">
        <v>2000</v>
      </c>
      <c r="H342" s="18">
        <v>110</v>
      </c>
      <c r="I342" s="18">
        <v>50</v>
      </c>
      <c r="J342" s="18">
        <v>1.64</v>
      </c>
      <c r="K342" s="22">
        <f t="shared" si="9"/>
        <v>18.590124925639504</v>
      </c>
      <c r="L342" s="23">
        <v>2</v>
      </c>
      <c r="M342" s="18">
        <v>1</v>
      </c>
      <c r="N342" s="18">
        <v>1</v>
      </c>
      <c r="O342" s="18" t="str">
        <f t="shared" si="6"/>
        <v>NORMAL</v>
      </c>
      <c r="P342" s="24" t="str">
        <f t="shared" si="7"/>
        <v>Adulto_joven</v>
      </c>
    </row>
    <row r="343" spans="1:16" ht="12.75" hidden="1" customHeight="1" x14ac:dyDescent="0.2">
      <c r="A343" s="18" t="s">
        <v>111</v>
      </c>
      <c r="B343" s="18">
        <v>20</v>
      </c>
      <c r="C343" s="18" t="s">
        <v>90</v>
      </c>
      <c r="D343" s="18" t="s">
        <v>91</v>
      </c>
      <c r="E343" s="18">
        <v>1</v>
      </c>
      <c r="F343" s="18" t="s">
        <v>98</v>
      </c>
      <c r="G343" s="18">
        <v>2000</v>
      </c>
      <c r="H343" s="18">
        <v>158</v>
      </c>
      <c r="I343" s="18">
        <v>72</v>
      </c>
      <c r="J343" s="18">
        <v>1.85</v>
      </c>
      <c r="K343" s="22">
        <f t="shared" si="9"/>
        <v>21.037253469685901</v>
      </c>
      <c r="L343" s="23">
        <v>2</v>
      </c>
      <c r="M343" s="18">
        <v>1</v>
      </c>
      <c r="N343" s="18">
        <v>1</v>
      </c>
      <c r="O343" s="18" t="str">
        <f t="shared" si="6"/>
        <v>NORMAL</v>
      </c>
      <c r="P343" s="24" t="str">
        <f t="shared" si="7"/>
        <v>Adulto_joven</v>
      </c>
    </row>
    <row r="344" spans="1:16" ht="12.75" hidden="1" customHeight="1" x14ac:dyDescent="0.2">
      <c r="A344" s="18" t="s">
        <v>111</v>
      </c>
      <c r="B344" s="18">
        <v>20</v>
      </c>
      <c r="C344" s="18" t="s">
        <v>90</v>
      </c>
      <c r="D344" s="18" t="s">
        <v>91</v>
      </c>
      <c r="E344" s="18">
        <v>2</v>
      </c>
      <c r="F344" s="18" t="s">
        <v>98</v>
      </c>
      <c r="G344" s="18">
        <v>2000</v>
      </c>
      <c r="H344" s="18">
        <v>249</v>
      </c>
      <c r="I344" s="18">
        <v>113</v>
      </c>
      <c r="J344" s="18">
        <v>1.84</v>
      </c>
      <c r="K344" s="22">
        <f t="shared" si="9"/>
        <v>33.376654064272209</v>
      </c>
      <c r="L344" s="23">
        <v>1</v>
      </c>
      <c r="M344" s="18">
        <v>1</v>
      </c>
      <c r="N344" s="18">
        <v>1</v>
      </c>
      <c r="O344" s="18" t="str">
        <f t="shared" si="6"/>
        <v>OBESO</v>
      </c>
      <c r="P344" s="24" t="str">
        <f t="shared" si="7"/>
        <v>Adulto_joven</v>
      </c>
    </row>
    <row r="345" spans="1:16" ht="12.75" customHeight="1" x14ac:dyDescent="0.2">
      <c r="A345" s="18" t="s">
        <v>111</v>
      </c>
      <c r="B345" s="18">
        <v>19</v>
      </c>
      <c r="C345" s="18" t="s">
        <v>93</v>
      </c>
      <c r="D345" s="18" t="s">
        <v>91</v>
      </c>
      <c r="E345" s="18">
        <v>2</v>
      </c>
      <c r="F345" s="18" t="s">
        <v>98</v>
      </c>
      <c r="G345" s="18">
        <v>2002</v>
      </c>
      <c r="H345" s="18">
        <v>134</v>
      </c>
      <c r="I345" s="18">
        <v>61</v>
      </c>
      <c r="J345" s="18">
        <v>1.7</v>
      </c>
      <c r="K345" s="22">
        <f t="shared" si="9"/>
        <v>21.107266435986162</v>
      </c>
      <c r="L345" s="23">
        <v>2</v>
      </c>
      <c r="M345" s="18">
        <v>1</v>
      </c>
      <c r="N345" s="18">
        <v>1</v>
      </c>
      <c r="O345" s="18" t="str">
        <f t="shared" si="6"/>
        <v>NORMAL</v>
      </c>
      <c r="P345" s="24" t="str">
        <f t="shared" si="7"/>
        <v>Adulto_joven</v>
      </c>
    </row>
    <row r="346" spans="1:16" ht="12.75" hidden="1" customHeight="1" x14ac:dyDescent="0.2">
      <c r="A346" s="18" t="s">
        <v>111</v>
      </c>
      <c r="B346" s="18">
        <v>20</v>
      </c>
      <c r="C346" s="18" t="s">
        <v>90</v>
      </c>
      <c r="D346" s="18" t="s">
        <v>91</v>
      </c>
      <c r="E346" s="18">
        <v>2</v>
      </c>
      <c r="F346" s="18" t="s">
        <v>92</v>
      </c>
      <c r="G346" s="18">
        <v>1999</v>
      </c>
      <c r="H346" s="18">
        <v>180</v>
      </c>
      <c r="I346" s="18">
        <v>82</v>
      </c>
      <c r="J346" s="18">
        <v>1.78</v>
      </c>
      <c r="K346" s="22">
        <f t="shared" si="9"/>
        <v>25.880570635020831</v>
      </c>
      <c r="L346" s="23">
        <v>1</v>
      </c>
      <c r="M346" s="18">
        <v>1</v>
      </c>
      <c r="N346" s="18">
        <v>1</v>
      </c>
      <c r="O346" s="18" t="str">
        <f t="shared" si="6"/>
        <v>SOBRE</v>
      </c>
      <c r="P346" s="24" t="str">
        <f t="shared" si="7"/>
        <v>Adulto_joven</v>
      </c>
    </row>
    <row r="347" spans="1:16" ht="12.75" hidden="1" customHeight="1" x14ac:dyDescent="0.2">
      <c r="A347" s="18" t="s">
        <v>111</v>
      </c>
      <c r="B347" s="18">
        <v>21</v>
      </c>
      <c r="C347" s="18" t="s">
        <v>90</v>
      </c>
      <c r="D347" s="18" t="s">
        <v>91</v>
      </c>
      <c r="E347" s="18">
        <v>2</v>
      </c>
      <c r="F347" s="18" t="s">
        <v>95</v>
      </c>
      <c r="G347" s="18">
        <v>1999</v>
      </c>
      <c r="H347" s="18">
        <v>185</v>
      </c>
      <c r="I347" s="18">
        <v>84</v>
      </c>
      <c r="J347" s="18">
        <v>1.85</v>
      </c>
      <c r="K347" s="22">
        <f t="shared" si="9"/>
        <v>24.543462381300216</v>
      </c>
      <c r="L347" s="23">
        <v>2</v>
      </c>
      <c r="M347" s="18">
        <v>1</v>
      </c>
      <c r="N347" s="18">
        <v>1</v>
      </c>
      <c r="O347" s="18" t="str">
        <f t="shared" si="6"/>
        <v>NORMAL</v>
      </c>
      <c r="P347" s="24" t="str">
        <f t="shared" si="7"/>
        <v>Adulto_joven</v>
      </c>
    </row>
    <row r="348" spans="1:16" ht="12.75" hidden="1" customHeight="1" x14ac:dyDescent="0.2">
      <c r="A348" s="18" t="s">
        <v>111</v>
      </c>
      <c r="B348" s="18">
        <v>23</v>
      </c>
      <c r="C348" s="18" t="s">
        <v>90</v>
      </c>
      <c r="D348" s="18" t="s">
        <v>91</v>
      </c>
      <c r="E348" s="18">
        <v>1</v>
      </c>
      <c r="F348" s="18" t="s">
        <v>95</v>
      </c>
      <c r="G348" s="18">
        <v>1997</v>
      </c>
      <c r="H348" s="18">
        <v>154</v>
      </c>
      <c r="I348" s="18">
        <v>70</v>
      </c>
      <c r="J348" s="18">
        <v>1.75</v>
      </c>
      <c r="K348" s="22">
        <f t="shared" si="9"/>
        <v>22.857142857142858</v>
      </c>
      <c r="L348" s="23">
        <v>2</v>
      </c>
      <c r="M348" s="18">
        <v>1</v>
      </c>
      <c r="N348" s="18">
        <v>1</v>
      </c>
      <c r="O348" s="18" t="str">
        <f t="shared" si="6"/>
        <v>NORMAL</v>
      </c>
      <c r="P348" s="24" t="str">
        <f t="shared" si="7"/>
        <v>Adulto_joven</v>
      </c>
    </row>
    <row r="349" spans="1:16" ht="12.75" hidden="1" customHeight="1" x14ac:dyDescent="0.2">
      <c r="A349" s="18" t="s">
        <v>111</v>
      </c>
      <c r="B349" s="18">
        <v>18</v>
      </c>
      <c r="C349" s="18" t="s">
        <v>90</v>
      </c>
      <c r="D349" s="18" t="s">
        <v>91</v>
      </c>
      <c r="E349" s="18">
        <v>2</v>
      </c>
      <c r="F349" s="18" t="s">
        <v>98</v>
      </c>
      <c r="G349" s="18">
        <v>2002</v>
      </c>
      <c r="H349" s="18">
        <v>240</v>
      </c>
      <c r="I349" s="18">
        <v>109</v>
      </c>
      <c r="J349" s="18">
        <v>1.65</v>
      </c>
      <c r="K349" s="22">
        <f t="shared" si="9"/>
        <v>40.036730945821859</v>
      </c>
      <c r="L349" s="23">
        <v>1</v>
      </c>
      <c r="M349" s="18">
        <v>1</v>
      </c>
      <c r="N349" s="18">
        <v>1</v>
      </c>
      <c r="O349" s="18" t="str">
        <f t="shared" si="6"/>
        <v>OBESO</v>
      </c>
      <c r="P349" s="24" t="str">
        <f t="shared" si="7"/>
        <v>Adulto_joven</v>
      </c>
    </row>
    <row r="350" spans="1:16" ht="12.75" hidden="1" customHeight="1" x14ac:dyDescent="0.2">
      <c r="A350" s="18" t="s">
        <v>111</v>
      </c>
      <c r="B350" s="18">
        <v>20</v>
      </c>
      <c r="C350" s="18" t="s">
        <v>90</v>
      </c>
      <c r="D350" s="18" t="s">
        <v>91</v>
      </c>
      <c r="E350" s="18">
        <v>2</v>
      </c>
      <c r="F350" s="18" t="s">
        <v>98</v>
      </c>
      <c r="G350" s="18">
        <v>2000</v>
      </c>
      <c r="H350" s="18">
        <v>169</v>
      </c>
      <c r="I350" s="18">
        <v>77</v>
      </c>
      <c r="J350" s="18">
        <v>1.72</v>
      </c>
      <c r="K350" s="22">
        <f t="shared" si="9"/>
        <v>26.027582477014604</v>
      </c>
      <c r="L350" s="23">
        <v>1</v>
      </c>
      <c r="M350" s="18">
        <v>1</v>
      </c>
      <c r="N350" s="18">
        <v>1</v>
      </c>
      <c r="O350" s="18" t="str">
        <f t="shared" si="6"/>
        <v>SOBRE</v>
      </c>
      <c r="P350" s="24" t="str">
        <f t="shared" si="7"/>
        <v>Adulto_joven</v>
      </c>
    </row>
    <row r="351" spans="1:16" ht="12.75" hidden="1" customHeight="1" x14ac:dyDescent="0.2">
      <c r="A351" s="18" t="s">
        <v>111</v>
      </c>
      <c r="B351" s="18">
        <v>19</v>
      </c>
      <c r="C351" s="18" t="s">
        <v>90</v>
      </c>
      <c r="D351" s="18" t="s">
        <v>91</v>
      </c>
      <c r="E351" s="18">
        <v>2</v>
      </c>
      <c r="F351" s="18" t="s">
        <v>98</v>
      </c>
      <c r="G351" s="18">
        <v>2000</v>
      </c>
      <c r="H351" s="18">
        <v>121</v>
      </c>
      <c r="I351" s="18">
        <v>55</v>
      </c>
      <c r="J351" s="18">
        <v>1.55</v>
      </c>
      <c r="K351" s="22">
        <f t="shared" si="9"/>
        <v>22.892819979188342</v>
      </c>
      <c r="L351" s="23">
        <v>2</v>
      </c>
      <c r="M351" s="18">
        <v>1</v>
      </c>
      <c r="N351" s="18">
        <v>1</v>
      </c>
      <c r="O351" s="18" t="str">
        <f t="shared" si="6"/>
        <v>NORMAL</v>
      </c>
      <c r="P351" s="24" t="str">
        <f t="shared" si="7"/>
        <v>Adulto_joven</v>
      </c>
    </row>
    <row r="352" spans="1:16" ht="12.75" hidden="1" customHeight="1" x14ac:dyDescent="0.2">
      <c r="A352" s="18" t="s">
        <v>111</v>
      </c>
      <c r="B352" s="18">
        <v>21</v>
      </c>
      <c r="C352" s="18" t="s">
        <v>90</v>
      </c>
      <c r="D352" s="18" t="s">
        <v>91</v>
      </c>
      <c r="E352" s="18">
        <v>2</v>
      </c>
      <c r="F352" s="18" t="s">
        <v>98</v>
      </c>
      <c r="G352" s="18">
        <v>2000</v>
      </c>
      <c r="H352" s="18">
        <v>180</v>
      </c>
      <c r="I352" s="18">
        <v>82</v>
      </c>
      <c r="J352" s="18">
        <v>1.65</v>
      </c>
      <c r="K352" s="22">
        <f t="shared" si="9"/>
        <v>30.119375573921033</v>
      </c>
      <c r="L352" s="23">
        <v>1</v>
      </c>
      <c r="M352" s="18">
        <v>1</v>
      </c>
      <c r="N352" s="18">
        <v>1</v>
      </c>
      <c r="O352" s="18" t="str">
        <f t="shared" si="6"/>
        <v>OBESO</v>
      </c>
      <c r="P352" s="24" t="str">
        <f t="shared" si="7"/>
        <v>Adulto_joven</v>
      </c>
    </row>
    <row r="353" spans="1:16" ht="12.75" hidden="1" customHeight="1" x14ac:dyDescent="0.2">
      <c r="A353" s="18" t="s">
        <v>111</v>
      </c>
      <c r="B353" s="18">
        <v>19</v>
      </c>
      <c r="C353" s="18" t="s">
        <v>90</v>
      </c>
      <c r="D353" s="18" t="s">
        <v>91</v>
      </c>
      <c r="E353" s="18">
        <v>2</v>
      </c>
      <c r="F353" s="18" t="s">
        <v>98</v>
      </c>
      <c r="G353" s="18">
        <v>2002</v>
      </c>
      <c r="H353" s="18">
        <v>88</v>
      </c>
      <c r="I353" s="18">
        <v>40</v>
      </c>
      <c r="J353" s="18">
        <v>1.61</v>
      </c>
      <c r="K353" s="22">
        <f t="shared" si="9"/>
        <v>15.431503414220129</v>
      </c>
      <c r="L353" s="23">
        <v>2</v>
      </c>
      <c r="M353" s="18">
        <v>1</v>
      </c>
      <c r="N353" s="18">
        <v>1</v>
      </c>
      <c r="O353" s="18" t="str">
        <f t="shared" si="6"/>
        <v>BAJO</v>
      </c>
      <c r="P353" s="24" t="str">
        <f t="shared" si="7"/>
        <v>Adulto_joven</v>
      </c>
    </row>
    <row r="354" spans="1:16" ht="12.75" customHeight="1" x14ac:dyDescent="0.2">
      <c r="A354" s="18" t="s">
        <v>111</v>
      </c>
      <c r="B354" s="18">
        <v>19</v>
      </c>
      <c r="C354" s="18" t="s">
        <v>93</v>
      </c>
      <c r="D354" s="18" t="s">
        <v>91</v>
      </c>
      <c r="E354" s="18">
        <v>2</v>
      </c>
      <c r="F354" s="18" t="s">
        <v>98</v>
      </c>
      <c r="G354" s="18">
        <v>2002</v>
      </c>
      <c r="H354" s="18">
        <v>152</v>
      </c>
      <c r="I354" s="18">
        <v>69</v>
      </c>
      <c r="J354" s="18">
        <v>1.69</v>
      </c>
      <c r="K354" s="22">
        <f t="shared" si="9"/>
        <v>24.158817968558527</v>
      </c>
      <c r="L354" s="23">
        <v>2</v>
      </c>
      <c r="M354" s="18">
        <v>1</v>
      </c>
      <c r="N354" s="18">
        <v>1</v>
      </c>
      <c r="O354" s="18" t="str">
        <f t="shared" si="6"/>
        <v>NORMAL</v>
      </c>
      <c r="P354" s="24" t="str">
        <f t="shared" si="7"/>
        <v>Adulto_joven</v>
      </c>
    </row>
    <row r="355" spans="1:16" ht="12.75" hidden="1" customHeight="1" x14ac:dyDescent="0.2">
      <c r="A355" s="18" t="s">
        <v>111</v>
      </c>
      <c r="B355" s="18">
        <v>23</v>
      </c>
      <c r="C355" s="18" t="s">
        <v>90</v>
      </c>
      <c r="D355" s="18" t="s">
        <v>91</v>
      </c>
      <c r="E355" s="18">
        <v>2</v>
      </c>
      <c r="F355" s="18" t="s">
        <v>98</v>
      </c>
      <c r="G355" s="18">
        <v>1996</v>
      </c>
      <c r="H355" s="18">
        <v>152</v>
      </c>
      <c r="I355" s="18">
        <v>69</v>
      </c>
      <c r="J355" s="18">
        <v>1.76</v>
      </c>
      <c r="K355" s="22">
        <f t="shared" si="9"/>
        <v>22.275309917355372</v>
      </c>
      <c r="L355" s="23">
        <v>2</v>
      </c>
      <c r="M355" s="18">
        <v>1</v>
      </c>
      <c r="N355" s="18">
        <v>1</v>
      </c>
      <c r="O355" s="18" t="str">
        <f t="shared" si="6"/>
        <v>NORMAL</v>
      </c>
      <c r="P355" s="24" t="str">
        <f t="shared" si="7"/>
        <v>Adulto_joven</v>
      </c>
    </row>
    <row r="356" spans="1:16" ht="12.75" hidden="1" customHeight="1" x14ac:dyDescent="0.2">
      <c r="A356" s="18" t="s">
        <v>111</v>
      </c>
      <c r="B356" s="18">
        <v>19</v>
      </c>
      <c r="C356" s="18" t="s">
        <v>90</v>
      </c>
      <c r="D356" s="18" t="s">
        <v>91</v>
      </c>
      <c r="E356" s="18">
        <v>2</v>
      </c>
      <c r="F356" s="18" t="s">
        <v>98</v>
      </c>
      <c r="G356" s="18">
        <v>2000</v>
      </c>
      <c r="H356" s="18">
        <v>110</v>
      </c>
      <c r="I356" s="18">
        <v>50</v>
      </c>
      <c r="J356" s="18">
        <v>1.65</v>
      </c>
      <c r="K356" s="22">
        <f t="shared" si="9"/>
        <v>18.365472910927458</v>
      </c>
      <c r="L356" s="23">
        <v>2</v>
      </c>
      <c r="M356" s="18">
        <v>1</v>
      </c>
      <c r="N356" s="18">
        <v>1</v>
      </c>
      <c r="O356" s="18" t="str">
        <f t="shared" si="6"/>
        <v>BAJO</v>
      </c>
      <c r="P356" s="24" t="str">
        <f t="shared" si="7"/>
        <v>Adulto_joven</v>
      </c>
    </row>
    <row r="357" spans="1:16" ht="12.75" hidden="1" customHeight="1" x14ac:dyDescent="0.2">
      <c r="A357" s="18" t="s">
        <v>111</v>
      </c>
      <c r="B357" s="18">
        <v>21</v>
      </c>
      <c r="C357" s="18" t="s">
        <v>90</v>
      </c>
      <c r="D357" s="18" t="s">
        <v>91</v>
      </c>
      <c r="E357" s="18">
        <v>2</v>
      </c>
      <c r="F357" s="18" t="s">
        <v>98</v>
      </c>
      <c r="G357" s="18">
        <v>1999</v>
      </c>
      <c r="H357" s="18">
        <v>139</v>
      </c>
      <c r="I357" s="18">
        <v>63</v>
      </c>
      <c r="J357" s="18">
        <v>1.74</v>
      </c>
      <c r="K357" s="22">
        <f t="shared" si="9"/>
        <v>20.808561236623067</v>
      </c>
      <c r="L357" s="23">
        <v>2</v>
      </c>
      <c r="M357" s="18">
        <v>1</v>
      </c>
      <c r="N357" s="18">
        <v>1</v>
      </c>
      <c r="O357" s="18" t="str">
        <f t="shared" si="6"/>
        <v>NORMAL</v>
      </c>
      <c r="P357" s="24" t="str">
        <f t="shared" si="7"/>
        <v>Adulto_joven</v>
      </c>
    </row>
    <row r="358" spans="1:16" ht="12.75" hidden="1" customHeight="1" x14ac:dyDescent="0.2">
      <c r="A358" s="18" t="s">
        <v>111</v>
      </c>
      <c r="B358" s="18">
        <v>21</v>
      </c>
      <c r="C358" s="18" t="s">
        <v>90</v>
      </c>
      <c r="D358" s="18" t="s">
        <v>91</v>
      </c>
      <c r="E358" s="18">
        <v>2</v>
      </c>
      <c r="F358" s="18" t="s">
        <v>98</v>
      </c>
      <c r="G358" s="18">
        <v>1999</v>
      </c>
      <c r="H358" s="18">
        <v>198</v>
      </c>
      <c r="I358" s="18">
        <v>90</v>
      </c>
      <c r="J358" s="18">
        <v>1.75</v>
      </c>
      <c r="K358" s="22">
        <f t="shared" si="9"/>
        <v>29.387755102040817</v>
      </c>
      <c r="L358" s="23">
        <v>1</v>
      </c>
      <c r="M358" s="18">
        <v>1</v>
      </c>
      <c r="N358" s="18">
        <v>1</v>
      </c>
      <c r="O358" s="18" t="str">
        <f t="shared" si="6"/>
        <v>SOBRE</v>
      </c>
      <c r="P358" s="24" t="str">
        <f t="shared" si="7"/>
        <v>Adulto_joven</v>
      </c>
    </row>
    <row r="359" spans="1:16" ht="12.75" hidden="1" customHeight="1" x14ac:dyDescent="0.2">
      <c r="A359" s="18" t="s">
        <v>111</v>
      </c>
      <c r="B359" s="18">
        <v>20</v>
      </c>
      <c r="C359" s="18" t="s">
        <v>90</v>
      </c>
      <c r="D359" s="18" t="s">
        <v>91</v>
      </c>
      <c r="E359" s="18">
        <v>2</v>
      </c>
      <c r="F359" s="18" t="s">
        <v>98</v>
      </c>
      <c r="G359" s="18">
        <v>1999</v>
      </c>
      <c r="H359" s="18">
        <v>130</v>
      </c>
      <c r="I359" s="18">
        <v>59</v>
      </c>
      <c r="J359" s="18">
        <v>1.73</v>
      </c>
      <c r="K359" s="22">
        <f t="shared" si="9"/>
        <v>19.713321527615356</v>
      </c>
      <c r="L359" s="23">
        <v>2</v>
      </c>
      <c r="M359" s="18">
        <v>1</v>
      </c>
      <c r="N359" s="18">
        <v>1</v>
      </c>
      <c r="O359" s="18" t="str">
        <f t="shared" si="6"/>
        <v>NORMAL</v>
      </c>
      <c r="P359" s="24" t="str">
        <f t="shared" si="7"/>
        <v>Adulto_joven</v>
      </c>
    </row>
    <row r="360" spans="1:16" ht="12.75" hidden="1" customHeight="1" x14ac:dyDescent="0.2">
      <c r="A360" s="18" t="s">
        <v>111</v>
      </c>
      <c r="B360" s="18">
        <v>21</v>
      </c>
      <c r="C360" s="18" t="s">
        <v>90</v>
      </c>
      <c r="D360" s="18" t="s">
        <v>91</v>
      </c>
      <c r="E360" s="18">
        <v>2</v>
      </c>
      <c r="F360" s="18" t="s">
        <v>98</v>
      </c>
      <c r="G360" s="18">
        <v>1999</v>
      </c>
      <c r="H360" s="18">
        <v>176</v>
      </c>
      <c r="I360" s="18">
        <v>80</v>
      </c>
      <c r="J360" s="18">
        <v>1.75</v>
      </c>
      <c r="K360" s="22">
        <f t="shared" si="9"/>
        <v>26.122448979591837</v>
      </c>
      <c r="L360" s="23">
        <v>1</v>
      </c>
      <c r="M360" s="18">
        <v>1</v>
      </c>
      <c r="N360" s="18">
        <v>1</v>
      </c>
      <c r="O360" s="18" t="str">
        <f t="shared" si="6"/>
        <v>SOBRE</v>
      </c>
      <c r="P360" s="24" t="str">
        <f t="shared" si="7"/>
        <v>Adulto_joven</v>
      </c>
    </row>
    <row r="361" spans="1:16" ht="12.75" hidden="1" customHeight="1" x14ac:dyDescent="0.2">
      <c r="A361" s="18" t="s">
        <v>111</v>
      </c>
      <c r="B361" s="18">
        <v>21</v>
      </c>
      <c r="C361" s="18" t="s">
        <v>90</v>
      </c>
      <c r="D361" s="18" t="s">
        <v>91</v>
      </c>
      <c r="E361" s="18">
        <v>2</v>
      </c>
      <c r="F361" s="18" t="s">
        <v>98</v>
      </c>
      <c r="G361" s="18">
        <v>1999</v>
      </c>
      <c r="H361" s="18">
        <v>158</v>
      </c>
      <c r="I361" s="18">
        <v>72</v>
      </c>
      <c r="J361" s="18">
        <v>1.9</v>
      </c>
      <c r="K361" s="22">
        <f t="shared" si="9"/>
        <v>19.94459833795014</v>
      </c>
      <c r="L361" s="23">
        <v>2</v>
      </c>
      <c r="M361" s="18">
        <v>1</v>
      </c>
      <c r="N361" s="18">
        <v>1</v>
      </c>
      <c r="O361" s="18" t="str">
        <f t="shared" si="6"/>
        <v>NORMAL</v>
      </c>
      <c r="P361" s="24" t="str">
        <f t="shared" si="7"/>
        <v>Adulto_joven</v>
      </c>
    </row>
    <row r="362" spans="1:16" ht="12.75" hidden="1" customHeight="1" x14ac:dyDescent="0.2">
      <c r="A362" s="18" t="s">
        <v>111</v>
      </c>
      <c r="B362" s="18">
        <v>23</v>
      </c>
      <c r="C362" s="18" t="s">
        <v>90</v>
      </c>
      <c r="D362" s="18" t="s">
        <v>91</v>
      </c>
      <c r="E362" s="18">
        <v>2</v>
      </c>
      <c r="F362" s="18" t="s">
        <v>92</v>
      </c>
      <c r="G362" s="18">
        <v>1998</v>
      </c>
      <c r="H362" s="18">
        <v>143</v>
      </c>
      <c r="I362" s="18">
        <v>65</v>
      </c>
      <c r="J362" s="18">
        <v>1.75</v>
      </c>
      <c r="K362" s="22">
        <f t="shared" si="9"/>
        <v>21.224489795918366</v>
      </c>
      <c r="L362" s="23">
        <v>2</v>
      </c>
      <c r="M362" s="18">
        <v>1</v>
      </c>
      <c r="N362" s="18">
        <v>1</v>
      </c>
      <c r="O362" s="18" t="str">
        <f t="shared" si="6"/>
        <v>NORMAL</v>
      </c>
      <c r="P362" s="24" t="str">
        <f t="shared" si="7"/>
        <v>Adulto_joven</v>
      </c>
    </row>
    <row r="363" spans="1:16" ht="12.75" hidden="1" customHeight="1" x14ac:dyDescent="0.2">
      <c r="A363" s="18" t="s">
        <v>111</v>
      </c>
      <c r="B363" s="18">
        <v>21</v>
      </c>
      <c r="C363" s="18" t="s">
        <v>90</v>
      </c>
      <c r="D363" s="18" t="s">
        <v>91</v>
      </c>
      <c r="E363" s="18">
        <v>2</v>
      </c>
      <c r="F363" s="18" t="s">
        <v>95</v>
      </c>
      <c r="G363" s="18">
        <v>1998</v>
      </c>
      <c r="H363" s="18">
        <v>143</v>
      </c>
      <c r="I363" s="18">
        <v>65</v>
      </c>
      <c r="J363" s="18">
        <v>1.7</v>
      </c>
      <c r="K363" s="22">
        <f t="shared" si="9"/>
        <v>22.491349480968861</v>
      </c>
      <c r="L363" s="23">
        <v>2</v>
      </c>
      <c r="M363" s="18">
        <v>1</v>
      </c>
      <c r="N363" s="18">
        <v>1</v>
      </c>
      <c r="O363" s="18" t="str">
        <f t="shared" si="6"/>
        <v>NORMAL</v>
      </c>
      <c r="P363" s="24" t="str">
        <f t="shared" si="7"/>
        <v>Adulto_joven</v>
      </c>
    </row>
    <row r="364" spans="1:16" ht="12.75" hidden="1" customHeight="1" x14ac:dyDescent="0.2">
      <c r="A364" s="18" t="s">
        <v>111</v>
      </c>
      <c r="B364" s="18">
        <v>26</v>
      </c>
      <c r="C364" s="18" t="s">
        <v>90</v>
      </c>
      <c r="D364" s="18" t="s">
        <v>91</v>
      </c>
      <c r="E364" s="18">
        <v>2</v>
      </c>
      <c r="F364" s="18" t="s">
        <v>92</v>
      </c>
      <c r="G364" s="18">
        <v>1996</v>
      </c>
      <c r="H364" s="18">
        <v>220</v>
      </c>
      <c r="I364" s="18">
        <v>100</v>
      </c>
      <c r="J364" s="18">
        <v>1.8</v>
      </c>
      <c r="K364" s="22">
        <f t="shared" si="9"/>
        <v>30.864197530864196</v>
      </c>
      <c r="L364" s="23">
        <v>1</v>
      </c>
      <c r="M364" s="18">
        <v>1</v>
      </c>
      <c r="N364" s="18">
        <v>1</v>
      </c>
      <c r="O364" s="18" t="str">
        <f t="shared" si="6"/>
        <v>OBESO</v>
      </c>
      <c r="P364" s="24" t="str">
        <f t="shared" si="7"/>
        <v>Adulto_joven</v>
      </c>
    </row>
    <row r="365" spans="1:16" ht="12.75" hidden="1" customHeight="1" x14ac:dyDescent="0.2">
      <c r="A365" s="18" t="s">
        <v>111</v>
      </c>
      <c r="B365" s="18">
        <v>24</v>
      </c>
      <c r="C365" s="18" t="s">
        <v>90</v>
      </c>
      <c r="D365" s="18" t="s">
        <v>91</v>
      </c>
      <c r="E365" s="18">
        <v>2</v>
      </c>
      <c r="F365" s="18" t="s">
        <v>92</v>
      </c>
      <c r="G365" s="18">
        <v>1997</v>
      </c>
      <c r="H365" s="18">
        <v>161</v>
      </c>
      <c r="I365" s="18">
        <v>73</v>
      </c>
      <c r="J365" s="18">
        <v>1.7</v>
      </c>
      <c r="K365" s="22">
        <f t="shared" si="9"/>
        <v>25.259515570934258</v>
      </c>
      <c r="L365" s="23">
        <v>2</v>
      </c>
      <c r="M365" s="18">
        <v>1</v>
      </c>
      <c r="N365" s="18">
        <v>1</v>
      </c>
      <c r="O365" s="18" t="str">
        <f t="shared" si="6"/>
        <v>SOBRE</v>
      </c>
      <c r="P365" s="24" t="str">
        <f t="shared" si="7"/>
        <v>Adulto_joven</v>
      </c>
    </row>
    <row r="366" spans="1:16" ht="12.75" hidden="1" customHeight="1" x14ac:dyDescent="0.2">
      <c r="A366" s="18" t="s">
        <v>111</v>
      </c>
      <c r="B366" s="18">
        <v>24</v>
      </c>
      <c r="C366" s="18" t="s">
        <v>90</v>
      </c>
      <c r="D366" s="18" t="s">
        <v>91</v>
      </c>
      <c r="E366" s="18">
        <v>1</v>
      </c>
      <c r="F366" s="18" t="s">
        <v>92</v>
      </c>
      <c r="G366" s="18">
        <v>1998</v>
      </c>
      <c r="H366" s="18">
        <v>176</v>
      </c>
      <c r="I366" s="18">
        <v>80</v>
      </c>
      <c r="J366" s="18">
        <v>1.81</v>
      </c>
      <c r="K366" s="22">
        <f t="shared" si="9"/>
        <v>24.419279020786909</v>
      </c>
      <c r="L366" s="23">
        <v>2</v>
      </c>
      <c r="M366" s="18">
        <v>1</v>
      </c>
      <c r="N366" s="18">
        <v>1</v>
      </c>
      <c r="O366" s="18" t="str">
        <f t="shared" si="6"/>
        <v>NORMAL</v>
      </c>
      <c r="P366" s="24" t="str">
        <f t="shared" si="7"/>
        <v>Adulto_joven</v>
      </c>
    </row>
    <row r="367" spans="1:16" ht="12.75" hidden="1" customHeight="1" x14ac:dyDescent="0.2">
      <c r="A367" s="18" t="s">
        <v>111</v>
      </c>
      <c r="B367" s="18">
        <v>27</v>
      </c>
      <c r="C367" s="18" t="s">
        <v>90</v>
      </c>
      <c r="D367" s="18" t="s">
        <v>91</v>
      </c>
      <c r="E367" s="18">
        <v>2</v>
      </c>
      <c r="F367" s="18" t="s">
        <v>92</v>
      </c>
      <c r="G367" s="18">
        <v>1996</v>
      </c>
      <c r="H367" s="18">
        <v>209</v>
      </c>
      <c r="I367" s="18">
        <v>95</v>
      </c>
      <c r="J367" s="18">
        <v>1.75</v>
      </c>
      <c r="K367" s="22">
        <f t="shared" si="9"/>
        <v>31.020408163265305</v>
      </c>
      <c r="L367" s="23">
        <v>1</v>
      </c>
      <c r="M367" s="18">
        <v>1</v>
      </c>
      <c r="N367" s="18">
        <v>1</v>
      </c>
      <c r="O367" s="18" t="str">
        <f t="shared" si="6"/>
        <v>OBESO</v>
      </c>
      <c r="P367" s="24" t="str">
        <f t="shared" si="7"/>
        <v>Adulto_joven</v>
      </c>
    </row>
    <row r="368" spans="1:16" ht="12.75" hidden="1" customHeight="1" x14ac:dyDescent="0.2">
      <c r="A368" s="18" t="s">
        <v>111</v>
      </c>
      <c r="B368" s="18">
        <v>20</v>
      </c>
      <c r="C368" s="18" t="s">
        <v>90</v>
      </c>
      <c r="D368" s="18" t="s">
        <v>91</v>
      </c>
      <c r="E368" s="18">
        <v>2</v>
      </c>
      <c r="F368" s="18" t="s">
        <v>92</v>
      </c>
      <c r="G368" s="18">
        <v>1999</v>
      </c>
      <c r="H368" s="18">
        <v>141</v>
      </c>
      <c r="I368" s="18">
        <v>64</v>
      </c>
      <c r="J368" s="18">
        <v>1.7</v>
      </c>
      <c r="K368" s="22">
        <f t="shared" si="9"/>
        <v>22.145328719723185</v>
      </c>
      <c r="L368" s="23">
        <v>2</v>
      </c>
      <c r="M368" s="18">
        <v>1</v>
      </c>
      <c r="N368" s="18">
        <v>1</v>
      </c>
      <c r="O368" s="18" t="str">
        <f t="shared" si="6"/>
        <v>NORMAL</v>
      </c>
      <c r="P368" s="24" t="str">
        <f t="shared" si="7"/>
        <v>Adulto_joven</v>
      </c>
    </row>
    <row r="369" spans="1:16" ht="12.75" hidden="1" customHeight="1" x14ac:dyDescent="0.2">
      <c r="A369" s="18" t="s">
        <v>111</v>
      </c>
      <c r="B369" s="18">
        <v>20</v>
      </c>
      <c r="C369" s="18" t="s">
        <v>90</v>
      </c>
      <c r="D369" s="18" t="s">
        <v>91</v>
      </c>
      <c r="E369" s="18">
        <v>2</v>
      </c>
      <c r="F369" s="18" t="s">
        <v>92</v>
      </c>
      <c r="G369" s="18">
        <v>1999</v>
      </c>
      <c r="H369" s="18">
        <v>134</v>
      </c>
      <c r="I369" s="18">
        <v>61</v>
      </c>
      <c r="J369" s="18">
        <v>1.72</v>
      </c>
      <c r="K369" s="22">
        <f t="shared" si="9"/>
        <v>20.61925365062196</v>
      </c>
      <c r="L369" s="23">
        <v>2</v>
      </c>
      <c r="M369" s="18">
        <v>1</v>
      </c>
      <c r="N369" s="18">
        <v>1</v>
      </c>
      <c r="O369" s="18" t="str">
        <f t="shared" si="6"/>
        <v>NORMAL</v>
      </c>
      <c r="P369" s="24" t="str">
        <f t="shared" si="7"/>
        <v>Adulto_joven</v>
      </c>
    </row>
    <row r="370" spans="1:16" ht="12.75" hidden="1" customHeight="1" x14ac:dyDescent="0.2">
      <c r="A370" s="18" t="s">
        <v>111</v>
      </c>
      <c r="B370" s="18">
        <v>21</v>
      </c>
      <c r="C370" s="18" t="s">
        <v>90</v>
      </c>
      <c r="D370" s="18" t="s">
        <v>91</v>
      </c>
      <c r="E370" s="18">
        <v>2</v>
      </c>
      <c r="F370" s="18" t="s">
        <v>98</v>
      </c>
      <c r="G370" s="18">
        <v>1999</v>
      </c>
      <c r="H370" s="18">
        <v>178</v>
      </c>
      <c r="I370" s="18">
        <v>81</v>
      </c>
      <c r="J370" s="18">
        <v>1.86</v>
      </c>
      <c r="K370" s="22">
        <f t="shared" si="9"/>
        <v>23.413111342351716</v>
      </c>
      <c r="L370" s="23">
        <v>2</v>
      </c>
      <c r="M370" s="18">
        <v>1</v>
      </c>
      <c r="N370" s="18">
        <v>1</v>
      </c>
      <c r="O370" s="18" t="str">
        <f t="shared" si="6"/>
        <v>NORMAL</v>
      </c>
      <c r="P370" s="24" t="str">
        <f t="shared" si="7"/>
        <v>Adulto_joven</v>
      </c>
    </row>
    <row r="371" spans="1:16" ht="12.75" hidden="1" customHeight="1" x14ac:dyDescent="0.2">
      <c r="A371" s="18" t="s">
        <v>111</v>
      </c>
      <c r="B371" s="18">
        <v>20</v>
      </c>
      <c r="C371" s="18" t="s">
        <v>90</v>
      </c>
      <c r="D371" s="18" t="s">
        <v>91</v>
      </c>
      <c r="E371" s="18">
        <v>2</v>
      </c>
      <c r="F371" s="18" t="s">
        <v>98</v>
      </c>
      <c r="G371" s="18">
        <v>1999</v>
      </c>
      <c r="H371" s="18">
        <v>150</v>
      </c>
      <c r="I371" s="18">
        <v>68</v>
      </c>
      <c r="J371" s="18">
        <v>1.72</v>
      </c>
      <c r="K371" s="22">
        <f t="shared" si="9"/>
        <v>22.985397512168742</v>
      </c>
      <c r="L371" s="23">
        <v>2</v>
      </c>
      <c r="M371" s="18">
        <v>1</v>
      </c>
      <c r="N371" s="18">
        <v>1</v>
      </c>
      <c r="O371" s="18" t="str">
        <f t="shared" si="6"/>
        <v>NORMAL</v>
      </c>
      <c r="P371" s="24" t="str">
        <f t="shared" si="7"/>
        <v>Adulto_joven</v>
      </c>
    </row>
    <row r="372" spans="1:16" ht="12.75" hidden="1" customHeight="1" x14ac:dyDescent="0.2">
      <c r="A372" s="18" t="s">
        <v>111</v>
      </c>
      <c r="B372" s="18">
        <v>21</v>
      </c>
      <c r="C372" s="18" t="s">
        <v>90</v>
      </c>
      <c r="D372" s="18" t="s">
        <v>91</v>
      </c>
      <c r="E372" s="18">
        <v>2</v>
      </c>
      <c r="F372" s="18" t="s">
        <v>98</v>
      </c>
      <c r="G372" s="18">
        <v>1999</v>
      </c>
      <c r="H372" s="18">
        <v>200</v>
      </c>
      <c r="I372" s="18">
        <v>91</v>
      </c>
      <c r="J372" s="18">
        <v>1.7</v>
      </c>
      <c r="K372" s="22">
        <f t="shared" si="9"/>
        <v>31.487889273356405</v>
      </c>
      <c r="L372" s="23">
        <v>1</v>
      </c>
      <c r="M372" s="18">
        <v>1</v>
      </c>
      <c r="N372" s="18">
        <v>1</v>
      </c>
      <c r="O372" s="18" t="str">
        <f t="shared" si="6"/>
        <v>OBESO</v>
      </c>
      <c r="P372" s="24" t="str">
        <f t="shared" si="7"/>
        <v>Adulto_joven</v>
      </c>
    </row>
    <row r="373" spans="1:16" ht="12.75" customHeight="1" x14ac:dyDescent="0.2">
      <c r="A373" s="18" t="s">
        <v>111</v>
      </c>
      <c r="B373" s="18">
        <v>22</v>
      </c>
      <c r="C373" s="18" t="s">
        <v>93</v>
      </c>
      <c r="D373" s="18" t="s">
        <v>91</v>
      </c>
      <c r="E373" s="18">
        <v>2</v>
      </c>
      <c r="F373" s="18" t="s">
        <v>98</v>
      </c>
      <c r="G373" s="18">
        <v>1998</v>
      </c>
      <c r="H373" s="18">
        <v>152</v>
      </c>
      <c r="I373" s="18">
        <v>69</v>
      </c>
      <c r="J373" s="18">
        <v>1.71</v>
      </c>
      <c r="K373" s="22">
        <f t="shared" si="9"/>
        <v>23.59700420642249</v>
      </c>
      <c r="L373" s="23">
        <v>2</v>
      </c>
      <c r="M373" s="18">
        <v>1</v>
      </c>
      <c r="N373" s="18">
        <v>1</v>
      </c>
      <c r="O373" s="18" t="str">
        <f t="shared" si="6"/>
        <v>NORMAL</v>
      </c>
      <c r="P373" s="24" t="str">
        <f t="shared" si="7"/>
        <v>Adulto_joven</v>
      </c>
    </row>
    <row r="374" spans="1:16" ht="12.75" hidden="1" customHeight="1" x14ac:dyDescent="0.2">
      <c r="A374" s="18" t="s">
        <v>111</v>
      </c>
      <c r="B374" s="18">
        <v>22</v>
      </c>
      <c r="C374" s="18" t="s">
        <v>90</v>
      </c>
      <c r="D374" s="18" t="s">
        <v>91</v>
      </c>
      <c r="E374" s="18">
        <v>2</v>
      </c>
      <c r="F374" s="18" t="s">
        <v>98</v>
      </c>
      <c r="G374" s="18">
        <v>2000</v>
      </c>
      <c r="H374" s="18">
        <v>121</v>
      </c>
      <c r="I374" s="18">
        <v>55</v>
      </c>
      <c r="J374" s="18">
        <v>1.69</v>
      </c>
      <c r="K374" s="22">
        <f t="shared" si="9"/>
        <v>19.257028815517668</v>
      </c>
      <c r="L374" s="23">
        <v>2</v>
      </c>
      <c r="M374" s="18">
        <v>1</v>
      </c>
      <c r="N374" s="18">
        <v>1</v>
      </c>
      <c r="O374" s="18" t="str">
        <f t="shared" si="6"/>
        <v>NORMAL</v>
      </c>
      <c r="P374" s="24" t="str">
        <f t="shared" si="7"/>
        <v>Adulto_joven</v>
      </c>
    </row>
    <row r="375" spans="1:16" ht="12.75" hidden="1" customHeight="1" x14ac:dyDescent="0.2">
      <c r="A375" s="18" t="s">
        <v>111</v>
      </c>
      <c r="B375" s="18">
        <v>20</v>
      </c>
      <c r="C375" s="18" t="s">
        <v>90</v>
      </c>
      <c r="D375" s="18" t="s">
        <v>91</v>
      </c>
      <c r="E375" s="18">
        <v>1</v>
      </c>
      <c r="F375" s="18" t="s">
        <v>98</v>
      </c>
      <c r="G375" s="18">
        <v>2000</v>
      </c>
      <c r="H375" s="18">
        <v>198</v>
      </c>
      <c r="I375" s="18">
        <v>90</v>
      </c>
      <c r="J375" s="18">
        <v>1.8</v>
      </c>
      <c r="K375" s="22">
        <f t="shared" si="9"/>
        <v>27.777777777777775</v>
      </c>
      <c r="L375" s="23">
        <v>1</v>
      </c>
      <c r="M375" s="18">
        <v>2</v>
      </c>
      <c r="N375" s="18">
        <v>2</v>
      </c>
      <c r="O375" s="18" t="str">
        <f t="shared" si="6"/>
        <v>SOBRE</v>
      </c>
      <c r="P375" s="24" t="str">
        <f t="shared" si="7"/>
        <v>Adulto_joven</v>
      </c>
    </row>
    <row r="376" spans="1:16" ht="12.75" hidden="1" customHeight="1" x14ac:dyDescent="0.2">
      <c r="A376" s="18" t="s">
        <v>111</v>
      </c>
      <c r="B376" s="18">
        <v>19</v>
      </c>
      <c r="C376" s="18" t="s">
        <v>90</v>
      </c>
      <c r="D376" s="18" t="s">
        <v>91</v>
      </c>
      <c r="E376" s="18">
        <v>2</v>
      </c>
      <c r="F376" s="18" t="s">
        <v>98</v>
      </c>
      <c r="G376" s="18">
        <v>2000</v>
      </c>
      <c r="H376" s="18">
        <v>145</v>
      </c>
      <c r="I376" s="18">
        <v>66</v>
      </c>
      <c r="J376" s="18">
        <v>1.53</v>
      </c>
      <c r="K376" s="22">
        <f t="shared" si="9"/>
        <v>28.194284249647573</v>
      </c>
      <c r="L376" s="23">
        <v>1</v>
      </c>
      <c r="M376" s="18">
        <v>2</v>
      </c>
      <c r="N376" s="18">
        <v>2</v>
      </c>
      <c r="O376" s="18" t="str">
        <f t="shared" si="6"/>
        <v>SOBRE</v>
      </c>
      <c r="P376" s="24" t="str">
        <f t="shared" si="7"/>
        <v>Adulto_joven</v>
      </c>
    </row>
    <row r="377" spans="1:16" ht="12.75" customHeight="1" x14ac:dyDescent="0.2">
      <c r="A377" s="18" t="s">
        <v>111</v>
      </c>
      <c r="B377" s="18">
        <v>25</v>
      </c>
      <c r="C377" s="18" t="s">
        <v>93</v>
      </c>
      <c r="D377" s="18" t="s">
        <v>91</v>
      </c>
      <c r="E377" s="18">
        <v>2</v>
      </c>
      <c r="F377" s="18" t="s">
        <v>98</v>
      </c>
      <c r="G377" s="18">
        <v>1997</v>
      </c>
      <c r="H377" s="18">
        <v>176</v>
      </c>
      <c r="I377" s="18">
        <v>80</v>
      </c>
      <c r="J377" s="18">
        <v>1.77</v>
      </c>
      <c r="K377" s="22">
        <f t="shared" si="9"/>
        <v>25.535446391522228</v>
      </c>
      <c r="L377" s="23">
        <v>1</v>
      </c>
      <c r="M377" s="18">
        <v>2</v>
      </c>
      <c r="N377" s="18">
        <v>2</v>
      </c>
      <c r="O377" s="18" t="str">
        <f t="shared" si="6"/>
        <v>SOBRE</v>
      </c>
      <c r="P377" s="24" t="str">
        <f t="shared" si="7"/>
        <v>Adulto_joven</v>
      </c>
    </row>
    <row r="378" spans="1:16" ht="12.75" hidden="1" customHeight="1" x14ac:dyDescent="0.2">
      <c r="A378" s="18" t="s">
        <v>111</v>
      </c>
      <c r="B378" s="18">
        <v>19</v>
      </c>
      <c r="C378" s="18" t="s">
        <v>90</v>
      </c>
      <c r="D378" s="18" t="s">
        <v>91</v>
      </c>
      <c r="E378" s="18">
        <v>2</v>
      </c>
      <c r="F378" s="18" t="s">
        <v>98</v>
      </c>
      <c r="G378" s="18">
        <v>2000</v>
      </c>
      <c r="H378" s="18">
        <v>178</v>
      </c>
      <c r="I378" s="18">
        <v>81</v>
      </c>
      <c r="J378" s="18">
        <v>1.85</v>
      </c>
      <c r="K378" s="22">
        <f t="shared" si="9"/>
        <v>23.666910153396639</v>
      </c>
      <c r="L378" s="23">
        <v>2</v>
      </c>
      <c r="M378" s="18">
        <v>2</v>
      </c>
      <c r="N378" s="18">
        <v>2</v>
      </c>
      <c r="O378" s="18" t="str">
        <f t="shared" si="6"/>
        <v>NORMAL</v>
      </c>
      <c r="P378" s="24" t="str">
        <f t="shared" si="7"/>
        <v>Adulto_joven</v>
      </c>
    </row>
    <row r="379" spans="1:16" ht="12.75" hidden="1" customHeight="1" x14ac:dyDescent="0.2">
      <c r="A379" s="18" t="s">
        <v>111</v>
      </c>
      <c r="B379" s="18">
        <v>19</v>
      </c>
      <c r="C379" s="18" t="s">
        <v>90</v>
      </c>
      <c r="D379" s="18" t="s">
        <v>91</v>
      </c>
      <c r="E379" s="18">
        <v>2</v>
      </c>
      <c r="F379" s="18" t="s">
        <v>98</v>
      </c>
      <c r="G379" s="18">
        <v>2001</v>
      </c>
      <c r="H379" s="18">
        <v>121</v>
      </c>
      <c r="I379" s="18">
        <v>55</v>
      </c>
      <c r="J379" s="18">
        <v>1.63</v>
      </c>
      <c r="K379" s="22">
        <f t="shared" si="9"/>
        <v>20.700816741315069</v>
      </c>
      <c r="L379" s="23">
        <v>2</v>
      </c>
      <c r="M379" s="18">
        <v>1</v>
      </c>
      <c r="N379" s="18">
        <v>2</v>
      </c>
      <c r="O379" s="18" t="str">
        <f t="shared" si="6"/>
        <v>NORMAL</v>
      </c>
      <c r="P379" s="24" t="str">
        <f t="shared" si="7"/>
        <v>Adulto_joven</v>
      </c>
    </row>
    <row r="380" spans="1:16" ht="12.75" customHeight="1" x14ac:dyDescent="0.2">
      <c r="A380" s="18" t="s">
        <v>111</v>
      </c>
      <c r="B380" s="18">
        <v>23</v>
      </c>
      <c r="C380" s="18" t="s">
        <v>93</v>
      </c>
      <c r="D380" s="18" t="s">
        <v>91</v>
      </c>
      <c r="E380" s="18">
        <v>2</v>
      </c>
      <c r="F380" s="18" t="s">
        <v>98</v>
      </c>
      <c r="G380" s="18">
        <v>1997</v>
      </c>
      <c r="H380" s="18">
        <v>130</v>
      </c>
      <c r="I380" s="18">
        <v>59</v>
      </c>
      <c r="J380" s="18">
        <v>1.61</v>
      </c>
      <c r="K380" s="22">
        <f t="shared" si="9"/>
        <v>22.761467535974688</v>
      </c>
      <c r="L380" s="23">
        <v>2</v>
      </c>
      <c r="M380" s="18">
        <v>1</v>
      </c>
      <c r="N380" s="18">
        <v>2</v>
      </c>
      <c r="O380" s="18" t="str">
        <f t="shared" si="6"/>
        <v>NORMAL</v>
      </c>
      <c r="P380" s="24" t="str">
        <f t="shared" si="7"/>
        <v>Adulto_joven</v>
      </c>
    </row>
    <row r="381" spans="1:16" ht="12.75" customHeight="1" x14ac:dyDescent="0.2">
      <c r="A381" s="18" t="s">
        <v>111</v>
      </c>
      <c r="B381" s="18">
        <v>24</v>
      </c>
      <c r="C381" s="18" t="s">
        <v>93</v>
      </c>
      <c r="D381" s="18" t="s">
        <v>91</v>
      </c>
      <c r="E381" s="18">
        <v>2</v>
      </c>
      <c r="F381" s="18" t="s">
        <v>98</v>
      </c>
      <c r="G381" s="18">
        <v>1997</v>
      </c>
      <c r="H381" s="18">
        <v>130</v>
      </c>
      <c r="I381" s="18">
        <v>59</v>
      </c>
      <c r="J381" s="18">
        <v>1.7</v>
      </c>
      <c r="K381" s="22">
        <f t="shared" si="9"/>
        <v>20.415224913494811</v>
      </c>
      <c r="L381" s="23">
        <v>2</v>
      </c>
      <c r="M381" s="18">
        <v>1</v>
      </c>
      <c r="N381" s="18">
        <v>2</v>
      </c>
      <c r="O381" s="18" t="str">
        <f t="shared" si="6"/>
        <v>NORMAL</v>
      </c>
      <c r="P381" s="24" t="str">
        <f t="shared" si="7"/>
        <v>Adulto_joven</v>
      </c>
    </row>
    <row r="382" spans="1:16" ht="12.75" hidden="1" customHeight="1" x14ac:dyDescent="0.2">
      <c r="A382" s="18" t="s">
        <v>111</v>
      </c>
      <c r="B382" s="18">
        <v>23</v>
      </c>
      <c r="C382" s="18" t="s">
        <v>90</v>
      </c>
      <c r="D382" s="18" t="s">
        <v>91</v>
      </c>
      <c r="E382" s="18">
        <v>1</v>
      </c>
      <c r="F382" s="18" t="s">
        <v>98</v>
      </c>
      <c r="G382" s="18">
        <v>1998</v>
      </c>
      <c r="H382" s="18">
        <v>110</v>
      </c>
      <c r="I382" s="18">
        <v>50</v>
      </c>
      <c r="J382" s="18">
        <v>1.52</v>
      </c>
      <c r="K382" s="22">
        <f t="shared" si="9"/>
        <v>21.641274238227147</v>
      </c>
      <c r="L382" s="23">
        <v>2</v>
      </c>
      <c r="M382" s="18">
        <v>1</v>
      </c>
      <c r="N382" s="18">
        <v>2</v>
      </c>
      <c r="O382" s="18" t="str">
        <f t="shared" si="6"/>
        <v>NORMAL</v>
      </c>
      <c r="P382" s="24" t="str">
        <f t="shared" si="7"/>
        <v>Adulto_joven</v>
      </c>
    </row>
    <row r="383" spans="1:16" ht="12.75" customHeight="1" x14ac:dyDescent="0.2">
      <c r="A383" s="18" t="s">
        <v>111</v>
      </c>
      <c r="B383" s="18">
        <v>21</v>
      </c>
      <c r="C383" s="18" t="s">
        <v>93</v>
      </c>
      <c r="D383" s="18" t="s">
        <v>91</v>
      </c>
      <c r="E383" s="18">
        <v>2</v>
      </c>
      <c r="F383" s="18" t="s">
        <v>98</v>
      </c>
      <c r="G383" s="18">
        <v>1998</v>
      </c>
      <c r="H383" s="18">
        <v>108</v>
      </c>
      <c r="I383" s="18">
        <v>49</v>
      </c>
      <c r="J383" s="18">
        <v>1.6</v>
      </c>
      <c r="K383" s="22">
        <f t="shared" si="9"/>
        <v>19.140624999999996</v>
      </c>
      <c r="L383" s="23">
        <v>2</v>
      </c>
      <c r="M383" s="18">
        <v>1</v>
      </c>
      <c r="N383" s="18">
        <v>1</v>
      </c>
      <c r="O383" s="18" t="str">
        <f t="shared" si="6"/>
        <v>NORMAL</v>
      </c>
      <c r="P383" s="24" t="str">
        <f t="shared" si="7"/>
        <v>Adulto_joven</v>
      </c>
    </row>
    <row r="384" spans="1:16" ht="12.75" customHeight="1" x14ac:dyDescent="0.2">
      <c r="A384" s="18" t="s">
        <v>111</v>
      </c>
      <c r="B384" s="18">
        <v>23</v>
      </c>
      <c r="C384" s="18" t="s">
        <v>93</v>
      </c>
      <c r="D384" s="18" t="s">
        <v>91</v>
      </c>
      <c r="E384" s="18">
        <v>2</v>
      </c>
      <c r="F384" s="18" t="s">
        <v>98</v>
      </c>
      <c r="G384" s="18">
        <v>1998</v>
      </c>
      <c r="H384" s="18">
        <v>84</v>
      </c>
      <c r="I384" s="18">
        <v>38</v>
      </c>
      <c r="J384" s="18">
        <v>1.52</v>
      </c>
      <c r="K384" s="22">
        <f t="shared" si="9"/>
        <v>16.44736842105263</v>
      </c>
      <c r="L384" s="23">
        <v>2</v>
      </c>
      <c r="M384" s="18">
        <v>1</v>
      </c>
      <c r="N384" s="18">
        <v>1</v>
      </c>
      <c r="O384" s="18" t="str">
        <f t="shared" si="6"/>
        <v>BAJO</v>
      </c>
      <c r="P384" s="24" t="str">
        <f t="shared" si="7"/>
        <v>Adulto_joven</v>
      </c>
    </row>
    <row r="385" spans="1:16" ht="12.75" customHeight="1" x14ac:dyDescent="0.2">
      <c r="A385" s="18" t="s">
        <v>111</v>
      </c>
      <c r="B385" s="18">
        <v>20</v>
      </c>
      <c r="C385" s="18" t="s">
        <v>93</v>
      </c>
      <c r="D385" s="18" t="s">
        <v>91</v>
      </c>
      <c r="E385" s="18">
        <v>2</v>
      </c>
      <c r="F385" s="18" t="s">
        <v>102</v>
      </c>
      <c r="G385" s="18">
        <v>1999</v>
      </c>
      <c r="H385" s="18">
        <v>163</v>
      </c>
      <c r="I385" s="18">
        <v>74</v>
      </c>
      <c r="J385" s="18">
        <v>1.71</v>
      </c>
      <c r="K385" s="22">
        <f t="shared" si="9"/>
        <v>25.306932047467601</v>
      </c>
      <c r="L385" s="23">
        <v>2</v>
      </c>
      <c r="M385" s="18">
        <v>1</v>
      </c>
      <c r="N385" s="18">
        <v>1</v>
      </c>
      <c r="O385" s="18" t="str">
        <f t="shared" si="6"/>
        <v>SOBRE</v>
      </c>
      <c r="P385" s="24" t="str">
        <f t="shared" si="7"/>
        <v>Adulto_joven</v>
      </c>
    </row>
    <row r="386" spans="1:16" ht="12.75" hidden="1" customHeight="1" x14ac:dyDescent="0.2">
      <c r="A386" s="18" t="s">
        <v>111</v>
      </c>
      <c r="B386" s="18">
        <v>20</v>
      </c>
      <c r="C386" s="18" t="s">
        <v>90</v>
      </c>
      <c r="D386" s="18" t="s">
        <v>96</v>
      </c>
      <c r="E386" s="18">
        <v>1</v>
      </c>
      <c r="F386" s="18" t="s">
        <v>98</v>
      </c>
      <c r="G386" s="18">
        <v>1999</v>
      </c>
      <c r="H386" s="18">
        <v>229</v>
      </c>
      <c r="I386" s="18">
        <v>104</v>
      </c>
      <c r="J386" s="18">
        <v>1.81</v>
      </c>
      <c r="K386" s="22">
        <f t="shared" si="9"/>
        <v>31.745062727022983</v>
      </c>
      <c r="L386" s="23">
        <v>1</v>
      </c>
      <c r="M386" s="18">
        <v>2</v>
      </c>
      <c r="N386" s="18">
        <v>1</v>
      </c>
      <c r="O386" s="18" t="str">
        <f t="shared" si="6"/>
        <v>OBESO</v>
      </c>
      <c r="P386" s="24" t="str">
        <f t="shared" si="7"/>
        <v>Adulto_joven</v>
      </c>
    </row>
    <row r="387" spans="1:16" ht="12.75" hidden="1" customHeight="1" x14ac:dyDescent="0.2">
      <c r="A387" s="18" t="s">
        <v>111</v>
      </c>
      <c r="B387" s="18">
        <v>21</v>
      </c>
      <c r="C387" s="18" t="s">
        <v>90</v>
      </c>
      <c r="D387" s="18" t="s">
        <v>91</v>
      </c>
      <c r="E387" s="18">
        <v>2</v>
      </c>
      <c r="F387" s="18" t="s">
        <v>98</v>
      </c>
      <c r="G387" s="18">
        <v>1999</v>
      </c>
      <c r="H387" s="18">
        <v>143</v>
      </c>
      <c r="I387" s="18">
        <v>65</v>
      </c>
      <c r="J387" s="18">
        <v>1.82</v>
      </c>
      <c r="K387" s="22">
        <f t="shared" si="9"/>
        <v>19.623233908948194</v>
      </c>
      <c r="L387" s="23">
        <v>2</v>
      </c>
      <c r="M387" s="18">
        <v>1</v>
      </c>
      <c r="N387" s="18">
        <v>1</v>
      </c>
      <c r="O387" s="18" t="str">
        <f t="shared" si="6"/>
        <v>NORMAL</v>
      </c>
      <c r="P387" s="24" t="str">
        <f t="shared" si="7"/>
        <v>Adulto_joven</v>
      </c>
    </row>
    <row r="388" spans="1:16" ht="12.75" hidden="1" customHeight="1" x14ac:dyDescent="0.2">
      <c r="A388" s="18" t="s">
        <v>111</v>
      </c>
      <c r="B388" s="18">
        <v>21</v>
      </c>
      <c r="C388" s="18" t="s">
        <v>90</v>
      </c>
      <c r="D388" s="18" t="s">
        <v>91</v>
      </c>
      <c r="E388" s="18">
        <v>2</v>
      </c>
      <c r="F388" s="18" t="s">
        <v>98</v>
      </c>
      <c r="G388" s="18">
        <v>2001</v>
      </c>
      <c r="H388" s="18">
        <v>154</v>
      </c>
      <c r="I388" s="18">
        <v>70</v>
      </c>
      <c r="J388" s="18">
        <v>1.7</v>
      </c>
      <c r="K388" s="22">
        <f t="shared" si="9"/>
        <v>24.221453287197235</v>
      </c>
      <c r="L388" s="23">
        <v>2</v>
      </c>
      <c r="M388" s="18">
        <v>1</v>
      </c>
      <c r="N388" s="18">
        <v>2</v>
      </c>
      <c r="O388" s="18" t="str">
        <f t="shared" si="6"/>
        <v>NORMAL</v>
      </c>
      <c r="P388" s="24" t="str">
        <f t="shared" si="7"/>
        <v>Adulto_joven</v>
      </c>
    </row>
    <row r="389" spans="1:16" ht="12.75" hidden="1" customHeight="1" x14ac:dyDescent="0.2">
      <c r="A389" s="18" t="s">
        <v>111</v>
      </c>
      <c r="B389" s="18">
        <v>20</v>
      </c>
      <c r="C389" s="18" t="s">
        <v>90</v>
      </c>
      <c r="D389" s="18" t="s">
        <v>91</v>
      </c>
      <c r="E389" s="18">
        <v>1</v>
      </c>
      <c r="F389" s="18" t="s">
        <v>98</v>
      </c>
      <c r="G389" s="18">
        <v>2001</v>
      </c>
      <c r="H389" s="18">
        <v>176</v>
      </c>
      <c r="I389" s="18">
        <v>80</v>
      </c>
      <c r="J389" s="18">
        <v>1.75</v>
      </c>
      <c r="K389" s="22">
        <f t="shared" si="9"/>
        <v>26.122448979591837</v>
      </c>
      <c r="L389" s="23">
        <v>1</v>
      </c>
      <c r="M389" s="18">
        <v>1</v>
      </c>
      <c r="N389" s="18">
        <v>1</v>
      </c>
      <c r="O389" s="18" t="str">
        <f t="shared" si="6"/>
        <v>SOBRE</v>
      </c>
      <c r="P389" s="24" t="str">
        <f t="shared" si="7"/>
        <v>Adulto_joven</v>
      </c>
    </row>
    <row r="390" spans="1:16" ht="12.75" hidden="1" customHeight="1" x14ac:dyDescent="0.2">
      <c r="A390" s="18" t="s">
        <v>111</v>
      </c>
      <c r="B390" s="18">
        <v>24</v>
      </c>
      <c r="C390" s="18" t="s">
        <v>90</v>
      </c>
      <c r="D390" s="18" t="s">
        <v>91</v>
      </c>
      <c r="E390" s="18">
        <v>1</v>
      </c>
      <c r="F390" s="18" t="s">
        <v>98</v>
      </c>
      <c r="G390" s="18">
        <v>1996</v>
      </c>
      <c r="H390" s="18">
        <v>114</v>
      </c>
      <c r="I390" s="18">
        <v>52</v>
      </c>
      <c r="J390" s="18">
        <v>1.73</v>
      </c>
      <c r="K390" s="22">
        <f t="shared" si="9"/>
        <v>17.374452871796585</v>
      </c>
      <c r="L390" s="23">
        <v>2</v>
      </c>
      <c r="M390" s="18">
        <v>2</v>
      </c>
      <c r="N390" s="18">
        <v>1</v>
      </c>
      <c r="O390" s="18" t="str">
        <f t="shared" si="6"/>
        <v>BAJO</v>
      </c>
      <c r="P390" s="24" t="str">
        <f t="shared" si="7"/>
        <v>Adulto_joven</v>
      </c>
    </row>
    <row r="391" spans="1:16" ht="12.75" customHeight="1" x14ac:dyDescent="0.2">
      <c r="A391" s="18" t="s">
        <v>111</v>
      </c>
      <c r="B391" s="18">
        <v>21</v>
      </c>
      <c r="C391" s="18" t="s">
        <v>93</v>
      </c>
      <c r="D391" s="18" t="s">
        <v>91</v>
      </c>
      <c r="E391" s="18">
        <v>1</v>
      </c>
      <c r="F391" s="18" t="s">
        <v>98</v>
      </c>
      <c r="G391" s="18">
        <v>2001</v>
      </c>
      <c r="H391" s="18">
        <v>123</v>
      </c>
      <c r="I391" s="18">
        <v>56</v>
      </c>
      <c r="J391" s="18">
        <v>1.58</v>
      </c>
      <c r="K391" s="22">
        <f t="shared" si="9"/>
        <v>22.432302515622492</v>
      </c>
      <c r="L391" s="23">
        <v>2</v>
      </c>
      <c r="M391" s="18">
        <v>1</v>
      </c>
      <c r="N391" s="18">
        <v>1</v>
      </c>
      <c r="O391" s="18" t="str">
        <f t="shared" si="6"/>
        <v>NORMAL</v>
      </c>
      <c r="P391" s="24" t="str">
        <f t="shared" si="7"/>
        <v>Adulto_joven</v>
      </c>
    </row>
    <row r="392" spans="1:16" ht="12.75" hidden="1" customHeight="1" x14ac:dyDescent="0.2">
      <c r="A392" s="18" t="s">
        <v>111</v>
      </c>
      <c r="B392" s="18">
        <v>18</v>
      </c>
      <c r="C392" s="18" t="s">
        <v>90</v>
      </c>
      <c r="D392" s="18" t="s">
        <v>91</v>
      </c>
      <c r="E392" s="18">
        <v>1</v>
      </c>
      <c r="F392" s="18" t="s">
        <v>98</v>
      </c>
      <c r="G392" s="18">
        <v>2002</v>
      </c>
      <c r="H392" s="18">
        <v>130</v>
      </c>
      <c r="I392" s="18">
        <v>59</v>
      </c>
      <c r="J392" s="18">
        <v>1.76</v>
      </c>
      <c r="K392" s="22">
        <f t="shared" si="9"/>
        <v>19.047004132231404</v>
      </c>
      <c r="L392" s="23">
        <v>2</v>
      </c>
      <c r="M392" s="18">
        <v>1</v>
      </c>
      <c r="N392" s="18">
        <v>1</v>
      </c>
      <c r="O392" s="18" t="str">
        <f t="shared" si="6"/>
        <v>NORMAL</v>
      </c>
      <c r="P392" s="24" t="str">
        <f t="shared" si="7"/>
        <v>Adulto_joven</v>
      </c>
    </row>
    <row r="393" spans="1:16" ht="12.75" hidden="1" customHeight="1" x14ac:dyDescent="0.2">
      <c r="A393" s="18" t="s">
        <v>111</v>
      </c>
      <c r="B393" s="18">
        <v>21</v>
      </c>
      <c r="C393" s="18" t="s">
        <v>90</v>
      </c>
      <c r="D393" s="18" t="s">
        <v>91</v>
      </c>
      <c r="E393" s="18">
        <v>2</v>
      </c>
      <c r="F393" s="18" t="s">
        <v>98</v>
      </c>
      <c r="G393" s="18">
        <v>2000</v>
      </c>
      <c r="H393" s="18">
        <v>150</v>
      </c>
      <c r="I393" s="18">
        <v>68</v>
      </c>
      <c r="J393" s="18">
        <v>1.75</v>
      </c>
      <c r="K393" s="22">
        <f>(I393/J393^2)</f>
        <v>22.204081632653061</v>
      </c>
      <c r="L393" s="23">
        <v>2</v>
      </c>
      <c r="M393" s="18">
        <v>2</v>
      </c>
      <c r="N393" s="18">
        <v>1</v>
      </c>
      <c r="O393" s="18" t="str">
        <f t="shared" si="6"/>
        <v>NORMAL</v>
      </c>
      <c r="P393" s="24" t="str">
        <f t="shared" si="7"/>
        <v>Adulto_joven</v>
      </c>
    </row>
    <row r="394" spans="1:16" ht="12.75" hidden="1" customHeight="1" x14ac:dyDescent="0.2">
      <c r="A394" s="18" t="s">
        <v>112</v>
      </c>
      <c r="B394" s="18">
        <v>21</v>
      </c>
      <c r="C394" s="18" t="s">
        <v>90</v>
      </c>
      <c r="D394" s="18" t="s">
        <v>91</v>
      </c>
      <c r="E394" s="18">
        <v>2</v>
      </c>
      <c r="F394" s="18" t="s">
        <v>98</v>
      </c>
      <c r="G394" s="18">
        <v>1998</v>
      </c>
      <c r="H394" s="18">
        <v>113</v>
      </c>
      <c r="I394" s="18">
        <v>51.36</v>
      </c>
      <c r="J394" s="18">
        <v>1.6</v>
      </c>
      <c r="K394" s="22">
        <f t="shared" ref="K394:K461" si="10">I394/(J394*J394)</f>
        <v>20.062499999999996</v>
      </c>
      <c r="L394" s="23">
        <v>2</v>
      </c>
      <c r="M394" s="18">
        <v>2</v>
      </c>
      <c r="N394" s="18">
        <v>2</v>
      </c>
      <c r="O394" s="18" t="str">
        <f t="shared" si="6"/>
        <v>NORMAL</v>
      </c>
      <c r="P394" s="24" t="str">
        <f t="shared" si="7"/>
        <v>Adulto_joven</v>
      </c>
    </row>
    <row r="395" spans="1:16" ht="12.75" customHeight="1" x14ac:dyDescent="0.2">
      <c r="A395" s="18" t="s">
        <v>112</v>
      </c>
      <c r="B395" s="18">
        <v>18</v>
      </c>
      <c r="C395" s="18" t="s">
        <v>93</v>
      </c>
      <c r="D395" s="18" t="s">
        <v>91</v>
      </c>
      <c r="E395" s="18">
        <v>2</v>
      </c>
      <c r="F395" s="18" t="s">
        <v>98</v>
      </c>
      <c r="G395" s="18">
        <v>2002</v>
      </c>
      <c r="H395" s="18">
        <v>105</v>
      </c>
      <c r="I395" s="18">
        <v>47.73</v>
      </c>
      <c r="J395" s="18">
        <v>1.54</v>
      </c>
      <c r="K395" s="22">
        <f t="shared" si="10"/>
        <v>20.125653567212009</v>
      </c>
      <c r="L395" s="23">
        <v>2</v>
      </c>
      <c r="M395" s="18">
        <v>2</v>
      </c>
      <c r="N395" s="18">
        <v>1</v>
      </c>
      <c r="O395" s="18" t="str">
        <f t="shared" si="6"/>
        <v>NORMAL</v>
      </c>
      <c r="P395" s="24" t="str">
        <f t="shared" si="7"/>
        <v>Adulto_joven</v>
      </c>
    </row>
    <row r="396" spans="1:16" ht="12.75" customHeight="1" x14ac:dyDescent="0.2">
      <c r="A396" s="18" t="s">
        <v>112</v>
      </c>
      <c r="B396" s="18">
        <v>20</v>
      </c>
      <c r="C396" s="18" t="s">
        <v>93</v>
      </c>
      <c r="D396" s="18" t="s">
        <v>91</v>
      </c>
      <c r="E396" s="18">
        <v>2</v>
      </c>
      <c r="F396" s="18" t="s">
        <v>98</v>
      </c>
      <c r="G396" s="18">
        <v>2002</v>
      </c>
      <c r="H396" s="18">
        <v>110</v>
      </c>
      <c r="I396" s="18">
        <v>50</v>
      </c>
      <c r="J396" s="18">
        <v>1.56</v>
      </c>
      <c r="K396" s="22">
        <f t="shared" si="10"/>
        <v>20.5456936226167</v>
      </c>
      <c r="L396" s="23">
        <v>2</v>
      </c>
      <c r="M396" s="18">
        <v>2</v>
      </c>
      <c r="N396" s="18">
        <v>1</v>
      </c>
      <c r="O396" s="18" t="str">
        <f t="shared" si="6"/>
        <v>NORMAL</v>
      </c>
      <c r="P396" s="24" t="str">
        <f t="shared" si="7"/>
        <v>Adulto_joven</v>
      </c>
    </row>
    <row r="397" spans="1:16" ht="12.75" hidden="1" customHeight="1" x14ac:dyDescent="0.2">
      <c r="A397" s="18" t="s">
        <v>112</v>
      </c>
      <c r="B397" s="18">
        <v>31</v>
      </c>
      <c r="C397" s="18" t="s">
        <v>90</v>
      </c>
      <c r="D397" s="18" t="s">
        <v>94</v>
      </c>
      <c r="E397" s="18">
        <v>1</v>
      </c>
      <c r="F397" s="18" t="s">
        <v>92</v>
      </c>
      <c r="G397" s="18">
        <v>1989</v>
      </c>
      <c r="H397" s="18">
        <v>143</v>
      </c>
      <c r="I397" s="18">
        <v>65</v>
      </c>
      <c r="J397" s="18">
        <v>1.74</v>
      </c>
      <c r="K397" s="22">
        <f t="shared" si="10"/>
        <v>21.469150482230148</v>
      </c>
      <c r="L397" s="23">
        <v>2</v>
      </c>
      <c r="M397" s="18">
        <v>2</v>
      </c>
      <c r="N397" s="18">
        <v>2</v>
      </c>
      <c r="O397" s="18" t="str">
        <f t="shared" si="6"/>
        <v>NORMAL</v>
      </c>
      <c r="P397" s="24" t="str">
        <f t="shared" si="7"/>
        <v>Adulto_joven</v>
      </c>
    </row>
    <row r="398" spans="1:16" ht="12.75" customHeight="1" x14ac:dyDescent="0.2">
      <c r="A398" s="18" t="s">
        <v>112</v>
      </c>
      <c r="B398" s="18">
        <v>21</v>
      </c>
      <c r="C398" s="18" t="s">
        <v>93</v>
      </c>
      <c r="D398" s="18" t="s">
        <v>91</v>
      </c>
      <c r="E398" s="18">
        <v>1</v>
      </c>
      <c r="F398" s="18" t="s">
        <v>98</v>
      </c>
      <c r="G398" s="18">
        <v>2002</v>
      </c>
      <c r="H398" s="18">
        <v>124</v>
      </c>
      <c r="I398" s="18">
        <v>56.36</v>
      </c>
      <c r="J398" s="18">
        <v>1.59</v>
      </c>
      <c r="K398" s="22">
        <f t="shared" si="10"/>
        <v>22.293421937423361</v>
      </c>
      <c r="L398" s="23">
        <v>2</v>
      </c>
      <c r="M398" s="18">
        <v>2</v>
      </c>
      <c r="N398" s="18">
        <v>1</v>
      </c>
      <c r="O398" s="18" t="str">
        <f t="shared" si="6"/>
        <v>NORMAL</v>
      </c>
      <c r="P398" s="24" t="str">
        <f t="shared" si="7"/>
        <v>Adulto_joven</v>
      </c>
    </row>
    <row r="399" spans="1:16" ht="12.75" customHeight="1" x14ac:dyDescent="0.2">
      <c r="A399" s="18" t="s">
        <v>112</v>
      </c>
      <c r="B399" s="18">
        <v>22</v>
      </c>
      <c r="C399" s="18" t="s">
        <v>93</v>
      </c>
      <c r="D399" s="18" t="s">
        <v>91</v>
      </c>
      <c r="E399" s="18">
        <v>2</v>
      </c>
      <c r="F399" s="18" t="s">
        <v>98</v>
      </c>
      <c r="G399" s="18">
        <v>1998</v>
      </c>
      <c r="H399" s="18">
        <v>165</v>
      </c>
      <c r="I399" s="18">
        <v>75</v>
      </c>
      <c r="J399" s="18">
        <v>1.58</v>
      </c>
      <c r="K399" s="22">
        <f t="shared" si="10"/>
        <v>30.043262297708697</v>
      </c>
      <c r="L399" s="23">
        <v>1</v>
      </c>
      <c r="M399" s="18">
        <v>1</v>
      </c>
      <c r="N399" s="18">
        <v>1</v>
      </c>
      <c r="O399" s="18" t="str">
        <f t="shared" si="6"/>
        <v>OBESO</v>
      </c>
      <c r="P399" s="24" t="str">
        <f t="shared" si="7"/>
        <v>Adulto_joven</v>
      </c>
    </row>
    <row r="400" spans="1:16" ht="12.75" hidden="1" customHeight="1" x14ac:dyDescent="0.2">
      <c r="A400" s="18" t="s">
        <v>112</v>
      </c>
      <c r="B400" s="18">
        <v>23</v>
      </c>
      <c r="C400" s="18" t="s">
        <v>90</v>
      </c>
      <c r="D400" s="18" t="s">
        <v>91</v>
      </c>
      <c r="E400" s="18">
        <v>2</v>
      </c>
      <c r="F400" s="18" t="s">
        <v>98</v>
      </c>
      <c r="G400" s="18">
        <v>1997</v>
      </c>
      <c r="H400" s="18">
        <v>137</v>
      </c>
      <c r="I400" s="18">
        <v>62.27</v>
      </c>
      <c r="J400" s="18">
        <v>1.73</v>
      </c>
      <c r="K400" s="22">
        <f t="shared" si="10"/>
        <v>20.805907313976412</v>
      </c>
      <c r="L400" s="23">
        <v>2</v>
      </c>
      <c r="M400" s="18">
        <v>1</v>
      </c>
      <c r="N400" s="18">
        <v>1</v>
      </c>
      <c r="O400" s="18" t="str">
        <f t="shared" si="6"/>
        <v>NORMAL</v>
      </c>
      <c r="P400" s="24" t="str">
        <f t="shared" si="7"/>
        <v>Adulto_joven</v>
      </c>
    </row>
    <row r="401" spans="1:16" ht="12.75" hidden="1" customHeight="1" x14ac:dyDescent="0.2">
      <c r="A401" s="18" t="s">
        <v>112</v>
      </c>
      <c r="B401" s="18">
        <v>19</v>
      </c>
      <c r="C401" s="18" t="s">
        <v>90</v>
      </c>
      <c r="D401" s="18" t="s">
        <v>91</v>
      </c>
      <c r="E401" s="18">
        <v>2</v>
      </c>
      <c r="F401" s="18" t="s">
        <v>98</v>
      </c>
      <c r="G401" s="18">
        <v>2001</v>
      </c>
      <c r="H401" s="18">
        <v>118</v>
      </c>
      <c r="I401" s="18">
        <v>53.63</v>
      </c>
      <c r="J401" s="18">
        <v>1.7</v>
      </c>
      <c r="K401" s="22">
        <f t="shared" si="10"/>
        <v>18.55709342560554</v>
      </c>
      <c r="L401" s="23">
        <v>2</v>
      </c>
      <c r="M401" s="18">
        <v>1</v>
      </c>
      <c r="N401" s="18">
        <v>1</v>
      </c>
      <c r="O401" s="18" t="str">
        <f t="shared" si="6"/>
        <v>NORMAL</v>
      </c>
      <c r="P401" s="24" t="str">
        <f t="shared" si="7"/>
        <v>Adulto_joven</v>
      </c>
    </row>
    <row r="402" spans="1:16" ht="12.75" customHeight="1" x14ac:dyDescent="0.2">
      <c r="A402" s="18" t="s">
        <v>112</v>
      </c>
      <c r="B402" s="18">
        <v>19</v>
      </c>
      <c r="C402" s="18" t="s">
        <v>93</v>
      </c>
      <c r="D402" s="18" t="s">
        <v>91</v>
      </c>
      <c r="E402" s="18">
        <v>2</v>
      </c>
      <c r="F402" s="18" t="s">
        <v>92</v>
      </c>
      <c r="G402" s="18">
        <v>2002</v>
      </c>
      <c r="H402" s="18">
        <v>114</v>
      </c>
      <c r="I402" s="18">
        <v>51.81</v>
      </c>
      <c r="J402" s="18">
        <v>1.52</v>
      </c>
      <c r="K402" s="22">
        <f t="shared" si="10"/>
        <v>22.424688365650969</v>
      </c>
      <c r="L402" s="23">
        <v>2</v>
      </c>
      <c r="M402" s="18">
        <v>2</v>
      </c>
      <c r="N402" s="18">
        <v>2</v>
      </c>
      <c r="O402" s="18" t="str">
        <f t="shared" si="6"/>
        <v>NORMAL</v>
      </c>
      <c r="P402" s="24" t="str">
        <f t="shared" si="7"/>
        <v>Adulto_joven</v>
      </c>
    </row>
    <row r="403" spans="1:16" ht="12.75" customHeight="1" x14ac:dyDescent="0.2">
      <c r="A403" s="18" t="s">
        <v>112</v>
      </c>
      <c r="B403" s="18">
        <v>18</v>
      </c>
      <c r="C403" s="18" t="s">
        <v>93</v>
      </c>
      <c r="D403" s="18" t="s">
        <v>91</v>
      </c>
      <c r="E403" s="18">
        <v>2</v>
      </c>
      <c r="F403" s="18" t="s">
        <v>92</v>
      </c>
      <c r="G403" s="18">
        <v>2002</v>
      </c>
      <c r="H403" s="18">
        <v>98</v>
      </c>
      <c r="I403" s="18">
        <v>44.55</v>
      </c>
      <c r="J403" s="18">
        <v>1.52</v>
      </c>
      <c r="K403" s="22">
        <f t="shared" si="10"/>
        <v>19.282375346260388</v>
      </c>
      <c r="L403" s="23">
        <v>2</v>
      </c>
      <c r="M403" s="18">
        <v>2</v>
      </c>
      <c r="N403" s="18">
        <v>2</v>
      </c>
      <c r="O403" s="18" t="str">
        <f t="shared" si="6"/>
        <v>NORMAL</v>
      </c>
      <c r="P403" s="24" t="str">
        <f t="shared" si="7"/>
        <v>Adulto_joven</v>
      </c>
    </row>
    <row r="404" spans="1:16" ht="12.75" customHeight="1" x14ac:dyDescent="0.2">
      <c r="A404" s="18" t="s">
        <v>112</v>
      </c>
      <c r="B404" s="18">
        <v>29</v>
      </c>
      <c r="C404" s="18" t="s">
        <v>93</v>
      </c>
      <c r="D404" s="18" t="s">
        <v>91</v>
      </c>
      <c r="E404" s="18">
        <v>2</v>
      </c>
      <c r="F404" s="18" t="s">
        <v>92</v>
      </c>
      <c r="G404" s="18">
        <v>1993</v>
      </c>
      <c r="H404" s="18">
        <v>105</v>
      </c>
      <c r="I404" s="18">
        <v>47.73</v>
      </c>
      <c r="J404" s="18">
        <v>1.57</v>
      </c>
      <c r="K404" s="22">
        <f t="shared" si="10"/>
        <v>19.363868716783639</v>
      </c>
      <c r="L404" s="23">
        <v>2</v>
      </c>
      <c r="M404" s="18">
        <v>1</v>
      </c>
      <c r="N404" s="18">
        <v>1</v>
      </c>
      <c r="O404" s="18" t="str">
        <f t="shared" si="6"/>
        <v>NORMAL</v>
      </c>
      <c r="P404" s="24" t="str">
        <f t="shared" si="7"/>
        <v>Adulto_joven</v>
      </c>
    </row>
    <row r="405" spans="1:16" ht="12.75" hidden="1" customHeight="1" x14ac:dyDescent="0.2">
      <c r="A405" s="18" t="s">
        <v>112</v>
      </c>
      <c r="B405" s="18">
        <v>18</v>
      </c>
      <c r="C405" s="18" t="s">
        <v>90</v>
      </c>
      <c r="D405" s="18" t="s">
        <v>91</v>
      </c>
      <c r="E405" s="18">
        <v>2</v>
      </c>
      <c r="F405" s="18" t="s">
        <v>92</v>
      </c>
      <c r="G405" s="18">
        <v>2002</v>
      </c>
      <c r="H405" s="18">
        <v>117</v>
      </c>
      <c r="I405" s="18">
        <v>53.18</v>
      </c>
      <c r="J405" s="18">
        <v>1.55</v>
      </c>
      <c r="K405" s="22">
        <f t="shared" si="10"/>
        <v>22.135275754422473</v>
      </c>
      <c r="L405" s="23">
        <v>2</v>
      </c>
      <c r="M405" s="18">
        <v>2</v>
      </c>
      <c r="N405" s="18">
        <v>1</v>
      </c>
      <c r="O405" s="18" t="str">
        <f t="shared" si="6"/>
        <v>NORMAL</v>
      </c>
      <c r="P405" s="24" t="str">
        <f t="shared" si="7"/>
        <v>Adulto_joven</v>
      </c>
    </row>
    <row r="406" spans="1:16" ht="12.75" customHeight="1" x14ac:dyDescent="0.2">
      <c r="A406" s="18" t="s">
        <v>112</v>
      </c>
      <c r="B406" s="18">
        <v>17</v>
      </c>
      <c r="C406" s="18" t="s">
        <v>93</v>
      </c>
      <c r="D406" s="18" t="s">
        <v>91</v>
      </c>
      <c r="E406" s="18">
        <v>2</v>
      </c>
      <c r="F406" s="18" t="s">
        <v>92</v>
      </c>
      <c r="G406" s="18">
        <v>2002</v>
      </c>
      <c r="H406" s="18">
        <v>120</v>
      </c>
      <c r="I406" s="18">
        <v>54.55</v>
      </c>
      <c r="J406" s="18">
        <v>1.53</v>
      </c>
      <c r="K406" s="22">
        <f t="shared" si="10"/>
        <v>23.303003118458712</v>
      </c>
      <c r="L406" s="23">
        <v>2</v>
      </c>
      <c r="M406" s="18">
        <v>2</v>
      </c>
      <c r="N406" s="18">
        <v>2</v>
      </c>
      <c r="O406" s="18" t="str">
        <f t="shared" si="6"/>
        <v>NORMAL</v>
      </c>
      <c r="P406" s="24" t="str">
        <f t="shared" si="7"/>
        <v>Adolescente</v>
      </c>
    </row>
    <row r="407" spans="1:16" ht="12.75" hidden="1" customHeight="1" x14ac:dyDescent="0.2">
      <c r="A407" s="18" t="s">
        <v>112</v>
      </c>
      <c r="B407" s="18">
        <v>20</v>
      </c>
      <c r="C407" s="18" t="s">
        <v>90</v>
      </c>
      <c r="D407" s="18" t="s">
        <v>91</v>
      </c>
      <c r="E407" s="18">
        <v>2</v>
      </c>
      <c r="F407" s="18" t="s">
        <v>92</v>
      </c>
      <c r="G407" s="18">
        <v>2002</v>
      </c>
      <c r="H407" s="18">
        <v>133</v>
      </c>
      <c r="I407" s="18">
        <v>60.45</v>
      </c>
      <c r="J407" s="18">
        <v>1.61</v>
      </c>
      <c r="K407" s="22">
        <f t="shared" si="10"/>
        <v>23.320859534740169</v>
      </c>
      <c r="L407" s="23">
        <v>2</v>
      </c>
      <c r="M407" s="18">
        <v>1</v>
      </c>
      <c r="N407" s="18">
        <v>2</v>
      </c>
      <c r="O407" s="18" t="str">
        <f t="shared" si="6"/>
        <v>NORMAL</v>
      </c>
      <c r="P407" s="24" t="str">
        <f t="shared" si="7"/>
        <v>Adulto_joven</v>
      </c>
    </row>
    <row r="408" spans="1:16" ht="12.75" hidden="1" customHeight="1" x14ac:dyDescent="0.2">
      <c r="A408" s="18" t="s">
        <v>112</v>
      </c>
      <c r="B408" s="18">
        <v>18</v>
      </c>
      <c r="C408" s="18" t="s">
        <v>90</v>
      </c>
      <c r="D408" s="18" t="s">
        <v>91</v>
      </c>
      <c r="E408" s="18">
        <v>2</v>
      </c>
      <c r="F408" s="18" t="s">
        <v>92</v>
      </c>
      <c r="G408" s="18">
        <v>2001</v>
      </c>
      <c r="H408" s="18">
        <v>159</v>
      </c>
      <c r="I408" s="18">
        <v>72.27</v>
      </c>
      <c r="J408" s="18">
        <v>1.62</v>
      </c>
      <c r="K408" s="22">
        <f t="shared" si="10"/>
        <v>27.537722908093272</v>
      </c>
      <c r="L408" s="23">
        <v>1</v>
      </c>
      <c r="M408" s="18">
        <v>1</v>
      </c>
      <c r="N408" s="18">
        <v>1</v>
      </c>
      <c r="O408" s="18" t="str">
        <f t="shared" si="6"/>
        <v>SOBRE</v>
      </c>
      <c r="P408" s="24" t="str">
        <f t="shared" si="7"/>
        <v>Adulto_joven</v>
      </c>
    </row>
    <row r="409" spans="1:16" ht="12.75" hidden="1" customHeight="1" x14ac:dyDescent="0.2">
      <c r="A409" s="18" t="s">
        <v>112</v>
      </c>
      <c r="B409" s="18">
        <v>20</v>
      </c>
      <c r="C409" s="18" t="s">
        <v>90</v>
      </c>
      <c r="D409" s="18" t="s">
        <v>91</v>
      </c>
      <c r="E409" s="18">
        <v>2</v>
      </c>
      <c r="F409" s="18" t="s">
        <v>92</v>
      </c>
      <c r="G409" s="18">
        <v>2001</v>
      </c>
      <c r="H409" s="18">
        <v>162</v>
      </c>
      <c r="I409" s="18">
        <v>73.63</v>
      </c>
      <c r="J409" s="18">
        <v>1.72</v>
      </c>
      <c r="K409" s="22">
        <f t="shared" si="10"/>
        <v>24.888453217955654</v>
      </c>
      <c r="L409" s="23">
        <v>2</v>
      </c>
      <c r="M409" s="18">
        <v>1</v>
      </c>
      <c r="N409" s="18">
        <v>1</v>
      </c>
      <c r="O409" s="18" t="str">
        <f t="shared" si="6"/>
        <v>NORMAL</v>
      </c>
      <c r="P409" s="24" t="str">
        <f t="shared" si="7"/>
        <v>Adulto_joven</v>
      </c>
    </row>
    <row r="410" spans="1:16" ht="12.75" hidden="1" customHeight="1" x14ac:dyDescent="0.2">
      <c r="A410" s="18" t="s">
        <v>112</v>
      </c>
      <c r="B410" s="18">
        <v>17</v>
      </c>
      <c r="C410" s="18" t="s">
        <v>90</v>
      </c>
      <c r="D410" s="18" t="s">
        <v>91</v>
      </c>
      <c r="E410" s="18">
        <v>2</v>
      </c>
      <c r="F410" s="18" t="s">
        <v>92</v>
      </c>
      <c r="G410" s="18">
        <v>2001</v>
      </c>
      <c r="H410" s="18">
        <v>134</v>
      </c>
      <c r="I410" s="18">
        <v>60.9</v>
      </c>
      <c r="J410" s="18">
        <v>1.65</v>
      </c>
      <c r="K410" s="22">
        <f t="shared" si="10"/>
        <v>22.369146005509645</v>
      </c>
      <c r="L410" s="23">
        <v>2</v>
      </c>
      <c r="M410" s="18">
        <v>1</v>
      </c>
      <c r="N410" s="18">
        <v>1</v>
      </c>
      <c r="O410" s="18" t="str">
        <f t="shared" si="6"/>
        <v>NORMAL</v>
      </c>
      <c r="P410" s="24" t="str">
        <f t="shared" si="7"/>
        <v>Adolescente</v>
      </c>
    </row>
    <row r="411" spans="1:16" ht="12.75" hidden="1" customHeight="1" x14ac:dyDescent="0.2">
      <c r="A411" s="18" t="s">
        <v>112</v>
      </c>
      <c r="B411" s="18">
        <v>40</v>
      </c>
      <c r="C411" s="18" t="s">
        <v>90</v>
      </c>
      <c r="D411" s="18" t="s">
        <v>94</v>
      </c>
      <c r="E411" s="18">
        <v>1</v>
      </c>
      <c r="F411" s="18" t="s">
        <v>92</v>
      </c>
      <c r="G411" s="18">
        <v>2002</v>
      </c>
      <c r="H411" s="18">
        <v>150</v>
      </c>
      <c r="I411" s="18">
        <v>68.180000000000007</v>
      </c>
      <c r="J411" s="18">
        <v>1.7</v>
      </c>
      <c r="K411" s="22">
        <f t="shared" si="10"/>
        <v>23.591695501730108</v>
      </c>
      <c r="L411" s="23">
        <v>2</v>
      </c>
      <c r="M411" s="18">
        <v>1</v>
      </c>
      <c r="N411" s="18">
        <v>1</v>
      </c>
      <c r="O411" s="18" t="str">
        <f t="shared" si="6"/>
        <v>NORMAL</v>
      </c>
      <c r="P411" s="24" t="str">
        <f t="shared" si="7"/>
        <v>Adulto_maduro</v>
      </c>
    </row>
    <row r="412" spans="1:16" ht="12.75" customHeight="1" x14ac:dyDescent="0.2">
      <c r="A412" s="18" t="s">
        <v>112</v>
      </c>
      <c r="B412" s="18">
        <v>19</v>
      </c>
      <c r="C412" s="18" t="s">
        <v>93</v>
      </c>
      <c r="D412" s="18" t="s">
        <v>91</v>
      </c>
      <c r="E412" s="18">
        <v>2</v>
      </c>
      <c r="F412" s="18" t="s">
        <v>92</v>
      </c>
      <c r="G412" s="18">
        <v>2002</v>
      </c>
      <c r="H412" s="18">
        <v>122</v>
      </c>
      <c r="I412" s="18">
        <v>55.45</v>
      </c>
      <c r="J412" s="18">
        <v>1.53</v>
      </c>
      <c r="K412" s="22">
        <f t="shared" si="10"/>
        <v>23.687470630953907</v>
      </c>
      <c r="L412" s="23">
        <v>2</v>
      </c>
      <c r="M412" s="18">
        <v>1</v>
      </c>
      <c r="N412" s="18">
        <v>1</v>
      </c>
      <c r="O412" s="18" t="str">
        <f t="shared" si="6"/>
        <v>NORMAL</v>
      </c>
      <c r="P412" s="24" t="str">
        <f t="shared" si="7"/>
        <v>Adulto_joven</v>
      </c>
    </row>
    <row r="413" spans="1:16" ht="12.75" customHeight="1" x14ac:dyDescent="0.2">
      <c r="A413" s="18" t="s">
        <v>113</v>
      </c>
      <c r="B413" s="18">
        <v>20</v>
      </c>
      <c r="C413" s="18" t="s">
        <v>93</v>
      </c>
      <c r="D413" s="18" t="s">
        <v>91</v>
      </c>
      <c r="E413" s="18">
        <v>2</v>
      </c>
      <c r="F413" s="18" t="s">
        <v>98</v>
      </c>
      <c r="G413" s="18">
        <v>1999</v>
      </c>
      <c r="H413" s="18">
        <v>160</v>
      </c>
      <c r="I413" s="18">
        <v>72.72</v>
      </c>
      <c r="J413" s="18">
        <v>1.71</v>
      </c>
      <c r="K413" s="22">
        <f t="shared" si="10"/>
        <v>24.86919052016005</v>
      </c>
      <c r="L413" s="23">
        <v>2</v>
      </c>
      <c r="M413" s="18">
        <v>2</v>
      </c>
      <c r="N413" s="18">
        <v>2</v>
      </c>
      <c r="O413" s="18" t="str">
        <f t="shared" si="6"/>
        <v>NORMAL</v>
      </c>
      <c r="P413" s="24" t="str">
        <f t="shared" si="7"/>
        <v>Adulto_joven</v>
      </c>
    </row>
    <row r="414" spans="1:16" ht="12.75" customHeight="1" x14ac:dyDescent="0.2">
      <c r="A414" s="18" t="s">
        <v>113</v>
      </c>
      <c r="B414" s="18">
        <v>21</v>
      </c>
      <c r="C414" s="18" t="s">
        <v>93</v>
      </c>
      <c r="D414" s="18" t="s">
        <v>91</v>
      </c>
      <c r="E414" s="18">
        <v>2</v>
      </c>
      <c r="F414" s="18" t="s">
        <v>98</v>
      </c>
      <c r="G414" s="18">
        <v>1999</v>
      </c>
      <c r="H414" s="18">
        <v>116</v>
      </c>
      <c r="I414" s="18">
        <v>52.72</v>
      </c>
      <c r="J414" s="18">
        <v>1.6</v>
      </c>
      <c r="K414" s="22">
        <f t="shared" si="10"/>
        <v>20.593749999999996</v>
      </c>
      <c r="L414" s="23">
        <v>2</v>
      </c>
      <c r="M414" s="18">
        <v>2</v>
      </c>
      <c r="N414" s="18">
        <v>2</v>
      </c>
      <c r="O414" s="18" t="str">
        <f t="shared" si="6"/>
        <v>NORMAL</v>
      </c>
      <c r="P414" s="24" t="str">
        <f t="shared" si="7"/>
        <v>Adulto_joven</v>
      </c>
    </row>
    <row r="415" spans="1:16" ht="12.75" customHeight="1" x14ac:dyDescent="0.2">
      <c r="A415" s="18" t="s">
        <v>113</v>
      </c>
      <c r="B415" s="18">
        <v>25</v>
      </c>
      <c r="C415" s="18" t="s">
        <v>93</v>
      </c>
      <c r="D415" s="18" t="s">
        <v>91</v>
      </c>
      <c r="E415" s="18">
        <v>2</v>
      </c>
      <c r="F415" s="18" t="s">
        <v>98</v>
      </c>
      <c r="G415" s="18">
        <v>1995</v>
      </c>
      <c r="H415" s="18">
        <v>121</v>
      </c>
      <c r="I415" s="18">
        <v>55</v>
      </c>
      <c r="J415" s="18">
        <v>1.6</v>
      </c>
      <c r="K415" s="22">
        <f t="shared" si="10"/>
        <v>21.484374999999996</v>
      </c>
      <c r="L415" s="23">
        <v>2</v>
      </c>
      <c r="M415" s="18">
        <v>2</v>
      </c>
      <c r="N415" s="18">
        <v>2</v>
      </c>
      <c r="O415" s="18" t="str">
        <f t="shared" si="6"/>
        <v>NORMAL</v>
      </c>
      <c r="P415" s="24" t="str">
        <f t="shared" si="7"/>
        <v>Adulto_joven</v>
      </c>
    </row>
    <row r="416" spans="1:16" ht="12.75" customHeight="1" x14ac:dyDescent="0.2">
      <c r="A416" s="18" t="s">
        <v>113</v>
      </c>
      <c r="B416" s="18">
        <v>20</v>
      </c>
      <c r="C416" s="18" t="s">
        <v>93</v>
      </c>
      <c r="D416" s="18" t="s">
        <v>91</v>
      </c>
      <c r="E416" s="18">
        <v>2</v>
      </c>
      <c r="F416" s="18" t="s">
        <v>98</v>
      </c>
      <c r="G416" s="18">
        <v>2000</v>
      </c>
      <c r="H416" s="18">
        <v>106</v>
      </c>
      <c r="I416" s="18">
        <v>48.18</v>
      </c>
      <c r="J416" s="18">
        <v>1.53</v>
      </c>
      <c r="K416" s="22">
        <f t="shared" si="10"/>
        <v>20.581827502242728</v>
      </c>
      <c r="L416" s="23">
        <v>2</v>
      </c>
      <c r="M416" s="18">
        <v>2</v>
      </c>
      <c r="N416" s="18">
        <v>2</v>
      </c>
      <c r="O416" s="18" t="str">
        <f t="shared" si="6"/>
        <v>NORMAL</v>
      </c>
      <c r="P416" s="24" t="str">
        <f t="shared" si="7"/>
        <v>Adulto_joven</v>
      </c>
    </row>
    <row r="417" spans="1:16" ht="12.75" customHeight="1" x14ac:dyDescent="0.2">
      <c r="A417" s="18" t="s">
        <v>113</v>
      </c>
      <c r="B417" s="18">
        <v>19</v>
      </c>
      <c r="C417" s="18" t="s">
        <v>93</v>
      </c>
      <c r="D417" s="18" t="s">
        <v>91</v>
      </c>
      <c r="E417" s="18">
        <v>2</v>
      </c>
      <c r="F417" s="18" t="s">
        <v>98</v>
      </c>
      <c r="G417" s="18">
        <v>2001</v>
      </c>
      <c r="H417" s="18">
        <v>118</v>
      </c>
      <c r="I417" s="18">
        <v>53.63</v>
      </c>
      <c r="J417" s="18">
        <v>1.66</v>
      </c>
      <c r="K417" s="22">
        <f t="shared" si="10"/>
        <v>19.462186093772683</v>
      </c>
      <c r="L417" s="23">
        <v>2</v>
      </c>
      <c r="M417" s="18">
        <v>2</v>
      </c>
      <c r="N417" s="18">
        <v>2</v>
      </c>
      <c r="O417" s="18" t="str">
        <f t="shared" si="6"/>
        <v>NORMAL</v>
      </c>
      <c r="P417" s="24" t="str">
        <f t="shared" si="7"/>
        <v>Adulto_joven</v>
      </c>
    </row>
    <row r="418" spans="1:16" ht="12.75" hidden="1" customHeight="1" x14ac:dyDescent="0.2">
      <c r="A418" s="18" t="s">
        <v>113</v>
      </c>
      <c r="B418" s="18">
        <v>20</v>
      </c>
      <c r="C418" s="18" t="s">
        <v>90</v>
      </c>
      <c r="D418" s="18" t="s">
        <v>91</v>
      </c>
      <c r="E418" s="18">
        <v>2</v>
      </c>
      <c r="F418" s="18" t="s">
        <v>98</v>
      </c>
      <c r="G418" s="18">
        <v>1999</v>
      </c>
      <c r="H418" s="18">
        <v>145</v>
      </c>
      <c r="I418" s="18">
        <v>65.900000000000006</v>
      </c>
      <c r="J418" s="18">
        <v>1.61</v>
      </c>
      <c r="K418" s="22">
        <f t="shared" si="10"/>
        <v>25.423401874927663</v>
      </c>
      <c r="L418" s="23">
        <v>2</v>
      </c>
      <c r="M418" s="18">
        <v>2</v>
      </c>
      <c r="N418" s="18">
        <v>2</v>
      </c>
      <c r="O418" s="18" t="str">
        <f t="shared" si="6"/>
        <v>SOBRE</v>
      </c>
      <c r="P418" s="24" t="str">
        <f t="shared" si="7"/>
        <v>Adulto_joven</v>
      </c>
    </row>
    <row r="419" spans="1:16" ht="12.75" hidden="1" customHeight="1" x14ac:dyDescent="0.2">
      <c r="A419" s="18" t="s">
        <v>113</v>
      </c>
      <c r="B419" s="18">
        <v>24</v>
      </c>
      <c r="C419" s="18" t="s">
        <v>90</v>
      </c>
      <c r="D419" s="18" t="s">
        <v>91</v>
      </c>
      <c r="E419" s="18">
        <v>2</v>
      </c>
      <c r="F419" s="18" t="s">
        <v>114</v>
      </c>
      <c r="G419" s="18">
        <v>1999</v>
      </c>
      <c r="H419" s="18">
        <v>126</v>
      </c>
      <c r="I419" s="18">
        <v>57.27</v>
      </c>
      <c r="J419" s="18">
        <v>1.64</v>
      </c>
      <c r="K419" s="22">
        <f t="shared" si="10"/>
        <v>21.293129089827488</v>
      </c>
      <c r="L419" s="23">
        <v>2</v>
      </c>
      <c r="M419" s="18">
        <v>1</v>
      </c>
      <c r="N419" s="18">
        <v>1</v>
      </c>
      <c r="O419" s="18" t="str">
        <f t="shared" si="6"/>
        <v>NORMAL</v>
      </c>
      <c r="P419" s="24" t="str">
        <f t="shared" si="7"/>
        <v>Adulto_joven</v>
      </c>
    </row>
    <row r="420" spans="1:16" ht="12.75" customHeight="1" x14ac:dyDescent="0.2">
      <c r="A420" s="18" t="s">
        <v>113</v>
      </c>
      <c r="B420" s="18">
        <v>19</v>
      </c>
      <c r="C420" s="18" t="s">
        <v>93</v>
      </c>
      <c r="D420" s="18" t="s">
        <v>91</v>
      </c>
      <c r="E420" s="18">
        <v>2</v>
      </c>
      <c r="F420" s="18" t="s">
        <v>98</v>
      </c>
      <c r="G420" s="18">
        <v>2001</v>
      </c>
      <c r="H420" s="18">
        <v>125</v>
      </c>
      <c r="I420" s="18">
        <v>56.81</v>
      </c>
      <c r="J420" s="18">
        <v>1.58</v>
      </c>
      <c r="K420" s="22">
        <f t="shared" si="10"/>
        <v>22.756769748437748</v>
      </c>
      <c r="L420" s="23">
        <v>2</v>
      </c>
      <c r="M420" s="18">
        <v>2</v>
      </c>
      <c r="N420" s="18">
        <v>2</v>
      </c>
      <c r="O420" s="18" t="str">
        <f t="shared" si="6"/>
        <v>NORMAL</v>
      </c>
      <c r="P420" s="24" t="str">
        <f t="shared" si="7"/>
        <v>Adulto_joven</v>
      </c>
    </row>
    <row r="421" spans="1:16" ht="12.75" customHeight="1" x14ac:dyDescent="0.2">
      <c r="A421" s="18" t="s">
        <v>113</v>
      </c>
      <c r="B421" s="18">
        <v>19</v>
      </c>
      <c r="C421" s="18" t="s">
        <v>93</v>
      </c>
      <c r="D421" s="18" t="s">
        <v>91</v>
      </c>
      <c r="E421" s="18">
        <v>2</v>
      </c>
      <c r="F421" s="18" t="s">
        <v>114</v>
      </c>
      <c r="G421" s="18">
        <v>2001</v>
      </c>
      <c r="H421" s="18">
        <v>158</v>
      </c>
      <c r="I421" s="18">
        <v>71.81</v>
      </c>
      <c r="J421" s="18">
        <v>1.59</v>
      </c>
      <c r="K421" s="22">
        <f t="shared" si="10"/>
        <v>28.404730825521142</v>
      </c>
      <c r="L421" s="23">
        <v>1</v>
      </c>
      <c r="M421" s="18">
        <v>1</v>
      </c>
      <c r="N421" s="18">
        <v>1</v>
      </c>
      <c r="O421" s="18" t="str">
        <f t="shared" si="6"/>
        <v>SOBRE</v>
      </c>
      <c r="P421" s="24" t="str">
        <f t="shared" si="7"/>
        <v>Adulto_joven</v>
      </c>
    </row>
    <row r="422" spans="1:16" ht="12.75" customHeight="1" x14ac:dyDescent="0.2">
      <c r="A422" s="18" t="s">
        <v>115</v>
      </c>
      <c r="B422" s="18">
        <v>33</v>
      </c>
      <c r="C422" s="18" t="s">
        <v>93</v>
      </c>
      <c r="D422" s="18" t="s">
        <v>94</v>
      </c>
      <c r="E422" s="18">
        <v>1</v>
      </c>
      <c r="F422" s="18" t="s">
        <v>95</v>
      </c>
      <c r="G422" s="18">
        <v>1989</v>
      </c>
      <c r="H422" s="18">
        <v>145</v>
      </c>
      <c r="I422" s="18">
        <v>66</v>
      </c>
      <c r="J422" s="18">
        <v>1.6</v>
      </c>
      <c r="K422" s="22">
        <f t="shared" si="10"/>
        <v>25.781249999999996</v>
      </c>
      <c r="L422" s="23">
        <v>1</v>
      </c>
      <c r="M422" s="18">
        <v>2</v>
      </c>
      <c r="N422" s="18">
        <v>1</v>
      </c>
      <c r="O422" s="18" t="str">
        <f t="shared" si="6"/>
        <v>SOBRE</v>
      </c>
      <c r="P422" s="24" t="str">
        <f t="shared" si="7"/>
        <v>Adulto_joven</v>
      </c>
    </row>
    <row r="423" spans="1:16" ht="12.75" hidden="1" customHeight="1" x14ac:dyDescent="0.2">
      <c r="A423" s="18" t="s">
        <v>115</v>
      </c>
      <c r="B423" s="18">
        <v>34</v>
      </c>
      <c r="C423" s="18" t="s">
        <v>90</v>
      </c>
      <c r="D423" s="18" t="s">
        <v>94</v>
      </c>
      <c r="E423" s="18">
        <v>1</v>
      </c>
      <c r="F423" s="18" t="s">
        <v>95</v>
      </c>
      <c r="G423" s="18">
        <v>1989</v>
      </c>
      <c r="H423" s="18">
        <v>128</v>
      </c>
      <c r="I423" s="18">
        <v>58.18</v>
      </c>
      <c r="J423" s="18">
        <v>1.63</v>
      </c>
      <c r="K423" s="22">
        <f t="shared" si="10"/>
        <v>21.897700327449286</v>
      </c>
      <c r="L423" s="23">
        <v>2</v>
      </c>
      <c r="M423" s="18">
        <v>2</v>
      </c>
      <c r="N423" s="18">
        <v>1</v>
      </c>
      <c r="O423" s="18" t="str">
        <f t="shared" si="6"/>
        <v>NORMAL</v>
      </c>
      <c r="P423" s="24" t="str">
        <f t="shared" si="7"/>
        <v>Adulto_joven</v>
      </c>
    </row>
    <row r="424" spans="1:16" ht="12.75" hidden="1" customHeight="1" x14ac:dyDescent="0.2">
      <c r="A424" s="18" t="s">
        <v>115</v>
      </c>
      <c r="B424" s="18">
        <v>22</v>
      </c>
      <c r="C424" s="18" t="s">
        <v>90</v>
      </c>
      <c r="D424" s="18" t="s">
        <v>91</v>
      </c>
      <c r="E424" s="18">
        <v>2</v>
      </c>
      <c r="F424" s="18" t="s">
        <v>98</v>
      </c>
      <c r="G424" s="18">
        <v>2001</v>
      </c>
      <c r="H424" s="18">
        <v>165</v>
      </c>
      <c r="I424" s="18">
        <v>75</v>
      </c>
      <c r="J424" s="18">
        <v>1.62</v>
      </c>
      <c r="K424" s="22">
        <f t="shared" si="10"/>
        <v>28.577960676726104</v>
      </c>
      <c r="L424" s="23">
        <v>1</v>
      </c>
      <c r="M424" s="18">
        <v>2</v>
      </c>
      <c r="N424" s="18">
        <v>1</v>
      </c>
      <c r="O424" s="18" t="str">
        <f t="shared" si="6"/>
        <v>SOBRE</v>
      </c>
      <c r="P424" s="24" t="str">
        <f t="shared" si="7"/>
        <v>Adulto_joven</v>
      </c>
    </row>
    <row r="425" spans="1:16" ht="12.75" customHeight="1" x14ac:dyDescent="0.2">
      <c r="A425" s="18" t="s">
        <v>115</v>
      </c>
      <c r="B425" s="18">
        <v>22</v>
      </c>
      <c r="C425" s="18" t="s">
        <v>93</v>
      </c>
      <c r="D425" s="18" t="s">
        <v>91</v>
      </c>
      <c r="E425" s="18">
        <v>2</v>
      </c>
      <c r="F425" s="18" t="s">
        <v>92</v>
      </c>
      <c r="G425" s="18">
        <v>1997</v>
      </c>
      <c r="H425" s="18">
        <v>105</v>
      </c>
      <c r="I425" s="18">
        <v>47.72</v>
      </c>
      <c r="J425" s="18">
        <v>1.59</v>
      </c>
      <c r="K425" s="22">
        <f t="shared" si="10"/>
        <v>18.875835607768678</v>
      </c>
      <c r="L425" s="23">
        <v>2</v>
      </c>
      <c r="M425" s="18">
        <v>1</v>
      </c>
      <c r="N425" s="18">
        <v>1</v>
      </c>
      <c r="O425" s="18" t="str">
        <f t="shared" si="6"/>
        <v>NORMAL</v>
      </c>
      <c r="P425" s="24" t="str">
        <f t="shared" si="7"/>
        <v>Adulto_joven</v>
      </c>
    </row>
    <row r="426" spans="1:16" ht="12.75" customHeight="1" x14ac:dyDescent="0.2">
      <c r="A426" s="18" t="s">
        <v>115</v>
      </c>
      <c r="B426" s="18">
        <v>22</v>
      </c>
      <c r="C426" s="18" t="s">
        <v>93</v>
      </c>
      <c r="D426" s="18" t="s">
        <v>91</v>
      </c>
      <c r="E426" s="18">
        <v>2</v>
      </c>
      <c r="F426" s="18" t="s">
        <v>92</v>
      </c>
      <c r="G426" s="18">
        <v>1998</v>
      </c>
      <c r="H426" s="18">
        <v>160</v>
      </c>
      <c r="I426" s="18">
        <v>72.73</v>
      </c>
      <c r="J426" s="18">
        <v>1.72</v>
      </c>
      <c r="K426" s="22">
        <f t="shared" si="10"/>
        <v>24.58423472147107</v>
      </c>
      <c r="L426" s="23">
        <v>2</v>
      </c>
      <c r="M426" s="18">
        <v>1</v>
      </c>
      <c r="N426" s="18">
        <v>1</v>
      </c>
      <c r="O426" s="18" t="str">
        <f t="shared" si="6"/>
        <v>NORMAL</v>
      </c>
      <c r="P426" s="24" t="str">
        <f t="shared" si="7"/>
        <v>Adulto_joven</v>
      </c>
    </row>
    <row r="427" spans="1:16" ht="12.75" customHeight="1" x14ac:dyDescent="0.2">
      <c r="A427" s="18" t="s">
        <v>115</v>
      </c>
      <c r="B427" s="18">
        <v>23</v>
      </c>
      <c r="C427" s="18" t="s">
        <v>93</v>
      </c>
      <c r="D427" s="18" t="s">
        <v>94</v>
      </c>
      <c r="E427" s="18">
        <v>2</v>
      </c>
      <c r="F427" s="18" t="s">
        <v>92</v>
      </c>
      <c r="G427" s="18">
        <v>1998</v>
      </c>
      <c r="H427" s="18">
        <v>135</v>
      </c>
      <c r="I427" s="18">
        <v>61.36</v>
      </c>
      <c r="J427" s="18">
        <v>1.62</v>
      </c>
      <c r="K427" s="22">
        <f t="shared" si="10"/>
        <v>23.38058222831885</v>
      </c>
      <c r="L427" s="23">
        <v>2</v>
      </c>
      <c r="M427" s="18">
        <v>1</v>
      </c>
      <c r="N427" s="18">
        <v>1</v>
      </c>
      <c r="O427" s="18" t="str">
        <f t="shared" si="6"/>
        <v>NORMAL</v>
      </c>
      <c r="P427" s="24" t="str">
        <f t="shared" si="7"/>
        <v>Adulto_joven</v>
      </c>
    </row>
    <row r="428" spans="1:16" ht="12.75" customHeight="1" x14ac:dyDescent="0.2">
      <c r="A428" s="18" t="s">
        <v>115</v>
      </c>
      <c r="B428" s="18">
        <v>26</v>
      </c>
      <c r="C428" s="18" t="s">
        <v>93</v>
      </c>
      <c r="D428" s="18" t="s">
        <v>91</v>
      </c>
      <c r="E428" s="18">
        <v>1</v>
      </c>
      <c r="F428" s="18" t="s">
        <v>92</v>
      </c>
      <c r="G428" s="18">
        <v>1997</v>
      </c>
      <c r="H428" s="18">
        <v>102</v>
      </c>
      <c r="I428" s="18">
        <v>46.36</v>
      </c>
      <c r="J428" s="18">
        <v>1.63</v>
      </c>
      <c r="K428" s="22">
        <f t="shared" si="10"/>
        <v>17.448906620497574</v>
      </c>
      <c r="L428" s="23">
        <v>2</v>
      </c>
      <c r="M428" s="18">
        <v>2</v>
      </c>
      <c r="N428" s="18">
        <v>2</v>
      </c>
      <c r="O428" s="18" t="str">
        <f t="shared" si="6"/>
        <v>BAJO</v>
      </c>
      <c r="P428" s="24" t="str">
        <f t="shared" si="7"/>
        <v>Adulto_joven</v>
      </c>
    </row>
    <row r="429" spans="1:16" ht="12.75" customHeight="1" x14ac:dyDescent="0.2">
      <c r="A429" s="18" t="s">
        <v>115</v>
      </c>
      <c r="B429" s="18">
        <v>32</v>
      </c>
      <c r="C429" s="18" t="s">
        <v>93</v>
      </c>
      <c r="D429" s="18" t="s">
        <v>91</v>
      </c>
      <c r="E429" s="18">
        <v>1</v>
      </c>
      <c r="F429" s="18" t="s">
        <v>98</v>
      </c>
      <c r="G429" s="18">
        <v>1990</v>
      </c>
      <c r="H429" s="18">
        <v>95</v>
      </c>
      <c r="I429" s="18">
        <v>43.18</v>
      </c>
      <c r="J429" s="18">
        <v>1.54</v>
      </c>
      <c r="K429" s="22">
        <f t="shared" si="10"/>
        <v>18.20711755776691</v>
      </c>
      <c r="L429" s="23">
        <v>2</v>
      </c>
      <c r="M429" s="18">
        <v>2</v>
      </c>
      <c r="N429" s="18">
        <v>1</v>
      </c>
      <c r="O429" s="18" t="str">
        <f t="shared" si="6"/>
        <v>BAJO</v>
      </c>
      <c r="P429" s="24" t="str">
        <f t="shared" si="7"/>
        <v>Adulto_joven</v>
      </c>
    </row>
    <row r="430" spans="1:16" ht="12.75" customHeight="1" x14ac:dyDescent="0.2">
      <c r="A430" s="18" t="s">
        <v>115</v>
      </c>
      <c r="B430" s="18">
        <v>44</v>
      </c>
      <c r="C430" s="18" t="s">
        <v>93</v>
      </c>
      <c r="D430" s="18" t="s">
        <v>94</v>
      </c>
      <c r="E430" s="18">
        <v>2</v>
      </c>
      <c r="F430" s="18" t="s">
        <v>92</v>
      </c>
      <c r="G430" s="18">
        <v>2002</v>
      </c>
      <c r="H430" s="18">
        <v>130</v>
      </c>
      <c r="I430" s="18">
        <v>59</v>
      </c>
      <c r="J430" s="18">
        <v>1.52</v>
      </c>
      <c r="K430" s="22">
        <f t="shared" si="10"/>
        <v>25.536703601108034</v>
      </c>
      <c r="L430" s="23">
        <v>1</v>
      </c>
      <c r="M430" s="18">
        <v>2</v>
      </c>
      <c r="N430" s="18">
        <v>2</v>
      </c>
      <c r="O430" s="18" t="str">
        <f t="shared" si="6"/>
        <v>SOBRE</v>
      </c>
      <c r="P430" s="24" t="str">
        <f t="shared" si="7"/>
        <v>Adulto_maduro</v>
      </c>
    </row>
    <row r="431" spans="1:16" ht="12.75" customHeight="1" x14ac:dyDescent="0.2">
      <c r="A431" s="18" t="s">
        <v>115</v>
      </c>
      <c r="B431" s="18">
        <v>22</v>
      </c>
      <c r="C431" s="18" t="s">
        <v>93</v>
      </c>
      <c r="D431" s="18" t="s">
        <v>116</v>
      </c>
      <c r="E431" s="18">
        <v>2</v>
      </c>
      <c r="F431" s="18" t="s">
        <v>92</v>
      </c>
      <c r="G431" s="18">
        <v>2002</v>
      </c>
      <c r="H431" s="18">
        <v>100</v>
      </c>
      <c r="I431" s="18">
        <v>45.45</v>
      </c>
      <c r="J431" s="18">
        <v>1.53</v>
      </c>
      <c r="K431" s="22">
        <f t="shared" si="10"/>
        <v>19.415609381007307</v>
      </c>
      <c r="L431" s="23">
        <v>2</v>
      </c>
      <c r="M431" s="18">
        <v>1</v>
      </c>
      <c r="N431" s="18">
        <v>2</v>
      </c>
      <c r="O431" s="18" t="str">
        <f t="shared" si="6"/>
        <v>NORMAL</v>
      </c>
      <c r="P431" s="24" t="str">
        <f t="shared" si="7"/>
        <v>Adulto_joven</v>
      </c>
    </row>
    <row r="432" spans="1:16" ht="12.75" customHeight="1" x14ac:dyDescent="0.2">
      <c r="A432" s="18" t="s">
        <v>115</v>
      </c>
      <c r="B432" s="18">
        <v>22</v>
      </c>
      <c r="C432" s="18" t="s">
        <v>93</v>
      </c>
      <c r="D432" s="18" t="s">
        <v>91</v>
      </c>
      <c r="E432" s="18">
        <v>1</v>
      </c>
      <c r="F432" s="18" t="s">
        <v>92</v>
      </c>
      <c r="G432" s="18">
        <v>2001</v>
      </c>
      <c r="H432" s="18">
        <v>114</v>
      </c>
      <c r="I432" s="18">
        <v>51.81</v>
      </c>
      <c r="J432" s="18">
        <v>1.62</v>
      </c>
      <c r="K432" s="22">
        <f t="shared" si="10"/>
        <v>19.741655235482394</v>
      </c>
      <c r="L432" s="23">
        <v>2</v>
      </c>
      <c r="M432" s="18">
        <v>2</v>
      </c>
      <c r="N432" s="18">
        <v>2</v>
      </c>
      <c r="O432" s="18" t="str">
        <f t="shared" si="6"/>
        <v>NORMAL</v>
      </c>
      <c r="P432" s="24" t="str">
        <f t="shared" si="7"/>
        <v>Adulto_joven</v>
      </c>
    </row>
    <row r="433" spans="1:16" ht="12.75" customHeight="1" x14ac:dyDescent="0.2">
      <c r="A433" s="18" t="s">
        <v>115</v>
      </c>
      <c r="B433" s="18">
        <v>20</v>
      </c>
      <c r="C433" s="18" t="s">
        <v>93</v>
      </c>
      <c r="D433" s="18" t="s">
        <v>91</v>
      </c>
      <c r="E433" s="18">
        <v>2</v>
      </c>
      <c r="F433" s="18" t="s">
        <v>92</v>
      </c>
      <c r="G433" s="18">
        <v>2001</v>
      </c>
      <c r="H433" s="18">
        <v>118</v>
      </c>
      <c r="I433" s="18">
        <v>56.36</v>
      </c>
      <c r="J433" s="18">
        <v>1.5</v>
      </c>
      <c r="K433" s="22">
        <f t="shared" si="10"/>
        <v>25.048888888888889</v>
      </c>
      <c r="L433" s="23">
        <v>2</v>
      </c>
      <c r="M433" s="18">
        <v>2</v>
      </c>
      <c r="N433" s="18">
        <v>2</v>
      </c>
      <c r="O433" s="18" t="str">
        <f t="shared" si="6"/>
        <v>SOBRE</v>
      </c>
      <c r="P433" s="24" t="str">
        <f t="shared" si="7"/>
        <v>Adulto_joven</v>
      </c>
    </row>
    <row r="434" spans="1:16" ht="12.75" hidden="1" customHeight="1" x14ac:dyDescent="0.2">
      <c r="A434" s="18" t="s">
        <v>115</v>
      </c>
      <c r="B434" s="18">
        <v>19</v>
      </c>
      <c r="C434" s="18" t="s">
        <v>90</v>
      </c>
      <c r="D434" s="18" t="s">
        <v>91</v>
      </c>
      <c r="E434" s="18">
        <v>1</v>
      </c>
      <c r="F434" s="18" t="s">
        <v>92</v>
      </c>
      <c r="G434" s="18">
        <v>2001</v>
      </c>
      <c r="H434" s="18">
        <v>120</v>
      </c>
      <c r="I434" s="18">
        <v>54.55</v>
      </c>
      <c r="J434" s="18">
        <v>1.67</v>
      </c>
      <c r="K434" s="22">
        <f t="shared" si="10"/>
        <v>19.559683029151277</v>
      </c>
      <c r="L434" s="23">
        <v>2</v>
      </c>
      <c r="M434" s="18">
        <v>2</v>
      </c>
      <c r="N434" s="18">
        <v>2</v>
      </c>
      <c r="O434" s="18" t="str">
        <f t="shared" si="6"/>
        <v>NORMAL</v>
      </c>
      <c r="P434" s="24" t="str">
        <f t="shared" si="7"/>
        <v>Adulto_joven</v>
      </c>
    </row>
    <row r="435" spans="1:16" ht="12.75" customHeight="1" x14ac:dyDescent="0.2">
      <c r="A435" s="18" t="s">
        <v>115</v>
      </c>
      <c r="B435" s="18">
        <v>20</v>
      </c>
      <c r="C435" s="18" t="s">
        <v>93</v>
      </c>
      <c r="D435" s="18" t="s">
        <v>91</v>
      </c>
      <c r="E435" s="18">
        <v>1</v>
      </c>
      <c r="F435" s="18" t="s">
        <v>92</v>
      </c>
      <c r="G435" s="18">
        <v>2001</v>
      </c>
      <c r="H435" s="18">
        <v>117</v>
      </c>
      <c r="I435" s="18">
        <v>53.18</v>
      </c>
      <c r="J435" s="18">
        <v>1.45</v>
      </c>
      <c r="K435" s="22">
        <f t="shared" si="10"/>
        <v>25.293697978596906</v>
      </c>
      <c r="L435" s="23">
        <v>2</v>
      </c>
      <c r="M435" s="18">
        <v>2</v>
      </c>
      <c r="N435" s="18">
        <v>2</v>
      </c>
      <c r="O435" s="18" t="str">
        <f t="shared" si="6"/>
        <v>SOBRE</v>
      </c>
      <c r="P435" s="24" t="str">
        <f t="shared" si="7"/>
        <v>Adulto_joven</v>
      </c>
    </row>
    <row r="436" spans="1:16" ht="12.75" customHeight="1" x14ac:dyDescent="0.2">
      <c r="A436" s="18" t="s">
        <v>115</v>
      </c>
      <c r="B436" s="18">
        <v>20</v>
      </c>
      <c r="C436" s="18" t="s">
        <v>93</v>
      </c>
      <c r="D436" s="18" t="s">
        <v>94</v>
      </c>
      <c r="E436" s="18">
        <v>2</v>
      </c>
      <c r="F436" s="18" t="s">
        <v>92</v>
      </c>
      <c r="G436" s="18">
        <v>2000</v>
      </c>
      <c r="H436" s="18">
        <v>128</v>
      </c>
      <c r="I436" s="18">
        <v>58.18</v>
      </c>
      <c r="J436" s="18">
        <v>1.6</v>
      </c>
      <c r="K436" s="22">
        <f t="shared" si="10"/>
        <v>22.726562499999996</v>
      </c>
      <c r="L436" s="23">
        <v>2</v>
      </c>
      <c r="M436" s="18">
        <v>2</v>
      </c>
      <c r="N436" s="18">
        <v>2</v>
      </c>
      <c r="O436" s="18" t="str">
        <f t="shared" si="6"/>
        <v>NORMAL</v>
      </c>
      <c r="P436" s="24" t="str">
        <f t="shared" si="7"/>
        <v>Adulto_joven</v>
      </c>
    </row>
    <row r="437" spans="1:16" ht="12.75" customHeight="1" x14ac:dyDescent="0.2">
      <c r="A437" s="18" t="s">
        <v>115</v>
      </c>
      <c r="B437" s="18">
        <v>26</v>
      </c>
      <c r="C437" s="18" t="s">
        <v>93</v>
      </c>
      <c r="D437" s="18" t="s">
        <v>91</v>
      </c>
      <c r="E437" s="18">
        <v>2</v>
      </c>
      <c r="F437" s="18" t="s">
        <v>92</v>
      </c>
      <c r="G437" s="18">
        <v>1997</v>
      </c>
      <c r="H437" s="18">
        <v>174</v>
      </c>
      <c r="I437" s="18">
        <v>79</v>
      </c>
      <c r="J437" s="18">
        <v>1.62</v>
      </c>
      <c r="K437" s="22">
        <f t="shared" si="10"/>
        <v>30.102118579484827</v>
      </c>
      <c r="L437" s="23">
        <v>1</v>
      </c>
      <c r="M437" s="18">
        <v>2</v>
      </c>
      <c r="N437" s="18">
        <v>1</v>
      </c>
      <c r="O437" s="18" t="str">
        <f t="shared" si="6"/>
        <v>OBESO</v>
      </c>
      <c r="P437" s="24" t="str">
        <f t="shared" si="7"/>
        <v>Adulto_joven</v>
      </c>
    </row>
    <row r="438" spans="1:16" ht="12.75" customHeight="1" x14ac:dyDescent="0.2">
      <c r="A438" s="18" t="s">
        <v>115</v>
      </c>
      <c r="B438" s="18">
        <v>19</v>
      </c>
      <c r="C438" s="18" t="s">
        <v>93</v>
      </c>
      <c r="D438" s="18" t="s">
        <v>91</v>
      </c>
      <c r="E438" s="18">
        <v>2</v>
      </c>
      <c r="F438" s="18" t="s">
        <v>95</v>
      </c>
      <c r="G438" s="18">
        <v>2001</v>
      </c>
      <c r="H438" s="18">
        <v>110</v>
      </c>
      <c r="I438" s="18">
        <v>50</v>
      </c>
      <c r="J438" s="18">
        <v>1.57</v>
      </c>
      <c r="K438" s="22">
        <f t="shared" si="10"/>
        <v>20.28479857195018</v>
      </c>
      <c r="L438" s="23">
        <v>2</v>
      </c>
      <c r="M438" s="18">
        <v>2</v>
      </c>
      <c r="N438" s="18">
        <v>2</v>
      </c>
      <c r="O438" s="18" t="str">
        <f t="shared" si="6"/>
        <v>NORMAL</v>
      </c>
      <c r="P438" s="24" t="str">
        <f t="shared" si="7"/>
        <v>Adulto_joven</v>
      </c>
    </row>
    <row r="439" spans="1:16" ht="12.75" customHeight="1" x14ac:dyDescent="0.2">
      <c r="A439" s="18" t="s">
        <v>115</v>
      </c>
      <c r="B439" s="18">
        <v>22</v>
      </c>
      <c r="C439" s="18" t="s">
        <v>93</v>
      </c>
      <c r="D439" s="18" t="s">
        <v>91</v>
      </c>
      <c r="E439" s="18">
        <v>1</v>
      </c>
      <c r="F439" s="18" t="s">
        <v>95</v>
      </c>
      <c r="G439" s="18">
        <v>2001</v>
      </c>
      <c r="H439" s="18">
        <v>171</v>
      </c>
      <c r="I439" s="18">
        <v>77.72</v>
      </c>
      <c r="J439" s="18">
        <v>1.66</v>
      </c>
      <c r="K439" s="22">
        <f t="shared" si="10"/>
        <v>28.204383800261287</v>
      </c>
      <c r="L439" s="23">
        <v>1</v>
      </c>
      <c r="M439" s="18">
        <v>2</v>
      </c>
      <c r="N439" s="18">
        <v>2</v>
      </c>
      <c r="O439" s="18" t="str">
        <f t="shared" si="6"/>
        <v>SOBRE</v>
      </c>
      <c r="P439" s="24" t="str">
        <f t="shared" si="7"/>
        <v>Adulto_joven</v>
      </c>
    </row>
    <row r="440" spans="1:16" ht="12.75" customHeight="1" x14ac:dyDescent="0.2">
      <c r="A440" s="18" t="s">
        <v>115</v>
      </c>
      <c r="B440" s="18">
        <v>33</v>
      </c>
      <c r="C440" s="18" t="s">
        <v>93</v>
      </c>
      <c r="D440" s="18" t="s">
        <v>94</v>
      </c>
      <c r="E440" s="18">
        <v>1</v>
      </c>
      <c r="F440" s="18" t="s">
        <v>95</v>
      </c>
      <c r="G440" s="18">
        <v>1989</v>
      </c>
      <c r="H440" s="18">
        <v>145</v>
      </c>
      <c r="I440" s="18">
        <v>66</v>
      </c>
      <c r="J440" s="18">
        <v>1.6</v>
      </c>
      <c r="K440" s="22">
        <f t="shared" si="10"/>
        <v>25.781249999999996</v>
      </c>
      <c r="L440" s="23">
        <v>1</v>
      </c>
      <c r="M440" s="18">
        <v>2</v>
      </c>
      <c r="N440" s="18">
        <v>1</v>
      </c>
      <c r="O440" s="18" t="str">
        <f t="shared" si="6"/>
        <v>SOBRE</v>
      </c>
      <c r="P440" s="24" t="str">
        <f t="shared" si="7"/>
        <v>Adulto_joven</v>
      </c>
    </row>
    <row r="441" spans="1:16" ht="12.75" hidden="1" customHeight="1" x14ac:dyDescent="0.2">
      <c r="A441" s="18" t="s">
        <v>115</v>
      </c>
      <c r="B441" s="18">
        <v>34</v>
      </c>
      <c r="C441" s="18" t="s">
        <v>90</v>
      </c>
      <c r="D441" s="18" t="s">
        <v>94</v>
      </c>
      <c r="E441" s="18">
        <v>1</v>
      </c>
      <c r="F441" s="18" t="s">
        <v>95</v>
      </c>
      <c r="G441" s="18">
        <v>1989</v>
      </c>
      <c r="H441" s="18">
        <v>128</v>
      </c>
      <c r="I441" s="18">
        <v>58.18</v>
      </c>
      <c r="J441" s="18">
        <v>1.63</v>
      </c>
      <c r="K441" s="22">
        <f t="shared" si="10"/>
        <v>21.897700327449286</v>
      </c>
      <c r="L441" s="23">
        <v>2</v>
      </c>
      <c r="M441" s="18">
        <v>2</v>
      </c>
      <c r="N441" s="18">
        <v>1</v>
      </c>
      <c r="O441" s="18" t="str">
        <f t="shared" si="6"/>
        <v>NORMAL</v>
      </c>
      <c r="P441" s="24" t="str">
        <f t="shared" si="7"/>
        <v>Adulto_joven</v>
      </c>
    </row>
    <row r="442" spans="1:16" ht="12.75" hidden="1" customHeight="1" x14ac:dyDescent="0.2">
      <c r="A442" s="18" t="s">
        <v>115</v>
      </c>
      <c r="B442" s="18">
        <v>22</v>
      </c>
      <c r="C442" s="18" t="s">
        <v>90</v>
      </c>
      <c r="D442" s="18" t="s">
        <v>91</v>
      </c>
      <c r="E442" s="18">
        <v>2</v>
      </c>
      <c r="F442" s="18" t="s">
        <v>98</v>
      </c>
      <c r="G442" s="18">
        <v>2001</v>
      </c>
      <c r="H442" s="18">
        <v>165</v>
      </c>
      <c r="I442" s="18">
        <v>75</v>
      </c>
      <c r="J442" s="18">
        <v>1.62</v>
      </c>
      <c r="K442" s="22">
        <f t="shared" si="10"/>
        <v>28.577960676726104</v>
      </c>
      <c r="L442" s="23">
        <v>1</v>
      </c>
      <c r="M442" s="18">
        <v>2</v>
      </c>
      <c r="N442" s="18">
        <v>1</v>
      </c>
      <c r="O442" s="18" t="str">
        <f t="shared" si="6"/>
        <v>SOBRE</v>
      </c>
      <c r="P442" s="24" t="str">
        <f t="shared" si="7"/>
        <v>Adulto_joven</v>
      </c>
    </row>
    <row r="443" spans="1:16" ht="12.75" customHeight="1" x14ac:dyDescent="0.2">
      <c r="A443" s="18" t="s">
        <v>115</v>
      </c>
      <c r="B443" s="18">
        <v>22</v>
      </c>
      <c r="C443" s="18" t="s">
        <v>93</v>
      </c>
      <c r="D443" s="18" t="s">
        <v>91</v>
      </c>
      <c r="E443" s="18">
        <v>2</v>
      </c>
      <c r="F443" s="18" t="s">
        <v>92</v>
      </c>
      <c r="G443" s="18">
        <v>1997</v>
      </c>
      <c r="H443" s="18">
        <v>105</v>
      </c>
      <c r="I443" s="18">
        <v>47.72</v>
      </c>
      <c r="J443" s="18">
        <v>1.59</v>
      </c>
      <c r="K443" s="22">
        <f t="shared" si="10"/>
        <v>18.875835607768678</v>
      </c>
      <c r="L443" s="23">
        <v>2</v>
      </c>
      <c r="M443" s="18">
        <v>1</v>
      </c>
      <c r="N443" s="18">
        <v>1</v>
      </c>
      <c r="O443" s="18" t="str">
        <f t="shared" si="6"/>
        <v>NORMAL</v>
      </c>
      <c r="P443" s="24" t="str">
        <f t="shared" si="7"/>
        <v>Adulto_joven</v>
      </c>
    </row>
    <row r="444" spans="1:16" ht="12.75" customHeight="1" x14ac:dyDescent="0.2">
      <c r="A444" s="18" t="s">
        <v>115</v>
      </c>
      <c r="B444" s="18">
        <v>22</v>
      </c>
      <c r="C444" s="18" t="s">
        <v>93</v>
      </c>
      <c r="D444" s="18" t="s">
        <v>91</v>
      </c>
      <c r="E444" s="18">
        <v>2</v>
      </c>
      <c r="F444" s="18" t="s">
        <v>92</v>
      </c>
      <c r="G444" s="18">
        <v>1998</v>
      </c>
      <c r="H444" s="18">
        <v>160</v>
      </c>
      <c r="I444" s="18">
        <v>72.73</v>
      </c>
      <c r="J444" s="18">
        <v>1.72</v>
      </c>
      <c r="K444" s="22">
        <f t="shared" si="10"/>
        <v>24.58423472147107</v>
      </c>
      <c r="L444" s="23">
        <v>2</v>
      </c>
      <c r="M444" s="18">
        <v>1</v>
      </c>
      <c r="N444" s="18">
        <v>1</v>
      </c>
      <c r="O444" s="18" t="str">
        <f t="shared" si="6"/>
        <v>NORMAL</v>
      </c>
      <c r="P444" s="24" t="str">
        <f t="shared" si="7"/>
        <v>Adulto_joven</v>
      </c>
    </row>
    <row r="445" spans="1:16" ht="12.75" customHeight="1" x14ac:dyDescent="0.2">
      <c r="A445" s="18" t="s">
        <v>115</v>
      </c>
      <c r="B445" s="18">
        <v>23</v>
      </c>
      <c r="C445" s="18" t="s">
        <v>93</v>
      </c>
      <c r="D445" s="18" t="s">
        <v>94</v>
      </c>
      <c r="E445" s="18">
        <v>2</v>
      </c>
      <c r="F445" s="18" t="s">
        <v>92</v>
      </c>
      <c r="G445" s="18">
        <v>1998</v>
      </c>
      <c r="H445" s="18">
        <v>135</v>
      </c>
      <c r="I445" s="18">
        <v>61.36</v>
      </c>
      <c r="J445" s="18">
        <v>1.62</v>
      </c>
      <c r="K445" s="22">
        <f t="shared" si="10"/>
        <v>23.38058222831885</v>
      </c>
      <c r="L445" s="23">
        <v>2</v>
      </c>
      <c r="M445" s="18">
        <v>1</v>
      </c>
      <c r="N445" s="18">
        <v>1</v>
      </c>
      <c r="O445" s="18" t="str">
        <f t="shared" si="6"/>
        <v>NORMAL</v>
      </c>
      <c r="P445" s="24" t="str">
        <f t="shared" si="7"/>
        <v>Adulto_joven</v>
      </c>
    </row>
    <row r="446" spans="1:16" ht="12.75" customHeight="1" x14ac:dyDescent="0.2">
      <c r="A446" s="18" t="s">
        <v>115</v>
      </c>
      <c r="B446" s="18">
        <v>26</v>
      </c>
      <c r="C446" s="18" t="s">
        <v>93</v>
      </c>
      <c r="D446" s="18" t="s">
        <v>91</v>
      </c>
      <c r="E446" s="18">
        <v>1</v>
      </c>
      <c r="F446" s="18" t="s">
        <v>92</v>
      </c>
      <c r="G446" s="18">
        <v>1997</v>
      </c>
      <c r="H446" s="18">
        <v>102</v>
      </c>
      <c r="I446" s="18">
        <v>46.36</v>
      </c>
      <c r="J446" s="18">
        <v>1.63</v>
      </c>
      <c r="K446" s="22">
        <f t="shared" si="10"/>
        <v>17.448906620497574</v>
      </c>
      <c r="L446" s="23">
        <v>2</v>
      </c>
      <c r="M446" s="18">
        <v>2</v>
      </c>
      <c r="N446" s="18">
        <v>2</v>
      </c>
      <c r="O446" s="18" t="str">
        <f t="shared" si="6"/>
        <v>BAJO</v>
      </c>
      <c r="P446" s="24" t="str">
        <f t="shared" si="7"/>
        <v>Adulto_joven</v>
      </c>
    </row>
    <row r="447" spans="1:16" ht="12.75" customHeight="1" x14ac:dyDescent="0.2">
      <c r="A447" s="18" t="s">
        <v>115</v>
      </c>
      <c r="B447" s="18">
        <v>32</v>
      </c>
      <c r="C447" s="18" t="s">
        <v>93</v>
      </c>
      <c r="D447" s="18" t="s">
        <v>91</v>
      </c>
      <c r="E447" s="18">
        <v>1</v>
      </c>
      <c r="F447" s="18" t="s">
        <v>98</v>
      </c>
      <c r="G447" s="18">
        <v>1990</v>
      </c>
      <c r="H447" s="18">
        <v>95</v>
      </c>
      <c r="I447" s="18">
        <v>43.18</v>
      </c>
      <c r="J447" s="18">
        <v>1.54</v>
      </c>
      <c r="K447" s="22">
        <f t="shared" si="10"/>
        <v>18.20711755776691</v>
      </c>
      <c r="L447" s="23">
        <v>2</v>
      </c>
      <c r="M447" s="18">
        <v>2</v>
      </c>
      <c r="N447" s="18">
        <v>1</v>
      </c>
      <c r="O447" s="18" t="str">
        <f t="shared" si="6"/>
        <v>BAJO</v>
      </c>
      <c r="P447" s="24" t="str">
        <f t="shared" si="7"/>
        <v>Adulto_joven</v>
      </c>
    </row>
    <row r="448" spans="1:16" ht="12.75" customHeight="1" x14ac:dyDescent="0.2">
      <c r="A448" s="18" t="s">
        <v>115</v>
      </c>
      <c r="B448" s="18">
        <v>44</v>
      </c>
      <c r="C448" s="18" t="s">
        <v>93</v>
      </c>
      <c r="D448" s="18" t="s">
        <v>94</v>
      </c>
      <c r="E448" s="18">
        <v>2</v>
      </c>
      <c r="F448" s="18" t="s">
        <v>92</v>
      </c>
      <c r="G448" s="18">
        <v>2002</v>
      </c>
      <c r="H448" s="18">
        <v>130</v>
      </c>
      <c r="I448" s="18">
        <v>59</v>
      </c>
      <c r="J448" s="18">
        <v>1.52</v>
      </c>
      <c r="K448" s="22">
        <f t="shared" si="10"/>
        <v>25.536703601108034</v>
      </c>
      <c r="L448" s="23">
        <v>1</v>
      </c>
      <c r="M448" s="18">
        <v>2</v>
      </c>
      <c r="N448" s="18">
        <v>2</v>
      </c>
      <c r="O448" s="18" t="str">
        <f t="shared" si="6"/>
        <v>SOBRE</v>
      </c>
      <c r="P448" s="24" t="str">
        <f t="shared" si="7"/>
        <v>Adulto_maduro</v>
      </c>
    </row>
    <row r="449" spans="1:16" ht="12.75" customHeight="1" x14ac:dyDescent="0.2">
      <c r="A449" s="18" t="s">
        <v>115</v>
      </c>
      <c r="B449" s="18">
        <v>22</v>
      </c>
      <c r="C449" s="18" t="s">
        <v>93</v>
      </c>
      <c r="D449" s="18" t="s">
        <v>116</v>
      </c>
      <c r="E449" s="18">
        <v>2</v>
      </c>
      <c r="F449" s="18" t="s">
        <v>92</v>
      </c>
      <c r="G449" s="18">
        <v>2002</v>
      </c>
      <c r="H449" s="18">
        <v>100</v>
      </c>
      <c r="I449" s="18">
        <v>45.45</v>
      </c>
      <c r="J449" s="18">
        <v>1.53</v>
      </c>
      <c r="K449" s="22">
        <f t="shared" si="10"/>
        <v>19.415609381007307</v>
      </c>
      <c r="L449" s="23">
        <v>2</v>
      </c>
      <c r="M449" s="18">
        <v>1</v>
      </c>
      <c r="N449" s="18">
        <v>2</v>
      </c>
      <c r="O449" s="18" t="str">
        <f t="shared" si="6"/>
        <v>NORMAL</v>
      </c>
      <c r="P449" s="24" t="str">
        <f t="shared" si="7"/>
        <v>Adulto_joven</v>
      </c>
    </row>
    <row r="450" spans="1:16" ht="12.75" customHeight="1" x14ac:dyDescent="0.2">
      <c r="A450" s="18" t="s">
        <v>115</v>
      </c>
      <c r="B450" s="18">
        <v>22</v>
      </c>
      <c r="C450" s="18" t="s">
        <v>93</v>
      </c>
      <c r="D450" s="18" t="s">
        <v>91</v>
      </c>
      <c r="E450" s="18">
        <v>1</v>
      </c>
      <c r="F450" s="18" t="s">
        <v>92</v>
      </c>
      <c r="G450" s="18">
        <v>2001</v>
      </c>
      <c r="H450" s="18">
        <v>114</v>
      </c>
      <c r="I450" s="18">
        <v>51.81</v>
      </c>
      <c r="J450" s="18">
        <v>1.62</v>
      </c>
      <c r="K450" s="22">
        <f t="shared" si="10"/>
        <v>19.741655235482394</v>
      </c>
      <c r="L450" s="23">
        <v>2</v>
      </c>
      <c r="M450" s="18">
        <v>2</v>
      </c>
      <c r="N450" s="18">
        <v>2</v>
      </c>
      <c r="O450" s="18" t="str">
        <f t="shared" si="6"/>
        <v>NORMAL</v>
      </c>
      <c r="P450" s="24" t="str">
        <f t="shared" si="7"/>
        <v>Adulto_joven</v>
      </c>
    </row>
    <row r="451" spans="1:16" ht="12.75" customHeight="1" x14ac:dyDescent="0.2">
      <c r="A451" s="18" t="s">
        <v>115</v>
      </c>
      <c r="B451" s="18">
        <v>20</v>
      </c>
      <c r="C451" s="18" t="s">
        <v>93</v>
      </c>
      <c r="D451" s="18" t="s">
        <v>91</v>
      </c>
      <c r="E451" s="18">
        <v>2</v>
      </c>
      <c r="F451" s="18" t="s">
        <v>92</v>
      </c>
      <c r="G451" s="18">
        <v>2001</v>
      </c>
      <c r="H451" s="18">
        <v>118</v>
      </c>
      <c r="I451" s="18">
        <v>56.36</v>
      </c>
      <c r="J451" s="18">
        <v>1.5</v>
      </c>
      <c r="K451" s="22">
        <f t="shared" si="10"/>
        <v>25.048888888888889</v>
      </c>
      <c r="L451" s="23">
        <v>2</v>
      </c>
      <c r="M451" s="18">
        <v>2</v>
      </c>
      <c r="N451" s="18">
        <v>2</v>
      </c>
      <c r="O451" s="18" t="str">
        <f t="shared" si="6"/>
        <v>SOBRE</v>
      </c>
      <c r="P451" s="24" t="str">
        <f t="shared" si="7"/>
        <v>Adulto_joven</v>
      </c>
    </row>
    <row r="452" spans="1:16" ht="12.75" hidden="1" customHeight="1" x14ac:dyDescent="0.2">
      <c r="A452" s="18" t="s">
        <v>115</v>
      </c>
      <c r="B452" s="18">
        <v>19</v>
      </c>
      <c r="C452" s="18" t="s">
        <v>90</v>
      </c>
      <c r="D452" s="18" t="s">
        <v>91</v>
      </c>
      <c r="E452" s="18">
        <v>1</v>
      </c>
      <c r="F452" s="18" t="s">
        <v>92</v>
      </c>
      <c r="G452" s="18">
        <v>2001</v>
      </c>
      <c r="H452" s="18">
        <v>120</v>
      </c>
      <c r="I452" s="18">
        <v>54.55</v>
      </c>
      <c r="J452" s="18">
        <v>1.67</v>
      </c>
      <c r="K452" s="22">
        <f t="shared" si="10"/>
        <v>19.559683029151277</v>
      </c>
      <c r="L452" s="23">
        <v>2</v>
      </c>
      <c r="M452" s="18">
        <v>2</v>
      </c>
      <c r="N452" s="18">
        <v>2</v>
      </c>
      <c r="O452" s="18" t="str">
        <f t="shared" si="6"/>
        <v>NORMAL</v>
      </c>
      <c r="P452" s="24" t="str">
        <f t="shared" si="7"/>
        <v>Adulto_joven</v>
      </c>
    </row>
    <row r="453" spans="1:16" ht="12.75" customHeight="1" x14ac:dyDescent="0.2">
      <c r="A453" s="18" t="s">
        <v>115</v>
      </c>
      <c r="B453" s="18">
        <v>20</v>
      </c>
      <c r="C453" s="18" t="s">
        <v>93</v>
      </c>
      <c r="D453" s="18" t="s">
        <v>91</v>
      </c>
      <c r="E453" s="18">
        <v>1</v>
      </c>
      <c r="F453" s="18" t="s">
        <v>92</v>
      </c>
      <c r="G453" s="18">
        <v>2001</v>
      </c>
      <c r="H453" s="18">
        <v>117</v>
      </c>
      <c r="I453" s="18">
        <v>53.18</v>
      </c>
      <c r="J453" s="18">
        <v>1.45</v>
      </c>
      <c r="K453" s="22">
        <f t="shared" si="10"/>
        <v>25.293697978596906</v>
      </c>
      <c r="L453" s="23">
        <v>2</v>
      </c>
      <c r="M453" s="18">
        <v>2</v>
      </c>
      <c r="N453" s="18">
        <v>2</v>
      </c>
      <c r="O453" s="18" t="str">
        <f t="shared" si="6"/>
        <v>SOBRE</v>
      </c>
      <c r="P453" s="24" t="str">
        <f t="shared" si="7"/>
        <v>Adulto_joven</v>
      </c>
    </row>
    <row r="454" spans="1:16" ht="12.75" hidden="1" customHeight="1" x14ac:dyDescent="0.2">
      <c r="A454" s="18" t="s">
        <v>117</v>
      </c>
      <c r="B454" s="18">
        <v>23</v>
      </c>
      <c r="C454" s="18" t="s">
        <v>90</v>
      </c>
      <c r="D454" s="18" t="s">
        <v>91</v>
      </c>
      <c r="E454" s="18">
        <v>1</v>
      </c>
      <c r="F454" s="18" t="s">
        <v>92</v>
      </c>
      <c r="G454" s="18">
        <v>1997</v>
      </c>
      <c r="H454" s="18">
        <v>160</v>
      </c>
      <c r="I454" s="18">
        <v>72.7</v>
      </c>
      <c r="J454" s="18">
        <v>1.73</v>
      </c>
      <c r="K454" s="22">
        <f t="shared" si="10"/>
        <v>24.290821611146381</v>
      </c>
      <c r="L454" s="23">
        <v>2</v>
      </c>
      <c r="M454" s="18">
        <v>1</v>
      </c>
      <c r="N454" s="18">
        <v>1</v>
      </c>
      <c r="O454" s="18" t="str">
        <f t="shared" si="6"/>
        <v>NORMAL</v>
      </c>
      <c r="P454" s="24" t="str">
        <f t="shared" si="7"/>
        <v>Adulto_joven</v>
      </c>
    </row>
    <row r="455" spans="1:16" ht="12.75" customHeight="1" x14ac:dyDescent="0.2">
      <c r="A455" s="18" t="s">
        <v>117</v>
      </c>
      <c r="B455" s="18">
        <v>20</v>
      </c>
      <c r="C455" s="18" t="s">
        <v>93</v>
      </c>
      <c r="D455" s="18" t="s">
        <v>91</v>
      </c>
      <c r="E455" s="18">
        <v>1</v>
      </c>
      <c r="F455" s="18" t="s">
        <v>92</v>
      </c>
      <c r="G455" s="18">
        <v>2000</v>
      </c>
      <c r="H455" s="18">
        <v>142</v>
      </c>
      <c r="I455" s="18">
        <v>64.540000000000006</v>
      </c>
      <c r="J455" s="18">
        <v>1.61</v>
      </c>
      <c r="K455" s="22">
        <f t="shared" si="10"/>
        <v>24.898730758844181</v>
      </c>
      <c r="L455" s="23">
        <v>2</v>
      </c>
      <c r="M455" s="18">
        <v>2</v>
      </c>
      <c r="N455" s="18">
        <v>1</v>
      </c>
      <c r="O455" s="18" t="str">
        <f t="shared" si="6"/>
        <v>NORMAL</v>
      </c>
      <c r="P455" s="24" t="str">
        <f t="shared" si="7"/>
        <v>Adulto_joven</v>
      </c>
    </row>
    <row r="456" spans="1:16" ht="12.75" customHeight="1" x14ac:dyDescent="0.2">
      <c r="A456" s="18" t="s">
        <v>117</v>
      </c>
      <c r="B456" s="18">
        <v>21</v>
      </c>
      <c r="C456" s="18" t="s">
        <v>93</v>
      </c>
      <c r="D456" s="18" t="s">
        <v>94</v>
      </c>
      <c r="E456" s="18">
        <v>1</v>
      </c>
      <c r="F456" s="18" t="s">
        <v>92</v>
      </c>
      <c r="G456" s="18">
        <v>1999</v>
      </c>
      <c r="H456" s="18">
        <v>113</v>
      </c>
      <c r="I456" s="18">
        <v>51.36</v>
      </c>
      <c r="J456" s="18">
        <v>1.65</v>
      </c>
      <c r="K456" s="22">
        <f t="shared" si="10"/>
        <v>18.865013774104685</v>
      </c>
      <c r="L456" s="23">
        <v>2</v>
      </c>
      <c r="M456" s="18">
        <v>2</v>
      </c>
      <c r="N456" s="18">
        <v>2</v>
      </c>
      <c r="O456" s="18" t="str">
        <f t="shared" si="6"/>
        <v>NORMAL</v>
      </c>
      <c r="P456" s="24" t="str">
        <f t="shared" si="7"/>
        <v>Adulto_joven</v>
      </c>
    </row>
    <row r="457" spans="1:16" ht="12.75" hidden="1" customHeight="1" x14ac:dyDescent="0.2">
      <c r="A457" s="18" t="s">
        <v>117</v>
      </c>
      <c r="B457" s="18">
        <v>20</v>
      </c>
      <c r="C457" s="18" t="s">
        <v>90</v>
      </c>
      <c r="D457" s="18" t="s">
        <v>91</v>
      </c>
      <c r="E457" s="18">
        <v>1</v>
      </c>
      <c r="F457" s="18" t="s">
        <v>92</v>
      </c>
      <c r="G457" s="18">
        <v>1999</v>
      </c>
      <c r="H457" s="18">
        <v>152</v>
      </c>
      <c r="I457" s="18">
        <v>69.09</v>
      </c>
      <c r="J457" s="18">
        <v>1.72</v>
      </c>
      <c r="K457" s="22">
        <f t="shared" si="10"/>
        <v>23.353839913466743</v>
      </c>
      <c r="L457" s="23">
        <v>2</v>
      </c>
      <c r="M457" s="18">
        <v>2</v>
      </c>
      <c r="N457" s="18">
        <v>1</v>
      </c>
      <c r="O457" s="18" t="str">
        <f t="shared" si="6"/>
        <v>NORMAL</v>
      </c>
      <c r="P457" s="24" t="str">
        <f t="shared" si="7"/>
        <v>Adulto_joven</v>
      </c>
    </row>
    <row r="458" spans="1:16" ht="12.75" hidden="1" customHeight="1" x14ac:dyDescent="0.2">
      <c r="A458" s="18" t="s">
        <v>118</v>
      </c>
      <c r="B458" s="18">
        <v>23</v>
      </c>
      <c r="C458" s="18" t="s">
        <v>90</v>
      </c>
      <c r="D458" s="18" t="s">
        <v>91</v>
      </c>
      <c r="E458" s="18">
        <v>2</v>
      </c>
      <c r="F458" s="18" t="s">
        <v>98</v>
      </c>
      <c r="G458" s="18">
        <v>1998</v>
      </c>
      <c r="H458" s="18">
        <v>171</v>
      </c>
      <c r="I458" s="18">
        <v>77.72</v>
      </c>
      <c r="J458" s="18">
        <v>1.83</v>
      </c>
      <c r="K458" s="22">
        <f t="shared" si="10"/>
        <v>23.207620412672814</v>
      </c>
      <c r="L458" s="23">
        <v>2</v>
      </c>
      <c r="M458" s="18">
        <v>1</v>
      </c>
      <c r="N458" s="18">
        <v>1</v>
      </c>
      <c r="O458" s="18" t="str">
        <f t="shared" si="6"/>
        <v>NORMAL</v>
      </c>
      <c r="P458" s="24" t="str">
        <f t="shared" si="7"/>
        <v>Adulto_joven</v>
      </c>
    </row>
    <row r="459" spans="1:16" ht="12.75" hidden="1" customHeight="1" x14ac:dyDescent="0.2">
      <c r="A459" s="18" t="s">
        <v>118</v>
      </c>
      <c r="B459" s="18">
        <v>22</v>
      </c>
      <c r="C459" s="18" t="s">
        <v>90</v>
      </c>
      <c r="D459" s="18" t="s">
        <v>91</v>
      </c>
      <c r="E459" s="18">
        <v>1</v>
      </c>
      <c r="F459" s="18" t="s">
        <v>92</v>
      </c>
      <c r="G459" s="18">
        <v>1998</v>
      </c>
      <c r="H459" s="18">
        <v>162</v>
      </c>
      <c r="I459" s="18">
        <v>73.63</v>
      </c>
      <c r="J459" s="18">
        <v>1.7</v>
      </c>
      <c r="K459" s="22">
        <f t="shared" si="10"/>
        <v>25.477508650519031</v>
      </c>
      <c r="L459" s="23">
        <v>2</v>
      </c>
      <c r="M459" s="18">
        <v>2</v>
      </c>
      <c r="N459" s="18">
        <v>1</v>
      </c>
      <c r="O459" s="18" t="str">
        <f t="shared" si="6"/>
        <v>SOBRE</v>
      </c>
      <c r="P459" s="24" t="str">
        <f t="shared" si="7"/>
        <v>Adulto_joven</v>
      </c>
    </row>
    <row r="460" spans="1:16" ht="12.75" hidden="1" customHeight="1" x14ac:dyDescent="0.2">
      <c r="A460" s="18" t="s">
        <v>118</v>
      </c>
      <c r="B460" s="18">
        <v>19</v>
      </c>
      <c r="C460" s="18" t="s">
        <v>90</v>
      </c>
      <c r="D460" s="18" t="s">
        <v>91</v>
      </c>
      <c r="E460" s="18">
        <v>2</v>
      </c>
      <c r="F460" s="18" t="s">
        <v>98</v>
      </c>
      <c r="G460" s="18">
        <v>2001</v>
      </c>
      <c r="H460" s="18">
        <v>180</v>
      </c>
      <c r="I460" s="18">
        <v>81.81</v>
      </c>
      <c r="J460" s="18">
        <v>1.8</v>
      </c>
      <c r="K460" s="22">
        <f t="shared" si="10"/>
        <v>25.25</v>
      </c>
      <c r="L460" s="23">
        <v>2</v>
      </c>
      <c r="M460" s="18">
        <v>1</v>
      </c>
      <c r="N460" s="18">
        <v>1</v>
      </c>
      <c r="O460" s="18" t="str">
        <f t="shared" si="6"/>
        <v>SOBRE</v>
      </c>
      <c r="P460" s="24" t="str">
        <f t="shared" si="7"/>
        <v>Adulto_joven</v>
      </c>
    </row>
    <row r="461" spans="1:16" ht="12.75" hidden="1" customHeight="1" x14ac:dyDescent="0.2">
      <c r="A461" s="18" t="s">
        <v>118</v>
      </c>
      <c r="B461" s="18">
        <v>21</v>
      </c>
      <c r="C461" s="18" t="s">
        <v>90</v>
      </c>
      <c r="D461" s="18" t="s">
        <v>91</v>
      </c>
      <c r="E461" s="18">
        <v>1</v>
      </c>
      <c r="F461" s="18" t="s">
        <v>92</v>
      </c>
      <c r="G461" s="18">
        <v>1999</v>
      </c>
      <c r="H461" s="18">
        <v>155</v>
      </c>
      <c r="I461" s="18">
        <v>70.45</v>
      </c>
      <c r="J461" s="18">
        <v>1.67</v>
      </c>
      <c r="K461" s="22">
        <f t="shared" si="10"/>
        <v>25.260855534440104</v>
      </c>
      <c r="L461" s="23">
        <v>1</v>
      </c>
      <c r="M461" s="18">
        <v>2</v>
      </c>
      <c r="N461" s="18">
        <v>2</v>
      </c>
      <c r="O461" s="18" t="str">
        <f t="shared" si="6"/>
        <v>SOBRE</v>
      </c>
      <c r="P461" s="24" t="str">
        <f t="shared" si="7"/>
        <v>Adulto_joven</v>
      </c>
    </row>
    <row r="462" spans="1:16" ht="12.75" customHeight="1" x14ac:dyDescent="0.2">
      <c r="F462" s="18"/>
      <c r="L462" s="23"/>
      <c r="M462" s="18"/>
      <c r="N462" s="18"/>
    </row>
    <row r="463" spans="1:16" ht="12.75" customHeight="1" x14ac:dyDescent="0.2">
      <c r="L463" s="23"/>
      <c r="M463" s="18"/>
      <c r="N463" s="18"/>
    </row>
    <row r="464" spans="1:16" ht="12.75" customHeight="1" x14ac:dyDescent="0.2">
      <c r="L464" s="23"/>
      <c r="M464" s="18"/>
      <c r="N464" s="18"/>
    </row>
    <row r="465" spans="12:14" ht="12.75" customHeight="1" x14ac:dyDescent="0.2">
      <c r="L465" s="23"/>
      <c r="M465" s="18"/>
      <c r="N465" s="18"/>
    </row>
    <row r="466" spans="12:14" ht="12.75" customHeight="1" x14ac:dyDescent="0.2">
      <c r="L466" s="23"/>
      <c r="M466" s="18"/>
      <c r="N466" s="18"/>
    </row>
    <row r="467" spans="12:14" ht="12.75" customHeight="1" x14ac:dyDescent="0.2">
      <c r="L467" s="23"/>
      <c r="M467" s="18"/>
      <c r="N467" s="18"/>
    </row>
    <row r="468" spans="12:14" ht="12.75" customHeight="1" x14ac:dyDescent="0.2">
      <c r="L468" s="23"/>
      <c r="M468" s="18"/>
      <c r="N468" s="18"/>
    </row>
    <row r="469" spans="12:14" ht="12.75" customHeight="1" x14ac:dyDescent="0.2">
      <c r="L469" s="23"/>
      <c r="M469" s="18"/>
      <c r="N469" s="18"/>
    </row>
    <row r="470" spans="12:14" ht="12.75" customHeight="1" x14ac:dyDescent="0.2">
      <c r="L470" s="23"/>
      <c r="M470" s="18"/>
      <c r="N470" s="18"/>
    </row>
    <row r="471" spans="12:14" ht="12.75" customHeight="1" x14ac:dyDescent="0.2">
      <c r="L471" s="23"/>
      <c r="M471" s="18"/>
      <c r="N471" s="18"/>
    </row>
    <row r="472" spans="12:14" ht="12.75" customHeight="1" x14ac:dyDescent="0.2">
      <c r="L472" s="23"/>
      <c r="M472" s="18"/>
      <c r="N472" s="18"/>
    </row>
    <row r="473" spans="12:14" ht="12.75" customHeight="1" x14ac:dyDescent="0.2">
      <c r="L473" s="23"/>
      <c r="M473" s="18"/>
      <c r="N473" s="18"/>
    </row>
    <row r="474" spans="12:14" ht="12.75" customHeight="1" x14ac:dyDescent="0.2">
      <c r="L474" s="23"/>
      <c r="M474" s="18"/>
      <c r="N474" s="18"/>
    </row>
    <row r="475" spans="12:14" ht="12.75" customHeight="1" x14ac:dyDescent="0.2">
      <c r="L475" s="23"/>
      <c r="M475" s="18"/>
      <c r="N475" s="18"/>
    </row>
    <row r="476" spans="12:14" ht="12.75" customHeight="1" x14ac:dyDescent="0.2">
      <c r="L476" s="23"/>
      <c r="M476" s="18"/>
      <c r="N476" s="18"/>
    </row>
    <row r="477" spans="12:14" ht="12.75" customHeight="1" x14ac:dyDescent="0.2">
      <c r="L477" s="23"/>
      <c r="M477" s="18"/>
      <c r="N477" s="18"/>
    </row>
    <row r="478" spans="12:14" ht="12.75" customHeight="1" x14ac:dyDescent="0.2">
      <c r="L478" s="23"/>
      <c r="M478" s="18"/>
      <c r="N478" s="18"/>
    </row>
    <row r="479" spans="12:14" ht="12.75" customHeight="1" x14ac:dyDescent="0.2">
      <c r="L479" s="23"/>
      <c r="M479" s="18"/>
      <c r="N479" s="18"/>
    </row>
    <row r="480" spans="12:14" ht="12.75" customHeight="1" x14ac:dyDescent="0.2">
      <c r="L480" s="23"/>
      <c r="M480" s="18"/>
      <c r="N480" s="18"/>
    </row>
    <row r="481" spans="12:14" ht="12.75" customHeight="1" x14ac:dyDescent="0.2">
      <c r="L481" s="23"/>
      <c r="M481" s="18"/>
      <c r="N481" s="18"/>
    </row>
    <row r="482" spans="12:14" ht="12.75" customHeight="1" x14ac:dyDescent="0.2">
      <c r="L482" s="23"/>
      <c r="M482" s="18"/>
      <c r="N482" s="18"/>
    </row>
    <row r="483" spans="12:14" ht="12.75" customHeight="1" x14ac:dyDescent="0.2">
      <c r="L483" s="23"/>
      <c r="M483" s="18"/>
      <c r="N483" s="18"/>
    </row>
    <row r="484" spans="12:14" ht="12.75" customHeight="1" x14ac:dyDescent="0.2">
      <c r="L484" s="23"/>
      <c r="M484" s="18"/>
      <c r="N484" s="18"/>
    </row>
    <row r="485" spans="12:14" ht="12.75" customHeight="1" x14ac:dyDescent="0.2">
      <c r="L485" s="23"/>
      <c r="M485" s="18"/>
      <c r="N485" s="18"/>
    </row>
    <row r="486" spans="12:14" ht="12.75" customHeight="1" x14ac:dyDescent="0.2">
      <c r="L486" s="23"/>
      <c r="M486" s="18"/>
      <c r="N486" s="18"/>
    </row>
    <row r="487" spans="12:14" ht="12.75" customHeight="1" x14ac:dyDescent="0.2">
      <c r="L487" s="23"/>
      <c r="M487" s="18"/>
      <c r="N487" s="18"/>
    </row>
    <row r="488" spans="12:14" ht="12.75" customHeight="1" x14ac:dyDescent="0.2">
      <c r="L488" s="23"/>
      <c r="M488" s="18"/>
      <c r="N488" s="18"/>
    </row>
    <row r="489" spans="12:14" ht="12.75" customHeight="1" x14ac:dyDescent="0.2">
      <c r="L489" s="23"/>
      <c r="M489" s="18"/>
      <c r="N489" s="18"/>
    </row>
    <row r="490" spans="12:14" ht="12.75" customHeight="1" x14ac:dyDescent="0.2">
      <c r="L490" s="23"/>
      <c r="M490" s="18"/>
      <c r="N490" s="18"/>
    </row>
    <row r="491" spans="12:14" ht="12.75" customHeight="1" x14ac:dyDescent="0.2">
      <c r="L491" s="23"/>
      <c r="M491" s="18"/>
      <c r="N491" s="18"/>
    </row>
    <row r="492" spans="12:14" ht="12.75" customHeight="1" x14ac:dyDescent="0.2">
      <c r="L492" s="23"/>
      <c r="M492" s="18"/>
      <c r="N492" s="18"/>
    </row>
    <row r="493" spans="12:14" ht="12.75" customHeight="1" x14ac:dyDescent="0.2">
      <c r="L493" s="23"/>
      <c r="M493" s="18"/>
      <c r="N493" s="18"/>
    </row>
    <row r="494" spans="12:14" ht="12.75" customHeight="1" x14ac:dyDescent="0.2">
      <c r="L494" s="23"/>
      <c r="M494" s="18"/>
      <c r="N494" s="18"/>
    </row>
    <row r="495" spans="12:14" ht="12.75" customHeight="1" x14ac:dyDescent="0.2">
      <c r="L495" s="23"/>
      <c r="M495" s="18"/>
      <c r="N495" s="18"/>
    </row>
    <row r="496" spans="12:14" ht="12.75" customHeight="1" x14ac:dyDescent="0.2">
      <c r="L496" s="23"/>
      <c r="M496" s="18"/>
      <c r="N496" s="18"/>
    </row>
    <row r="497" spans="12:14" ht="12.75" customHeight="1" x14ac:dyDescent="0.2">
      <c r="L497" s="23"/>
      <c r="M497" s="18"/>
      <c r="N497" s="18"/>
    </row>
    <row r="498" spans="12:14" ht="12.75" customHeight="1" x14ac:dyDescent="0.2">
      <c r="L498" s="23"/>
      <c r="M498" s="18"/>
      <c r="N498" s="18"/>
    </row>
    <row r="499" spans="12:14" ht="12.75" customHeight="1" x14ac:dyDescent="0.2">
      <c r="L499" s="23"/>
      <c r="M499" s="18"/>
      <c r="N499" s="18"/>
    </row>
    <row r="500" spans="12:14" ht="12.75" customHeight="1" x14ac:dyDescent="0.2">
      <c r="L500" s="23"/>
      <c r="M500" s="18"/>
      <c r="N500" s="18"/>
    </row>
    <row r="501" spans="12:14" ht="12.75" customHeight="1" x14ac:dyDescent="0.2">
      <c r="L501" s="23"/>
      <c r="M501" s="18"/>
      <c r="N501" s="18"/>
    </row>
    <row r="502" spans="12:14" ht="12.75" customHeight="1" x14ac:dyDescent="0.2">
      <c r="L502" s="23"/>
      <c r="M502" s="18"/>
      <c r="N502" s="18"/>
    </row>
    <row r="503" spans="12:14" ht="12.75" customHeight="1" x14ac:dyDescent="0.2">
      <c r="L503" s="23"/>
      <c r="M503" s="18"/>
      <c r="N503" s="18"/>
    </row>
    <row r="504" spans="12:14" ht="12.75" customHeight="1" x14ac:dyDescent="0.2">
      <c r="L504" s="23"/>
      <c r="M504" s="18"/>
      <c r="N504" s="18"/>
    </row>
    <row r="505" spans="12:14" ht="12.75" customHeight="1" x14ac:dyDescent="0.2">
      <c r="L505" s="23"/>
      <c r="M505" s="18"/>
      <c r="N505" s="18"/>
    </row>
    <row r="506" spans="12:14" ht="12.75" customHeight="1" x14ac:dyDescent="0.2">
      <c r="L506" s="23"/>
      <c r="M506" s="18"/>
      <c r="N506" s="18"/>
    </row>
    <row r="507" spans="12:14" ht="12.75" customHeight="1" x14ac:dyDescent="0.2">
      <c r="L507" s="23"/>
      <c r="M507" s="18"/>
      <c r="N507" s="18"/>
    </row>
    <row r="508" spans="12:14" ht="12.75" customHeight="1" x14ac:dyDescent="0.2">
      <c r="L508" s="23"/>
      <c r="M508" s="18"/>
      <c r="N508" s="18"/>
    </row>
    <row r="509" spans="12:14" ht="12.75" customHeight="1" x14ac:dyDescent="0.2">
      <c r="L509" s="23"/>
      <c r="M509" s="18"/>
      <c r="N509" s="18"/>
    </row>
    <row r="510" spans="12:14" ht="12.75" customHeight="1" x14ac:dyDescent="0.2">
      <c r="L510" s="23"/>
      <c r="M510" s="18"/>
      <c r="N510" s="18"/>
    </row>
    <row r="511" spans="12:14" ht="12.75" customHeight="1" x14ac:dyDescent="0.2">
      <c r="L511" s="23"/>
      <c r="M511" s="18"/>
      <c r="N511" s="18"/>
    </row>
    <row r="512" spans="12:14" ht="12.75" customHeight="1" x14ac:dyDescent="0.2">
      <c r="L512" s="23"/>
      <c r="M512" s="18"/>
      <c r="N512" s="18"/>
    </row>
    <row r="513" spans="12:14" ht="12.75" customHeight="1" x14ac:dyDescent="0.2">
      <c r="L513" s="23"/>
      <c r="M513" s="18"/>
      <c r="N513" s="18"/>
    </row>
    <row r="514" spans="12:14" ht="12.75" customHeight="1" x14ac:dyDescent="0.2">
      <c r="L514" s="23"/>
      <c r="M514" s="18"/>
      <c r="N514" s="18"/>
    </row>
    <row r="515" spans="12:14" ht="12.75" customHeight="1" x14ac:dyDescent="0.2">
      <c r="L515" s="23"/>
      <c r="M515" s="18"/>
      <c r="N515" s="18"/>
    </row>
    <row r="516" spans="12:14" ht="12.75" customHeight="1" x14ac:dyDescent="0.2">
      <c r="L516" s="23"/>
      <c r="M516" s="18"/>
      <c r="N516" s="18"/>
    </row>
    <row r="517" spans="12:14" ht="12.75" customHeight="1" x14ac:dyDescent="0.2">
      <c r="L517" s="23"/>
      <c r="M517" s="18"/>
      <c r="N517" s="18"/>
    </row>
    <row r="518" spans="12:14" ht="12.75" customHeight="1" x14ac:dyDescent="0.2">
      <c r="L518" s="23"/>
      <c r="M518" s="18"/>
      <c r="N518" s="18"/>
    </row>
    <row r="519" spans="12:14" ht="12.75" customHeight="1" x14ac:dyDescent="0.2">
      <c r="L519" s="23"/>
      <c r="M519" s="18"/>
      <c r="N519" s="18"/>
    </row>
    <row r="520" spans="12:14" ht="12.75" customHeight="1" x14ac:dyDescent="0.2">
      <c r="L520" s="23"/>
      <c r="M520" s="18"/>
      <c r="N520" s="18"/>
    </row>
    <row r="521" spans="12:14" ht="12.75" customHeight="1" x14ac:dyDescent="0.2">
      <c r="L521" s="23"/>
      <c r="M521" s="18"/>
      <c r="N521" s="18"/>
    </row>
    <row r="522" spans="12:14" ht="12.75" customHeight="1" x14ac:dyDescent="0.2">
      <c r="L522" s="23"/>
      <c r="M522" s="18"/>
      <c r="N522" s="18"/>
    </row>
    <row r="523" spans="12:14" ht="12.75" customHeight="1" x14ac:dyDescent="0.2">
      <c r="L523" s="23"/>
      <c r="M523" s="18"/>
      <c r="N523" s="18"/>
    </row>
    <row r="524" spans="12:14" ht="12.75" customHeight="1" x14ac:dyDescent="0.2">
      <c r="L524" s="23"/>
      <c r="M524" s="18"/>
      <c r="N524" s="18"/>
    </row>
    <row r="525" spans="12:14" ht="12.75" customHeight="1" x14ac:dyDescent="0.2">
      <c r="L525" s="23"/>
      <c r="M525" s="18"/>
      <c r="N525" s="18"/>
    </row>
    <row r="526" spans="12:14" ht="12.75" customHeight="1" x14ac:dyDescent="0.2">
      <c r="L526" s="23"/>
      <c r="M526" s="18"/>
      <c r="N526" s="18"/>
    </row>
    <row r="527" spans="12:14" ht="12.75" customHeight="1" x14ac:dyDescent="0.2">
      <c r="L527" s="23"/>
      <c r="M527" s="18"/>
      <c r="N527" s="18"/>
    </row>
    <row r="528" spans="12:14" ht="12.75" customHeight="1" x14ac:dyDescent="0.2">
      <c r="L528" s="23"/>
      <c r="M528" s="18"/>
      <c r="N528" s="18"/>
    </row>
    <row r="529" spans="12:14" ht="12.75" customHeight="1" x14ac:dyDescent="0.2">
      <c r="L529" s="23"/>
      <c r="M529" s="18"/>
      <c r="N529" s="18"/>
    </row>
    <row r="530" spans="12:14" ht="12.75" customHeight="1" x14ac:dyDescent="0.2">
      <c r="L530" s="23"/>
      <c r="M530" s="18"/>
      <c r="N530" s="18"/>
    </row>
    <row r="531" spans="12:14" ht="12.75" customHeight="1" x14ac:dyDescent="0.2">
      <c r="L531" s="23"/>
      <c r="M531" s="18"/>
      <c r="N531" s="18"/>
    </row>
    <row r="532" spans="12:14" ht="12.75" customHeight="1" x14ac:dyDescent="0.2">
      <c r="L532" s="23"/>
      <c r="M532" s="18"/>
      <c r="N532" s="18"/>
    </row>
    <row r="533" spans="12:14" ht="12.75" customHeight="1" x14ac:dyDescent="0.2">
      <c r="L533" s="23"/>
      <c r="M533" s="18"/>
      <c r="N533" s="18"/>
    </row>
    <row r="534" spans="12:14" ht="12.75" customHeight="1" x14ac:dyDescent="0.2">
      <c r="L534" s="23"/>
      <c r="M534" s="18"/>
      <c r="N534" s="18"/>
    </row>
    <row r="535" spans="12:14" ht="12.75" customHeight="1" x14ac:dyDescent="0.2">
      <c r="L535" s="23"/>
      <c r="M535" s="18"/>
      <c r="N535" s="18"/>
    </row>
    <row r="536" spans="12:14" ht="12.75" customHeight="1" x14ac:dyDescent="0.2">
      <c r="L536" s="23"/>
      <c r="M536" s="18"/>
      <c r="N536" s="18"/>
    </row>
    <row r="537" spans="12:14" ht="12.75" customHeight="1" x14ac:dyDescent="0.2">
      <c r="L537" s="23"/>
      <c r="M537" s="18"/>
      <c r="N537" s="18"/>
    </row>
    <row r="538" spans="12:14" ht="12.75" customHeight="1" x14ac:dyDescent="0.2">
      <c r="L538" s="23"/>
      <c r="M538" s="18"/>
      <c r="N538" s="18"/>
    </row>
    <row r="539" spans="12:14" ht="12.75" customHeight="1" x14ac:dyDescent="0.2">
      <c r="L539" s="23"/>
      <c r="M539" s="18"/>
      <c r="N539" s="18"/>
    </row>
    <row r="540" spans="12:14" ht="12.75" customHeight="1" x14ac:dyDescent="0.2">
      <c r="L540" s="23"/>
      <c r="M540" s="18"/>
      <c r="N540" s="18"/>
    </row>
    <row r="541" spans="12:14" ht="12.75" customHeight="1" x14ac:dyDescent="0.2">
      <c r="L541" s="23"/>
      <c r="M541" s="18"/>
      <c r="N541" s="18"/>
    </row>
    <row r="542" spans="12:14" ht="12.75" customHeight="1" x14ac:dyDescent="0.2">
      <c r="L542" s="23"/>
      <c r="M542" s="18"/>
      <c r="N542" s="18"/>
    </row>
    <row r="543" spans="12:14" ht="12.75" customHeight="1" x14ac:dyDescent="0.2">
      <c r="L543" s="23"/>
      <c r="M543" s="18"/>
      <c r="N543" s="18"/>
    </row>
    <row r="544" spans="12:14" ht="12.75" customHeight="1" x14ac:dyDescent="0.2">
      <c r="L544" s="23"/>
      <c r="M544" s="18"/>
      <c r="N544" s="18"/>
    </row>
    <row r="545" spans="12:14" ht="12.75" customHeight="1" x14ac:dyDescent="0.2">
      <c r="L545" s="23"/>
      <c r="M545" s="18"/>
      <c r="N545" s="18"/>
    </row>
    <row r="546" spans="12:14" ht="12.75" customHeight="1" x14ac:dyDescent="0.2">
      <c r="L546" s="23"/>
      <c r="M546" s="18"/>
      <c r="N546" s="18"/>
    </row>
    <row r="547" spans="12:14" ht="12.75" customHeight="1" x14ac:dyDescent="0.2">
      <c r="L547" s="23"/>
      <c r="M547" s="18"/>
      <c r="N547" s="18"/>
    </row>
    <row r="548" spans="12:14" ht="12.75" customHeight="1" x14ac:dyDescent="0.2">
      <c r="L548" s="23"/>
      <c r="M548" s="18"/>
      <c r="N548" s="18"/>
    </row>
    <row r="549" spans="12:14" ht="12.75" customHeight="1" x14ac:dyDescent="0.2">
      <c r="L549" s="23"/>
      <c r="M549" s="18"/>
      <c r="N549" s="18"/>
    </row>
    <row r="550" spans="12:14" ht="12.75" customHeight="1" x14ac:dyDescent="0.2">
      <c r="L550" s="23"/>
      <c r="M550" s="18"/>
      <c r="N550" s="18"/>
    </row>
    <row r="551" spans="12:14" ht="12.75" customHeight="1" x14ac:dyDescent="0.2">
      <c r="L551" s="23"/>
      <c r="M551" s="18"/>
      <c r="N551" s="18"/>
    </row>
    <row r="552" spans="12:14" ht="12.75" customHeight="1" x14ac:dyDescent="0.2">
      <c r="L552" s="23"/>
      <c r="M552" s="18"/>
      <c r="N552" s="18"/>
    </row>
    <row r="553" spans="12:14" ht="12.75" customHeight="1" x14ac:dyDescent="0.2">
      <c r="L553" s="23"/>
      <c r="M553" s="18"/>
      <c r="N553" s="18"/>
    </row>
    <row r="554" spans="12:14" ht="12.75" customHeight="1" x14ac:dyDescent="0.2">
      <c r="L554" s="23"/>
      <c r="M554" s="18"/>
      <c r="N554" s="18"/>
    </row>
    <row r="555" spans="12:14" ht="12.75" customHeight="1" x14ac:dyDescent="0.2">
      <c r="L555" s="23"/>
      <c r="M555" s="18"/>
      <c r="N555" s="18"/>
    </row>
    <row r="556" spans="12:14" ht="12.75" customHeight="1" x14ac:dyDescent="0.2">
      <c r="L556" s="23"/>
      <c r="M556" s="18"/>
      <c r="N556" s="18"/>
    </row>
    <row r="557" spans="12:14" ht="12.75" customHeight="1" x14ac:dyDescent="0.2">
      <c r="L557" s="23"/>
      <c r="M557" s="18"/>
      <c r="N557" s="18"/>
    </row>
    <row r="558" spans="12:14" ht="12.75" customHeight="1" x14ac:dyDescent="0.2">
      <c r="L558" s="23"/>
      <c r="M558" s="18"/>
      <c r="N558" s="18"/>
    </row>
    <row r="559" spans="12:14" ht="12.75" customHeight="1" x14ac:dyDescent="0.2">
      <c r="L559" s="23"/>
      <c r="M559" s="18"/>
      <c r="N559" s="18"/>
    </row>
    <row r="560" spans="12:14" ht="12.75" customHeight="1" x14ac:dyDescent="0.2">
      <c r="L560" s="23"/>
      <c r="M560" s="18"/>
      <c r="N560" s="18"/>
    </row>
    <row r="561" spans="12:14" ht="12.75" customHeight="1" x14ac:dyDescent="0.2">
      <c r="L561" s="23"/>
      <c r="M561" s="18"/>
      <c r="N561" s="18"/>
    </row>
    <row r="562" spans="12:14" ht="12.75" customHeight="1" x14ac:dyDescent="0.2">
      <c r="L562" s="23"/>
      <c r="M562" s="18"/>
      <c r="N562" s="18"/>
    </row>
    <row r="563" spans="12:14" ht="12.75" customHeight="1" x14ac:dyDescent="0.2">
      <c r="L563" s="23"/>
      <c r="M563" s="18"/>
      <c r="N563" s="18"/>
    </row>
    <row r="564" spans="12:14" ht="12.75" customHeight="1" x14ac:dyDescent="0.2">
      <c r="L564" s="23"/>
      <c r="M564" s="18"/>
      <c r="N564" s="18"/>
    </row>
    <row r="565" spans="12:14" ht="12.75" customHeight="1" x14ac:dyDescent="0.2">
      <c r="L565" s="23"/>
      <c r="M565" s="18"/>
      <c r="N565" s="18"/>
    </row>
    <row r="566" spans="12:14" ht="12.75" customHeight="1" x14ac:dyDescent="0.2">
      <c r="L566" s="23"/>
      <c r="M566" s="18"/>
      <c r="N566" s="18"/>
    </row>
    <row r="567" spans="12:14" ht="12.75" customHeight="1" x14ac:dyDescent="0.2">
      <c r="L567" s="23"/>
      <c r="M567" s="18"/>
      <c r="N567" s="18"/>
    </row>
    <row r="568" spans="12:14" ht="12.75" customHeight="1" x14ac:dyDescent="0.2">
      <c r="L568" s="23"/>
      <c r="M568" s="18"/>
      <c r="N568" s="18"/>
    </row>
    <row r="569" spans="12:14" ht="12.75" customHeight="1" x14ac:dyDescent="0.2">
      <c r="L569" s="23"/>
      <c r="M569" s="18"/>
      <c r="N569" s="18"/>
    </row>
    <row r="570" spans="12:14" ht="12.75" customHeight="1" x14ac:dyDescent="0.2">
      <c r="L570" s="23"/>
      <c r="M570" s="18"/>
      <c r="N570" s="18"/>
    </row>
    <row r="571" spans="12:14" ht="12.75" customHeight="1" x14ac:dyDescent="0.2">
      <c r="L571" s="23"/>
      <c r="M571" s="18"/>
      <c r="N571" s="18"/>
    </row>
    <row r="572" spans="12:14" ht="12.75" customHeight="1" x14ac:dyDescent="0.2">
      <c r="L572" s="23"/>
      <c r="M572" s="18"/>
      <c r="N572" s="18"/>
    </row>
    <row r="573" spans="12:14" ht="12.75" customHeight="1" x14ac:dyDescent="0.2">
      <c r="L573" s="23"/>
      <c r="M573" s="18"/>
      <c r="N573" s="18"/>
    </row>
    <row r="574" spans="12:14" ht="12.75" customHeight="1" x14ac:dyDescent="0.2">
      <c r="L574" s="23"/>
      <c r="M574" s="18"/>
      <c r="N574" s="18"/>
    </row>
    <row r="575" spans="12:14" ht="12.75" customHeight="1" x14ac:dyDescent="0.2">
      <c r="L575" s="23"/>
      <c r="M575" s="18"/>
      <c r="N575" s="18"/>
    </row>
    <row r="576" spans="12:14" ht="12.75" customHeight="1" x14ac:dyDescent="0.2">
      <c r="L576" s="23"/>
      <c r="M576" s="18"/>
      <c r="N576" s="18"/>
    </row>
    <row r="577" spans="12:14" ht="12.75" customHeight="1" x14ac:dyDescent="0.2">
      <c r="L577" s="23"/>
      <c r="M577" s="18"/>
      <c r="N577" s="18"/>
    </row>
    <row r="578" spans="12:14" ht="12.75" customHeight="1" x14ac:dyDescent="0.2">
      <c r="L578" s="23"/>
      <c r="M578" s="18"/>
      <c r="N578" s="18"/>
    </row>
    <row r="579" spans="12:14" ht="12.75" customHeight="1" x14ac:dyDescent="0.2">
      <c r="L579" s="23"/>
      <c r="M579" s="18"/>
      <c r="N579" s="18"/>
    </row>
    <row r="580" spans="12:14" ht="12.75" customHeight="1" x14ac:dyDescent="0.2">
      <c r="L580" s="23"/>
      <c r="M580" s="18"/>
      <c r="N580" s="18"/>
    </row>
    <row r="581" spans="12:14" ht="12.75" customHeight="1" x14ac:dyDescent="0.2">
      <c r="L581" s="23"/>
      <c r="M581" s="18"/>
      <c r="N581" s="18"/>
    </row>
    <row r="582" spans="12:14" ht="12.75" customHeight="1" x14ac:dyDescent="0.2">
      <c r="L582" s="23"/>
      <c r="M582" s="18"/>
      <c r="N582" s="18"/>
    </row>
    <row r="583" spans="12:14" ht="12.75" customHeight="1" x14ac:dyDescent="0.2">
      <c r="L583" s="23"/>
      <c r="M583" s="18"/>
      <c r="N583" s="18"/>
    </row>
    <row r="584" spans="12:14" ht="12.75" customHeight="1" x14ac:dyDescent="0.2">
      <c r="L584" s="23"/>
      <c r="M584" s="18"/>
      <c r="N584" s="18"/>
    </row>
    <row r="585" spans="12:14" ht="12.75" customHeight="1" x14ac:dyDescent="0.2">
      <c r="L585" s="23"/>
      <c r="M585" s="18"/>
      <c r="N585" s="18"/>
    </row>
    <row r="586" spans="12:14" ht="12.75" customHeight="1" x14ac:dyDescent="0.2">
      <c r="L586" s="23"/>
      <c r="M586" s="18"/>
      <c r="N586" s="18"/>
    </row>
    <row r="587" spans="12:14" ht="12.75" customHeight="1" x14ac:dyDescent="0.2">
      <c r="L587" s="23"/>
      <c r="M587" s="18"/>
      <c r="N587" s="18"/>
    </row>
    <row r="588" spans="12:14" ht="12.75" customHeight="1" x14ac:dyDescent="0.2">
      <c r="L588" s="23"/>
      <c r="M588" s="18"/>
      <c r="N588" s="18"/>
    </row>
    <row r="589" spans="12:14" ht="12.75" customHeight="1" x14ac:dyDescent="0.2">
      <c r="L589" s="23"/>
      <c r="M589" s="18"/>
      <c r="N589" s="18"/>
    </row>
    <row r="590" spans="12:14" ht="12.75" customHeight="1" x14ac:dyDescent="0.2">
      <c r="L590" s="23"/>
      <c r="M590" s="18"/>
      <c r="N590" s="18"/>
    </row>
    <row r="591" spans="12:14" ht="12.75" customHeight="1" x14ac:dyDescent="0.2">
      <c r="L591" s="23"/>
      <c r="M591" s="18"/>
      <c r="N591" s="18"/>
    </row>
    <row r="592" spans="12:14" ht="12.75" customHeight="1" x14ac:dyDescent="0.2">
      <c r="L592" s="23"/>
      <c r="M592" s="18"/>
      <c r="N592" s="18"/>
    </row>
    <row r="593" spans="12:14" ht="12.75" customHeight="1" x14ac:dyDescent="0.2">
      <c r="L593" s="23"/>
      <c r="M593" s="18"/>
      <c r="N593" s="18"/>
    </row>
    <row r="594" spans="12:14" ht="12.75" customHeight="1" x14ac:dyDescent="0.2">
      <c r="L594" s="23"/>
      <c r="M594" s="18"/>
      <c r="N594" s="18"/>
    </row>
    <row r="595" spans="12:14" ht="12.75" customHeight="1" x14ac:dyDescent="0.2">
      <c r="L595" s="23"/>
      <c r="M595" s="18"/>
      <c r="N595" s="18"/>
    </row>
    <row r="596" spans="12:14" ht="12.75" customHeight="1" x14ac:dyDescent="0.2">
      <c r="L596" s="23"/>
      <c r="M596" s="18"/>
      <c r="N596" s="18"/>
    </row>
    <row r="597" spans="12:14" ht="12.75" customHeight="1" x14ac:dyDescent="0.2">
      <c r="L597" s="23"/>
      <c r="M597" s="18"/>
      <c r="N597" s="18"/>
    </row>
    <row r="598" spans="12:14" ht="12.75" customHeight="1" x14ac:dyDescent="0.2">
      <c r="L598" s="23"/>
      <c r="M598" s="18"/>
      <c r="N598" s="18"/>
    </row>
    <row r="599" spans="12:14" ht="12.75" customHeight="1" x14ac:dyDescent="0.2">
      <c r="L599" s="23"/>
      <c r="M599" s="18"/>
      <c r="N599" s="18"/>
    </row>
    <row r="600" spans="12:14" ht="12.75" customHeight="1" x14ac:dyDescent="0.2">
      <c r="L600" s="23"/>
      <c r="M600" s="18"/>
      <c r="N600" s="18"/>
    </row>
    <row r="601" spans="12:14" ht="12.75" customHeight="1" x14ac:dyDescent="0.2">
      <c r="L601" s="23"/>
      <c r="M601" s="18"/>
      <c r="N601" s="18"/>
    </row>
    <row r="602" spans="12:14" ht="12.75" customHeight="1" x14ac:dyDescent="0.2">
      <c r="L602" s="23"/>
      <c r="M602" s="18"/>
      <c r="N602" s="18"/>
    </row>
    <row r="603" spans="12:14" ht="12.75" customHeight="1" x14ac:dyDescent="0.2">
      <c r="L603" s="23"/>
      <c r="M603" s="18"/>
      <c r="N603" s="18"/>
    </row>
    <row r="604" spans="12:14" ht="12.75" customHeight="1" x14ac:dyDescent="0.2">
      <c r="L604" s="23"/>
      <c r="M604" s="18"/>
      <c r="N604" s="18"/>
    </row>
    <row r="605" spans="12:14" ht="12.75" customHeight="1" x14ac:dyDescent="0.2">
      <c r="L605" s="23"/>
      <c r="M605" s="18"/>
      <c r="N605" s="18"/>
    </row>
    <row r="606" spans="12:14" ht="12.75" customHeight="1" x14ac:dyDescent="0.2">
      <c r="L606" s="23"/>
      <c r="M606" s="18"/>
      <c r="N606" s="18"/>
    </row>
    <row r="607" spans="12:14" ht="12.75" customHeight="1" x14ac:dyDescent="0.2">
      <c r="L607" s="23"/>
      <c r="M607" s="18"/>
      <c r="N607" s="18"/>
    </row>
    <row r="608" spans="12:14" ht="12.75" customHeight="1" x14ac:dyDescent="0.2">
      <c r="L608" s="23"/>
      <c r="M608" s="18"/>
      <c r="N608" s="18"/>
    </row>
    <row r="609" spans="12:14" ht="12.75" customHeight="1" x14ac:dyDescent="0.2">
      <c r="L609" s="23"/>
      <c r="M609" s="18"/>
      <c r="N609" s="18"/>
    </row>
    <row r="610" spans="12:14" ht="12.75" customHeight="1" x14ac:dyDescent="0.2">
      <c r="L610" s="23"/>
      <c r="M610" s="18"/>
      <c r="N610" s="18"/>
    </row>
    <row r="611" spans="12:14" ht="12.75" customHeight="1" x14ac:dyDescent="0.2">
      <c r="L611" s="23"/>
      <c r="M611" s="18"/>
      <c r="N611" s="18"/>
    </row>
    <row r="612" spans="12:14" ht="12.75" customHeight="1" x14ac:dyDescent="0.2">
      <c r="L612" s="23"/>
      <c r="M612" s="18"/>
      <c r="N612" s="18"/>
    </row>
    <row r="613" spans="12:14" ht="12.75" customHeight="1" x14ac:dyDescent="0.2">
      <c r="L613" s="23"/>
      <c r="M613" s="18"/>
      <c r="N613" s="18"/>
    </row>
    <row r="614" spans="12:14" ht="12.75" customHeight="1" x14ac:dyDescent="0.2">
      <c r="L614" s="23"/>
      <c r="M614" s="18"/>
      <c r="N614" s="18"/>
    </row>
    <row r="615" spans="12:14" ht="12.75" customHeight="1" x14ac:dyDescent="0.2">
      <c r="L615" s="23"/>
      <c r="M615" s="18"/>
      <c r="N615" s="18"/>
    </row>
    <row r="616" spans="12:14" ht="12.75" customHeight="1" x14ac:dyDescent="0.2">
      <c r="L616" s="23"/>
      <c r="M616" s="18"/>
      <c r="N616" s="18"/>
    </row>
    <row r="617" spans="12:14" ht="12.75" customHeight="1" x14ac:dyDescent="0.2">
      <c r="L617" s="23"/>
      <c r="M617" s="18"/>
      <c r="N617" s="18"/>
    </row>
    <row r="618" spans="12:14" ht="12.75" customHeight="1" x14ac:dyDescent="0.2">
      <c r="L618" s="23"/>
      <c r="M618" s="18"/>
      <c r="N618" s="18"/>
    </row>
    <row r="619" spans="12:14" ht="12.75" customHeight="1" x14ac:dyDescent="0.2">
      <c r="L619" s="23"/>
      <c r="M619" s="18"/>
      <c r="N619" s="18"/>
    </row>
    <row r="620" spans="12:14" ht="12.75" customHeight="1" x14ac:dyDescent="0.2">
      <c r="L620" s="23"/>
      <c r="M620" s="18"/>
      <c r="N620" s="18"/>
    </row>
    <row r="621" spans="12:14" ht="12.75" customHeight="1" x14ac:dyDescent="0.2">
      <c r="L621" s="23"/>
      <c r="M621" s="18"/>
      <c r="N621" s="18"/>
    </row>
    <row r="622" spans="12:14" ht="12.75" customHeight="1" x14ac:dyDescent="0.2">
      <c r="L622" s="23"/>
      <c r="M622" s="18"/>
      <c r="N622" s="18"/>
    </row>
    <row r="623" spans="12:14" ht="12.75" customHeight="1" x14ac:dyDescent="0.2">
      <c r="L623" s="23"/>
      <c r="M623" s="18"/>
      <c r="N623" s="18"/>
    </row>
    <row r="624" spans="12:14" ht="12.75" customHeight="1" x14ac:dyDescent="0.2">
      <c r="L624" s="23"/>
      <c r="M624" s="18"/>
      <c r="N624" s="18"/>
    </row>
    <row r="625" spans="12:14" ht="12.75" customHeight="1" x14ac:dyDescent="0.2">
      <c r="L625" s="23"/>
      <c r="M625" s="18"/>
      <c r="N625" s="18"/>
    </row>
    <row r="626" spans="12:14" ht="12.75" customHeight="1" x14ac:dyDescent="0.2">
      <c r="L626" s="23"/>
      <c r="M626" s="18"/>
      <c r="N626" s="18"/>
    </row>
    <row r="627" spans="12:14" ht="12.75" customHeight="1" x14ac:dyDescent="0.2">
      <c r="L627" s="23"/>
      <c r="M627" s="18"/>
      <c r="N627" s="18"/>
    </row>
    <row r="628" spans="12:14" ht="12.75" customHeight="1" x14ac:dyDescent="0.2">
      <c r="L628" s="23"/>
      <c r="M628" s="18"/>
      <c r="N628" s="18"/>
    </row>
    <row r="629" spans="12:14" ht="12.75" customHeight="1" x14ac:dyDescent="0.2">
      <c r="L629" s="23"/>
      <c r="M629" s="18"/>
      <c r="N629" s="18"/>
    </row>
    <row r="630" spans="12:14" ht="12.75" customHeight="1" x14ac:dyDescent="0.2">
      <c r="L630" s="23"/>
      <c r="M630" s="18"/>
      <c r="N630" s="18"/>
    </row>
    <row r="631" spans="12:14" ht="12.75" customHeight="1" x14ac:dyDescent="0.2">
      <c r="L631" s="23"/>
      <c r="M631" s="18"/>
      <c r="N631" s="18"/>
    </row>
    <row r="632" spans="12:14" ht="12.75" customHeight="1" x14ac:dyDescent="0.2">
      <c r="L632" s="23"/>
      <c r="M632" s="18"/>
      <c r="N632" s="18"/>
    </row>
    <row r="633" spans="12:14" ht="12.75" customHeight="1" x14ac:dyDescent="0.2">
      <c r="L633" s="23"/>
      <c r="M633" s="18"/>
      <c r="N633" s="18"/>
    </row>
    <row r="634" spans="12:14" ht="12.75" customHeight="1" x14ac:dyDescent="0.2">
      <c r="L634" s="23"/>
      <c r="M634" s="18"/>
      <c r="N634" s="18"/>
    </row>
    <row r="635" spans="12:14" ht="12.75" customHeight="1" x14ac:dyDescent="0.2">
      <c r="L635" s="23"/>
      <c r="M635" s="18"/>
      <c r="N635" s="18"/>
    </row>
    <row r="636" spans="12:14" ht="12.75" customHeight="1" x14ac:dyDescent="0.2">
      <c r="L636" s="23"/>
      <c r="M636" s="18"/>
      <c r="N636" s="18"/>
    </row>
    <row r="637" spans="12:14" ht="12.75" customHeight="1" x14ac:dyDescent="0.2">
      <c r="L637" s="23"/>
      <c r="M637" s="18"/>
      <c r="N637" s="18"/>
    </row>
    <row r="638" spans="12:14" ht="12.75" customHeight="1" x14ac:dyDescent="0.2">
      <c r="L638" s="23"/>
      <c r="M638" s="18"/>
      <c r="N638" s="18"/>
    </row>
    <row r="639" spans="12:14" ht="12.75" customHeight="1" x14ac:dyDescent="0.2">
      <c r="L639" s="23"/>
      <c r="M639" s="18"/>
      <c r="N639" s="18"/>
    </row>
    <row r="640" spans="12:14" ht="12.75" customHeight="1" x14ac:dyDescent="0.2">
      <c r="L640" s="23"/>
      <c r="M640" s="18"/>
      <c r="N640" s="18"/>
    </row>
    <row r="641" spans="12:14" ht="12.75" customHeight="1" x14ac:dyDescent="0.2">
      <c r="L641" s="23"/>
      <c r="M641" s="18"/>
      <c r="N641" s="18"/>
    </row>
    <row r="642" spans="12:14" ht="12.75" customHeight="1" x14ac:dyDescent="0.2">
      <c r="L642" s="23"/>
      <c r="M642" s="18"/>
      <c r="N642" s="18"/>
    </row>
    <row r="643" spans="12:14" ht="12.75" customHeight="1" x14ac:dyDescent="0.2">
      <c r="L643" s="23"/>
      <c r="M643" s="18"/>
      <c r="N643" s="18"/>
    </row>
    <row r="644" spans="12:14" ht="12.75" customHeight="1" x14ac:dyDescent="0.2">
      <c r="L644" s="23"/>
      <c r="M644" s="18"/>
      <c r="N644" s="18"/>
    </row>
    <row r="645" spans="12:14" ht="12.75" customHeight="1" x14ac:dyDescent="0.2">
      <c r="L645" s="23"/>
      <c r="M645" s="18"/>
      <c r="N645" s="18"/>
    </row>
    <row r="646" spans="12:14" ht="12.75" customHeight="1" x14ac:dyDescent="0.2">
      <c r="L646" s="23"/>
      <c r="M646" s="18"/>
      <c r="N646" s="18"/>
    </row>
    <row r="647" spans="12:14" ht="12.75" customHeight="1" x14ac:dyDescent="0.2">
      <c r="L647" s="23"/>
      <c r="M647" s="18"/>
      <c r="N647" s="18"/>
    </row>
    <row r="648" spans="12:14" ht="12.75" customHeight="1" x14ac:dyDescent="0.2">
      <c r="L648" s="23"/>
      <c r="M648" s="18"/>
      <c r="N648" s="18"/>
    </row>
    <row r="649" spans="12:14" ht="12.75" customHeight="1" x14ac:dyDescent="0.2">
      <c r="L649" s="23"/>
      <c r="M649" s="18"/>
      <c r="N649" s="18"/>
    </row>
    <row r="650" spans="12:14" ht="12.75" customHeight="1" x14ac:dyDescent="0.2">
      <c r="L650" s="23"/>
      <c r="M650" s="18"/>
      <c r="N650" s="18"/>
    </row>
    <row r="651" spans="12:14" ht="12.75" customHeight="1" x14ac:dyDescent="0.2">
      <c r="L651" s="23"/>
      <c r="M651" s="18"/>
      <c r="N651" s="18"/>
    </row>
    <row r="652" spans="12:14" ht="12.75" customHeight="1" x14ac:dyDescent="0.2">
      <c r="L652" s="23"/>
      <c r="M652" s="18"/>
      <c r="N652" s="18"/>
    </row>
    <row r="653" spans="12:14" ht="12.75" customHeight="1" x14ac:dyDescent="0.2">
      <c r="L653" s="23"/>
      <c r="M653" s="18"/>
      <c r="N653" s="18"/>
    </row>
    <row r="654" spans="12:14" ht="12.75" customHeight="1" x14ac:dyDescent="0.2">
      <c r="L654" s="23"/>
      <c r="M654" s="18"/>
      <c r="N654" s="18"/>
    </row>
    <row r="655" spans="12:14" ht="12.75" customHeight="1" x14ac:dyDescent="0.2">
      <c r="L655" s="23"/>
      <c r="M655" s="18"/>
      <c r="N655" s="18"/>
    </row>
    <row r="656" spans="12:14" ht="12.75" customHeight="1" x14ac:dyDescent="0.2">
      <c r="L656" s="23"/>
      <c r="M656" s="18"/>
      <c r="N656" s="18"/>
    </row>
    <row r="657" spans="12:14" ht="12.75" customHeight="1" x14ac:dyDescent="0.2">
      <c r="L657" s="23"/>
      <c r="M657" s="18"/>
      <c r="N657" s="18"/>
    </row>
    <row r="658" spans="12:14" ht="12.75" customHeight="1" x14ac:dyDescent="0.2">
      <c r="L658" s="23"/>
      <c r="M658" s="18"/>
      <c r="N658" s="18"/>
    </row>
    <row r="659" spans="12:14" ht="12.75" customHeight="1" x14ac:dyDescent="0.2">
      <c r="L659" s="23"/>
      <c r="M659" s="18"/>
      <c r="N659" s="18"/>
    </row>
    <row r="660" spans="12:14" ht="12.75" customHeight="1" x14ac:dyDescent="0.2">
      <c r="L660" s="23"/>
      <c r="M660" s="18"/>
      <c r="N660" s="18"/>
    </row>
    <row r="661" spans="12:14" ht="12.75" customHeight="1" x14ac:dyDescent="0.2">
      <c r="L661" s="23"/>
      <c r="M661" s="18"/>
      <c r="N661" s="18"/>
    </row>
    <row r="662" spans="12:14" ht="12.75" customHeight="1" x14ac:dyDescent="0.2">
      <c r="L662" s="23"/>
      <c r="M662" s="18"/>
      <c r="N662" s="18"/>
    </row>
    <row r="663" spans="12:14" ht="12.75" customHeight="1" x14ac:dyDescent="0.2">
      <c r="L663" s="23"/>
      <c r="M663" s="18"/>
      <c r="N663" s="18"/>
    </row>
    <row r="664" spans="12:14" ht="12.75" customHeight="1" x14ac:dyDescent="0.2">
      <c r="L664" s="23"/>
      <c r="M664" s="18"/>
      <c r="N664" s="18"/>
    </row>
    <row r="665" spans="12:14" ht="12.75" customHeight="1" x14ac:dyDescent="0.2">
      <c r="L665" s="23"/>
      <c r="M665" s="18"/>
      <c r="N665" s="18"/>
    </row>
    <row r="666" spans="12:14" ht="12.75" customHeight="1" x14ac:dyDescent="0.2">
      <c r="L666" s="23"/>
      <c r="M666" s="18"/>
      <c r="N666" s="18"/>
    </row>
    <row r="667" spans="12:14" ht="12.75" customHeight="1" x14ac:dyDescent="0.2">
      <c r="L667" s="23"/>
      <c r="M667" s="18"/>
      <c r="N667" s="18"/>
    </row>
    <row r="668" spans="12:14" ht="12.75" customHeight="1" x14ac:dyDescent="0.2">
      <c r="L668" s="23"/>
      <c r="M668" s="18"/>
      <c r="N668" s="18"/>
    </row>
    <row r="669" spans="12:14" ht="12.75" customHeight="1" x14ac:dyDescent="0.2">
      <c r="L669" s="23"/>
      <c r="M669" s="18"/>
      <c r="N669" s="18"/>
    </row>
    <row r="670" spans="12:14" ht="12.75" customHeight="1" x14ac:dyDescent="0.2">
      <c r="L670" s="23"/>
      <c r="M670" s="18"/>
      <c r="N670" s="18"/>
    </row>
    <row r="671" spans="12:14" ht="12.75" customHeight="1" x14ac:dyDescent="0.2">
      <c r="L671" s="23"/>
      <c r="M671" s="18"/>
      <c r="N671" s="18"/>
    </row>
    <row r="672" spans="12:14" ht="12.75" customHeight="1" x14ac:dyDescent="0.2">
      <c r="L672" s="23"/>
      <c r="M672" s="18"/>
      <c r="N672" s="18"/>
    </row>
    <row r="673" spans="12:14" ht="12.75" customHeight="1" x14ac:dyDescent="0.2">
      <c r="L673" s="23"/>
      <c r="M673" s="18"/>
      <c r="N673" s="18"/>
    </row>
    <row r="674" spans="12:14" ht="12.75" customHeight="1" x14ac:dyDescent="0.2">
      <c r="L674" s="23"/>
      <c r="M674" s="18"/>
      <c r="N674" s="18"/>
    </row>
    <row r="675" spans="12:14" ht="12.75" customHeight="1" x14ac:dyDescent="0.2">
      <c r="L675" s="23"/>
      <c r="M675" s="18"/>
      <c r="N675" s="18"/>
    </row>
    <row r="676" spans="12:14" ht="12.75" customHeight="1" x14ac:dyDescent="0.2">
      <c r="L676" s="23"/>
      <c r="M676" s="18"/>
      <c r="N676" s="18"/>
    </row>
    <row r="677" spans="12:14" ht="12.75" customHeight="1" x14ac:dyDescent="0.2">
      <c r="L677" s="23"/>
      <c r="M677" s="18"/>
      <c r="N677" s="18"/>
    </row>
    <row r="678" spans="12:14" ht="12.75" customHeight="1" x14ac:dyDescent="0.2">
      <c r="L678" s="23"/>
      <c r="M678" s="18"/>
      <c r="N678" s="18"/>
    </row>
    <row r="679" spans="12:14" ht="12.75" customHeight="1" x14ac:dyDescent="0.2">
      <c r="L679" s="23"/>
      <c r="M679" s="18"/>
      <c r="N679" s="18"/>
    </row>
    <row r="680" spans="12:14" ht="12.75" customHeight="1" x14ac:dyDescent="0.2">
      <c r="L680" s="23"/>
      <c r="M680" s="18"/>
      <c r="N680" s="18"/>
    </row>
    <row r="681" spans="12:14" ht="12.75" customHeight="1" x14ac:dyDescent="0.2">
      <c r="L681" s="23"/>
      <c r="M681" s="18"/>
      <c r="N681" s="18"/>
    </row>
    <row r="682" spans="12:14" ht="12.75" customHeight="1" x14ac:dyDescent="0.2">
      <c r="L682" s="23"/>
      <c r="M682" s="18"/>
      <c r="N682" s="18"/>
    </row>
    <row r="683" spans="12:14" ht="12.75" customHeight="1" x14ac:dyDescent="0.2">
      <c r="L683" s="23"/>
      <c r="M683" s="18"/>
      <c r="N683" s="18"/>
    </row>
    <row r="684" spans="12:14" ht="12.75" customHeight="1" x14ac:dyDescent="0.2">
      <c r="L684" s="23"/>
      <c r="M684" s="18"/>
      <c r="N684" s="18"/>
    </row>
    <row r="685" spans="12:14" ht="12.75" customHeight="1" x14ac:dyDescent="0.2">
      <c r="L685" s="23"/>
      <c r="M685" s="18"/>
      <c r="N685" s="18"/>
    </row>
    <row r="686" spans="12:14" ht="12.75" customHeight="1" x14ac:dyDescent="0.2">
      <c r="L686" s="23"/>
      <c r="M686" s="18"/>
      <c r="N686" s="18"/>
    </row>
    <row r="687" spans="12:14" ht="12.75" customHeight="1" x14ac:dyDescent="0.2">
      <c r="L687" s="23"/>
      <c r="M687" s="18"/>
      <c r="N687" s="18"/>
    </row>
    <row r="688" spans="12:14" ht="12.75" customHeight="1" x14ac:dyDescent="0.2">
      <c r="L688" s="23"/>
      <c r="M688" s="18"/>
      <c r="N688" s="18"/>
    </row>
    <row r="689" spans="12:14" ht="12.75" customHeight="1" x14ac:dyDescent="0.2">
      <c r="L689" s="23"/>
      <c r="M689" s="18"/>
      <c r="N689" s="18"/>
    </row>
    <row r="690" spans="12:14" ht="12.75" customHeight="1" x14ac:dyDescent="0.2">
      <c r="L690" s="23"/>
      <c r="M690" s="18"/>
      <c r="N690" s="18"/>
    </row>
    <row r="691" spans="12:14" ht="12.75" customHeight="1" x14ac:dyDescent="0.2">
      <c r="L691" s="23"/>
      <c r="M691" s="18"/>
      <c r="N691" s="18"/>
    </row>
    <row r="692" spans="12:14" ht="12.75" customHeight="1" x14ac:dyDescent="0.2">
      <c r="L692" s="23"/>
      <c r="M692" s="18"/>
      <c r="N692" s="18"/>
    </row>
    <row r="693" spans="12:14" ht="12.75" customHeight="1" x14ac:dyDescent="0.2">
      <c r="L693" s="23"/>
      <c r="M693" s="18"/>
      <c r="N693" s="18"/>
    </row>
    <row r="694" spans="12:14" ht="12.75" customHeight="1" x14ac:dyDescent="0.2">
      <c r="L694" s="23"/>
      <c r="M694" s="18"/>
      <c r="N694" s="18"/>
    </row>
    <row r="695" spans="12:14" ht="12.75" customHeight="1" x14ac:dyDescent="0.2">
      <c r="L695" s="23"/>
      <c r="M695" s="18"/>
      <c r="N695" s="18"/>
    </row>
    <row r="696" spans="12:14" ht="12.75" customHeight="1" x14ac:dyDescent="0.2">
      <c r="L696" s="23"/>
      <c r="M696" s="18"/>
      <c r="N696" s="18"/>
    </row>
    <row r="697" spans="12:14" ht="12.75" customHeight="1" x14ac:dyDescent="0.2">
      <c r="L697" s="23"/>
      <c r="M697" s="18"/>
      <c r="N697" s="18"/>
    </row>
    <row r="698" spans="12:14" ht="12.75" customHeight="1" x14ac:dyDescent="0.2">
      <c r="L698" s="23"/>
      <c r="M698" s="18"/>
      <c r="N698" s="18"/>
    </row>
    <row r="699" spans="12:14" ht="12.75" customHeight="1" x14ac:dyDescent="0.2">
      <c r="L699" s="23"/>
      <c r="M699" s="18"/>
      <c r="N699" s="18"/>
    </row>
    <row r="700" spans="12:14" ht="12.75" customHeight="1" x14ac:dyDescent="0.2">
      <c r="L700" s="23"/>
      <c r="M700" s="18"/>
      <c r="N700" s="18"/>
    </row>
    <row r="701" spans="12:14" ht="12.75" customHeight="1" x14ac:dyDescent="0.2">
      <c r="L701" s="23"/>
      <c r="M701" s="18"/>
      <c r="N701" s="18"/>
    </row>
    <row r="702" spans="12:14" ht="12.75" customHeight="1" x14ac:dyDescent="0.2">
      <c r="L702" s="23"/>
      <c r="M702" s="18"/>
      <c r="N702" s="18"/>
    </row>
    <row r="703" spans="12:14" ht="12.75" customHeight="1" x14ac:dyDescent="0.2">
      <c r="L703" s="23"/>
      <c r="M703" s="18"/>
      <c r="N703" s="18"/>
    </row>
    <row r="704" spans="12:14" ht="12.75" customHeight="1" x14ac:dyDescent="0.2">
      <c r="L704" s="23"/>
      <c r="M704" s="18"/>
      <c r="N704" s="18"/>
    </row>
    <row r="705" spans="12:14" ht="12.75" customHeight="1" x14ac:dyDescent="0.2">
      <c r="L705" s="23"/>
      <c r="M705" s="18"/>
      <c r="N705" s="18"/>
    </row>
    <row r="706" spans="12:14" ht="12.75" customHeight="1" x14ac:dyDescent="0.2">
      <c r="L706" s="23"/>
      <c r="M706" s="18"/>
      <c r="N706" s="18"/>
    </row>
    <row r="707" spans="12:14" ht="12.75" customHeight="1" x14ac:dyDescent="0.2">
      <c r="L707" s="23"/>
      <c r="M707" s="18"/>
      <c r="N707" s="18"/>
    </row>
    <row r="708" spans="12:14" ht="12.75" customHeight="1" x14ac:dyDescent="0.2">
      <c r="L708" s="23"/>
      <c r="M708" s="18"/>
      <c r="N708" s="18"/>
    </row>
    <row r="709" spans="12:14" ht="12.75" customHeight="1" x14ac:dyDescent="0.2">
      <c r="L709" s="23"/>
      <c r="M709" s="18"/>
      <c r="N709" s="18"/>
    </row>
    <row r="710" spans="12:14" ht="12.75" customHeight="1" x14ac:dyDescent="0.2">
      <c r="L710" s="23"/>
      <c r="M710" s="18"/>
      <c r="N710" s="18"/>
    </row>
    <row r="711" spans="12:14" ht="12.75" customHeight="1" x14ac:dyDescent="0.2">
      <c r="L711" s="23"/>
      <c r="M711" s="18"/>
      <c r="N711" s="18"/>
    </row>
    <row r="712" spans="12:14" ht="12.75" customHeight="1" x14ac:dyDescent="0.2">
      <c r="L712" s="23"/>
      <c r="M712" s="18"/>
      <c r="N712" s="18"/>
    </row>
    <row r="713" spans="12:14" ht="12.75" customHeight="1" x14ac:dyDescent="0.2">
      <c r="L713" s="23"/>
      <c r="M713" s="18"/>
      <c r="N713" s="18"/>
    </row>
    <row r="714" spans="12:14" ht="12.75" customHeight="1" x14ac:dyDescent="0.2">
      <c r="L714" s="23"/>
      <c r="M714" s="18"/>
      <c r="N714" s="18"/>
    </row>
    <row r="715" spans="12:14" ht="12.75" customHeight="1" x14ac:dyDescent="0.2">
      <c r="L715" s="23"/>
      <c r="M715" s="18"/>
      <c r="N715" s="18"/>
    </row>
    <row r="716" spans="12:14" ht="12.75" customHeight="1" x14ac:dyDescent="0.2">
      <c r="L716" s="23"/>
      <c r="M716" s="18"/>
      <c r="N716" s="18"/>
    </row>
    <row r="717" spans="12:14" ht="12.75" customHeight="1" x14ac:dyDescent="0.2">
      <c r="L717" s="23"/>
      <c r="M717" s="18"/>
      <c r="N717" s="18"/>
    </row>
    <row r="718" spans="12:14" ht="12.75" customHeight="1" x14ac:dyDescent="0.2">
      <c r="L718" s="23"/>
      <c r="M718" s="18"/>
      <c r="N718" s="18"/>
    </row>
    <row r="719" spans="12:14" ht="12.75" customHeight="1" x14ac:dyDescent="0.2">
      <c r="L719" s="23"/>
      <c r="M719" s="18"/>
      <c r="N719" s="18"/>
    </row>
    <row r="720" spans="12:14" ht="12.75" customHeight="1" x14ac:dyDescent="0.2">
      <c r="L720" s="23"/>
      <c r="M720" s="18"/>
      <c r="N720" s="18"/>
    </row>
    <row r="721" spans="12:14" ht="12.75" customHeight="1" x14ac:dyDescent="0.2">
      <c r="L721" s="23"/>
      <c r="M721" s="18"/>
      <c r="N721" s="18"/>
    </row>
    <row r="722" spans="12:14" ht="12.75" customHeight="1" x14ac:dyDescent="0.2">
      <c r="L722" s="23"/>
      <c r="M722" s="18"/>
      <c r="N722" s="18"/>
    </row>
    <row r="723" spans="12:14" ht="12.75" customHeight="1" x14ac:dyDescent="0.2">
      <c r="L723" s="23"/>
      <c r="M723" s="18"/>
      <c r="N723" s="18"/>
    </row>
    <row r="724" spans="12:14" ht="12.75" customHeight="1" x14ac:dyDescent="0.2">
      <c r="L724" s="23"/>
      <c r="M724" s="18"/>
      <c r="N724" s="18"/>
    </row>
    <row r="725" spans="12:14" ht="12.75" customHeight="1" x14ac:dyDescent="0.2">
      <c r="L725" s="23"/>
      <c r="M725" s="18"/>
      <c r="N725" s="18"/>
    </row>
    <row r="726" spans="12:14" ht="12.75" customHeight="1" x14ac:dyDescent="0.2">
      <c r="L726" s="23"/>
      <c r="M726" s="18"/>
      <c r="N726" s="18"/>
    </row>
    <row r="727" spans="12:14" ht="12.75" customHeight="1" x14ac:dyDescent="0.2">
      <c r="L727" s="23"/>
      <c r="M727" s="18"/>
      <c r="N727" s="18"/>
    </row>
    <row r="728" spans="12:14" ht="12.75" customHeight="1" x14ac:dyDescent="0.2">
      <c r="L728" s="23"/>
      <c r="M728" s="18"/>
      <c r="N728" s="18"/>
    </row>
    <row r="729" spans="12:14" ht="12.75" customHeight="1" x14ac:dyDescent="0.2">
      <c r="L729" s="23"/>
      <c r="M729" s="18"/>
      <c r="N729" s="18"/>
    </row>
    <row r="730" spans="12:14" ht="12.75" customHeight="1" x14ac:dyDescent="0.2">
      <c r="L730" s="23"/>
      <c r="M730" s="18"/>
      <c r="N730" s="18"/>
    </row>
    <row r="731" spans="12:14" ht="12.75" customHeight="1" x14ac:dyDescent="0.2">
      <c r="L731" s="23"/>
      <c r="M731" s="18"/>
      <c r="N731" s="18"/>
    </row>
    <row r="732" spans="12:14" ht="12.75" customHeight="1" x14ac:dyDescent="0.2">
      <c r="L732" s="23"/>
      <c r="M732" s="18"/>
      <c r="N732" s="18"/>
    </row>
    <row r="733" spans="12:14" ht="12.75" customHeight="1" x14ac:dyDescent="0.2">
      <c r="L733" s="23"/>
      <c r="M733" s="18"/>
      <c r="N733" s="18"/>
    </row>
    <row r="734" spans="12:14" ht="12.75" customHeight="1" x14ac:dyDescent="0.2">
      <c r="L734" s="23"/>
      <c r="M734" s="18"/>
      <c r="N734" s="18"/>
    </row>
    <row r="735" spans="12:14" ht="12.75" customHeight="1" x14ac:dyDescent="0.2">
      <c r="L735" s="23"/>
      <c r="M735" s="18"/>
      <c r="N735" s="18"/>
    </row>
    <row r="736" spans="12:14" ht="12.75" customHeight="1" x14ac:dyDescent="0.2">
      <c r="L736" s="23"/>
      <c r="M736" s="18"/>
      <c r="N736" s="18"/>
    </row>
    <row r="737" spans="12:14" ht="12.75" customHeight="1" x14ac:dyDescent="0.2">
      <c r="L737" s="23"/>
      <c r="M737" s="18"/>
      <c r="N737" s="18"/>
    </row>
    <row r="738" spans="12:14" ht="12.75" customHeight="1" x14ac:dyDescent="0.2">
      <c r="L738" s="23"/>
      <c r="M738" s="18"/>
      <c r="N738" s="18"/>
    </row>
    <row r="739" spans="12:14" ht="12.75" customHeight="1" x14ac:dyDescent="0.2">
      <c r="L739" s="23"/>
      <c r="M739" s="18"/>
      <c r="N739" s="18"/>
    </row>
    <row r="740" spans="12:14" ht="12.75" customHeight="1" x14ac:dyDescent="0.2">
      <c r="L740" s="23"/>
      <c r="M740" s="18"/>
      <c r="N740" s="18"/>
    </row>
    <row r="741" spans="12:14" ht="12.75" customHeight="1" x14ac:dyDescent="0.2">
      <c r="L741" s="23"/>
      <c r="M741" s="18"/>
      <c r="N741" s="18"/>
    </row>
    <row r="742" spans="12:14" ht="12.75" customHeight="1" x14ac:dyDescent="0.2">
      <c r="L742" s="23"/>
      <c r="M742" s="18"/>
      <c r="N742" s="18"/>
    </row>
    <row r="743" spans="12:14" ht="12.75" customHeight="1" x14ac:dyDescent="0.2">
      <c r="L743" s="23"/>
      <c r="M743" s="18"/>
      <c r="N743" s="18"/>
    </row>
    <row r="744" spans="12:14" ht="12.75" customHeight="1" x14ac:dyDescent="0.2">
      <c r="L744" s="23"/>
      <c r="M744" s="18"/>
      <c r="N744" s="18"/>
    </row>
    <row r="745" spans="12:14" ht="12.75" customHeight="1" x14ac:dyDescent="0.2">
      <c r="L745" s="23"/>
      <c r="M745" s="18"/>
      <c r="N745" s="18"/>
    </row>
    <row r="746" spans="12:14" ht="12.75" customHeight="1" x14ac:dyDescent="0.2">
      <c r="L746" s="23"/>
      <c r="M746" s="18"/>
      <c r="N746" s="18"/>
    </row>
    <row r="747" spans="12:14" ht="12.75" customHeight="1" x14ac:dyDescent="0.2">
      <c r="L747" s="23"/>
      <c r="M747" s="18"/>
      <c r="N747" s="18"/>
    </row>
    <row r="748" spans="12:14" ht="12.75" customHeight="1" x14ac:dyDescent="0.2">
      <c r="L748" s="23"/>
      <c r="M748" s="18"/>
      <c r="N748" s="18"/>
    </row>
    <row r="749" spans="12:14" ht="12.75" customHeight="1" x14ac:dyDescent="0.2">
      <c r="L749" s="23"/>
      <c r="M749" s="18"/>
      <c r="N749" s="18"/>
    </row>
    <row r="750" spans="12:14" ht="12.75" customHeight="1" x14ac:dyDescent="0.2">
      <c r="L750" s="23"/>
      <c r="M750" s="18"/>
      <c r="N750" s="18"/>
    </row>
    <row r="751" spans="12:14" ht="12.75" customHeight="1" x14ac:dyDescent="0.2">
      <c r="L751" s="23"/>
      <c r="M751" s="18"/>
      <c r="N751" s="18"/>
    </row>
    <row r="752" spans="12:14" ht="12.75" customHeight="1" x14ac:dyDescent="0.2">
      <c r="L752" s="23"/>
      <c r="M752" s="18"/>
      <c r="N752" s="18"/>
    </row>
    <row r="753" spans="12:14" ht="12.75" customHeight="1" x14ac:dyDescent="0.2">
      <c r="L753" s="23"/>
      <c r="M753" s="18"/>
      <c r="N753" s="18"/>
    </row>
    <row r="754" spans="12:14" ht="12.75" customHeight="1" x14ac:dyDescent="0.2">
      <c r="L754" s="23"/>
      <c r="M754" s="18"/>
      <c r="N754" s="18"/>
    </row>
    <row r="755" spans="12:14" ht="12.75" customHeight="1" x14ac:dyDescent="0.2">
      <c r="L755" s="23"/>
      <c r="M755" s="18"/>
      <c r="N755" s="18"/>
    </row>
    <row r="756" spans="12:14" ht="12.75" customHeight="1" x14ac:dyDescent="0.2">
      <c r="L756" s="23"/>
      <c r="M756" s="18"/>
      <c r="N756" s="18"/>
    </row>
    <row r="757" spans="12:14" ht="12.75" customHeight="1" x14ac:dyDescent="0.2">
      <c r="L757" s="23"/>
      <c r="M757" s="18"/>
      <c r="N757" s="18"/>
    </row>
    <row r="758" spans="12:14" ht="12.75" customHeight="1" x14ac:dyDescent="0.2">
      <c r="L758" s="23"/>
      <c r="M758" s="18"/>
      <c r="N758" s="18"/>
    </row>
    <row r="759" spans="12:14" ht="12.75" customHeight="1" x14ac:dyDescent="0.2">
      <c r="L759" s="23"/>
      <c r="M759" s="18"/>
      <c r="N759" s="18"/>
    </row>
    <row r="760" spans="12:14" ht="12.75" customHeight="1" x14ac:dyDescent="0.2">
      <c r="L760" s="23"/>
      <c r="M760" s="18"/>
      <c r="N760" s="18"/>
    </row>
    <row r="761" spans="12:14" ht="12.75" customHeight="1" x14ac:dyDescent="0.2">
      <c r="L761" s="23"/>
      <c r="M761" s="18"/>
      <c r="N761" s="18"/>
    </row>
    <row r="762" spans="12:14" ht="12.75" customHeight="1" x14ac:dyDescent="0.2">
      <c r="L762" s="23"/>
      <c r="M762" s="18"/>
      <c r="N762" s="18"/>
    </row>
    <row r="763" spans="12:14" ht="12.75" customHeight="1" x14ac:dyDescent="0.2">
      <c r="L763" s="23"/>
      <c r="M763" s="18"/>
      <c r="N763" s="18"/>
    </row>
    <row r="764" spans="12:14" ht="12.75" customHeight="1" x14ac:dyDescent="0.2">
      <c r="L764" s="23"/>
      <c r="M764" s="18"/>
      <c r="N764" s="18"/>
    </row>
    <row r="765" spans="12:14" ht="12.75" customHeight="1" x14ac:dyDescent="0.2">
      <c r="L765" s="23"/>
      <c r="M765" s="18"/>
      <c r="N765" s="18"/>
    </row>
    <row r="766" spans="12:14" ht="12.75" customHeight="1" x14ac:dyDescent="0.2">
      <c r="L766" s="23"/>
      <c r="M766" s="18"/>
      <c r="N766" s="18"/>
    </row>
    <row r="767" spans="12:14" ht="12.75" customHeight="1" x14ac:dyDescent="0.2">
      <c r="L767" s="23"/>
      <c r="M767" s="18"/>
      <c r="N767" s="18"/>
    </row>
    <row r="768" spans="12:14" ht="12.75" customHeight="1" x14ac:dyDescent="0.2">
      <c r="L768" s="23"/>
      <c r="M768" s="18"/>
      <c r="N768" s="18"/>
    </row>
    <row r="769" spans="12:14" ht="12.75" customHeight="1" x14ac:dyDescent="0.2">
      <c r="L769" s="23"/>
      <c r="M769" s="18"/>
      <c r="N769" s="18"/>
    </row>
    <row r="770" spans="12:14" ht="12.75" customHeight="1" x14ac:dyDescent="0.2">
      <c r="L770" s="23"/>
      <c r="M770" s="18"/>
      <c r="N770" s="18"/>
    </row>
    <row r="771" spans="12:14" ht="12.75" customHeight="1" x14ac:dyDescent="0.2">
      <c r="L771" s="23"/>
      <c r="M771" s="18"/>
      <c r="N771" s="18"/>
    </row>
    <row r="772" spans="12:14" ht="12.75" customHeight="1" x14ac:dyDescent="0.2">
      <c r="L772" s="23"/>
      <c r="M772" s="18"/>
      <c r="N772" s="18"/>
    </row>
    <row r="773" spans="12:14" ht="12.75" customHeight="1" x14ac:dyDescent="0.2">
      <c r="L773" s="23"/>
      <c r="M773" s="18"/>
      <c r="N773" s="18"/>
    </row>
    <row r="774" spans="12:14" ht="12.75" customHeight="1" x14ac:dyDescent="0.2">
      <c r="L774" s="23"/>
      <c r="M774" s="18"/>
      <c r="N774" s="18"/>
    </row>
    <row r="775" spans="12:14" ht="12.75" customHeight="1" x14ac:dyDescent="0.2">
      <c r="L775" s="23"/>
      <c r="M775" s="18"/>
      <c r="N775" s="18"/>
    </row>
    <row r="776" spans="12:14" ht="12.75" customHeight="1" x14ac:dyDescent="0.2">
      <c r="L776" s="23"/>
      <c r="M776" s="18"/>
      <c r="N776" s="18"/>
    </row>
    <row r="777" spans="12:14" ht="12.75" customHeight="1" x14ac:dyDescent="0.2">
      <c r="L777" s="23"/>
      <c r="M777" s="18"/>
      <c r="N777" s="18"/>
    </row>
    <row r="778" spans="12:14" ht="12.75" customHeight="1" x14ac:dyDescent="0.2">
      <c r="L778" s="23"/>
      <c r="M778" s="18"/>
      <c r="N778" s="18"/>
    </row>
    <row r="779" spans="12:14" ht="12.75" customHeight="1" x14ac:dyDescent="0.2">
      <c r="L779" s="23"/>
      <c r="M779" s="18"/>
      <c r="N779" s="18"/>
    </row>
    <row r="780" spans="12:14" ht="12.75" customHeight="1" x14ac:dyDescent="0.2">
      <c r="L780" s="23"/>
      <c r="M780" s="18"/>
      <c r="N780" s="18"/>
    </row>
    <row r="781" spans="12:14" ht="12.75" customHeight="1" x14ac:dyDescent="0.2">
      <c r="L781" s="23"/>
      <c r="M781" s="18"/>
      <c r="N781" s="18"/>
    </row>
    <row r="782" spans="12:14" ht="12.75" customHeight="1" x14ac:dyDescent="0.2">
      <c r="L782" s="23"/>
      <c r="M782" s="18"/>
      <c r="N782" s="18"/>
    </row>
    <row r="783" spans="12:14" ht="12.75" customHeight="1" x14ac:dyDescent="0.2">
      <c r="L783" s="23"/>
      <c r="M783" s="18"/>
      <c r="N783" s="18"/>
    </row>
    <row r="784" spans="12:14" ht="12.75" customHeight="1" x14ac:dyDescent="0.2">
      <c r="L784" s="23"/>
      <c r="M784" s="18"/>
      <c r="N784" s="18"/>
    </row>
    <row r="785" spans="12:14" ht="12.75" customHeight="1" x14ac:dyDescent="0.2">
      <c r="L785" s="23"/>
      <c r="M785" s="18"/>
      <c r="N785" s="18"/>
    </row>
    <row r="786" spans="12:14" ht="12.75" customHeight="1" x14ac:dyDescent="0.2">
      <c r="L786" s="23"/>
      <c r="M786" s="18"/>
      <c r="N786" s="18"/>
    </row>
    <row r="787" spans="12:14" ht="12.75" customHeight="1" x14ac:dyDescent="0.2">
      <c r="L787" s="23"/>
      <c r="M787" s="18"/>
      <c r="N787" s="18"/>
    </row>
    <row r="788" spans="12:14" ht="12.75" customHeight="1" x14ac:dyDescent="0.2">
      <c r="L788" s="23"/>
      <c r="M788" s="18"/>
      <c r="N788" s="18"/>
    </row>
    <row r="789" spans="12:14" ht="12.75" customHeight="1" x14ac:dyDescent="0.2">
      <c r="L789" s="23"/>
      <c r="M789" s="18"/>
      <c r="N789" s="18"/>
    </row>
    <row r="790" spans="12:14" ht="12.75" customHeight="1" x14ac:dyDescent="0.2">
      <c r="L790" s="23"/>
      <c r="M790" s="18"/>
      <c r="N790" s="18"/>
    </row>
    <row r="791" spans="12:14" ht="12.75" customHeight="1" x14ac:dyDescent="0.2">
      <c r="L791" s="23"/>
      <c r="M791" s="18"/>
      <c r="N791" s="18"/>
    </row>
    <row r="792" spans="12:14" ht="12.75" customHeight="1" x14ac:dyDescent="0.2">
      <c r="L792" s="23"/>
      <c r="M792" s="18"/>
      <c r="N792" s="18"/>
    </row>
    <row r="793" spans="12:14" ht="12.75" customHeight="1" x14ac:dyDescent="0.2">
      <c r="L793" s="23"/>
      <c r="M793" s="18"/>
      <c r="N793" s="18"/>
    </row>
    <row r="794" spans="12:14" ht="12.75" customHeight="1" x14ac:dyDescent="0.2">
      <c r="L794" s="23"/>
      <c r="M794" s="18"/>
      <c r="N794" s="18"/>
    </row>
    <row r="795" spans="12:14" ht="12.75" customHeight="1" x14ac:dyDescent="0.2">
      <c r="L795" s="23"/>
      <c r="M795" s="18"/>
      <c r="N795" s="18"/>
    </row>
    <row r="796" spans="12:14" ht="12.75" customHeight="1" x14ac:dyDescent="0.2">
      <c r="L796" s="23"/>
      <c r="M796" s="18"/>
      <c r="N796" s="18"/>
    </row>
    <row r="797" spans="12:14" ht="12.75" customHeight="1" x14ac:dyDescent="0.2">
      <c r="L797" s="23"/>
      <c r="M797" s="18"/>
      <c r="N797" s="18"/>
    </row>
    <row r="798" spans="12:14" ht="12.75" customHeight="1" x14ac:dyDescent="0.2">
      <c r="L798" s="23"/>
      <c r="M798" s="18"/>
      <c r="N798" s="18"/>
    </row>
    <row r="799" spans="12:14" ht="12.75" customHeight="1" x14ac:dyDescent="0.2">
      <c r="L799" s="23"/>
      <c r="M799" s="18"/>
      <c r="N799" s="18"/>
    </row>
    <row r="800" spans="12:14" ht="12.75" customHeight="1" x14ac:dyDescent="0.2">
      <c r="L800" s="23"/>
      <c r="M800" s="18"/>
      <c r="N800" s="18"/>
    </row>
    <row r="801" spans="12:14" ht="12.75" customHeight="1" x14ac:dyDescent="0.2">
      <c r="L801" s="23"/>
      <c r="M801" s="18"/>
      <c r="N801" s="18"/>
    </row>
    <row r="802" spans="12:14" ht="12.75" customHeight="1" x14ac:dyDescent="0.2">
      <c r="L802" s="23"/>
      <c r="M802" s="18"/>
      <c r="N802" s="18"/>
    </row>
    <row r="803" spans="12:14" ht="12.75" customHeight="1" x14ac:dyDescent="0.2">
      <c r="L803" s="23"/>
      <c r="M803" s="18"/>
      <c r="N803" s="18"/>
    </row>
    <row r="804" spans="12:14" ht="12.75" customHeight="1" x14ac:dyDescent="0.2">
      <c r="L804" s="23"/>
      <c r="M804" s="18"/>
      <c r="N804" s="18"/>
    </row>
    <row r="805" spans="12:14" ht="12.75" customHeight="1" x14ac:dyDescent="0.2">
      <c r="L805" s="23"/>
      <c r="M805" s="18"/>
      <c r="N805" s="18"/>
    </row>
    <row r="806" spans="12:14" ht="12.75" customHeight="1" x14ac:dyDescent="0.2">
      <c r="L806" s="23"/>
      <c r="M806" s="18"/>
      <c r="N806" s="18"/>
    </row>
    <row r="807" spans="12:14" ht="12.75" customHeight="1" x14ac:dyDescent="0.2">
      <c r="L807" s="23"/>
      <c r="M807" s="18"/>
      <c r="N807" s="18"/>
    </row>
    <row r="808" spans="12:14" ht="12.75" customHeight="1" x14ac:dyDescent="0.2">
      <c r="L808" s="23"/>
      <c r="M808" s="18"/>
      <c r="N808" s="18"/>
    </row>
    <row r="809" spans="12:14" ht="12.75" customHeight="1" x14ac:dyDescent="0.2">
      <c r="L809" s="23"/>
      <c r="M809" s="18"/>
      <c r="N809" s="18"/>
    </row>
    <row r="810" spans="12:14" ht="12.75" customHeight="1" x14ac:dyDescent="0.2">
      <c r="L810" s="23"/>
      <c r="M810" s="18"/>
      <c r="N810" s="18"/>
    </row>
    <row r="811" spans="12:14" ht="12.75" customHeight="1" x14ac:dyDescent="0.2">
      <c r="L811" s="23"/>
      <c r="M811" s="18"/>
      <c r="N811" s="18"/>
    </row>
    <row r="812" spans="12:14" ht="12.75" customHeight="1" x14ac:dyDescent="0.2">
      <c r="L812" s="23"/>
      <c r="M812" s="18"/>
      <c r="N812" s="18"/>
    </row>
    <row r="813" spans="12:14" ht="12.75" customHeight="1" x14ac:dyDescent="0.2">
      <c r="L813" s="23"/>
      <c r="M813" s="18"/>
      <c r="N813" s="18"/>
    </row>
    <row r="814" spans="12:14" ht="12.75" customHeight="1" x14ac:dyDescent="0.2">
      <c r="L814" s="23"/>
      <c r="M814" s="18"/>
      <c r="N814" s="18"/>
    </row>
    <row r="815" spans="12:14" ht="12.75" customHeight="1" x14ac:dyDescent="0.2">
      <c r="L815" s="23"/>
      <c r="M815" s="18"/>
      <c r="N815" s="18"/>
    </row>
    <row r="816" spans="12:14" ht="12.75" customHeight="1" x14ac:dyDescent="0.2">
      <c r="L816" s="23"/>
      <c r="M816" s="18"/>
      <c r="N816" s="18"/>
    </row>
    <row r="817" spans="12:14" ht="12.75" customHeight="1" x14ac:dyDescent="0.2">
      <c r="L817" s="23"/>
      <c r="M817" s="18"/>
      <c r="N817" s="18"/>
    </row>
    <row r="818" spans="12:14" ht="12.75" customHeight="1" x14ac:dyDescent="0.2">
      <c r="L818" s="23"/>
      <c r="M818" s="18"/>
      <c r="N818" s="18"/>
    </row>
    <row r="819" spans="12:14" ht="12.75" customHeight="1" x14ac:dyDescent="0.2">
      <c r="L819" s="23"/>
      <c r="M819" s="18"/>
      <c r="N819" s="18"/>
    </row>
    <row r="820" spans="12:14" ht="12.75" customHeight="1" x14ac:dyDescent="0.2">
      <c r="L820" s="23"/>
      <c r="M820" s="18"/>
      <c r="N820" s="18"/>
    </row>
    <row r="821" spans="12:14" ht="12.75" customHeight="1" x14ac:dyDescent="0.2">
      <c r="L821" s="23"/>
      <c r="M821" s="18"/>
      <c r="N821" s="18"/>
    </row>
    <row r="822" spans="12:14" ht="12.75" customHeight="1" x14ac:dyDescent="0.2">
      <c r="L822" s="23"/>
      <c r="M822" s="18"/>
      <c r="N822" s="18"/>
    </row>
    <row r="823" spans="12:14" ht="12.75" customHeight="1" x14ac:dyDescent="0.2">
      <c r="L823" s="23"/>
      <c r="M823" s="18"/>
      <c r="N823" s="18"/>
    </row>
    <row r="824" spans="12:14" ht="12.75" customHeight="1" x14ac:dyDescent="0.2">
      <c r="L824" s="23"/>
      <c r="M824" s="18"/>
      <c r="N824" s="18"/>
    </row>
    <row r="825" spans="12:14" ht="12.75" customHeight="1" x14ac:dyDescent="0.2">
      <c r="L825" s="23"/>
      <c r="M825" s="18"/>
      <c r="N825" s="18"/>
    </row>
    <row r="826" spans="12:14" ht="12.75" customHeight="1" x14ac:dyDescent="0.2">
      <c r="L826" s="23"/>
      <c r="M826" s="18"/>
      <c r="N826" s="18"/>
    </row>
    <row r="827" spans="12:14" ht="12.75" customHeight="1" x14ac:dyDescent="0.2">
      <c r="L827" s="23"/>
      <c r="M827" s="18"/>
      <c r="N827" s="18"/>
    </row>
    <row r="828" spans="12:14" ht="12.75" customHeight="1" x14ac:dyDescent="0.2">
      <c r="L828" s="23"/>
      <c r="M828" s="18"/>
      <c r="N828" s="18"/>
    </row>
    <row r="829" spans="12:14" ht="12.75" customHeight="1" x14ac:dyDescent="0.2">
      <c r="L829" s="23"/>
      <c r="M829" s="18"/>
      <c r="N829" s="18"/>
    </row>
    <row r="830" spans="12:14" ht="12.75" customHeight="1" x14ac:dyDescent="0.2">
      <c r="L830" s="23"/>
      <c r="M830" s="18"/>
      <c r="N830" s="18"/>
    </row>
    <row r="831" spans="12:14" ht="12.75" customHeight="1" x14ac:dyDescent="0.2">
      <c r="L831" s="23"/>
      <c r="M831" s="18"/>
      <c r="N831" s="18"/>
    </row>
    <row r="832" spans="12:14" ht="12.75" customHeight="1" x14ac:dyDescent="0.2">
      <c r="L832" s="23"/>
      <c r="M832" s="18"/>
      <c r="N832" s="18"/>
    </row>
    <row r="833" spans="12:14" ht="12.75" customHeight="1" x14ac:dyDescent="0.2">
      <c r="L833" s="23"/>
      <c r="M833" s="18"/>
      <c r="N833" s="18"/>
    </row>
    <row r="834" spans="12:14" ht="12.75" customHeight="1" x14ac:dyDescent="0.2">
      <c r="L834" s="23"/>
      <c r="M834" s="18"/>
      <c r="N834" s="18"/>
    </row>
    <row r="835" spans="12:14" ht="12.75" customHeight="1" x14ac:dyDescent="0.2">
      <c r="L835" s="23"/>
      <c r="M835" s="18"/>
      <c r="N835" s="18"/>
    </row>
    <row r="836" spans="12:14" ht="12.75" customHeight="1" x14ac:dyDescent="0.2">
      <c r="L836" s="23"/>
      <c r="M836" s="18"/>
      <c r="N836" s="18"/>
    </row>
    <row r="837" spans="12:14" ht="12.75" customHeight="1" x14ac:dyDescent="0.2">
      <c r="L837" s="23"/>
      <c r="M837" s="18"/>
      <c r="N837" s="18"/>
    </row>
    <row r="838" spans="12:14" ht="12.75" customHeight="1" x14ac:dyDescent="0.2">
      <c r="L838" s="23"/>
      <c r="M838" s="18"/>
      <c r="N838" s="18"/>
    </row>
    <row r="839" spans="12:14" ht="12.75" customHeight="1" x14ac:dyDescent="0.2">
      <c r="L839" s="23"/>
      <c r="M839" s="18"/>
      <c r="N839" s="18"/>
    </row>
    <row r="840" spans="12:14" ht="12.75" customHeight="1" x14ac:dyDescent="0.2">
      <c r="L840" s="23"/>
      <c r="M840" s="18"/>
      <c r="N840" s="18"/>
    </row>
    <row r="841" spans="12:14" ht="12.75" customHeight="1" x14ac:dyDescent="0.2">
      <c r="L841" s="23"/>
      <c r="M841" s="18"/>
      <c r="N841" s="18"/>
    </row>
    <row r="842" spans="12:14" ht="12.75" customHeight="1" x14ac:dyDescent="0.2">
      <c r="L842" s="23"/>
      <c r="M842" s="18"/>
      <c r="N842" s="18"/>
    </row>
    <row r="843" spans="12:14" ht="12.75" customHeight="1" x14ac:dyDescent="0.2">
      <c r="L843" s="23"/>
      <c r="M843" s="18"/>
      <c r="N843" s="18"/>
    </row>
    <row r="844" spans="12:14" ht="12.75" customHeight="1" x14ac:dyDescent="0.2">
      <c r="L844" s="23"/>
      <c r="M844" s="18"/>
      <c r="N844" s="18"/>
    </row>
    <row r="845" spans="12:14" ht="12.75" customHeight="1" x14ac:dyDescent="0.2">
      <c r="L845" s="23"/>
      <c r="M845" s="18"/>
      <c r="N845" s="18"/>
    </row>
    <row r="846" spans="12:14" ht="12.75" customHeight="1" x14ac:dyDescent="0.2">
      <c r="L846" s="23"/>
      <c r="M846" s="18"/>
      <c r="N846" s="18"/>
    </row>
    <row r="847" spans="12:14" ht="12.75" customHeight="1" x14ac:dyDescent="0.2">
      <c r="L847" s="23"/>
      <c r="M847" s="18"/>
      <c r="N847" s="18"/>
    </row>
    <row r="848" spans="12:14" ht="12.75" customHeight="1" x14ac:dyDescent="0.2">
      <c r="L848" s="23"/>
      <c r="M848" s="18"/>
      <c r="N848" s="18"/>
    </row>
    <row r="849" spans="12:14" ht="12.75" customHeight="1" x14ac:dyDescent="0.2">
      <c r="L849" s="23"/>
      <c r="M849" s="18"/>
      <c r="N849" s="18"/>
    </row>
    <row r="850" spans="12:14" ht="12.75" customHeight="1" x14ac:dyDescent="0.2">
      <c r="L850" s="23"/>
      <c r="M850" s="18"/>
      <c r="N850" s="18"/>
    </row>
    <row r="851" spans="12:14" ht="12.75" customHeight="1" x14ac:dyDescent="0.2">
      <c r="L851" s="23"/>
      <c r="M851" s="18"/>
      <c r="N851" s="18"/>
    </row>
    <row r="852" spans="12:14" ht="12.75" customHeight="1" x14ac:dyDescent="0.2">
      <c r="L852" s="23"/>
      <c r="M852" s="18"/>
      <c r="N852" s="18"/>
    </row>
    <row r="853" spans="12:14" ht="12.75" customHeight="1" x14ac:dyDescent="0.2">
      <c r="L853" s="23"/>
      <c r="M853" s="18"/>
      <c r="N853" s="18"/>
    </row>
    <row r="854" spans="12:14" ht="12.75" customHeight="1" x14ac:dyDescent="0.2">
      <c r="L854" s="23"/>
      <c r="M854" s="18"/>
      <c r="N854" s="18"/>
    </row>
    <row r="855" spans="12:14" ht="12.75" customHeight="1" x14ac:dyDescent="0.2">
      <c r="L855" s="23"/>
      <c r="M855" s="18"/>
      <c r="N855" s="18"/>
    </row>
    <row r="856" spans="12:14" ht="12.75" customHeight="1" x14ac:dyDescent="0.2">
      <c r="L856" s="23"/>
      <c r="M856" s="18"/>
      <c r="N856" s="18"/>
    </row>
    <row r="857" spans="12:14" ht="12.75" customHeight="1" x14ac:dyDescent="0.2">
      <c r="L857" s="23"/>
      <c r="M857" s="18"/>
      <c r="N857" s="18"/>
    </row>
    <row r="858" spans="12:14" ht="12.75" customHeight="1" x14ac:dyDescent="0.2">
      <c r="L858" s="23"/>
      <c r="M858" s="18"/>
      <c r="N858" s="18"/>
    </row>
    <row r="859" spans="12:14" ht="12.75" customHeight="1" x14ac:dyDescent="0.2">
      <c r="L859" s="23"/>
      <c r="M859" s="18"/>
      <c r="N859" s="18"/>
    </row>
    <row r="860" spans="12:14" ht="12.75" customHeight="1" x14ac:dyDescent="0.2">
      <c r="L860" s="23"/>
      <c r="M860" s="18"/>
      <c r="N860" s="18"/>
    </row>
    <row r="861" spans="12:14" ht="12.75" customHeight="1" x14ac:dyDescent="0.2">
      <c r="L861" s="23"/>
      <c r="M861" s="18"/>
      <c r="N861" s="18"/>
    </row>
    <row r="862" spans="12:14" ht="12.75" customHeight="1" x14ac:dyDescent="0.2">
      <c r="L862" s="23"/>
      <c r="M862" s="18"/>
      <c r="N862" s="18"/>
    </row>
    <row r="863" spans="12:14" ht="12.75" customHeight="1" x14ac:dyDescent="0.2">
      <c r="L863" s="23"/>
      <c r="M863" s="18"/>
      <c r="N863" s="18"/>
    </row>
    <row r="864" spans="12:14" ht="12.75" customHeight="1" x14ac:dyDescent="0.2">
      <c r="L864" s="23"/>
      <c r="M864" s="18"/>
      <c r="N864" s="18"/>
    </row>
    <row r="865" spans="12:14" ht="12.75" customHeight="1" x14ac:dyDescent="0.2">
      <c r="L865" s="23"/>
      <c r="M865" s="18"/>
      <c r="N865" s="18"/>
    </row>
    <row r="866" spans="12:14" ht="12.75" customHeight="1" x14ac:dyDescent="0.2">
      <c r="L866" s="23"/>
      <c r="M866" s="18"/>
      <c r="N866" s="18"/>
    </row>
    <row r="867" spans="12:14" ht="12.75" customHeight="1" x14ac:dyDescent="0.2">
      <c r="L867" s="23"/>
      <c r="M867" s="18"/>
      <c r="N867" s="18"/>
    </row>
    <row r="868" spans="12:14" ht="12.75" customHeight="1" x14ac:dyDescent="0.2">
      <c r="L868" s="23"/>
      <c r="M868" s="18"/>
      <c r="N868" s="18"/>
    </row>
    <row r="869" spans="12:14" ht="12.75" customHeight="1" x14ac:dyDescent="0.2">
      <c r="L869" s="23"/>
      <c r="M869" s="18"/>
      <c r="N869" s="18"/>
    </row>
    <row r="870" spans="12:14" ht="12.75" customHeight="1" x14ac:dyDescent="0.2">
      <c r="L870" s="23"/>
      <c r="M870" s="18"/>
      <c r="N870" s="18"/>
    </row>
    <row r="871" spans="12:14" ht="12.75" customHeight="1" x14ac:dyDescent="0.2">
      <c r="L871" s="23"/>
      <c r="M871" s="18"/>
      <c r="N871" s="18"/>
    </row>
    <row r="872" spans="12:14" ht="12.75" customHeight="1" x14ac:dyDescent="0.2">
      <c r="L872" s="23"/>
      <c r="M872" s="18"/>
      <c r="N872" s="18"/>
    </row>
    <row r="873" spans="12:14" ht="12.75" customHeight="1" x14ac:dyDescent="0.2">
      <c r="L873" s="23"/>
      <c r="M873" s="18"/>
      <c r="N873" s="18"/>
    </row>
    <row r="874" spans="12:14" ht="12.75" customHeight="1" x14ac:dyDescent="0.2">
      <c r="L874" s="23"/>
      <c r="M874" s="18"/>
      <c r="N874" s="18"/>
    </row>
    <row r="875" spans="12:14" ht="12.75" customHeight="1" x14ac:dyDescent="0.2">
      <c r="L875" s="23"/>
      <c r="M875" s="18"/>
      <c r="N875" s="18"/>
    </row>
    <row r="876" spans="12:14" ht="12.75" customHeight="1" x14ac:dyDescent="0.2">
      <c r="L876" s="23"/>
      <c r="M876" s="18"/>
      <c r="N876" s="18"/>
    </row>
    <row r="877" spans="12:14" ht="12.75" customHeight="1" x14ac:dyDescent="0.2">
      <c r="L877" s="23"/>
      <c r="M877" s="18"/>
      <c r="N877" s="18"/>
    </row>
    <row r="878" spans="12:14" ht="12.75" customHeight="1" x14ac:dyDescent="0.2">
      <c r="L878" s="23"/>
      <c r="M878" s="18"/>
      <c r="N878" s="18"/>
    </row>
    <row r="879" spans="12:14" ht="12.75" customHeight="1" x14ac:dyDescent="0.2">
      <c r="L879" s="23"/>
      <c r="M879" s="18"/>
      <c r="N879" s="18"/>
    </row>
    <row r="880" spans="12:14" ht="12.75" customHeight="1" x14ac:dyDescent="0.2">
      <c r="L880" s="23"/>
      <c r="M880" s="18"/>
      <c r="N880" s="18"/>
    </row>
    <row r="881" spans="12:14" ht="12.75" customHeight="1" x14ac:dyDescent="0.2">
      <c r="L881" s="23"/>
      <c r="M881" s="18"/>
      <c r="N881" s="18"/>
    </row>
    <row r="882" spans="12:14" ht="12.75" customHeight="1" x14ac:dyDescent="0.2">
      <c r="L882" s="23"/>
      <c r="M882" s="18"/>
      <c r="N882" s="18"/>
    </row>
    <row r="883" spans="12:14" ht="12.75" customHeight="1" x14ac:dyDescent="0.2">
      <c r="L883" s="23"/>
      <c r="M883" s="18"/>
      <c r="N883" s="18"/>
    </row>
    <row r="884" spans="12:14" ht="12.75" customHeight="1" x14ac:dyDescent="0.2">
      <c r="L884" s="23"/>
      <c r="M884" s="18"/>
      <c r="N884" s="18"/>
    </row>
    <row r="885" spans="12:14" ht="12.75" customHeight="1" x14ac:dyDescent="0.2">
      <c r="L885" s="23"/>
      <c r="M885" s="18"/>
      <c r="N885" s="18"/>
    </row>
    <row r="886" spans="12:14" ht="12.75" customHeight="1" x14ac:dyDescent="0.2">
      <c r="L886" s="23"/>
      <c r="M886" s="18"/>
      <c r="N886" s="18"/>
    </row>
    <row r="887" spans="12:14" ht="12.75" customHeight="1" x14ac:dyDescent="0.2">
      <c r="L887" s="23"/>
      <c r="M887" s="18"/>
      <c r="N887" s="18"/>
    </row>
    <row r="888" spans="12:14" ht="12.75" customHeight="1" x14ac:dyDescent="0.2">
      <c r="L888" s="23"/>
      <c r="M888" s="18"/>
      <c r="N888" s="18"/>
    </row>
    <row r="889" spans="12:14" ht="12.75" customHeight="1" x14ac:dyDescent="0.2">
      <c r="L889" s="23"/>
      <c r="M889" s="18"/>
      <c r="N889" s="18"/>
    </row>
    <row r="890" spans="12:14" ht="12.75" customHeight="1" x14ac:dyDescent="0.2">
      <c r="L890" s="23"/>
      <c r="M890" s="18"/>
      <c r="N890" s="18"/>
    </row>
    <row r="891" spans="12:14" ht="12.75" customHeight="1" x14ac:dyDescent="0.2">
      <c r="L891" s="23"/>
      <c r="M891" s="18"/>
      <c r="N891" s="18"/>
    </row>
    <row r="892" spans="12:14" ht="12.75" customHeight="1" x14ac:dyDescent="0.2">
      <c r="L892" s="23"/>
      <c r="M892" s="18"/>
      <c r="N892" s="18"/>
    </row>
    <row r="893" spans="12:14" ht="12.75" customHeight="1" x14ac:dyDescent="0.2">
      <c r="L893" s="23"/>
      <c r="M893" s="18"/>
      <c r="N893" s="18"/>
    </row>
    <row r="894" spans="12:14" ht="12.75" customHeight="1" x14ac:dyDescent="0.2">
      <c r="L894" s="23"/>
      <c r="M894" s="18"/>
      <c r="N894" s="18"/>
    </row>
    <row r="895" spans="12:14" ht="12.75" customHeight="1" x14ac:dyDescent="0.2">
      <c r="L895" s="23"/>
      <c r="M895" s="18"/>
      <c r="N895" s="18"/>
    </row>
    <row r="896" spans="12:14" ht="12.75" customHeight="1" x14ac:dyDescent="0.2">
      <c r="L896" s="23"/>
      <c r="M896" s="18"/>
      <c r="N896" s="18"/>
    </row>
    <row r="897" spans="12:14" ht="12.75" customHeight="1" x14ac:dyDescent="0.2">
      <c r="L897" s="23"/>
      <c r="M897" s="18"/>
      <c r="N897" s="18"/>
    </row>
    <row r="898" spans="12:14" ht="12.75" customHeight="1" x14ac:dyDescent="0.2">
      <c r="L898" s="23"/>
      <c r="M898" s="18"/>
      <c r="N898" s="18"/>
    </row>
    <row r="899" spans="12:14" ht="12.75" customHeight="1" x14ac:dyDescent="0.2">
      <c r="L899" s="23"/>
      <c r="M899" s="18"/>
      <c r="N899" s="18"/>
    </row>
    <row r="900" spans="12:14" ht="12.75" customHeight="1" x14ac:dyDescent="0.2">
      <c r="L900" s="23"/>
      <c r="M900" s="18"/>
      <c r="N900" s="18"/>
    </row>
    <row r="901" spans="12:14" ht="12.75" customHeight="1" x14ac:dyDescent="0.2">
      <c r="L901" s="23"/>
      <c r="M901" s="18"/>
      <c r="N901" s="18"/>
    </row>
    <row r="902" spans="12:14" ht="12.75" customHeight="1" x14ac:dyDescent="0.2">
      <c r="L902" s="23"/>
      <c r="M902" s="18"/>
      <c r="N902" s="18"/>
    </row>
    <row r="903" spans="12:14" ht="12.75" customHeight="1" x14ac:dyDescent="0.2">
      <c r="L903" s="23"/>
      <c r="M903" s="18"/>
      <c r="N903" s="18"/>
    </row>
    <row r="904" spans="12:14" ht="12.75" customHeight="1" x14ac:dyDescent="0.2">
      <c r="L904" s="23"/>
      <c r="M904" s="18"/>
      <c r="N904" s="18"/>
    </row>
    <row r="905" spans="12:14" ht="12.75" customHeight="1" x14ac:dyDescent="0.2">
      <c r="L905" s="23"/>
      <c r="M905" s="18"/>
      <c r="N905" s="18"/>
    </row>
    <row r="906" spans="12:14" ht="12.75" customHeight="1" x14ac:dyDescent="0.2">
      <c r="L906" s="23"/>
      <c r="M906" s="18"/>
      <c r="N906" s="18"/>
    </row>
    <row r="907" spans="12:14" ht="12.75" customHeight="1" x14ac:dyDescent="0.2">
      <c r="L907" s="23"/>
      <c r="M907" s="18"/>
      <c r="N907" s="18"/>
    </row>
    <row r="908" spans="12:14" ht="12.75" customHeight="1" x14ac:dyDescent="0.2">
      <c r="L908" s="23"/>
      <c r="M908" s="18"/>
      <c r="N908" s="18"/>
    </row>
    <row r="909" spans="12:14" ht="12.75" customHeight="1" x14ac:dyDescent="0.2">
      <c r="L909" s="23"/>
      <c r="M909" s="18"/>
      <c r="N909" s="18"/>
    </row>
    <row r="910" spans="12:14" ht="12.75" customHeight="1" x14ac:dyDescent="0.2">
      <c r="L910" s="23"/>
      <c r="M910" s="18"/>
      <c r="N910" s="18"/>
    </row>
    <row r="911" spans="12:14" ht="12.75" customHeight="1" x14ac:dyDescent="0.2">
      <c r="L911" s="23"/>
      <c r="M911" s="18"/>
      <c r="N911" s="18"/>
    </row>
    <row r="912" spans="12:14" ht="12.75" customHeight="1" x14ac:dyDescent="0.2">
      <c r="L912" s="23"/>
      <c r="M912" s="18"/>
      <c r="N912" s="18"/>
    </row>
    <row r="913" spans="12:14" ht="12.75" customHeight="1" x14ac:dyDescent="0.2">
      <c r="L913" s="23"/>
      <c r="M913" s="18"/>
      <c r="N913" s="18"/>
    </row>
    <row r="914" spans="12:14" ht="12.75" customHeight="1" x14ac:dyDescent="0.2">
      <c r="L914" s="23"/>
      <c r="M914" s="18"/>
      <c r="N914" s="18"/>
    </row>
    <row r="915" spans="12:14" ht="12.75" customHeight="1" x14ac:dyDescent="0.2">
      <c r="L915" s="23"/>
      <c r="M915" s="18"/>
      <c r="N915" s="18"/>
    </row>
    <row r="916" spans="12:14" ht="12.75" customHeight="1" x14ac:dyDescent="0.2">
      <c r="L916" s="23"/>
      <c r="M916" s="18"/>
      <c r="N916" s="18"/>
    </row>
    <row r="917" spans="12:14" ht="12.75" customHeight="1" x14ac:dyDescent="0.2">
      <c r="L917" s="23"/>
      <c r="M917" s="18"/>
      <c r="N917" s="18"/>
    </row>
    <row r="918" spans="12:14" ht="12.75" customHeight="1" x14ac:dyDescent="0.2">
      <c r="L918" s="23"/>
      <c r="M918" s="18"/>
      <c r="N918" s="18"/>
    </row>
    <row r="919" spans="12:14" ht="12.75" customHeight="1" x14ac:dyDescent="0.2">
      <c r="L919" s="23"/>
      <c r="M919" s="18"/>
      <c r="N919" s="18"/>
    </row>
    <row r="920" spans="12:14" ht="12.75" customHeight="1" x14ac:dyDescent="0.2">
      <c r="L920" s="23"/>
      <c r="M920" s="18"/>
      <c r="N920" s="18"/>
    </row>
    <row r="921" spans="12:14" ht="12.75" customHeight="1" x14ac:dyDescent="0.2">
      <c r="L921" s="23"/>
      <c r="M921" s="18"/>
      <c r="N921" s="18"/>
    </row>
    <row r="922" spans="12:14" ht="12.75" customHeight="1" x14ac:dyDescent="0.2">
      <c r="L922" s="23"/>
      <c r="M922" s="18"/>
      <c r="N922" s="18"/>
    </row>
    <row r="923" spans="12:14" ht="12.75" customHeight="1" x14ac:dyDescent="0.2">
      <c r="L923" s="23"/>
      <c r="M923" s="18"/>
      <c r="N923" s="18"/>
    </row>
    <row r="924" spans="12:14" ht="12.75" customHeight="1" x14ac:dyDescent="0.2">
      <c r="L924" s="23"/>
      <c r="M924" s="18"/>
      <c r="N924" s="18"/>
    </row>
    <row r="925" spans="12:14" ht="12.75" customHeight="1" x14ac:dyDescent="0.2">
      <c r="L925" s="23"/>
      <c r="M925" s="18"/>
      <c r="N925" s="18"/>
    </row>
    <row r="926" spans="12:14" ht="12.75" customHeight="1" x14ac:dyDescent="0.2">
      <c r="L926" s="23"/>
      <c r="M926" s="18"/>
      <c r="N926" s="18"/>
    </row>
    <row r="927" spans="12:14" ht="12.75" customHeight="1" x14ac:dyDescent="0.2">
      <c r="L927" s="23"/>
      <c r="M927" s="18"/>
      <c r="N927" s="18"/>
    </row>
    <row r="928" spans="12:14" ht="12.75" customHeight="1" x14ac:dyDescent="0.2">
      <c r="L928" s="23"/>
      <c r="M928" s="18"/>
      <c r="N928" s="18"/>
    </row>
    <row r="929" spans="12:14" ht="12.75" customHeight="1" x14ac:dyDescent="0.2">
      <c r="L929" s="23"/>
      <c r="M929" s="18"/>
      <c r="N929" s="18"/>
    </row>
    <row r="930" spans="12:14" ht="12.75" customHeight="1" x14ac:dyDescent="0.2">
      <c r="L930" s="23"/>
      <c r="M930" s="18"/>
      <c r="N930" s="18"/>
    </row>
    <row r="931" spans="12:14" ht="12.75" customHeight="1" x14ac:dyDescent="0.2">
      <c r="L931" s="23"/>
      <c r="M931" s="18"/>
      <c r="N931" s="18"/>
    </row>
    <row r="932" spans="12:14" ht="12.75" customHeight="1" x14ac:dyDescent="0.2">
      <c r="L932" s="23"/>
      <c r="M932" s="18"/>
      <c r="N932" s="18"/>
    </row>
    <row r="933" spans="12:14" ht="12.75" customHeight="1" x14ac:dyDescent="0.2">
      <c r="L933" s="23"/>
      <c r="M933" s="18"/>
      <c r="N933" s="18"/>
    </row>
    <row r="934" spans="12:14" ht="12.75" customHeight="1" x14ac:dyDescent="0.2">
      <c r="L934" s="23"/>
      <c r="M934" s="18"/>
      <c r="N934" s="18"/>
    </row>
    <row r="935" spans="12:14" ht="12.75" customHeight="1" x14ac:dyDescent="0.2">
      <c r="L935" s="23"/>
      <c r="M935" s="18"/>
      <c r="N935" s="18"/>
    </row>
    <row r="936" spans="12:14" ht="12.75" customHeight="1" x14ac:dyDescent="0.2">
      <c r="L936" s="23"/>
      <c r="M936" s="18"/>
      <c r="N936" s="18"/>
    </row>
    <row r="937" spans="12:14" ht="12.75" customHeight="1" x14ac:dyDescent="0.2">
      <c r="L937" s="23"/>
      <c r="M937" s="18"/>
      <c r="N937" s="18"/>
    </row>
    <row r="938" spans="12:14" ht="12.75" customHeight="1" x14ac:dyDescent="0.2">
      <c r="L938" s="23"/>
      <c r="M938" s="18"/>
      <c r="N938" s="18"/>
    </row>
    <row r="939" spans="12:14" ht="12.75" customHeight="1" x14ac:dyDescent="0.2">
      <c r="L939" s="23"/>
      <c r="M939" s="18"/>
      <c r="N939" s="18"/>
    </row>
    <row r="940" spans="12:14" ht="12.75" customHeight="1" x14ac:dyDescent="0.2">
      <c r="L940" s="23"/>
      <c r="M940" s="18"/>
      <c r="N940" s="18"/>
    </row>
    <row r="941" spans="12:14" ht="12.75" customHeight="1" x14ac:dyDescent="0.2">
      <c r="L941" s="23"/>
      <c r="M941" s="18"/>
      <c r="N941" s="18"/>
    </row>
    <row r="942" spans="12:14" ht="12.75" customHeight="1" x14ac:dyDescent="0.2">
      <c r="L942" s="23"/>
      <c r="M942" s="18"/>
      <c r="N942" s="18"/>
    </row>
    <row r="943" spans="12:14" ht="12.75" customHeight="1" x14ac:dyDescent="0.2">
      <c r="L943" s="23"/>
      <c r="M943" s="18"/>
      <c r="N943" s="18"/>
    </row>
    <row r="944" spans="12:14" ht="12.75" customHeight="1" x14ac:dyDescent="0.2">
      <c r="L944" s="23"/>
      <c r="M944" s="18"/>
      <c r="N944" s="18"/>
    </row>
    <row r="945" spans="12:14" ht="12.75" customHeight="1" x14ac:dyDescent="0.2">
      <c r="L945" s="23"/>
      <c r="M945" s="18"/>
      <c r="N945" s="18"/>
    </row>
    <row r="946" spans="12:14" ht="12.75" customHeight="1" x14ac:dyDescent="0.2">
      <c r="L946" s="23"/>
      <c r="M946" s="18"/>
      <c r="N946" s="18"/>
    </row>
    <row r="947" spans="12:14" ht="12.75" customHeight="1" x14ac:dyDescent="0.2">
      <c r="L947" s="23"/>
      <c r="M947" s="18"/>
      <c r="N947" s="18"/>
    </row>
    <row r="948" spans="12:14" ht="12.75" customHeight="1" x14ac:dyDescent="0.2">
      <c r="L948" s="23"/>
      <c r="M948" s="18"/>
      <c r="N948" s="18"/>
    </row>
    <row r="949" spans="12:14" ht="12.75" customHeight="1" x14ac:dyDescent="0.2">
      <c r="L949" s="23"/>
      <c r="M949" s="18"/>
      <c r="N949" s="18"/>
    </row>
    <row r="950" spans="12:14" ht="12.75" customHeight="1" x14ac:dyDescent="0.2">
      <c r="L950" s="23"/>
      <c r="M950" s="18"/>
      <c r="N950" s="18"/>
    </row>
    <row r="951" spans="12:14" ht="12.75" customHeight="1" x14ac:dyDescent="0.2">
      <c r="L951" s="23"/>
      <c r="M951" s="18"/>
      <c r="N951" s="18"/>
    </row>
    <row r="952" spans="12:14" ht="12.75" customHeight="1" x14ac:dyDescent="0.2">
      <c r="L952" s="23"/>
      <c r="M952" s="18"/>
      <c r="N952" s="18"/>
    </row>
    <row r="953" spans="12:14" ht="12.75" customHeight="1" x14ac:dyDescent="0.2">
      <c r="L953" s="23"/>
      <c r="M953" s="18"/>
      <c r="N953" s="18"/>
    </row>
    <row r="954" spans="12:14" ht="12.75" customHeight="1" x14ac:dyDescent="0.2">
      <c r="L954" s="23"/>
      <c r="M954" s="18"/>
      <c r="N954" s="18"/>
    </row>
    <row r="955" spans="12:14" ht="12.75" customHeight="1" x14ac:dyDescent="0.2">
      <c r="L955" s="23"/>
      <c r="M955" s="18"/>
      <c r="N955" s="18"/>
    </row>
    <row r="956" spans="12:14" ht="12.75" customHeight="1" x14ac:dyDescent="0.2">
      <c r="L956" s="23"/>
      <c r="M956" s="18"/>
      <c r="N956" s="18"/>
    </row>
    <row r="957" spans="12:14" ht="12.75" customHeight="1" x14ac:dyDescent="0.2">
      <c r="L957" s="23"/>
      <c r="M957" s="18"/>
      <c r="N957" s="18"/>
    </row>
    <row r="958" spans="12:14" ht="12.75" customHeight="1" x14ac:dyDescent="0.2">
      <c r="L958" s="23"/>
      <c r="M958" s="18"/>
      <c r="N958" s="18"/>
    </row>
    <row r="959" spans="12:14" ht="12.75" customHeight="1" x14ac:dyDescent="0.2">
      <c r="L959" s="23"/>
      <c r="M959" s="18"/>
      <c r="N959" s="18"/>
    </row>
    <row r="960" spans="12:14" ht="12.75" customHeight="1" x14ac:dyDescent="0.2">
      <c r="L960" s="23"/>
      <c r="M960" s="18"/>
      <c r="N960" s="18"/>
    </row>
    <row r="961" spans="12:14" ht="12.75" customHeight="1" x14ac:dyDescent="0.2">
      <c r="L961" s="23"/>
      <c r="M961" s="18"/>
      <c r="N961" s="18"/>
    </row>
    <row r="962" spans="12:14" ht="12.75" customHeight="1" x14ac:dyDescent="0.2">
      <c r="L962" s="23"/>
      <c r="M962" s="18"/>
      <c r="N962" s="18"/>
    </row>
    <row r="963" spans="12:14" ht="12.75" customHeight="1" x14ac:dyDescent="0.2">
      <c r="L963" s="23"/>
      <c r="M963" s="18"/>
      <c r="N963" s="18"/>
    </row>
    <row r="964" spans="12:14" ht="12.75" customHeight="1" x14ac:dyDescent="0.2">
      <c r="L964" s="23"/>
      <c r="M964" s="18"/>
      <c r="N964" s="18"/>
    </row>
    <row r="965" spans="12:14" ht="12.75" customHeight="1" x14ac:dyDescent="0.2">
      <c r="L965" s="23"/>
      <c r="M965" s="18"/>
      <c r="N965" s="18"/>
    </row>
    <row r="966" spans="12:14" ht="12.75" customHeight="1" x14ac:dyDescent="0.2">
      <c r="L966" s="23"/>
      <c r="M966" s="18"/>
      <c r="N966" s="18"/>
    </row>
    <row r="967" spans="12:14" ht="12.75" customHeight="1" x14ac:dyDescent="0.2">
      <c r="L967" s="23"/>
      <c r="M967" s="18"/>
      <c r="N967" s="18"/>
    </row>
    <row r="968" spans="12:14" ht="12.75" customHeight="1" x14ac:dyDescent="0.2">
      <c r="L968" s="23"/>
      <c r="M968" s="18"/>
      <c r="N968" s="18"/>
    </row>
    <row r="969" spans="12:14" ht="12.75" customHeight="1" x14ac:dyDescent="0.2">
      <c r="L969" s="23"/>
      <c r="M969" s="18"/>
      <c r="N969" s="18"/>
    </row>
    <row r="970" spans="12:14" ht="12.75" customHeight="1" x14ac:dyDescent="0.2">
      <c r="L970" s="23"/>
      <c r="M970" s="18"/>
      <c r="N970" s="18"/>
    </row>
    <row r="971" spans="12:14" ht="12.75" customHeight="1" x14ac:dyDescent="0.2">
      <c r="L971" s="23"/>
      <c r="M971" s="18"/>
      <c r="N971" s="18"/>
    </row>
    <row r="972" spans="12:14" ht="12.75" customHeight="1" x14ac:dyDescent="0.2">
      <c r="L972" s="23"/>
      <c r="M972" s="18"/>
      <c r="N972" s="18"/>
    </row>
    <row r="973" spans="12:14" ht="12.75" customHeight="1" x14ac:dyDescent="0.2">
      <c r="L973" s="23"/>
      <c r="M973" s="18"/>
      <c r="N973" s="18"/>
    </row>
    <row r="974" spans="12:14" ht="12.75" customHeight="1" x14ac:dyDescent="0.2">
      <c r="L974" s="23"/>
      <c r="M974" s="18"/>
      <c r="N974" s="18"/>
    </row>
    <row r="975" spans="12:14" ht="12.75" customHeight="1" x14ac:dyDescent="0.2">
      <c r="L975" s="23"/>
      <c r="M975" s="18"/>
      <c r="N975" s="18"/>
    </row>
    <row r="976" spans="12:14" ht="12.75" customHeight="1" x14ac:dyDescent="0.2">
      <c r="L976" s="23"/>
      <c r="M976" s="18"/>
      <c r="N976" s="18"/>
    </row>
    <row r="977" spans="12:14" ht="12.75" customHeight="1" x14ac:dyDescent="0.2">
      <c r="L977" s="23"/>
      <c r="M977" s="18"/>
      <c r="N977" s="18"/>
    </row>
    <row r="978" spans="12:14" ht="12.75" customHeight="1" x14ac:dyDescent="0.2">
      <c r="L978" s="23"/>
      <c r="M978" s="18"/>
      <c r="N978" s="18"/>
    </row>
    <row r="979" spans="12:14" ht="12.75" customHeight="1" x14ac:dyDescent="0.2">
      <c r="L979" s="23"/>
      <c r="M979" s="18"/>
      <c r="N979" s="18"/>
    </row>
    <row r="980" spans="12:14" ht="12.75" customHeight="1" x14ac:dyDescent="0.2">
      <c r="L980" s="23"/>
      <c r="M980" s="18"/>
      <c r="N980" s="18"/>
    </row>
    <row r="981" spans="12:14" ht="12.75" customHeight="1" x14ac:dyDescent="0.2">
      <c r="L981" s="23"/>
      <c r="M981" s="18"/>
      <c r="N981" s="18"/>
    </row>
    <row r="982" spans="12:14" ht="12.75" customHeight="1" x14ac:dyDescent="0.2">
      <c r="L982" s="23"/>
      <c r="M982" s="18"/>
      <c r="N982" s="18"/>
    </row>
    <row r="983" spans="12:14" ht="12.75" customHeight="1" x14ac:dyDescent="0.2">
      <c r="L983" s="23"/>
      <c r="M983" s="18"/>
      <c r="N983" s="18"/>
    </row>
    <row r="984" spans="12:14" ht="12.75" customHeight="1" x14ac:dyDescent="0.2">
      <c r="L984" s="23"/>
      <c r="M984" s="18"/>
      <c r="N984" s="18"/>
    </row>
    <row r="985" spans="12:14" ht="12.75" customHeight="1" x14ac:dyDescent="0.2">
      <c r="L985" s="23"/>
      <c r="M985" s="18"/>
      <c r="N985" s="18"/>
    </row>
    <row r="986" spans="12:14" ht="12.75" customHeight="1" x14ac:dyDescent="0.2">
      <c r="L986" s="23"/>
      <c r="M986" s="18"/>
      <c r="N986" s="18"/>
    </row>
    <row r="987" spans="12:14" ht="12.75" customHeight="1" x14ac:dyDescent="0.2">
      <c r="L987" s="23"/>
      <c r="M987" s="18"/>
      <c r="N987" s="18"/>
    </row>
    <row r="988" spans="12:14" ht="12.75" customHeight="1" x14ac:dyDescent="0.2">
      <c r="L988" s="23"/>
      <c r="M988" s="18"/>
      <c r="N988" s="18"/>
    </row>
    <row r="989" spans="12:14" ht="12.75" customHeight="1" x14ac:dyDescent="0.2">
      <c r="L989" s="23"/>
      <c r="M989" s="18"/>
      <c r="N989" s="18"/>
    </row>
    <row r="990" spans="12:14" ht="12.75" customHeight="1" x14ac:dyDescent="0.2">
      <c r="L990" s="23"/>
      <c r="M990" s="18"/>
      <c r="N990" s="18"/>
    </row>
    <row r="991" spans="12:14" ht="12.75" customHeight="1" x14ac:dyDescent="0.2">
      <c r="L991" s="23"/>
      <c r="M991" s="18"/>
      <c r="N991" s="18"/>
    </row>
    <row r="992" spans="12:14" ht="12.75" customHeight="1" x14ac:dyDescent="0.2">
      <c r="L992" s="23"/>
      <c r="M992" s="18"/>
      <c r="N992" s="18"/>
    </row>
    <row r="993" spans="12:14" ht="12.75" customHeight="1" x14ac:dyDescent="0.2">
      <c r="L993" s="23"/>
      <c r="M993" s="18"/>
      <c r="N993" s="18"/>
    </row>
    <row r="994" spans="12:14" ht="12.75" customHeight="1" x14ac:dyDescent="0.2">
      <c r="L994" s="23"/>
      <c r="M994" s="18"/>
      <c r="N994" s="18"/>
    </row>
    <row r="995" spans="12:14" ht="12.75" customHeight="1" x14ac:dyDescent="0.2">
      <c r="L995" s="23"/>
      <c r="M995" s="18"/>
      <c r="N995" s="18"/>
    </row>
    <row r="996" spans="12:14" ht="12.75" customHeight="1" x14ac:dyDescent="0.2">
      <c r="L996" s="23"/>
      <c r="M996" s="18"/>
      <c r="N996" s="18"/>
    </row>
    <row r="997" spans="12:14" ht="12.75" customHeight="1" x14ac:dyDescent="0.2">
      <c r="L997" s="23"/>
      <c r="M997" s="18"/>
      <c r="N997" s="18"/>
    </row>
    <row r="998" spans="12:14" ht="12.75" customHeight="1" x14ac:dyDescent="0.2">
      <c r="L998" s="23"/>
      <c r="M998" s="18"/>
      <c r="N998" s="18"/>
    </row>
    <row r="999" spans="12:14" ht="12.75" customHeight="1" x14ac:dyDescent="0.2">
      <c r="L999" s="23"/>
      <c r="M999" s="18"/>
      <c r="N999" s="18"/>
    </row>
    <row r="1000" spans="12:14" ht="12.75" customHeight="1" x14ac:dyDescent="0.2">
      <c r="L1000" s="23"/>
      <c r="M1000" s="18"/>
      <c r="N1000" s="18"/>
    </row>
  </sheetData>
  <autoFilter ref="A1:P461" xr:uid="{00000000-0009-0000-0000-000001000000}">
    <filterColumn colId="2">
      <filters>
        <filter val="F"/>
      </filters>
    </filterColumn>
  </autoFilter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INTRODUCCION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Ludwing Marroquín</cp:lastModifiedBy>
  <dcterms:created xsi:type="dcterms:W3CDTF">2002-04-24T01:15:05Z</dcterms:created>
  <dcterms:modified xsi:type="dcterms:W3CDTF">2025-04-25T22:13:56Z</dcterms:modified>
</cp:coreProperties>
</file>