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28663_corp_caixa_gov_br/Documents/Área de Trabalho/CURSO IA/"/>
    </mc:Choice>
  </mc:AlternateContent>
  <xr:revisionPtr revIDLastSave="470" documentId="8_{E939B825-C5B0-451F-B4F4-F2521B06C10C}" xr6:coauthVersionLast="47" xr6:coauthVersionMax="47" xr10:uidLastSave="{B19DAA4C-A61F-41D8-913D-E411DC554739}"/>
  <bookViews>
    <workbookView xWindow="-108" yWindow="-108" windowWidth="23256" windowHeight="12456" firstSheet="3" activeTab="3" xr2:uid="{D6486190-0EF0-4EC1-AAFD-84827A020D5E}"/>
  </bookViews>
  <sheets>
    <sheet name="DATA" sheetId="1" state="hidden" r:id="rId1"/>
    <sheet name="CONTROLLER" sheetId="3" state="hidden" r:id="rId2"/>
    <sheet name="Caixinha" sheetId="5" state="hidden" r:id="rId3"/>
    <sheet name="DASHBOARD" sheetId="4" r:id="rId4"/>
  </sheets>
  <definedNames>
    <definedName name="SegmentaçãodeDados_mês">#N/A</definedName>
  </definedNames>
  <calcPr calcId="191029"/>
  <pivotCaches>
    <pivotCache cacheId="1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<sst xmlns="http://schemas.openxmlformats.org/spreadsheetml/2006/main" count="262" uniqueCount="81">
  <si>
    <t>Data</t>
  </si>
  <si>
    <t>Tipo</t>
  </si>
  <si>
    <t>Descrição</t>
  </si>
  <si>
    <t>Valor</t>
  </si>
  <si>
    <t>Categoria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</si>
  <si>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</si>
  <si>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</si>
  <si>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</si>
  <si>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</si>
  <si>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</si>
  <si>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</si>
  <si>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</si>
  <si>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</si>
  <si>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</si>
  <si>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</si>
  <si>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</si>
  <si>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</si>
  <si>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</si>
  <si>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</si>
  <si>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</si>
  <si>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</si>
  <si>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</si>
  <si>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</si>
  <si>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</si>
  <si>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</si>
  <si>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</si>
  <si>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</si>
  <si>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</si>
  <si>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</si>
  <si>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</si>
  <si>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</si>
  <si>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</si>
  <si>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</si>
  <si>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</si>
  <si>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</si>
  <si>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</si>
  <si>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</si>
  <si>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</si>
  <si>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</si>
  <si>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</si>
  <si>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</si>
  <si>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</si>
  <si>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</si>
  <si>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</si>
  <si>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</si>
  <si>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</si>
  <si>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</si>
  <si>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</si>
  <si>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</si>
  <si>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</si>
  <si>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</si>
  <si>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</si>
  <si>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</si>
  <si>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</si>
  <si>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</si>
  <si>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</si>
  <si>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</si>
  <si>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</si>
  <si>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</si>
  <si>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</si>
  <si>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</si>
  <si>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</si>
  <si>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</si>
  <si>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</si>
  <si>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</si>
  <si>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</si>
  <si>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</si>
  <si>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</si>
  <si>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</si>
  <si>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</si>
  <si>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</si>
  <si>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</si>
  <si>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</si>
  <si>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</si>
  <si>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</si>
  <si>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quanto tive de saída por categoria, sumarizado em reais</t>
  </si>
  <si>
    <t>mês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</si>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</sst>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4" borderId="1" applyNumberFormat="0" applyAlignment="0" applyProtection="0"/>
  </cellStyleXfs>
  <cellXfs count="22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4" fontId="0" fillId="0" borderId="0" xfId="0" applyNumberFormat="1"/>
    <xf numFmtId="164" fontId="0" fillId="0" borderId="0" xfId="0" applyNumberFormat="1"/>
    <xf numFmtId="164" fontId="0" fillId="0" borderId="0" xfId="1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0" fillId="0" borderId="0" xfId="0" applyNumberFormat="1" applyAlignment="1">
      <alignment horizontal="center" wrapText="1"/>
    </xf>
    <xf numFmtId="0" fontId="0" fillId="3" borderId="0" xfId="0" applyFill="1" applyAlignment="1"/>
    <xf numFmtId="0" fontId="2" fillId="2" borderId="0" xfId="0" applyFont="1" applyFill="1"/>
    <xf numFmtId="44" fontId="3" fillId="0" borderId="0" xfId="1" applyFont="1"/>
    <xf numFmtId="44" fontId="0" fillId="0" borderId="0" xfId="1" applyFont="1"/>
    <xf numFmtId="44" fontId="0" fillId="0" borderId="0" xfId="0" applyNumberFormat="1"/>
    <xf numFmtId="14" fontId="3" fillId="0" borderId="0" xfId="0" applyNumberFormat="1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4" fontId="3" fillId="0" borderId="2" xfId="1" applyFont="1" applyBorder="1"/>
    <xf numFmtId="0" fontId="2" fillId="4" borderId="1" xfId="2"/>
  </cellXfs>
  <cellStyles count="3">
    <cellStyle name="Célula de Verificação" xfId="2" builtinId="23"/>
    <cellStyle name="Moeda" xfId="1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</dxf>
    <dxf>
      <font>
        <color theme="0"/>
      </font>
      <border>
        <bottom style="thin">
          <color theme="0" tint="-0.34998626667073579"/>
        </bottom>
        <vertical/>
        <horizontal/>
      </border>
    </dxf>
    <dxf>
      <font>
        <color theme="0"/>
      </font>
      <fill>
        <patternFill>
          <bgColor rgb="FFD714F8"/>
        </patternFill>
      </fill>
      <border diagonalUp="0" diagonalDown="0">
        <left/>
        <right/>
        <top/>
        <bottom/>
        <vertical/>
        <horizontal/>
      </border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\ #,##0.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1" defaultTableStyle="TableStyleMedium2" defaultPivotStyle="PivotStyleLight16">
    <tableStyle name="my-style" pivot="0" table="0" count="10" xr9:uid="{6E59B4CD-EF45-494E-A534-A989FA6AC4FD}">
      <tableStyleElement type="wholeTable" dxfId="7"/>
      <tableStyleElement type="headerRow" dxfId="6"/>
    </tableStyle>
  </tableStyles>
  <colors>
    <mruColors>
      <color rgb="FFF25893"/>
      <color rgb="FFFF66FF"/>
      <color rgb="FFD714F8"/>
      <color rgb="FFFF99F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 tint="-0.14996795556505021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 tint="-0.249977111117893"/>
              <bgColor theme="5" tint="0.7999816888943144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0"/>
              <bgColor theme="0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-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[DASHBORD.xlsx]CONTROLLER!Tabela dinâmica3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2589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085836909871244E-2"/>
          <c:y val="5.7973909977670698E-2"/>
          <c:w val="0.9388888888888888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CONTROLLER!$H$5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2589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CONTROLLER!$G$6:$G$10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CONTROLLER!$H$6:$H$10</c:f>
              <c:numCache>
                <c:formatCode>"R$"\ 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6-471A-8B2D-447451E8ED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4166623"/>
        <c:axId val="935323071"/>
      </c:barChart>
      <c:catAx>
        <c:axId val="99416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323071"/>
        <c:crosses val="autoZero"/>
        <c:auto val="1"/>
        <c:lblAlgn val="ctr"/>
        <c:lblOffset val="100"/>
        <c:noMultiLvlLbl val="0"/>
      </c:catAx>
      <c:valAx>
        <c:axId val="93532307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94166623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[DASHBORD.xlsx]CONTROLLER!Tabela dinâmica1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2589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25893"/>
          </a:solidFill>
          <a:ln>
            <a:noFill/>
          </a:ln>
          <a:effectLst/>
        </c:spPr>
      </c:pivotFmt>
      <c:pivotFmt>
        <c:idx val="4"/>
        <c:spPr>
          <a:solidFill>
            <a:srgbClr val="F25893"/>
          </a:solidFill>
          <a:ln>
            <a:noFill/>
          </a:ln>
          <a:effectLst/>
        </c:spPr>
      </c:pivotFmt>
      <c:pivotFmt>
        <c:idx val="5"/>
        <c:spPr>
          <a:solidFill>
            <a:srgbClr val="F25893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5325710714643293E-3"/>
          <c:y val="4.8469989155547046E-4"/>
          <c:w val="0.93945289212949101"/>
          <c:h val="0.60036659819696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2589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CONTROLLER!$C$7:$C$22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CONTROLLER!$D$7:$D$22</c:f>
              <c:numCache>
                <c:formatCode>"R$"\ #,##0.00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A-4F6A-9BA4-FF210E063E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938760063"/>
        <c:axId val="671783711"/>
      </c:barChart>
      <c:catAx>
        <c:axId val="93876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1783711"/>
        <c:crosses val="autoZero"/>
        <c:auto val="1"/>
        <c:lblAlgn val="ctr"/>
        <c:lblOffset val="100"/>
        <c:noMultiLvlLbl val="0"/>
      </c:catAx>
      <c:valAx>
        <c:axId val="67178371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38760063"/>
        <c:crosses val="autoZero"/>
        <c:crossBetween val="between"/>
      </c:valAx>
      <c:spPr>
        <a:solidFill>
          <a:schemeClr val="bg1">
            <a:lumMod val="75000"/>
          </a:schemeClr>
        </a:solidFill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872106672580737E-2"/>
          <c:y val="7.9012303094437061E-2"/>
          <c:w val="0.92248062015503873"/>
          <c:h val="0.8402877418100515"/>
        </c:manualLayout>
      </c:layout>
      <c:barChart>
        <c:barDir val="col"/>
        <c:grouping val="stacked"/>
        <c:varyColors val="0"/>
        <c:ser>
          <c:idx val="1"/>
          <c:order val="1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2D-4D76-922B-CEA282EC962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118714367"/>
        <c:axId val="1031861727"/>
      </c:barChart>
      <c:barChart>
        <c:barDir val="col"/>
        <c:grouping val="stacked"/>
        <c:varyColors val="0"/>
        <c:ser>
          <c:idx val="0"/>
          <c:order val="0"/>
          <c:spPr>
            <a:gradFill>
              <a:gsLst>
                <a:gs pos="83000">
                  <a:schemeClr val="bg1">
                    <a:lumMod val="75000"/>
                  </a:schemeClr>
                </a:gs>
                <a:gs pos="42000">
                  <a:srgbClr val="F25893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2D-4D76-922B-CEA282EC9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100"/>
        <c:axId val="1049329663"/>
        <c:axId val="1436116463"/>
      </c:barChart>
      <c:catAx>
        <c:axId val="111871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1861727"/>
        <c:crosses val="autoZero"/>
        <c:auto val="1"/>
        <c:lblAlgn val="ctr"/>
        <c:lblOffset val="100"/>
        <c:noMultiLvlLbl val="0"/>
      </c:catAx>
      <c:valAx>
        <c:axId val="1031861727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118714367"/>
        <c:crosses val="autoZero"/>
        <c:crossBetween val="between"/>
      </c:valAx>
      <c:valAx>
        <c:axId val="1436116463"/>
        <c:scaling>
          <c:orientation val="minMax"/>
        </c:scaling>
        <c:delete val="1"/>
        <c:axPos val="r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049329663"/>
        <c:crosses val="max"/>
        <c:crossBetween val="between"/>
      </c:valAx>
      <c:catAx>
        <c:axId val="1049329663"/>
        <c:scaling>
          <c:orientation val="minMax"/>
        </c:scaling>
        <c:delete val="1"/>
        <c:axPos val="b"/>
        <c:majorTickMark val="out"/>
        <c:minorTickMark val="none"/>
        <c:tickLblPos val="nextTo"/>
        <c:crossAx val="14361164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DATA!A1"/><Relationship Id="rId13" Type="http://schemas.openxmlformats.org/officeDocument/2006/relationships/image" Target="../media/image10.png"/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12" Type="http://schemas.openxmlformats.org/officeDocument/2006/relationships/image" Target="../media/image9.sv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chart" Target="../charts/chart2.xml"/><Relationship Id="rId15" Type="http://schemas.openxmlformats.org/officeDocument/2006/relationships/chart" Target="../charts/chart3.xml"/><Relationship Id="rId10" Type="http://schemas.openxmlformats.org/officeDocument/2006/relationships/image" Target="../media/image7.svg"/><Relationship Id="rId4" Type="http://schemas.openxmlformats.org/officeDocument/2006/relationships/image" Target="../media/image3.svg"/><Relationship Id="rId9" Type="http://schemas.openxmlformats.org/officeDocument/2006/relationships/image" Target="../media/image6.png"/><Relationship Id="rId14" Type="http://schemas.openxmlformats.org/officeDocument/2006/relationships/image" Target="../media/image1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6</xdr:row>
      <xdr:rowOff>121921</xdr:rowOff>
    </xdr:from>
    <xdr:to>
      <xdr:col>7</xdr:col>
      <xdr:colOff>647700</xdr:colOff>
      <xdr:row>13</xdr:row>
      <xdr:rowOff>22861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ês">
              <a:extLst>
                <a:ext uri="{FF2B5EF4-FFF2-40B4-BE49-F238E27FC236}">
                  <a16:creationId xmlns:a16="http://schemas.microsoft.com/office/drawing/2014/main" id="{B624EBBF-D7C3-93AF-A900-C9FC68879F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2960" y="1219201"/>
              <a:ext cx="186690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0</xdr:row>
      <xdr:rowOff>123825</xdr:rowOff>
    </xdr:from>
    <xdr:to>
      <xdr:col>17</xdr:col>
      <xdr:colOff>333375</xdr:colOff>
      <xdr:row>6</xdr:row>
      <xdr:rowOff>171450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id="{9FA0F145-3009-0423-9CC4-94D676F55783}"/>
            </a:ext>
          </a:extLst>
        </xdr:cNvPr>
        <xdr:cNvGrpSpPr/>
      </xdr:nvGrpSpPr>
      <xdr:grpSpPr>
        <a:xfrm>
          <a:off x="1903639" y="123825"/>
          <a:ext cx="9925050" cy="1157968"/>
          <a:chOff x="1895475" y="95250"/>
          <a:chExt cx="9925050" cy="1133475"/>
        </a:xfrm>
      </xdr:grpSpPr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29A8941D-D866-436B-AF20-2DB67375DE43}"/>
              </a:ext>
            </a:extLst>
          </xdr:cNvPr>
          <xdr:cNvSpPr/>
        </xdr:nvSpPr>
        <xdr:spPr>
          <a:xfrm>
            <a:off x="1895475" y="95250"/>
            <a:ext cx="9925050" cy="1133475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43" name="Agrupar 42">
            <a:extLst>
              <a:ext uri="{FF2B5EF4-FFF2-40B4-BE49-F238E27FC236}">
                <a16:creationId xmlns:a16="http://schemas.microsoft.com/office/drawing/2014/main" id="{A8314C42-73DF-53CD-C0DF-0D08EF28F242}"/>
              </a:ext>
            </a:extLst>
          </xdr:cNvPr>
          <xdr:cNvGrpSpPr/>
        </xdr:nvGrpSpPr>
        <xdr:grpSpPr>
          <a:xfrm>
            <a:off x="2133600" y="201054"/>
            <a:ext cx="4333875" cy="856220"/>
            <a:chOff x="2133600" y="201054"/>
            <a:chExt cx="4333875" cy="856220"/>
          </a:xfrm>
        </xdr:grpSpPr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DA7E32D-76C1-4E38-A393-767371CE01BE}"/>
                </a:ext>
              </a:extLst>
            </xdr:cNvPr>
            <xdr:cNvSpPr txBox="1"/>
          </xdr:nvSpPr>
          <xdr:spPr>
            <a:xfrm>
              <a:off x="3552824" y="219076"/>
              <a:ext cx="2333624" cy="40005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b="1">
                  <a:latin typeface="Algerian" panose="04020705040A02060702" pitchFamily="82" charset="0"/>
                </a:rPr>
                <a:t>Hello, Luciana</a:t>
              </a:r>
            </a:p>
          </xdr:txBody>
        </xdr:sp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ADA778FC-6C9E-40CC-9D47-864E9EB30C36}"/>
                </a:ext>
              </a:extLst>
            </xdr:cNvPr>
            <xdr:cNvSpPr txBox="1"/>
          </xdr:nvSpPr>
          <xdr:spPr>
            <a:xfrm>
              <a:off x="3552824" y="666749"/>
              <a:ext cx="2914651" cy="390525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400" b="0">
                  <a:solidFill>
                    <a:schemeClr val="bg1">
                      <a:lumMod val="50000"/>
                    </a:schemeClr>
                  </a:solidFill>
                  <a:latin typeface="Algerian" panose="04020705040A02060702" pitchFamily="82" charset="0"/>
                </a:rPr>
                <a:t>Acompanhamento</a:t>
              </a:r>
              <a:r>
                <a:rPr lang="pt-BR" sz="1400" b="0" baseline="0">
                  <a:solidFill>
                    <a:schemeClr val="bg1">
                      <a:lumMod val="50000"/>
                    </a:schemeClr>
                  </a:solidFill>
                  <a:latin typeface="Algerian" panose="04020705040A02060702" pitchFamily="82" charset="0"/>
                </a:rPr>
                <a:t> financeiro</a:t>
              </a:r>
              <a:endParaRPr lang="pt-BR" sz="1400" b="0">
                <a:solidFill>
                  <a:schemeClr val="bg1">
                    <a:lumMod val="50000"/>
                  </a:schemeClr>
                </a:solidFill>
                <a:latin typeface="Algerian" panose="04020705040A02060702" pitchFamily="82" charset="0"/>
              </a:endParaRPr>
            </a:p>
          </xdr:txBody>
        </xdr:sp>
        <xdr:pic>
          <xdr:nvPicPr>
            <xdr:cNvPr id="39" name="Imagem 38" descr="Números e símbolos">
              <a:extLst>
                <a:ext uri="{FF2B5EF4-FFF2-40B4-BE49-F238E27FC236}">
                  <a16:creationId xmlns:a16="http://schemas.microsoft.com/office/drawing/2014/main" id="{F6674A5F-8C0F-0B8D-4292-0D37539496A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33600" y="201054"/>
              <a:ext cx="1085850" cy="799071"/>
            </a:xfrm>
            <a:prstGeom prst="rect">
              <a:avLst/>
            </a:prstGeom>
            <a:ln>
              <a:noFill/>
            </a:ln>
          </xdr:spPr>
        </xdr:pic>
      </xdr:grpSp>
    </xdr:grpSp>
    <xdr:clientData/>
  </xdr:twoCellAnchor>
  <xdr:twoCellAnchor>
    <xdr:from>
      <xdr:col>1</xdr:col>
      <xdr:colOff>161925</xdr:colOff>
      <xdr:row>8</xdr:row>
      <xdr:rowOff>94382</xdr:rowOff>
    </xdr:from>
    <xdr:to>
      <xdr:col>9</xdr:col>
      <xdr:colOff>361950</xdr:colOff>
      <xdr:row>28</xdr:row>
      <xdr:rowOff>38100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132B43DA-7FB0-201D-8B34-B3FFAB876296}"/>
            </a:ext>
          </a:extLst>
        </xdr:cNvPr>
        <xdr:cNvGrpSpPr/>
      </xdr:nvGrpSpPr>
      <xdr:grpSpPr>
        <a:xfrm>
          <a:off x="1903639" y="1574839"/>
          <a:ext cx="5076825" cy="3644861"/>
          <a:chOff x="1419225" y="1142205"/>
          <a:chExt cx="5076825" cy="3563145"/>
        </a:xfrm>
      </xdr:grpSpPr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4CADD5B8-293D-F56C-0262-017854C82B44}"/>
              </a:ext>
            </a:extLst>
          </xdr:cNvPr>
          <xdr:cNvGrpSpPr/>
        </xdr:nvGrpSpPr>
        <xdr:grpSpPr>
          <a:xfrm>
            <a:off x="1419225" y="1171576"/>
            <a:ext cx="5076825" cy="3533774"/>
            <a:chOff x="1638299" y="1200151"/>
            <a:chExt cx="5076825" cy="3533774"/>
          </a:xfrm>
        </xdr:grpSpPr>
        <xdr:grpSp>
          <xdr:nvGrpSpPr>
            <xdr:cNvPr id="9" name="Agrupar 8">
              <a:extLst>
                <a:ext uri="{FF2B5EF4-FFF2-40B4-BE49-F238E27FC236}">
                  <a16:creationId xmlns:a16="http://schemas.microsoft.com/office/drawing/2014/main" id="{6814F303-4D1B-4C90-80FE-EA073DD026FA}"/>
                </a:ext>
              </a:extLst>
            </xdr:cNvPr>
            <xdr:cNvGrpSpPr/>
          </xdr:nvGrpSpPr>
          <xdr:grpSpPr>
            <a:xfrm>
              <a:off x="1638299" y="1200151"/>
              <a:ext cx="5076825" cy="3533774"/>
              <a:chOff x="1638299" y="1200151"/>
              <a:chExt cx="5076825" cy="3533774"/>
            </a:xfrm>
          </xdr:grpSpPr>
          <xdr:sp macro="" textlink="">
            <xdr:nvSpPr>
              <xdr:cNvPr id="4" name="Retângulo: Cantos Arredondados 3">
                <a:extLst>
                  <a:ext uri="{FF2B5EF4-FFF2-40B4-BE49-F238E27FC236}">
                    <a16:creationId xmlns:a16="http://schemas.microsoft.com/office/drawing/2014/main" id="{0C35C136-06E5-F905-C9BC-1D24B1DFF98A}"/>
                  </a:ext>
                </a:extLst>
              </xdr:cNvPr>
              <xdr:cNvSpPr/>
            </xdr:nvSpPr>
            <xdr:spPr>
              <a:xfrm>
                <a:off x="1638299" y="1209675"/>
                <a:ext cx="5076825" cy="3524250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8" name="Retângulo: Cantos Superiores Arredondados 7">
                <a:extLst>
                  <a:ext uri="{FF2B5EF4-FFF2-40B4-BE49-F238E27FC236}">
                    <a16:creationId xmlns:a16="http://schemas.microsoft.com/office/drawing/2014/main" id="{D23EE85D-948B-4523-E366-8E34B4CFED34}"/>
                  </a:ext>
                </a:extLst>
              </xdr:cNvPr>
              <xdr:cNvSpPr/>
            </xdr:nvSpPr>
            <xdr:spPr>
              <a:xfrm>
                <a:off x="1638299" y="1200151"/>
                <a:ext cx="5076825" cy="628650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7030A0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pt-BR" sz="2000">
                    <a:latin typeface="Algerian" panose="04020705040A02060702" pitchFamily="82" charset="0"/>
                  </a:rPr>
                  <a:t>           ENTRADA </a:t>
                </a:r>
              </a:p>
            </xdr:txBody>
          </xdr:sp>
        </xdr:grp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00E62C5-4B17-4B8E-99AF-B996F368CD99}"/>
                </a:ext>
              </a:extLst>
            </xdr:cNvPr>
            <xdr:cNvGraphicFramePr>
              <a:graphicFrameLocks/>
            </xdr:cNvGraphicFramePr>
          </xdr:nvGraphicFramePr>
          <xdr:xfrm>
            <a:off x="1943100" y="1962150"/>
            <a:ext cx="4438650" cy="25527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pic>
        <xdr:nvPicPr>
          <xdr:cNvPr id="19" name="Gráfico 18" descr="Seta: curva ligeira com preenchimento sólido">
            <a:extLst>
              <a:ext uri="{FF2B5EF4-FFF2-40B4-BE49-F238E27FC236}">
                <a16:creationId xmlns:a16="http://schemas.microsoft.com/office/drawing/2014/main" id="{33111658-6509-B162-F791-A387562E9A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>
          <a:xfrm>
            <a:off x="1648864" y="1142205"/>
            <a:ext cx="577265" cy="64945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161925</xdr:colOff>
      <xdr:row>29</xdr:row>
      <xdr:rowOff>105189</xdr:rowOff>
    </xdr:from>
    <xdr:to>
      <xdr:col>17</xdr:col>
      <xdr:colOff>333374</xdr:colOff>
      <xdr:row>43</xdr:row>
      <xdr:rowOff>171448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018AB1CB-5A65-EED4-221E-6A408F790A00}"/>
            </a:ext>
          </a:extLst>
        </xdr:cNvPr>
        <xdr:cNvGrpSpPr/>
      </xdr:nvGrpSpPr>
      <xdr:grpSpPr>
        <a:xfrm>
          <a:off x="1903639" y="5471846"/>
          <a:ext cx="9925049" cy="2657059"/>
          <a:chOff x="1409700" y="5219699"/>
          <a:chExt cx="9925049" cy="2600325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37023B7E-98A3-79D2-BAE8-5021B56C3F35}"/>
              </a:ext>
            </a:extLst>
          </xdr:cNvPr>
          <xdr:cNvGrpSpPr/>
        </xdr:nvGrpSpPr>
        <xdr:grpSpPr>
          <a:xfrm>
            <a:off x="1409700" y="5219699"/>
            <a:ext cx="9925049" cy="2600325"/>
            <a:chOff x="1428750" y="5238749"/>
            <a:chExt cx="9925049" cy="2600325"/>
          </a:xfrm>
        </xdr:grpSpPr>
        <xdr:grpSp>
          <xdr:nvGrpSpPr>
            <xdr:cNvPr id="11" name="Agrupar 10">
              <a:extLst>
                <a:ext uri="{FF2B5EF4-FFF2-40B4-BE49-F238E27FC236}">
                  <a16:creationId xmlns:a16="http://schemas.microsoft.com/office/drawing/2014/main" id="{E8EF3DFA-562E-0BE4-5D2D-9267A08F9744}"/>
                </a:ext>
              </a:extLst>
            </xdr:cNvPr>
            <xdr:cNvGrpSpPr/>
          </xdr:nvGrpSpPr>
          <xdr:grpSpPr>
            <a:xfrm>
              <a:off x="1428750" y="5238749"/>
              <a:ext cx="9925049" cy="2600325"/>
              <a:chOff x="1352550" y="7277099"/>
              <a:chExt cx="9925049" cy="2600325"/>
            </a:xfrm>
          </xdr:grpSpPr>
          <xdr:sp macro="" textlink="">
            <xdr:nvSpPr>
              <xdr:cNvPr id="5" name="Retângulo: Cantos Arredondados 4">
                <a:extLst>
                  <a:ext uri="{FF2B5EF4-FFF2-40B4-BE49-F238E27FC236}">
                    <a16:creationId xmlns:a16="http://schemas.microsoft.com/office/drawing/2014/main" id="{42A5C143-F481-64B9-0417-6BDF3DE1CD83}"/>
                  </a:ext>
                </a:extLst>
              </xdr:cNvPr>
              <xdr:cNvSpPr/>
            </xdr:nvSpPr>
            <xdr:spPr>
              <a:xfrm>
                <a:off x="1352550" y="7277099"/>
                <a:ext cx="9925049" cy="2600325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aphicFrame macro="">
            <xdr:nvGraphicFramePr>
              <xdr:cNvPr id="2" name="Gráfico 1">
                <a:extLst>
                  <a:ext uri="{FF2B5EF4-FFF2-40B4-BE49-F238E27FC236}">
                    <a16:creationId xmlns:a16="http://schemas.microsoft.com/office/drawing/2014/main" id="{49973D71-7A1B-455E-BC63-055A2FA8252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752601" y="8077199"/>
              <a:ext cx="9229724" cy="159067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sp macro="" textlink="">
            <xdr:nvSpPr>
              <xdr:cNvPr id="10" name="Retângulo: Cantos Superiores Arredondados 9">
                <a:extLst>
                  <a:ext uri="{FF2B5EF4-FFF2-40B4-BE49-F238E27FC236}">
                    <a16:creationId xmlns:a16="http://schemas.microsoft.com/office/drawing/2014/main" id="{BF70A8AD-16AF-4E2B-ABF4-7627B9EBAC99}"/>
                  </a:ext>
                </a:extLst>
              </xdr:cNvPr>
              <xdr:cNvSpPr/>
            </xdr:nvSpPr>
            <xdr:spPr>
              <a:xfrm>
                <a:off x="1352551" y="7277099"/>
                <a:ext cx="9915524" cy="638175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7030A0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690363FE-A950-FDF2-CF78-62BF35C7BFEE}"/>
                </a:ext>
              </a:extLst>
            </xdr:cNvPr>
            <xdr:cNvSpPr txBox="1"/>
          </xdr:nvSpPr>
          <xdr:spPr>
            <a:xfrm>
              <a:off x="1857376" y="5419726"/>
              <a:ext cx="6267450" cy="361950"/>
            </a:xfrm>
            <a:prstGeom prst="rect">
              <a:avLst/>
            </a:prstGeom>
            <a:solidFill>
              <a:srgbClr val="7030A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>
                  <a:solidFill>
                    <a:schemeClr val="bg1"/>
                  </a:solidFill>
                  <a:latin typeface="Algerian" panose="04020705040A02060702" pitchFamily="82" charset="0"/>
                </a:rPr>
                <a:t>     GASTOS</a:t>
              </a:r>
            </a:p>
          </xdr:txBody>
        </xdr:sp>
      </xdr:grpSp>
      <xdr:pic>
        <xdr:nvPicPr>
          <xdr:cNvPr id="21" name="Gráfico 20" descr="Seta: reta com preenchimento sólido">
            <a:extLst>
              <a:ext uri="{FF2B5EF4-FFF2-40B4-BE49-F238E27FC236}">
                <a16:creationId xmlns:a16="http://schemas.microsoft.com/office/drawing/2014/main" id="{9BC6EBA8-60E9-2F64-F8CE-8A5E4BCCD5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rcRect/>
          <a:stretch/>
        </xdr:blipFill>
        <xdr:spPr>
          <a:xfrm>
            <a:off x="1562100" y="5265902"/>
            <a:ext cx="665389" cy="68181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1699260</xdr:colOff>
      <xdr:row>15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ES">
              <a:extLst>
                <a:ext uri="{FF2B5EF4-FFF2-40B4-BE49-F238E27FC236}">
                  <a16:creationId xmlns:a16="http://schemas.microsoft.com/office/drawing/2014/main" id="{84AA4896-6919-4484-B41F-25A25632E8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65514"/>
              <a:ext cx="1699260" cy="12151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3</xdr:col>
      <xdr:colOff>600076</xdr:colOff>
      <xdr:row>1</xdr:row>
      <xdr:rowOff>38101</xdr:rowOff>
    </xdr:from>
    <xdr:to>
      <xdr:col>7</xdr:col>
      <xdr:colOff>371475</xdr:colOff>
      <xdr:row>3</xdr:row>
      <xdr:rowOff>76201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DBF2BDC1-7AC4-3F13-EA42-3C22D305F8C7}"/>
            </a:ext>
          </a:extLst>
        </xdr:cNvPr>
        <xdr:cNvSpPr txBox="1"/>
      </xdr:nvSpPr>
      <xdr:spPr>
        <a:xfrm>
          <a:off x="3552826" y="219076"/>
          <a:ext cx="2209799" cy="40005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b="1">
              <a:latin typeface="Algerian" panose="04020705040A02060702" pitchFamily="82" charset="0"/>
            </a:rPr>
            <a:t>Hello, Luciana</a:t>
          </a:r>
        </a:p>
      </xdr:txBody>
    </xdr:sp>
    <xdr:clientData/>
  </xdr:twoCellAnchor>
  <xdr:twoCellAnchor>
    <xdr:from>
      <xdr:col>10</xdr:col>
      <xdr:colOff>28575</xdr:colOff>
      <xdr:row>1</xdr:row>
      <xdr:rowOff>161925</xdr:rowOff>
    </xdr:from>
    <xdr:to>
      <xdr:col>15</xdr:col>
      <xdr:colOff>590551</xdr:colOff>
      <xdr:row>4</xdr:row>
      <xdr:rowOff>161925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864282CE-BB0A-0385-54D3-D0E3616D5668}"/>
            </a:ext>
          </a:extLst>
        </xdr:cNvPr>
        <xdr:cNvGrpSpPr/>
      </xdr:nvGrpSpPr>
      <xdr:grpSpPr>
        <a:xfrm>
          <a:off x="7256689" y="346982"/>
          <a:ext cx="3609976" cy="555172"/>
          <a:chOff x="6953250" y="323850"/>
          <a:chExt cx="3609976" cy="542925"/>
        </a:xfrm>
      </xdr:grpSpPr>
      <xdr:sp macro="" textlink="">
        <xdr:nvSpPr>
          <xdr:cNvPr id="34" name="Retângulo: Cantos Arredondados 33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E2D019C2-96FB-4E3F-B2B6-2301D4BB3F06}"/>
              </a:ext>
            </a:extLst>
          </xdr:cNvPr>
          <xdr:cNvSpPr/>
        </xdr:nvSpPr>
        <xdr:spPr>
          <a:xfrm>
            <a:off x="6953250" y="323850"/>
            <a:ext cx="3609976" cy="542925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100">
                <a:solidFill>
                  <a:schemeClr val="bg1">
                    <a:lumMod val="65000"/>
                  </a:schemeClr>
                </a:solidFill>
              </a:rPr>
              <a:t>Pesquisar</a:t>
            </a:r>
            <a:r>
              <a:rPr lang="pt-BR" sz="1100" baseline="0">
                <a:solidFill>
                  <a:schemeClr val="bg1">
                    <a:lumMod val="65000"/>
                  </a:schemeClr>
                </a:solidFill>
              </a:rPr>
              <a:t> dados..</a:t>
            </a:r>
            <a:endParaRPr lang="pt-BR" sz="1100">
              <a:solidFill>
                <a:schemeClr val="bg1">
                  <a:lumMod val="65000"/>
                </a:schemeClr>
              </a:solidFill>
            </a:endParaRPr>
          </a:p>
        </xdr:txBody>
      </xdr:sp>
      <xdr:pic>
        <xdr:nvPicPr>
          <xdr:cNvPr id="36" name="Gráfico 35" descr="Lupa com preenchimento sólido">
            <a:extLst>
              <a:ext uri="{FF2B5EF4-FFF2-40B4-BE49-F238E27FC236}">
                <a16:creationId xmlns:a16="http://schemas.microsoft.com/office/drawing/2014/main" id="{7472D173-88C6-1C6A-18D1-ACB5147A90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9982201" y="419101"/>
            <a:ext cx="457200" cy="3429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19050</xdr:colOff>
      <xdr:row>1</xdr:row>
      <xdr:rowOff>47625</xdr:rowOff>
    </xdr:from>
    <xdr:to>
      <xdr:col>0</xdr:col>
      <xdr:colOff>1695450</xdr:colOff>
      <xdr:row>5</xdr:row>
      <xdr:rowOff>38100</xdr:rowOff>
    </xdr:to>
    <xdr:sp macro="" textlink="">
      <xdr:nvSpPr>
        <xdr:cNvPr id="48" name="Retângulo: Cantos Arredondados 47">
          <a:extLst>
            <a:ext uri="{FF2B5EF4-FFF2-40B4-BE49-F238E27FC236}">
              <a16:creationId xmlns:a16="http://schemas.microsoft.com/office/drawing/2014/main" id="{324A9B1F-3900-CCD3-E2A4-5E3064E9B1D3}"/>
            </a:ext>
          </a:extLst>
        </xdr:cNvPr>
        <xdr:cNvSpPr/>
      </xdr:nvSpPr>
      <xdr:spPr>
        <a:xfrm>
          <a:off x="19050" y="228600"/>
          <a:ext cx="1676400" cy="714375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400" b="1"/>
            <a:t>Money APP</a:t>
          </a:r>
        </a:p>
      </xdr:txBody>
    </xdr:sp>
    <xdr:clientData/>
  </xdr:twoCellAnchor>
  <xdr:twoCellAnchor editAs="oneCell">
    <xdr:from>
      <xdr:col>0</xdr:col>
      <xdr:colOff>1066800</xdr:colOff>
      <xdr:row>2</xdr:row>
      <xdr:rowOff>47625</xdr:rowOff>
    </xdr:from>
    <xdr:to>
      <xdr:col>0</xdr:col>
      <xdr:colOff>1514475</xdr:colOff>
      <xdr:row>4</xdr:row>
      <xdr:rowOff>114300</xdr:rowOff>
    </xdr:to>
    <xdr:pic>
      <xdr:nvPicPr>
        <xdr:cNvPr id="50" name="Gráfico 49" descr="Moedas com preenchimento sólido">
          <a:extLst>
            <a:ext uri="{FF2B5EF4-FFF2-40B4-BE49-F238E27FC236}">
              <a16:creationId xmlns:a16="http://schemas.microsoft.com/office/drawing/2014/main" id="{6E46DCC8-6A64-2D58-EEBC-28F3FA1D9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66800" y="409575"/>
          <a:ext cx="447675" cy="428625"/>
        </a:xfrm>
        <a:prstGeom prst="rect">
          <a:avLst/>
        </a:prstGeom>
      </xdr:spPr>
    </xdr:pic>
    <xdr:clientData/>
  </xdr:twoCellAnchor>
  <xdr:twoCellAnchor>
    <xdr:from>
      <xdr:col>10</xdr:col>
      <xdr:colOff>457201</xdr:colOff>
      <xdr:row>8</xdr:row>
      <xdr:rowOff>81205</xdr:rowOff>
    </xdr:from>
    <xdr:to>
      <xdr:col>19</xdr:col>
      <xdr:colOff>47626</xdr:colOff>
      <xdr:row>27</xdr:row>
      <xdr:rowOff>179936</xdr:rowOff>
    </xdr:to>
    <xdr:grpSp>
      <xdr:nvGrpSpPr>
        <xdr:cNvPr id="52" name="Agrupar 51">
          <a:extLst>
            <a:ext uri="{FF2B5EF4-FFF2-40B4-BE49-F238E27FC236}">
              <a16:creationId xmlns:a16="http://schemas.microsoft.com/office/drawing/2014/main" id="{18EB531E-C420-4F6D-AB47-12AECC492AA4}"/>
            </a:ext>
          </a:extLst>
        </xdr:cNvPr>
        <xdr:cNvGrpSpPr/>
      </xdr:nvGrpSpPr>
      <xdr:grpSpPr>
        <a:xfrm>
          <a:off x="7685315" y="1561662"/>
          <a:ext cx="5076825" cy="3614817"/>
          <a:chOff x="1419225" y="1171576"/>
          <a:chExt cx="5076825" cy="3533774"/>
        </a:xfrm>
      </xdr:grpSpPr>
      <xdr:grpSp>
        <xdr:nvGrpSpPr>
          <xdr:cNvPr id="55" name="Agrupar 54">
            <a:extLst>
              <a:ext uri="{FF2B5EF4-FFF2-40B4-BE49-F238E27FC236}">
                <a16:creationId xmlns:a16="http://schemas.microsoft.com/office/drawing/2014/main" id="{81EBF524-1691-4141-9B1E-E6D13B38F6D7}"/>
              </a:ext>
            </a:extLst>
          </xdr:cNvPr>
          <xdr:cNvGrpSpPr/>
        </xdr:nvGrpSpPr>
        <xdr:grpSpPr>
          <a:xfrm>
            <a:off x="1419225" y="1171576"/>
            <a:ext cx="5076825" cy="3533774"/>
            <a:chOff x="1638299" y="1200151"/>
            <a:chExt cx="5076825" cy="3533774"/>
          </a:xfrm>
        </xdr:grpSpPr>
        <xdr:sp macro="" textlink="">
          <xdr:nvSpPr>
            <xdr:cNvPr id="57" name="Retângulo: Cantos Arredondados 56">
              <a:extLst>
                <a:ext uri="{FF2B5EF4-FFF2-40B4-BE49-F238E27FC236}">
                  <a16:creationId xmlns:a16="http://schemas.microsoft.com/office/drawing/2014/main" id="{2599ED00-4D51-5B9C-7497-87E5E6DFBB86}"/>
                </a:ext>
              </a:extLst>
            </xdr:cNvPr>
            <xdr:cNvSpPr/>
          </xdr:nvSpPr>
          <xdr:spPr>
            <a:xfrm>
              <a:off x="1638299" y="1209675"/>
              <a:ext cx="5076825" cy="3524250"/>
            </a:xfrm>
            <a:prstGeom prst="roundRect">
              <a:avLst/>
            </a:prstGeom>
            <a:solidFill>
              <a:schemeClr val="bg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8" name="Retângulo: Cantos Superiores Arredondados 57">
              <a:extLst>
                <a:ext uri="{FF2B5EF4-FFF2-40B4-BE49-F238E27FC236}">
                  <a16:creationId xmlns:a16="http://schemas.microsoft.com/office/drawing/2014/main" id="{5A5E2947-3AEE-FF31-B88C-5730FEBAB4B8}"/>
                </a:ext>
              </a:extLst>
            </xdr:cNvPr>
            <xdr:cNvSpPr/>
          </xdr:nvSpPr>
          <xdr:spPr>
            <a:xfrm>
              <a:off x="1638299" y="1200151"/>
              <a:ext cx="5076825" cy="6286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7030A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2000">
                  <a:latin typeface="Algerian" panose="04020705040A02060702" pitchFamily="82" charset="0"/>
                </a:rPr>
                <a:t>            Economias </a:t>
              </a:r>
            </a:p>
          </xdr:txBody>
        </xdr:sp>
      </xdr:grpSp>
      <xdr:pic>
        <xdr:nvPicPr>
          <xdr:cNvPr id="54" name="Gráfico 53" descr="Cofrinho com preenchimento sólido">
            <a:extLst>
              <a:ext uri="{FF2B5EF4-FFF2-40B4-BE49-F238E27FC236}">
                <a16:creationId xmlns:a16="http://schemas.microsoft.com/office/drawing/2014/main" id="{70B86DAA-0314-3204-1960-0E6B498080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1647824" y="1230533"/>
            <a:ext cx="631372" cy="44695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435429</xdr:colOff>
      <xdr:row>12</xdr:row>
      <xdr:rowOff>130627</xdr:rowOff>
    </xdr:from>
    <xdr:to>
      <xdr:col>17</xdr:col>
      <xdr:colOff>489856</xdr:colOff>
      <xdr:row>27</xdr:row>
      <xdr:rowOff>0</xdr:rowOff>
    </xdr:to>
    <xdr:graphicFrame macro="">
      <xdr:nvGraphicFramePr>
        <xdr:cNvPr id="59" name="Gráfico 58">
          <a:extLst>
            <a:ext uri="{FF2B5EF4-FFF2-40B4-BE49-F238E27FC236}">
              <a16:creationId xmlns:a16="http://schemas.microsoft.com/office/drawing/2014/main" id="{5C87892E-AF47-4A38-AED6-953F45C16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iana de Almeida Gomes" refreshedDate="45679.755278703706" createdVersion="8" refreshedVersion="8" minRefreshableVersion="3" recordCount="44" xr:uid="{A1837C9F-0B19-4417-B44C-86E7236C652E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0">
      <sharedItems containsSemiMixedTypes="0" containsDate="1" containsString="0" containsMixedTypes="1" minDate="1900-01-07T00:00:00" maxDate="1899-12-31T00:37:04" count="6">
        <d v="1900-01-07T00:00:00"/>
        <n v="8"/>
        <d v="1900-01-08T00:00:00"/>
        <n v="9"/>
        <d v="1900-01-09T00:00:00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164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9027021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1"/>
    <x v="1"/>
    <x v="1"/>
    <s v="Compras no supermercado"/>
    <n v="550"/>
    <s v="Débito Automático"/>
    <s v="Pendente"/>
  </r>
  <r>
    <d v="2024-08-03T00:00:00"/>
    <x v="1"/>
    <x v="1"/>
    <x v="2"/>
    <s v="Gasolina"/>
    <n v="300"/>
    <s v="Cartão de Crédito"/>
    <s v="Pago"/>
  </r>
  <r>
    <d v="2024-08-05T00:00:00"/>
    <x v="1"/>
    <x v="1"/>
    <x v="3"/>
    <s v="Cinema"/>
    <n v="120"/>
    <s v="Cartão de Crédito"/>
    <s v="Pago"/>
  </r>
  <r>
    <d v="2024-08-07T00:00:00"/>
    <x v="1"/>
    <x v="1"/>
    <x v="4"/>
    <s v="Consulta odontológica"/>
    <n v="250"/>
    <s v="Transferência"/>
    <s v="Pago"/>
  </r>
  <r>
    <d v="2024-08-10T00:00:00"/>
    <x v="1"/>
    <x v="1"/>
    <x v="5"/>
    <s v="Material escolar"/>
    <n v="400"/>
    <s v="Débito Automático"/>
    <s v="Pendente"/>
  </r>
  <r>
    <d v="2024-08-12T00:00:00"/>
    <x v="1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1"/>
    <x v="1"/>
    <x v="8"/>
    <s v="Limpeza do apartamento"/>
    <n v="150"/>
    <s v="Transferência"/>
    <s v="Pago"/>
  </r>
  <r>
    <d v="2024-08-18T00:00:00"/>
    <x v="1"/>
    <x v="1"/>
    <x v="9"/>
    <s v="Compra de novo celular"/>
    <n v="1200"/>
    <s v="Cartão de Crédito"/>
    <s v="Pendente"/>
  </r>
  <r>
    <d v="2024-08-20T00:00:00"/>
    <x v="1"/>
    <x v="1"/>
    <x v="10"/>
    <s v="Reparos domésticos"/>
    <n v="450"/>
    <s v="Débito Automático"/>
    <s v="Pago"/>
  </r>
  <r>
    <d v="2024-08-22T00:00:00"/>
    <x v="1"/>
    <x v="1"/>
    <x v="11"/>
    <s v="Presente de aniversário"/>
    <n v="180"/>
    <s v="Transferência"/>
    <s v="Pendente"/>
  </r>
  <r>
    <d v="2024-08-24T00:00:00"/>
    <x v="1"/>
    <x v="1"/>
    <x v="12"/>
    <s v="Corte de cabelo e barba"/>
    <n v="80"/>
    <s v="Débito Automático"/>
    <s v="Pago"/>
  </r>
  <r>
    <d v="2024-08-28T00:00:00"/>
    <x v="1"/>
    <x v="1"/>
    <x v="13"/>
    <s v="Ração e petiscos para o cachorro"/>
    <n v="200"/>
    <s v="Débito Automático"/>
    <s v="Pago"/>
  </r>
  <r>
    <d v="2024-08-30T00:00:00"/>
    <x v="1"/>
    <x v="1"/>
    <x v="14"/>
    <s v="Reserva de pousada"/>
    <n v="750"/>
    <s v="Transferência"/>
    <s v="Pendente"/>
  </r>
  <r>
    <d v="2024-08-31T00:00:00"/>
    <x v="1"/>
    <x v="1"/>
    <x v="15"/>
    <s v="Jantar em restaurante francês"/>
    <n v="350"/>
    <s v="Cartão de Crédito"/>
    <s v="Pago"/>
  </r>
  <r>
    <d v="2024-09-01T00:00:00"/>
    <x v="2"/>
    <x v="0"/>
    <x v="0"/>
    <s v="Salário mensal"/>
    <n v="5000"/>
    <s v="Transferência"/>
    <s v="Recebido"/>
  </r>
  <r>
    <d v="2024-09-02T00:00:00"/>
    <x v="3"/>
    <x v="1"/>
    <x v="1"/>
    <s v="Compras no supermercado"/>
    <n v="450"/>
    <s v="Débito Automático"/>
    <s v="Pendente"/>
  </r>
  <r>
    <d v="2024-09-05T00:00:00"/>
    <x v="3"/>
    <x v="1"/>
    <x v="2"/>
    <s v="Gasolina"/>
    <n v="300"/>
    <s v="Débito Automático"/>
    <s v="Pago"/>
  </r>
  <r>
    <d v="2024-09-08T00:00:00"/>
    <x v="3"/>
    <x v="1"/>
    <x v="3"/>
    <s v="Cinema e jantar"/>
    <n v="200"/>
    <s v="Transferência"/>
    <s v="Pago"/>
  </r>
  <r>
    <d v="2024-09-11T00:00:00"/>
    <x v="3"/>
    <x v="1"/>
    <x v="4"/>
    <s v="Plano de saúde"/>
    <n v="600"/>
    <s v="Débito Automático"/>
    <s v="Pendente"/>
  </r>
  <r>
    <d v="2024-09-14T00:00:00"/>
    <x v="3"/>
    <x v="1"/>
    <x v="5"/>
    <s v="Material escolar"/>
    <n v="350"/>
    <s v="Transferência"/>
    <s v="Pago"/>
  </r>
  <r>
    <d v="2024-09-17T00:00:00"/>
    <x v="3"/>
    <x v="1"/>
    <x v="6"/>
    <s v="Compra de roupas"/>
    <n v="500"/>
    <s v="Cartão de Crédito"/>
    <s v="Pendente"/>
  </r>
  <r>
    <d v="2024-09-20T00:00:00"/>
    <x v="2"/>
    <x v="0"/>
    <x v="16"/>
    <s v="Pagamento por projeto freelancer"/>
    <n v="1200"/>
    <s v="Transferência"/>
    <s v="Recebido"/>
  </r>
  <r>
    <d v="2024-09-20T00:00:00"/>
    <x v="3"/>
    <x v="1"/>
    <x v="8"/>
    <s v="Manutenção do veículo"/>
    <n v="800"/>
    <s v="Transferência"/>
    <s v="Pago"/>
  </r>
  <r>
    <d v="2024-09-23T00:00:00"/>
    <x v="3"/>
    <x v="1"/>
    <x v="9"/>
    <s v="Compra de novo smartphone"/>
    <n v="1500"/>
    <s v="Cartão de Crédito"/>
    <s v="Pendente"/>
  </r>
  <r>
    <d v="2024-09-26T00:00:00"/>
    <x v="3"/>
    <x v="1"/>
    <x v="17"/>
    <s v="Conta de energia elétrica"/>
    <n v="250"/>
    <s v="Débito Automático"/>
    <s v="Pago"/>
  </r>
  <r>
    <d v="2024-09-29T00:00:00"/>
    <x v="3"/>
    <x v="1"/>
    <x v="11"/>
    <s v="Aniversário da mãe"/>
    <n v="400"/>
    <s v="Cartão de Crédito"/>
    <s v="Pendente"/>
  </r>
  <r>
    <d v="2024-10-01T00:00:00"/>
    <x v="4"/>
    <x v="0"/>
    <x v="0"/>
    <s v="Salário mensal"/>
    <n v="5000"/>
    <s v="Transferência"/>
    <s v="Recebido"/>
  </r>
  <r>
    <d v="2024-10-01T00:00:00"/>
    <x v="5"/>
    <x v="1"/>
    <x v="1"/>
    <s v="Compras no supermercado"/>
    <n v="600"/>
    <s v="Débito Automático"/>
    <s v="Pendente"/>
  </r>
  <r>
    <d v="2024-10-03T00:00:00"/>
    <x v="5"/>
    <x v="1"/>
    <x v="2"/>
    <s v="Recarga de cartão de transporte"/>
    <n v="200"/>
    <s v="Cartão de Crédito"/>
    <s v="Pago"/>
  </r>
  <r>
    <d v="2024-10-05T00:00:00"/>
    <x v="5"/>
    <x v="1"/>
    <x v="3"/>
    <s v="Ingressos para teatro"/>
    <n v="180"/>
    <s v="Transferência"/>
    <s v="Pago"/>
  </r>
  <r>
    <d v="2024-10-08T00:00:00"/>
    <x v="5"/>
    <x v="1"/>
    <x v="4"/>
    <s v="Remédios de farmácia"/>
    <n v="120"/>
    <s v="Débito Automático"/>
    <s v="Pendente"/>
  </r>
  <r>
    <d v="2024-10-10T00:00:00"/>
    <x v="5"/>
    <x v="1"/>
    <x v="5"/>
    <s v="Cursos online"/>
    <n v="350"/>
    <s v="Cartão de Crédito"/>
    <s v="Pendente"/>
  </r>
  <r>
    <d v="2024-10-13T00:00:00"/>
    <x v="5"/>
    <x v="1"/>
    <x v="6"/>
    <s v="Roupas de primavera"/>
    <n v="400"/>
    <s v="Transferência"/>
    <s v="Pago"/>
  </r>
  <r>
    <d v="2024-10-15T00:00:00"/>
    <x v="5"/>
    <x v="1"/>
    <x v="8"/>
    <s v="Manutenção da casa"/>
    <n v="450"/>
    <s v="Débito Automático"/>
    <s v="Pago"/>
  </r>
  <r>
    <d v="2024-10-18T00:00:00"/>
    <x v="4"/>
    <x v="0"/>
    <x v="18"/>
    <s v="Venda de equipamentos eletrônicos"/>
    <n v="1500"/>
    <s v="Transferência"/>
    <s v="Recebido"/>
  </r>
  <r>
    <d v="2024-10-18T00:00:00"/>
    <x v="5"/>
    <x v="1"/>
    <x v="9"/>
    <s v="Manutenção do computador"/>
    <n v="300"/>
    <s v="Cartão de Crédito"/>
    <s v="Pendente"/>
  </r>
  <r>
    <d v="2024-10-20T00:00:00"/>
    <x v="5"/>
    <x v="1"/>
    <x v="10"/>
    <s v="Troca de móveis da cozinha"/>
    <n v="800"/>
    <s v="Transferência"/>
    <s v="Pago"/>
  </r>
  <r>
    <d v="2024-10-22T00:00:00"/>
    <x v="5"/>
    <x v="1"/>
    <x v="11"/>
    <s v="Presentes para casamento"/>
    <n v="250"/>
    <s v="Cartão de Crédito"/>
    <s v="Pendente"/>
  </r>
  <r>
    <d v="2024-10-24T00:00:00"/>
    <x v="5"/>
    <x v="1"/>
    <x v="13"/>
    <s v="Veterinário para o pet"/>
    <n v="150"/>
    <s v="Débito Automático"/>
    <s v="Pago"/>
  </r>
  <r>
    <d v="2024-10-26T00:00:00"/>
    <x v="5"/>
    <x v="1"/>
    <x v="12"/>
    <s v="Salão de beleza"/>
    <n v="250"/>
    <s v="Transferência"/>
    <s v="Pendente"/>
  </r>
  <r>
    <d v="2024-10-30T00:00:00"/>
    <x v="5"/>
    <x v="1"/>
    <x v="15"/>
    <s v="Jantar em restaurante italiano"/>
    <n v="220"/>
    <s v="Transferência"/>
    <s v="Pendente"/>
  </r>
  <r>
    <d v="2024-10-31T00:00:00"/>
    <x v="5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A75C2-531B-488A-8FC9-B68219A0659B}" name="Tabela dinâmica3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G5:H10" firstHeaderRow="1" firstDataRow="1" firstDataCol="1" rowPageCount="1" colPageCount="1"/>
  <pivotFields count="8">
    <pivotField numFmtId="14" showAll="0"/>
    <pivotField showAll="0">
      <items count="7">
        <item x="1"/>
        <item x="3"/>
        <item x="5"/>
        <item x="0"/>
        <item x="2"/>
        <item x="4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4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F1973-1F92-49CF-A9F2-6BAD2E914957}" name="Tabela dinâ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C6:D22" firstHeaderRow="1" firstDataRow="1" firstDataCol="1" rowPageCount="1" colPageCount="1"/>
  <pivotFields count="8">
    <pivotField numFmtId="14" showAll="0"/>
    <pivotField showAll="0">
      <items count="7">
        <item x="1"/>
        <item x="3"/>
        <item x="5"/>
        <item x="0"/>
        <item x="2"/>
        <item x="4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4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5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99438B94-635B-4310-B8C2-954216D6A0B2}" sourceName="mês">
  <pivotTables>
    <pivotTable tabId="3" name="Tabela dinâmica1"/>
    <pivotTable tabId="3" name="Tabela dinâmica3"/>
  </pivotTables>
  <data>
    <tabular pivotCacheId="902702148">
      <items count="6">
        <i x="1" s="1"/>
        <i x="3" s="1"/>
        <i x="5" s="1"/>
        <i x="0" s="1"/>
        <i x="2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EE6281EE-DB9C-426E-8DDD-CCA786143D9C}" cache="SegmentaçãodeDados_mês" caption="mês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" xr10:uid="{D59B1E45-972B-4B9D-94E6-047D3D33F928}" cache="SegmentaçãodeDados_mês" caption="MÊS" style="my-style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0A9D9B-7342-4CC8-8A21-3930204462BC}" name="tbl_operations" displayName="tbl_operations" ref="A1:H45" totalsRowShown="0" dataDxfId="16">
  <autoFilter ref="A1:H45" xr:uid="{CC0A9D9B-7342-4CC8-8A21-3930204462BC}">
    <filterColumn colId="2">
      <filters>
        <filter val="SAÍDA"/>
      </filters>
    </filterColumn>
  </autoFilter>
  <tableColumns count="8">
    <tableColumn id="1" xr3:uid="{92DF4CFC-0C37-4E6D-9192-6112E7F65DB6}" name="Data" dataDxfId="15"/>
    <tableColumn id="8" xr3:uid="{ED607D2F-4370-4D98-BDBF-18DC49F4B2E9}" name="mês" dataDxfId="8">
      <calculatedColumnFormula>MONTH(tbl_operations[[#This Row],[Data]])</calculatedColumnFormula>
    </tableColumn>
    <tableColumn id="2" xr3:uid="{B3C66C05-DDD6-4381-8E1B-38BAA78F4BB8}" name="Tipo" dataDxfId="14"/>
    <tableColumn id="3" xr3:uid="{56B9B319-D728-4FC5-8B5D-28E182C2EE7A}" name="Categoria" dataDxfId="13"/>
    <tableColumn id="4" xr3:uid="{24F57F0C-39AF-4D9D-B652-3C7368D13D0E}" name="Descrição" dataDxfId="12"/>
    <tableColumn id="5" xr3:uid="{3D41C9DD-D28F-49FB-B858-B1DE6BEDFB8D}" name="Valor" dataDxfId="11" dataCellStyle="Moeda"/>
    <tableColumn id="6" xr3:uid="{C0486C1A-98CD-46AF-8C2A-7B0873C4227A}" name="Operação bancária" dataDxfId="10"/>
    <tableColumn id="7" xr3:uid="{70E75A20-E17D-4AC9-B4E3-B072C8DEBF7E}" name="Status" dataDxfId="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FD0724-5B8B-4B4C-BC5F-798B619B767C}" name="Tabela5" displayName="Tabela5" ref="C6:D22" totalsRowShown="0" headerRowDxfId="5" dataDxfId="4">
  <autoFilter ref="C6:D22" xr:uid="{5AFD0724-5B8B-4B4C-BC5F-798B619B767C}"/>
  <tableColumns count="2">
    <tableColumn id="1" xr3:uid="{DB55C06F-3878-460C-A46C-3806B1B2EE4F}" name="Data de lançamento" dataDxfId="2" totalsRowDxfId="1"/>
    <tableColumn id="2" xr3:uid="{081ACD89-6C90-4144-9878-9124ED7A6436}" name="Depósito reservado" dataDxfId="3" totalsRow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3B77-FA44-496B-9A86-724C464187A7}">
  <sheetPr>
    <tabColor rgb="FFF25893"/>
  </sheetPr>
  <dimension ref="A1:H45"/>
  <sheetViews>
    <sheetView workbookViewId="0"/>
  </sheetViews>
  <sheetFormatPr defaultRowHeight="14.4" x14ac:dyDescent="0.3"/>
  <cols>
    <col min="1" max="1" width="10.5546875" bestFit="1" customWidth="1"/>
    <col min="2" max="2" width="10.5546875" style="11" customWidth="1"/>
    <col min="3" max="3" width="8.88671875" bestFit="1" customWidth="1"/>
    <col min="4" max="4" width="19.21875" bestFit="1" customWidth="1"/>
    <col min="5" max="5" width="16.44140625" bestFit="1" customWidth="1"/>
    <col min="6" max="6" width="10.5546875" bestFit="1" customWidth="1"/>
    <col min="7" max="7" width="19.109375" bestFit="1" customWidth="1"/>
    <col min="8" max="8" width="8.6640625" bestFit="1" customWidth="1"/>
  </cols>
  <sheetData>
    <row r="1" spans="1:8" x14ac:dyDescent="0.3">
      <c r="A1" s="4" t="s">
        <v>0</v>
      </c>
      <c r="B1" s="11" t="s">
        <v>76</v>
      </c>
      <c r="C1" t="s">
        <v>1</v>
      </c>
      <c r="D1" t="s">
        <v>4</v>
      </c>
      <c r="E1" t="s">
        <v>2</v>
      </c>
      <c r="F1" s="5" t="s">
        <v>3</v>
      </c>
      <c r="G1" t="s">
        <v>5</v>
      </c>
      <c r="H1" t="s">
        <v>6</v>
      </c>
    </row>
    <row r="2" spans="1:8" ht="13.2" hidden="1" customHeight="1" x14ac:dyDescent="0.3">
      <c r="A2" s="1">
        <v>45505</v>
      </c>
      <c r="B2" s="1">
        <f>MONTH(tbl_operations[[#This Row],[Data]])</f>
        <v>8</v>
      </c>
      <c r="C2" s="2" t="s">
        <v>7</v>
      </c>
      <c r="D2" s="2" t="s">
        <v>8</v>
      </c>
      <c r="E2" s="2" t="s">
        <v>9</v>
      </c>
      <c r="F2" s="6">
        <v>5000</v>
      </c>
      <c r="G2" s="2" t="s">
        <v>10</v>
      </c>
      <c r="H2" s="2" t="s">
        <v>11</v>
      </c>
    </row>
    <row r="3" spans="1:8" ht="13.2" customHeight="1" x14ac:dyDescent="0.3">
      <c r="A3" s="1">
        <v>45505</v>
      </c>
      <c r="B3" s="12">
        <f>MONTH(tbl_operations[[#This Row],[Data]])</f>
        <v>8</v>
      </c>
      <c r="C3" s="2" t="s">
        <v>12</v>
      </c>
      <c r="D3" s="2" t="s">
        <v>13</v>
      </c>
      <c r="E3" s="2" t="s">
        <v>14</v>
      </c>
      <c r="F3" s="6">
        <v>550</v>
      </c>
      <c r="G3" s="2" t="s">
        <v>15</v>
      </c>
      <c r="H3" s="2" t="s">
        <v>16</v>
      </c>
    </row>
    <row r="4" spans="1:8" ht="13.2" customHeight="1" x14ac:dyDescent="0.3">
      <c r="A4" s="1">
        <v>45507</v>
      </c>
      <c r="B4" s="12">
        <f>MONTH(tbl_operations[[#This Row],[Data]])</f>
        <v>8</v>
      </c>
      <c r="C4" s="2" t="s">
        <v>12</v>
      </c>
      <c r="D4" s="2" t="s">
        <v>17</v>
      </c>
      <c r="E4" s="2" t="s">
        <v>18</v>
      </c>
      <c r="F4" s="6">
        <v>300</v>
      </c>
      <c r="G4" s="2" t="s">
        <v>19</v>
      </c>
      <c r="H4" s="2" t="s">
        <v>20</v>
      </c>
    </row>
    <row r="5" spans="1:8" ht="13.2" customHeight="1" x14ac:dyDescent="0.3">
      <c r="A5" s="1">
        <v>45509</v>
      </c>
      <c r="B5" s="12">
        <f>MONTH(tbl_operations[[#This Row],[Data]])</f>
        <v>8</v>
      </c>
      <c r="C5" s="2" t="s">
        <v>12</v>
      </c>
      <c r="D5" s="2" t="s">
        <v>21</v>
      </c>
      <c r="E5" s="2" t="s">
        <v>22</v>
      </c>
      <c r="F5" s="6">
        <v>120</v>
      </c>
      <c r="G5" s="2" t="s">
        <v>19</v>
      </c>
      <c r="H5" s="2" t="s">
        <v>20</v>
      </c>
    </row>
    <row r="6" spans="1:8" ht="13.2" customHeight="1" x14ac:dyDescent="0.3">
      <c r="A6" s="1">
        <v>45511</v>
      </c>
      <c r="B6" s="12">
        <f>MONTH(tbl_operations[[#This Row],[Data]])</f>
        <v>8</v>
      </c>
      <c r="C6" s="2" t="s">
        <v>12</v>
      </c>
      <c r="D6" s="2" t="s">
        <v>23</v>
      </c>
      <c r="E6" s="2" t="s">
        <v>24</v>
      </c>
      <c r="F6" s="6">
        <v>250</v>
      </c>
      <c r="G6" s="2" t="s">
        <v>10</v>
      </c>
      <c r="H6" s="2" t="s">
        <v>20</v>
      </c>
    </row>
    <row r="7" spans="1:8" ht="13.2" customHeight="1" x14ac:dyDescent="0.3">
      <c r="A7" s="1">
        <v>45514</v>
      </c>
      <c r="B7" s="12">
        <f>MONTH(tbl_operations[[#This Row],[Data]])</f>
        <v>8</v>
      </c>
      <c r="C7" s="2" t="s">
        <v>12</v>
      </c>
      <c r="D7" s="2" t="s">
        <v>25</v>
      </c>
      <c r="E7" s="2" t="s">
        <v>26</v>
      </c>
      <c r="F7" s="6">
        <v>400</v>
      </c>
      <c r="G7" s="2" t="s">
        <v>15</v>
      </c>
      <c r="H7" s="2" t="s">
        <v>16</v>
      </c>
    </row>
    <row r="8" spans="1:8" ht="13.2" customHeight="1" x14ac:dyDescent="0.3">
      <c r="A8" s="1">
        <v>45516</v>
      </c>
      <c r="B8" s="12">
        <f>MONTH(tbl_operations[[#This Row],[Data]])</f>
        <v>8</v>
      </c>
      <c r="C8" s="2" t="s">
        <v>12</v>
      </c>
      <c r="D8" s="2" t="s">
        <v>27</v>
      </c>
      <c r="E8" s="2" t="s">
        <v>28</v>
      </c>
      <c r="F8" s="6">
        <v>600</v>
      </c>
      <c r="G8" s="2" t="s">
        <v>19</v>
      </c>
      <c r="H8" s="2" t="s">
        <v>16</v>
      </c>
    </row>
    <row r="9" spans="1:8" ht="13.2" hidden="1" customHeight="1" x14ac:dyDescent="0.3">
      <c r="A9" s="1">
        <v>45519</v>
      </c>
      <c r="B9" s="1">
        <f>MONTH(tbl_operations[[#This Row],[Data]])</f>
        <v>8</v>
      </c>
      <c r="C9" s="2" t="s">
        <v>7</v>
      </c>
      <c r="D9" s="2" t="s">
        <v>29</v>
      </c>
      <c r="E9" s="2" t="s">
        <v>30</v>
      </c>
      <c r="F9" s="6">
        <v>800</v>
      </c>
      <c r="G9" s="2" t="s">
        <v>10</v>
      </c>
      <c r="H9" s="2" t="s">
        <v>11</v>
      </c>
    </row>
    <row r="10" spans="1:8" ht="13.2" customHeight="1" x14ac:dyDescent="0.3">
      <c r="A10" s="1">
        <v>45519</v>
      </c>
      <c r="B10" s="12">
        <f>MONTH(tbl_operations[[#This Row],[Data]])</f>
        <v>8</v>
      </c>
      <c r="C10" s="2" t="s">
        <v>12</v>
      </c>
      <c r="D10" s="2" t="s">
        <v>31</v>
      </c>
      <c r="E10" s="2" t="s">
        <v>32</v>
      </c>
      <c r="F10" s="6">
        <v>150</v>
      </c>
      <c r="G10" s="2" t="s">
        <v>10</v>
      </c>
      <c r="H10" s="2" t="s">
        <v>20</v>
      </c>
    </row>
    <row r="11" spans="1:8" ht="13.2" customHeight="1" x14ac:dyDescent="0.3">
      <c r="A11" s="1">
        <v>45522</v>
      </c>
      <c r="B11" s="12">
        <f>MONTH(tbl_operations[[#This Row],[Data]])</f>
        <v>8</v>
      </c>
      <c r="C11" s="2" t="s">
        <v>12</v>
      </c>
      <c r="D11" s="2" t="s">
        <v>33</v>
      </c>
      <c r="E11" s="2" t="s">
        <v>34</v>
      </c>
      <c r="F11" s="6">
        <v>1200</v>
      </c>
      <c r="G11" s="2" t="s">
        <v>19</v>
      </c>
      <c r="H11" s="2" t="s">
        <v>16</v>
      </c>
    </row>
    <row r="12" spans="1:8" ht="13.2" customHeight="1" x14ac:dyDescent="0.3">
      <c r="A12" s="1">
        <v>45524</v>
      </c>
      <c r="B12" s="12">
        <f>MONTH(tbl_operations[[#This Row],[Data]])</f>
        <v>8</v>
      </c>
      <c r="C12" s="2" t="s">
        <v>12</v>
      </c>
      <c r="D12" s="2" t="s">
        <v>35</v>
      </c>
      <c r="E12" s="2" t="s">
        <v>36</v>
      </c>
      <c r="F12" s="6">
        <v>450</v>
      </c>
      <c r="G12" s="2" t="s">
        <v>15</v>
      </c>
      <c r="H12" s="2" t="s">
        <v>20</v>
      </c>
    </row>
    <row r="13" spans="1:8" ht="13.2" customHeight="1" x14ac:dyDescent="0.3">
      <c r="A13" s="1">
        <v>45526</v>
      </c>
      <c r="B13" s="12">
        <f>MONTH(tbl_operations[[#This Row],[Data]])</f>
        <v>8</v>
      </c>
      <c r="C13" s="2" t="s">
        <v>12</v>
      </c>
      <c r="D13" s="2" t="s">
        <v>37</v>
      </c>
      <c r="E13" s="2" t="s">
        <v>38</v>
      </c>
      <c r="F13" s="6">
        <v>180</v>
      </c>
      <c r="G13" s="2" t="s">
        <v>10</v>
      </c>
      <c r="H13" s="2" t="s">
        <v>16</v>
      </c>
    </row>
    <row r="14" spans="1:8" ht="13.2" customHeight="1" x14ac:dyDescent="0.3">
      <c r="A14" s="1">
        <v>45528</v>
      </c>
      <c r="B14" s="12">
        <f>MONTH(tbl_operations[[#This Row],[Data]])</f>
        <v>8</v>
      </c>
      <c r="C14" s="2" t="s">
        <v>12</v>
      </c>
      <c r="D14" s="2" t="s">
        <v>39</v>
      </c>
      <c r="E14" s="2" t="s">
        <v>40</v>
      </c>
      <c r="F14" s="6">
        <v>80</v>
      </c>
      <c r="G14" s="2" t="s">
        <v>15</v>
      </c>
      <c r="H14" s="2" t="s">
        <v>20</v>
      </c>
    </row>
    <row r="15" spans="1:8" ht="13.2" customHeight="1" x14ac:dyDescent="0.3">
      <c r="A15" s="1">
        <v>45532</v>
      </c>
      <c r="B15" s="12">
        <f>MONTH(tbl_operations[[#This Row],[Data]])</f>
        <v>8</v>
      </c>
      <c r="C15" s="2" t="s">
        <v>12</v>
      </c>
      <c r="D15" s="2" t="s">
        <v>41</v>
      </c>
      <c r="E15" s="2" t="s">
        <v>42</v>
      </c>
      <c r="F15" s="6">
        <v>200</v>
      </c>
      <c r="G15" s="2" t="s">
        <v>15</v>
      </c>
      <c r="H15" s="2" t="s">
        <v>20</v>
      </c>
    </row>
    <row r="16" spans="1:8" ht="13.2" customHeight="1" x14ac:dyDescent="0.3">
      <c r="A16" s="1">
        <v>45534</v>
      </c>
      <c r="B16" s="12">
        <f>MONTH(tbl_operations[[#This Row],[Data]])</f>
        <v>8</v>
      </c>
      <c r="C16" s="2" t="s">
        <v>12</v>
      </c>
      <c r="D16" s="2" t="s">
        <v>43</v>
      </c>
      <c r="E16" s="2" t="s">
        <v>44</v>
      </c>
      <c r="F16" s="6">
        <v>750</v>
      </c>
      <c r="G16" s="2" t="s">
        <v>10</v>
      </c>
      <c r="H16" s="2" t="s">
        <v>16</v>
      </c>
    </row>
    <row r="17" spans="1:8" ht="13.2" customHeight="1" x14ac:dyDescent="0.3">
      <c r="A17" s="1">
        <v>45535</v>
      </c>
      <c r="B17" s="12">
        <f>MONTH(tbl_operations[[#This Row],[Data]])</f>
        <v>8</v>
      </c>
      <c r="C17" s="2" t="s">
        <v>12</v>
      </c>
      <c r="D17" s="2" t="s">
        <v>45</v>
      </c>
      <c r="E17" s="2" t="s">
        <v>46</v>
      </c>
      <c r="F17" s="6">
        <v>350</v>
      </c>
      <c r="G17" s="2" t="s">
        <v>19</v>
      </c>
      <c r="H17" s="2" t="s">
        <v>20</v>
      </c>
    </row>
    <row r="18" spans="1:8" ht="13.2" hidden="1" customHeight="1" x14ac:dyDescent="0.3">
      <c r="A18" s="1">
        <v>45536</v>
      </c>
      <c r="B18" s="1">
        <f>MONTH(tbl_operations[[#This Row],[Data]])</f>
        <v>9</v>
      </c>
      <c r="C18" s="2" t="s">
        <v>7</v>
      </c>
      <c r="D18" s="2" t="s">
        <v>8</v>
      </c>
      <c r="E18" s="2" t="s">
        <v>9</v>
      </c>
      <c r="F18" s="6">
        <v>5000</v>
      </c>
      <c r="G18" s="2" t="s">
        <v>10</v>
      </c>
      <c r="H18" s="2" t="s">
        <v>11</v>
      </c>
    </row>
    <row r="19" spans="1:8" ht="13.2" customHeight="1" x14ac:dyDescent="0.3">
      <c r="A19" s="1">
        <v>45537</v>
      </c>
      <c r="B19" s="12">
        <f>MONTH(tbl_operations[[#This Row],[Data]])</f>
        <v>9</v>
      </c>
      <c r="C19" s="2" t="s">
        <v>12</v>
      </c>
      <c r="D19" s="2" t="s">
        <v>13</v>
      </c>
      <c r="E19" s="3" t="s">
        <v>14</v>
      </c>
      <c r="F19" s="6">
        <v>450</v>
      </c>
      <c r="G19" s="2" t="s">
        <v>15</v>
      </c>
      <c r="H19" s="2" t="s">
        <v>16</v>
      </c>
    </row>
    <row r="20" spans="1:8" ht="13.2" customHeight="1" x14ac:dyDescent="0.3">
      <c r="A20" s="1">
        <v>45540</v>
      </c>
      <c r="B20" s="12">
        <f>MONTH(tbl_operations[[#This Row],[Data]])</f>
        <v>9</v>
      </c>
      <c r="C20" s="2" t="s">
        <v>12</v>
      </c>
      <c r="D20" s="2" t="s">
        <v>17</v>
      </c>
      <c r="E20" s="3" t="s">
        <v>18</v>
      </c>
      <c r="F20" s="6">
        <v>300</v>
      </c>
      <c r="G20" s="2" t="s">
        <v>15</v>
      </c>
      <c r="H20" s="2" t="s">
        <v>20</v>
      </c>
    </row>
    <row r="21" spans="1:8" ht="13.2" customHeight="1" x14ac:dyDescent="0.3">
      <c r="A21" s="1">
        <v>45543</v>
      </c>
      <c r="B21" s="12">
        <f>MONTH(tbl_operations[[#This Row],[Data]])</f>
        <v>9</v>
      </c>
      <c r="C21" s="2" t="s">
        <v>12</v>
      </c>
      <c r="D21" s="2" t="s">
        <v>21</v>
      </c>
      <c r="E21" s="3" t="s">
        <v>47</v>
      </c>
      <c r="F21" s="6">
        <v>200</v>
      </c>
      <c r="G21" s="2" t="s">
        <v>10</v>
      </c>
      <c r="H21" s="2" t="s">
        <v>20</v>
      </c>
    </row>
    <row r="22" spans="1:8" ht="13.2" customHeight="1" x14ac:dyDescent="0.3">
      <c r="A22" s="1">
        <v>45546</v>
      </c>
      <c r="B22" s="12">
        <f>MONTH(tbl_operations[[#This Row],[Data]])</f>
        <v>9</v>
      </c>
      <c r="C22" s="2" t="s">
        <v>12</v>
      </c>
      <c r="D22" s="2" t="s">
        <v>23</v>
      </c>
      <c r="E22" s="3" t="s">
        <v>48</v>
      </c>
      <c r="F22" s="6">
        <v>600</v>
      </c>
      <c r="G22" s="2" t="s">
        <v>15</v>
      </c>
      <c r="H22" s="2" t="s">
        <v>16</v>
      </c>
    </row>
    <row r="23" spans="1:8" ht="13.2" customHeight="1" x14ac:dyDescent="0.3">
      <c r="A23" s="1">
        <v>45549</v>
      </c>
      <c r="B23" s="12">
        <f>MONTH(tbl_operations[[#This Row],[Data]])</f>
        <v>9</v>
      </c>
      <c r="C23" s="2" t="s">
        <v>12</v>
      </c>
      <c r="D23" s="2" t="s">
        <v>25</v>
      </c>
      <c r="E23" s="3" t="s">
        <v>26</v>
      </c>
      <c r="F23" s="6">
        <v>350</v>
      </c>
      <c r="G23" s="2" t="s">
        <v>10</v>
      </c>
      <c r="H23" s="2" t="s">
        <v>20</v>
      </c>
    </row>
    <row r="24" spans="1:8" ht="13.2" customHeight="1" x14ac:dyDescent="0.3">
      <c r="A24" s="1">
        <v>45552</v>
      </c>
      <c r="B24" s="12">
        <f>MONTH(tbl_operations[[#This Row],[Data]])</f>
        <v>9</v>
      </c>
      <c r="C24" s="2" t="s">
        <v>12</v>
      </c>
      <c r="D24" s="2" t="s">
        <v>27</v>
      </c>
      <c r="E24" s="3" t="s">
        <v>49</v>
      </c>
      <c r="F24" s="6">
        <v>500</v>
      </c>
      <c r="G24" s="2" t="s">
        <v>19</v>
      </c>
      <c r="H24" s="2" t="s">
        <v>16</v>
      </c>
    </row>
    <row r="25" spans="1:8" ht="13.2" hidden="1" customHeight="1" x14ac:dyDescent="0.3">
      <c r="A25" s="1">
        <v>45555</v>
      </c>
      <c r="B25" s="1">
        <f>MONTH(tbl_operations[[#This Row],[Data]])</f>
        <v>9</v>
      </c>
      <c r="C25" s="2" t="s">
        <v>7</v>
      </c>
      <c r="D25" s="2" t="s">
        <v>50</v>
      </c>
      <c r="E25" s="2" t="s">
        <v>51</v>
      </c>
      <c r="F25" s="6">
        <v>1200</v>
      </c>
      <c r="G25" s="2" t="s">
        <v>10</v>
      </c>
      <c r="H25" s="2" t="s">
        <v>11</v>
      </c>
    </row>
    <row r="26" spans="1:8" ht="13.2" customHeight="1" x14ac:dyDescent="0.3">
      <c r="A26" s="1">
        <v>45555</v>
      </c>
      <c r="B26" s="12">
        <f>MONTH(tbl_operations[[#This Row],[Data]])</f>
        <v>9</v>
      </c>
      <c r="C26" s="2" t="s">
        <v>12</v>
      </c>
      <c r="D26" s="2" t="s">
        <v>31</v>
      </c>
      <c r="E26" s="3" t="s">
        <v>52</v>
      </c>
      <c r="F26" s="6">
        <v>800</v>
      </c>
      <c r="G26" s="2" t="s">
        <v>10</v>
      </c>
      <c r="H26" s="2" t="s">
        <v>20</v>
      </c>
    </row>
    <row r="27" spans="1:8" ht="13.2" customHeight="1" x14ac:dyDescent="0.3">
      <c r="A27" s="1">
        <v>45558</v>
      </c>
      <c r="B27" s="12">
        <f>MONTH(tbl_operations[[#This Row],[Data]])</f>
        <v>9</v>
      </c>
      <c r="C27" s="2" t="s">
        <v>12</v>
      </c>
      <c r="D27" s="2" t="s">
        <v>33</v>
      </c>
      <c r="E27" s="3" t="s">
        <v>53</v>
      </c>
      <c r="F27" s="6">
        <v>1500</v>
      </c>
      <c r="G27" s="2" t="s">
        <v>19</v>
      </c>
      <c r="H27" s="2" t="s">
        <v>16</v>
      </c>
    </row>
    <row r="28" spans="1:8" ht="13.2" customHeight="1" x14ac:dyDescent="0.3">
      <c r="A28" s="1">
        <v>45561</v>
      </c>
      <c r="B28" s="12">
        <f>MONTH(tbl_operations[[#This Row],[Data]])</f>
        <v>9</v>
      </c>
      <c r="C28" s="2" t="s">
        <v>12</v>
      </c>
      <c r="D28" s="2" t="s">
        <v>54</v>
      </c>
      <c r="E28" s="3" t="s">
        <v>55</v>
      </c>
      <c r="F28" s="6">
        <v>250</v>
      </c>
      <c r="G28" s="2" t="s">
        <v>15</v>
      </c>
      <c r="H28" s="2" t="s">
        <v>20</v>
      </c>
    </row>
    <row r="29" spans="1:8" ht="13.2" customHeight="1" x14ac:dyDescent="0.3">
      <c r="A29" s="1">
        <v>45564</v>
      </c>
      <c r="B29" s="12">
        <f>MONTH(tbl_operations[[#This Row],[Data]])</f>
        <v>9</v>
      </c>
      <c r="C29" s="2" t="s">
        <v>12</v>
      </c>
      <c r="D29" s="2" t="s">
        <v>37</v>
      </c>
      <c r="E29" s="3" t="s">
        <v>56</v>
      </c>
      <c r="F29" s="6">
        <v>400</v>
      </c>
      <c r="G29" s="2" t="s">
        <v>19</v>
      </c>
      <c r="H29" s="2" t="s">
        <v>16</v>
      </c>
    </row>
    <row r="30" spans="1:8" ht="13.2" hidden="1" customHeight="1" x14ac:dyDescent="0.3">
      <c r="A30" s="1">
        <v>45566</v>
      </c>
      <c r="B30" s="1">
        <f>MONTH(tbl_operations[[#This Row],[Data]])</f>
        <v>10</v>
      </c>
      <c r="C30" s="2" t="s">
        <v>7</v>
      </c>
      <c r="D30" s="2" t="s">
        <v>8</v>
      </c>
      <c r="E30" s="2" t="s">
        <v>9</v>
      </c>
      <c r="F30" s="6">
        <v>5000</v>
      </c>
      <c r="G30" s="2" t="s">
        <v>10</v>
      </c>
      <c r="H30" s="2" t="s">
        <v>11</v>
      </c>
    </row>
    <row r="31" spans="1:8" ht="13.2" customHeight="1" x14ac:dyDescent="0.3">
      <c r="A31" s="1">
        <v>45566</v>
      </c>
      <c r="B31" s="12">
        <f>MONTH(tbl_operations[[#This Row],[Data]])</f>
        <v>10</v>
      </c>
      <c r="C31" s="2" t="s">
        <v>12</v>
      </c>
      <c r="D31" s="2" t="s">
        <v>13</v>
      </c>
      <c r="E31" s="2" t="s">
        <v>14</v>
      </c>
      <c r="F31" s="6">
        <v>600</v>
      </c>
      <c r="G31" s="2" t="s">
        <v>15</v>
      </c>
      <c r="H31" s="2" t="s">
        <v>16</v>
      </c>
    </row>
    <row r="32" spans="1:8" ht="13.2" customHeight="1" x14ac:dyDescent="0.3">
      <c r="A32" s="1">
        <v>45568</v>
      </c>
      <c r="B32" s="12">
        <f>MONTH(tbl_operations[[#This Row],[Data]])</f>
        <v>10</v>
      </c>
      <c r="C32" s="2" t="s">
        <v>12</v>
      </c>
      <c r="D32" s="2" t="s">
        <v>17</v>
      </c>
      <c r="E32" s="2" t="s">
        <v>57</v>
      </c>
      <c r="F32" s="6">
        <v>200</v>
      </c>
      <c r="G32" s="2" t="s">
        <v>19</v>
      </c>
      <c r="H32" s="2" t="s">
        <v>20</v>
      </c>
    </row>
    <row r="33" spans="1:8" ht="13.2" customHeight="1" x14ac:dyDescent="0.3">
      <c r="A33" s="1">
        <v>45570</v>
      </c>
      <c r="B33" s="12">
        <f>MONTH(tbl_operations[[#This Row],[Data]])</f>
        <v>10</v>
      </c>
      <c r="C33" s="2" t="s">
        <v>12</v>
      </c>
      <c r="D33" s="2" t="s">
        <v>21</v>
      </c>
      <c r="E33" s="2" t="s">
        <v>58</v>
      </c>
      <c r="F33" s="6">
        <v>180</v>
      </c>
      <c r="G33" s="2" t="s">
        <v>10</v>
      </c>
      <c r="H33" s="2" t="s">
        <v>20</v>
      </c>
    </row>
    <row r="34" spans="1:8" ht="13.2" customHeight="1" x14ac:dyDescent="0.3">
      <c r="A34" s="1">
        <v>45573</v>
      </c>
      <c r="B34" s="12">
        <f>MONTH(tbl_operations[[#This Row],[Data]])</f>
        <v>10</v>
      </c>
      <c r="C34" s="2" t="s">
        <v>12</v>
      </c>
      <c r="D34" s="2" t="s">
        <v>23</v>
      </c>
      <c r="E34" s="2" t="s">
        <v>59</v>
      </c>
      <c r="F34" s="6">
        <v>120</v>
      </c>
      <c r="G34" s="2" t="s">
        <v>15</v>
      </c>
      <c r="H34" s="2" t="s">
        <v>16</v>
      </c>
    </row>
    <row r="35" spans="1:8" ht="13.2" customHeight="1" x14ac:dyDescent="0.3">
      <c r="A35" s="1">
        <v>45575</v>
      </c>
      <c r="B35" s="12">
        <f>MONTH(tbl_operations[[#This Row],[Data]])</f>
        <v>10</v>
      </c>
      <c r="C35" s="2" t="s">
        <v>12</v>
      </c>
      <c r="D35" s="2" t="s">
        <v>25</v>
      </c>
      <c r="E35" s="2" t="s">
        <v>60</v>
      </c>
      <c r="F35" s="6">
        <v>350</v>
      </c>
      <c r="G35" s="2" t="s">
        <v>19</v>
      </c>
      <c r="H35" s="2" t="s">
        <v>16</v>
      </c>
    </row>
    <row r="36" spans="1:8" ht="13.2" customHeight="1" x14ac:dyDescent="0.3">
      <c r="A36" s="1">
        <v>45578</v>
      </c>
      <c r="B36" s="12">
        <f>MONTH(tbl_operations[[#This Row],[Data]])</f>
        <v>10</v>
      </c>
      <c r="C36" s="2" t="s">
        <v>12</v>
      </c>
      <c r="D36" s="2" t="s">
        <v>27</v>
      </c>
      <c r="E36" s="2" t="s">
        <v>61</v>
      </c>
      <c r="F36" s="6">
        <v>400</v>
      </c>
      <c r="G36" s="2" t="s">
        <v>10</v>
      </c>
      <c r="H36" s="2" t="s">
        <v>20</v>
      </c>
    </row>
    <row r="37" spans="1:8" ht="13.2" customHeight="1" x14ac:dyDescent="0.3">
      <c r="A37" s="1">
        <v>45580</v>
      </c>
      <c r="B37" s="12">
        <f>MONTH(tbl_operations[[#This Row],[Data]])</f>
        <v>10</v>
      </c>
      <c r="C37" s="2" t="s">
        <v>12</v>
      </c>
      <c r="D37" s="2" t="s">
        <v>31</v>
      </c>
      <c r="E37" s="2" t="s">
        <v>62</v>
      </c>
      <c r="F37" s="6">
        <v>450</v>
      </c>
      <c r="G37" s="2" t="s">
        <v>15</v>
      </c>
      <c r="H37" s="2" t="s">
        <v>20</v>
      </c>
    </row>
    <row r="38" spans="1:8" ht="13.2" hidden="1" customHeight="1" x14ac:dyDescent="0.3">
      <c r="A38" s="1">
        <v>45583</v>
      </c>
      <c r="B38" s="1">
        <f>MONTH(tbl_operations[[#This Row],[Data]])</f>
        <v>10</v>
      </c>
      <c r="C38" s="2" t="s">
        <v>7</v>
      </c>
      <c r="D38" s="2" t="s">
        <v>63</v>
      </c>
      <c r="E38" s="2" t="s">
        <v>64</v>
      </c>
      <c r="F38" s="6">
        <v>1500</v>
      </c>
      <c r="G38" s="2" t="s">
        <v>10</v>
      </c>
      <c r="H38" s="2" t="s">
        <v>11</v>
      </c>
    </row>
    <row r="39" spans="1:8" ht="13.2" customHeight="1" x14ac:dyDescent="0.3">
      <c r="A39" s="1">
        <v>45583</v>
      </c>
      <c r="B39" s="12">
        <f>MONTH(tbl_operations[[#This Row],[Data]])</f>
        <v>10</v>
      </c>
      <c r="C39" s="2" t="s">
        <v>12</v>
      </c>
      <c r="D39" s="2" t="s">
        <v>33</v>
      </c>
      <c r="E39" s="2" t="s">
        <v>65</v>
      </c>
      <c r="F39" s="6">
        <v>300</v>
      </c>
      <c r="G39" s="2" t="s">
        <v>19</v>
      </c>
      <c r="H39" s="2" t="s">
        <v>16</v>
      </c>
    </row>
    <row r="40" spans="1:8" ht="13.2" customHeight="1" x14ac:dyDescent="0.3">
      <c r="A40" s="1">
        <v>45585</v>
      </c>
      <c r="B40" s="12">
        <f>MONTH(tbl_operations[[#This Row],[Data]])</f>
        <v>10</v>
      </c>
      <c r="C40" s="2" t="s">
        <v>12</v>
      </c>
      <c r="D40" s="2" t="s">
        <v>35</v>
      </c>
      <c r="E40" s="2" t="s">
        <v>66</v>
      </c>
      <c r="F40" s="6">
        <v>800</v>
      </c>
      <c r="G40" s="2" t="s">
        <v>10</v>
      </c>
      <c r="H40" s="2" t="s">
        <v>20</v>
      </c>
    </row>
    <row r="41" spans="1:8" ht="13.2" customHeight="1" x14ac:dyDescent="0.3">
      <c r="A41" s="1">
        <v>45587</v>
      </c>
      <c r="B41" s="12">
        <f>MONTH(tbl_operations[[#This Row],[Data]])</f>
        <v>10</v>
      </c>
      <c r="C41" s="2" t="s">
        <v>12</v>
      </c>
      <c r="D41" s="2" t="s">
        <v>37</v>
      </c>
      <c r="E41" s="2" t="s">
        <v>67</v>
      </c>
      <c r="F41" s="6">
        <v>250</v>
      </c>
      <c r="G41" s="2" t="s">
        <v>19</v>
      </c>
      <c r="H41" s="2" t="s">
        <v>16</v>
      </c>
    </row>
    <row r="42" spans="1:8" ht="13.2" customHeight="1" x14ac:dyDescent="0.3">
      <c r="A42" s="1">
        <v>45589</v>
      </c>
      <c r="B42" s="12">
        <f>MONTH(tbl_operations[[#This Row],[Data]])</f>
        <v>10</v>
      </c>
      <c r="C42" s="2" t="s">
        <v>12</v>
      </c>
      <c r="D42" s="2" t="s">
        <v>41</v>
      </c>
      <c r="E42" s="2" t="s">
        <v>68</v>
      </c>
      <c r="F42" s="6">
        <v>150</v>
      </c>
      <c r="G42" s="2" t="s">
        <v>15</v>
      </c>
      <c r="H42" s="2" t="s">
        <v>20</v>
      </c>
    </row>
    <row r="43" spans="1:8" ht="13.2" customHeight="1" x14ac:dyDescent="0.3">
      <c r="A43" s="1">
        <v>45591</v>
      </c>
      <c r="B43" s="12">
        <f>MONTH(tbl_operations[[#This Row],[Data]])</f>
        <v>10</v>
      </c>
      <c r="C43" s="2" t="s">
        <v>12</v>
      </c>
      <c r="D43" s="2" t="s">
        <v>39</v>
      </c>
      <c r="E43" s="2" t="s">
        <v>69</v>
      </c>
      <c r="F43" s="6">
        <v>250</v>
      </c>
      <c r="G43" s="2" t="s">
        <v>10</v>
      </c>
      <c r="H43" s="2" t="s">
        <v>16</v>
      </c>
    </row>
    <row r="44" spans="1:8" ht="13.2" customHeight="1" x14ac:dyDescent="0.3">
      <c r="A44" s="1">
        <v>45595</v>
      </c>
      <c r="B44" s="12">
        <f>MONTH(tbl_operations[[#This Row],[Data]])</f>
        <v>10</v>
      </c>
      <c r="C44" s="2" t="s">
        <v>12</v>
      </c>
      <c r="D44" s="2" t="s">
        <v>45</v>
      </c>
      <c r="E44" s="2" t="s">
        <v>70</v>
      </c>
      <c r="F44" s="6">
        <v>220</v>
      </c>
      <c r="G44" s="2" t="s">
        <v>10</v>
      </c>
      <c r="H44" s="2" t="s">
        <v>16</v>
      </c>
    </row>
    <row r="45" spans="1:8" ht="13.2" customHeight="1" x14ac:dyDescent="0.3">
      <c r="A45" s="1">
        <v>45596</v>
      </c>
      <c r="B45" s="12">
        <f>MONTH(tbl_operations[[#This Row],[Data]])</f>
        <v>10</v>
      </c>
      <c r="C45" s="2" t="s">
        <v>12</v>
      </c>
      <c r="D45" s="2" t="s">
        <v>43</v>
      </c>
      <c r="E45" s="2" t="s">
        <v>71</v>
      </c>
      <c r="F45" s="6">
        <v>500</v>
      </c>
      <c r="G45" s="2" t="s">
        <v>19</v>
      </c>
      <c r="H45" s="2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4A3A-1150-4AF5-8B37-BF5C78700A7D}">
  <sheetPr>
    <tabColor rgb="FFF25893"/>
  </sheetPr>
  <dimension ref="C1:H22"/>
  <sheetViews>
    <sheetView workbookViewId="0">
      <selection activeCell="C10" sqref="C10"/>
    </sheetView>
  </sheetViews>
  <sheetFormatPr defaultRowHeight="14.4" x14ac:dyDescent="0.3"/>
  <cols>
    <col min="3" max="3" width="19.21875" bestFit="1" customWidth="1"/>
    <col min="4" max="4" width="13.33203125" bestFit="1" customWidth="1"/>
    <col min="7" max="7" width="17.21875" bestFit="1" customWidth="1"/>
    <col min="8" max="8" width="13.33203125" bestFit="1" customWidth="1"/>
  </cols>
  <sheetData>
    <row r="1" spans="3:8" x14ac:dyDescent="0.3">
      <c r="C1" t="s">
        <v>75</v>
      </c>
    </row>
    <row r="3" spans="3:8" x14ac:dyDescent="0.3">
      <c r="G3" s="7" t="s">
        <v>1</v>
      </c>
      <c r="H3" t="s">
        <v>7</v>
      </c>
    </row>
    <row r="4" spans="3:8" x14ac:dyDescent="0.3">
      <c r="C4" s="7" t="s">
        <v>1</v>
      </c>
      <c r="D4" t="s">
        <v>12</v>
      </c>
    </row>
    <row r="5" spans="3:8" x14ac:dyDescent="0.3">
      <c r="G5" s="7" t="s">
        <v>72</v>
      </c>
      <c r="H5" t="s">
        <v>74</v>
      </c>
    </row>
    <row r="6" spans="3:8" x14ac:dyDescent="0.3">
      <c r="C6" s="7" t="s">
        <v>72</v>
      </c>
      <c r="D6" t="s">
        <v>74</v>
      </c>
      <c r="G6" s="8" t="s">
        <v>50</v>
      </c>
      <c r="H6" s="5">
        <v>1200</v>
      </c>
    </row>
    <row r="7" spans="3:8" x14ac:dyDescent="0.3">
      <c r="C7" s="8" t="s">
        <v>13</v>
      </c>
      <c r="D7" s="5">
        <v>1600</v>
      </c>
      <c r="G7" s="8" t="s">
        <v>29</v>
      </c>
      <c r="H7" s="5">
        <v>800</v>
      </c>
    </row>
    <row r="8" spans="3:8" x14ac:dyDescent="0.3">
      <c r="C8" s="8" t="s">
        <v>39</v>
      </c>
      <c r="D8" s="5">
        <v>330</v>
      </c>
      <c r="G8" s="8" t="s">
        <v>8</v>
      </c>
      <c r="H8" s="5">
        <v>15000</v>
      </c>
    </row>
    <row r="9" spans="3:8" x14ac:dyDescent="0.3">
      <c r="C9" s="8" t="s">
        <v>25</v>
      </c>
      <c r="D9" s="5">
        <v>1100</v>
      </c>
      <c r="G9" s="8" t="s">
        <v>63</v>
      </c>
      <c r="H9" s="5">
        <v>1500</v>
      </c>
    </row>
    <row r="10" spans="3:8" x14ac:dyDescent="0.3">
      <c r="C10" s="8" t="s">
        <v>33</v>
      </c>
      <c r="D10" s="5">
        <v>3000</v>
      </c>
      <c r="G10" s="8" t="s">
        <v>73</v>
      </c>
      <c r="H10" s="5">
        <v>18500</v>
      </c>
    </row>
    <row r="11" spans="3:8" x14ac:dyDescent="0.3">
      <c r="C11" s="8" t="s">
        <v>45</v>
      </c>
      <c r="D11" s="5">
        <v>570</v>
      </c>
    </row>
    <row r="12" spans="3:8" x14ac:dyDescent="0.3">
      <c r="C12" s="8" t="s">
        <v>21</v>
      </c>
      <c r="D12" s="5">
        <v>500</v>
      </c>
    </row>
    <row r="13" spans="3:8" x14ac:dyDescent="0.3">
      <c r="C13" s="8" t="s">
        <v>41</v>
      </c>
      <c r="D13" s="5">
        <v>350</v>
      </c>
    </row>
    <row r="14" spans="3:8" x14ac:dyDescent="0.3">
      <c r="C14" s="8" t="s">
        <v>37</v>
      </c>
      <c r="D14" s="5">
        <v>830</v>
      </c>
    </row>
    <row r="15" spans="3:8" x14ac:dyDescent="0.3">
      <c r="C15" s="8" t="s">
        <v>23</v>
      </c>
      <c r="D15" s="5">
        <v>970</v>
      </c>
    </row>
    <row r="16" spans="3:8" x14ac:dyDescent="0.3">
      <c r="C16" s="8" t="s">
        <v>31</v>
      </c>
      <c r="D16" s="5">
        <v>1400</v>
      </c>
    </row>
    <row r="17" spans="3:4" x14ac:dyDescent="0.3">
      <c r="C17" s="8" t="s">
        <v>17</v>
      </c>
      <c r="D17" s="5">
        <v>800</v>
      </c>
    </row>
    <row r="18" spans="3:4" x14ac:dyDescent="0.3">
      <c r="C18" s="8" t="s">
        <v>54</v>
      </c>
      <c r="D18" s="5">
        <v>250</v>
      </c>
    </row>
    <row r="19" spans="3:4" x14ac:dyDescent="0.3">
      <c r="C19" s="8" t="s">
        <v>35</v>
      </c>
      <c r="D19" s="5">
        <v>1250</v>
      </c>
    </row>
    <row r="20" spans="3:4" x14ac:dyDescent="0.3">
      <c r="C20" s="8" t="s">
        <v>27</v>
      </c>
      <c r="D20" s="5">
        <v>1500</v>
      </c>
    </row>
    <row r="21" spans="3:4" x14ac:dyDescent="0.3">
      <c r="C21" s="8" t="s">
        <v>43</v>
      </c>
      <c r="D21" s="5">
        <v>1250</v>
      </c>
    </row>
    <row r="22" spans="3:4" x14ac:dyDescent="0.3">
      <c r="C22" s="8" t="s">
        <v>73</v>
      </c>
      <c r="D22" s="5">
        <v>15700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55A0-9EB1-4F00-BBA9-3BCF4B9C2537}">
  <sheetPr>
    <tabColor rgb="FFF25893"/>
  </sheetPr>
  <dimension ref="C1:D33"/>
  <sheetViews>
    <sheetView topLeftCell="A2" workbookViewId="0">
      <selection activeCell="K7" sqref="K7"/>
    </sheetView>
  </sheetViews>
  <sheetFormatPr defaultRowHeight="14.4" x14ac:dyDescent="0.3"/>
  <cols>
    <col min="3" max="3" width="19.77734375" customWidth="1"/>
    <col min="4" max="4" width="23.6640625" customWidth="1"/>
  </cols>
  <sheetData>
    <row r="1" spans="3:4" s="9" customFormat="1" ht="42.6" customHeight="1" x14ac:dyDescent="0.3"/>
    <row r="2" spans="3:4" ht="15" thickBot="1" x14ac:dyDescent="0.35"/>
    <row r="3" spans="3:4" ht="15.6" thickTop="1" thickBot="1" x14ac:dyDescent="0.35">
      <c r="C3" s="21" t="s">
        <v>79</v>
      </c>
      <c r="D3" s="17">
        <f>SUM(D7:D21)</f>
        <v>3783</v>
      </c>
    </row>
    <row r="4" spans="3:4" ht="15.6" thickTop="1" thickBot="1" x14ac:dyDescent="0.35">
      <c r="C4" s="21" t="s">
        <v>80</v>
      </c>
      <c r="D4" s="16">
        <v>20000</v>
      </c>
    </row>
    <row r="5" spans="3:4" ht="15" thickTop="1" x14ac:dyDescent="0.3"/>
    <row r="6" spans="3:4" x14ac:dyDescent="0.3">
      <c r="C6" s="14" t="s">
        <v>77</v>
      </c>
      <c r="D6" s="14" t="s">
        <v>78</v>
      </c>
    </row>
    <row r="7" spans="3:4" x14ac:dyDescent="0.3">
      <c r="C7" s="19">
        <v>45603</v>
      </c>
      <c r="D7" s="20">
        <v>50</v>
      </c>
    </row>
    <row r="8" spans="3:4" x14ac:dyDescent="0.3">
      <c r="C8" s="19">
        <v>45604</v>
      </c>
      <c r="D8" s="20">
        <v>235</v>
      </c>
    </row>
    <row r="9" spans="3:4" x14ac:dyDescent="0.3">
      <c r="C9" s="19">
        <v>45605</v>
      </c>
      <c r="D9" s="20">
        <v>346</v>
      </c>
    </row>
    <row r="10" spans="3:4" x14ac:dyDescent="0.3">
      <c r="C10" s="19">
        <v>45606</v>
      </c>
      <c r="D10" s="20">
        <v>421</v>
      </c>
    </row>
    <row r="11" spans="3:4" x14ac:dyDescent="0.3">
      <c r="C11" s="19">
        <v>45607</v>
      </c>
      <c r="D11" s="20">
        <v>79</v>
      </c>
    </row>
    <row r="12" spans="3:4" x14ac:dyDescent="0.3">
      <c r="C12" s="19">
        <v>45608</v>
      </c>
      <c r="D12" s="20">
        <v>225</v>
      </c>
    </row>
    <row r="13" spans="3:4" x14ac:dyDescent="0.3">
      <c r="C13" s="19">
        <v>45609</v>
      </c>
      <c r="D13" s="20">
        <v>127</v>
      </c>
    </row>
    <row r="14" spans="3:4" x14ac:dyDescent="0.3">
      <c r="C14" s="19">
        <v>45610</v>
      </c>
      <c r="D14" s="20">
        <v>381</v>
      </c>
    </row>
    <row r="15" spans="3:4" x14ac:dyDescent="0.3">
      <c r="C15" s="19">
        <v>45611</v>
      </c>
      <c r="D15" s="20">
        <v>295</v>
      </c>
    </row>
    <row r="16" spans="3:4" x14ac:dyDescent="0.3">
      <c r="C16" s="19">
        <v>45612</v>
      </c>
      <c r="D16" s="20">
        <v>108</v>
      </c>
    </row>
    <row r="17" spans="3:4" x14ac:dyDescent="0.3">
      <c r="C17" s="19">
        <v>45613</v>
      </c>
      <c r="D17" s="20">
        <v>462</v>
      </c>
    </row>
    <row r="18" spans="3:4" x14ac:dyDescent="0.3">
      <c r="C18" s="19">
        <v>45614</v>
      </c>
      <c r="D18" s="20">
        <v>141</v>
      </c>
    </row>
    <row r="19" spans="3:4" x14ac:dyDescent="0.3">
      <c r="C19" s="19">
        <v>45615</v>
      </c>
      <c r="D19" s="20">
        <v>464</v>
      </c>
    </row>
    <row r="20" spans="3:4" x14ac:dyDescent="0.3">
      <c r="C20" s="19">
        <v>45616</v>
      </c>
      <c r="D20" s="20">
        <v>312</v>
      </c>
    </row>
    <row r="21" spans="3:4" x14ac:dyDescent="0.3">
      <c r="C21" s="19">
        <v>45617</v>
      </c>
      <c r="D21" s="20">
        <v>137</v>
      </c>
    </row>
    <row r="22" spans="3:4" x14ac:dyDescent="0.3">
      <c r="C22" s="18"/>
      <c r="D22" s="15"/>
    </row>
    <row r="23" spans="3:4" x14ac:dyDescent="0.3">
      <c r="D23" s="15"/>
    </row>
    <row r="24" spans="3:4" x14ac:dyDescent="0.3">
      <c r="D24" s="15"/>
    </row>
    <row r="25" spans="3:4" x14ac:dyDescent="0.3">
      <c r="D25" s="15"/>
    </row>
    <row r="26" spans="3:4" x14ac:dyDescent="0.3">
      <c r="D26" s="15"/>
    </row>
    <row r="27" spans="3:4" x14ac:dyDescent="0.3">
      <c r="D27" s="15"/>
    </row>
    <row r="28" spans="3:4" x14ac:dyDescent="0.3">
      <c r="D28" s="15"/>
    </row>
    <row r="29" spans="3:4" x14ac:dyDescent="0.3">
      <c r="D29" s="15"/>
    </row>
    <row r="30" spans="3:4" x14ac:dyDescent="0.3">
      <c r="D30" s="15"/>
    </row>
    <row r="31" spans="3:4" x14ac:dyDescent="0.3">
      <c r="D31" s="15"/>
    </row>
    <row r="32" spans="3:4" x14ac:dyDescent="0.3">
      <c r="D32" s="15"/>
    </row>
    <row r="33" spans="4:4" x14ac:dyDescent="0.3">
      <c r="D33" s="1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EB4A-EDAC-4969-BC20-C8B4438E02F3}">
  <dimension ref="A14:U15"/>
  <sheetViews>
    <sheetView tabSelected="1" zoomScale="70" zoomScaleNormal="70" workbookViewId="0">
      <selection activeCell="T30" sqref="T30"/>
    </sheetView>
  </sheetViews>
  <sheetFormatPr defaultColWidth="0" defaultRowHeight="14.4" x14ac:dyDescent="0.3"/>
  <cols>
    <col min="1" max="1" width="25.33203125" style="9" customWidth="1"/>
    <col min="2" max="21" width="8.88671875" style="10" customWidth="1"/>
    <col min="22" max="16383" width="8.88671875" hidden="1"/>
    <col min="16384" max="16384" width="8.88671875" hidden="1" customWidth="1"/>
  </cols>
  <sheetData>
    <row r="14" spans="13:13" x14ac:dyDescent="0.3">
      <c r="M14" s="13"/>
    </row>
    <row r="15" spans="13:13" x14ac:dyDescent="0.3">
      <c r="M15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Caixinha</vt:lpstr>
      <vt:lpstr>DASHBOARD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de Almeida Gomes</dc:creator>
  <cp:lastModifiedBy>Luciana de Almeida Gomes</cp:lastModifiedBy>
  <dcterms:created xsi:type="dcterms:W3CDTF">2025-01-21T20:16:05Z</dcterms:created>
  <dcterms:modified xsi:type="dcterms:W3CDTF">2025-01-22T23:56:51Z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2025-01-21T22:39:29Z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e2eae3fc-5c68-4be6-9063-120f05bacde0</vt:lpwstr>
  </property>
  <property fmtid="{D5CDD505-2E9C-101B-9397-08002B2CF9AE}" pid="8" name="MSIP_Label_fde7aacd-7cc4-4c31-9e6f-7ef306428f09_ContentBits">
    <vt:lpwstr>1</vt:lpwstr>
  </property>
</Properties>
</file>