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e0ff88a3337179f/Documents/EDM 2022/A-EDM 2022/"/>
    </mc:Choice>
  </mc:AlternateContent>
  <xr:revisionPtr revIDLastSave="2" documentId="13_ncr:1_{3C13DF9D-1778-4412-BB0F-1C3E6D8B55E1}" xr6:coauthVersionLast="47" xr6:coauthVersionMax="47" xr10:uidLastSave="{6132DCE1-6444-40D8-9FC4-8EE4444634A9}"/>
  <bookViews>
    <workbookView xWindow="-110" yWindow="-110" windowWidth="19420" windowHeight="10300" xr2:uid="{00000000-000D-0000-FFFF-FFFF00000000}"/>
  </bookViews>
  <sheets>
    <sheet name="A-1_ABSENSI" sheetId="2" r:id="rId1"/>
  </sheets>
  <definedNames>
    <definedName name="_xlnm.Print_Area" localSheetId="0">'A-1_ABSENSI'!$A$2:$N$31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D21" i="2"/>
  <c r="J21" i="2"/>
  <c r="K21" i="2"/>
  <c r="L21" i="2"/>
  <c r="M18" i="2"/>
  <c r="H18" i="2" s="1"/>
  <c r="I18" i="2" s="1"/>
  <c r="E21" i="2"/>
  <c r="M20" i="2"/>
  <c r="H20" i="2" s="1"/>
  <c r="I20" i="2" s="1"/>
  <c r="M19" i="2"/>
  <c r="H19" i="2" s="1"/>
  <c r="I19" i="2" s="1"/>
  <c r="M17" i="2"/>
  <c r="U21" i="2"/>
  <c r="T21" i="2"/>
  <c r="R21" i="2"/>
  <c r="Q21" i="2"/>
  <c r="F17" i="2"/>
  <c r="M16" i="2"/>
  <c r="F16" i="2"/>
  <c r="M15" i="2"/>
  <c r="F15" i="2"/>
  <c r="M21" i="2" l="1"/>
  <c r="R22" i="2"/>
  <c r="R24" i="2"/>
  <c r="G15" i="2" s="1"/>
  <c r="G16" i="2" l="1"/>
  <c r="H16" i="2" s="1"/>
  <c r="I16" i="2" s="1"/>
  <c r="H15" i="2"/>
  <c r="G17" i="2" l="1"/>
  <c r="G21" i="2" s="1"/>
  <c r="I15" i="2"/>
  <c r="H17" i="2" l="1"/>
  <c r="I17" i="2" s="1"/>
  <c r="H21" i="2" l="1"/>
  <c r="I21" i="2" s="1"/>
</calcChain>
</file>

<file path=xl/sharedStrings.xml><?xml version="1.0" encoding="utf-8"?>
<sst xmlns="http://schemas.openxmlformats.org/spreadsheetml/2006/main" count="51" uniqueCount="45">
  <si>
    <t>NO</t>
  </si>
  <si>
    <t>KELAS</t>
  </si>
  <si>
    <t>JUMLAH SISWA</t>
  </si>
  <si>
    <t>HARI EFEKTIF</t>
  </si>
  <si>
    <t>KEHADIRAN</t>
  </si>
  <si>
    <t>KETERANGAN</t>
  </si>
  <si>
    <t>S</t>
  </si>
  <si>
    <t>I</t>
  </si>
  <si>
    <t>A</t>
  </si>
  <si>
    <t>JUMLAH</t>
  </si>
  <si>
    <t>%</t>
  </si>
  <si>
    <t>Kepala Madrasah,</t>
  </si>
  <si>
    <t>REKAPITULASI DAFTAR HADIR SISWA TAHUNAN</t>
  </si>
  <si>
    <t>DALAM AKTIFITAS SHALAT BERJAMAAH</t>
  </si>
  <si>
    <t>BLN</t>
  </si>
  <si>
    <t>JML HR</t>
  </si>
  <si>
    <t>JML</t>
  </si>
  <si>
    <t>HE</t>
  </si>
  <si>
    <t>TOTAL HE</t>
  </si>
  <si>
    <t>TOTAL HARI</t>
  </si>
  <si>
    <t>RATA2</t>
  </si>
  <si>
    <t>Bulan :  Januari s.d. Desember 2022</t>
  </si>
  <si>
    <t>Tahun 2022</t>
  </si>
  <si>
    <t>Jan</t>
  </si>
  <si>
    <t>Feb</t>
  </si>
  <si>
    <t>Mar</t>
  </si>
  <si>
    <t>Apr</t>
  </si>
  <si>
    <t>Mei</t>
  </si>
  <si>
    <t>Jun</t>
  </si>
  <si>
    <t>Agust</t>
  </si>
  <si>
    <t>Sept</t>
  </si>
  <si>
    <t>Okt</t>
  </si>
  <si>
    <t>Nov</t>
  </si>
  <si>
    <t>Des</t>
  </si>
  <si>
    <t>Jul</t>
  </si>
  <si>
    <t>MI YAPIT PENCONG</t>
  </si>
  <si>
    <t>Pencong, 31 Desember 2022</t>
  </si>
  <si>
    <t>HALIMAH, S.Pd.I</t>
  </si>
  <si>
    <t>NIP. 197303192014122001</t>
  </si>
  <si>
    <t>KANTOR KEMENTERIAN AGAMA KABUPATEN GOWA</t>
  </si>
  <si>
    <t>YAYASAN PENDIDIKAN ISLAM TOMPOBULU (YAPIT)\</t>
  </si>
  <si>
    <t>NSM / NPSN : 111273060053 / 60723612</t>
  </si>
  <si>
    <t>MADRASAH IBTIDAIYAH YAPIT PENCONG</t>
  </si>
  <si>
    <t>JULI - DESEMBER 20221(TP.2021/2022)</t>
  </si>
  <si>
    <t>JANUARI - JUNI  2023 (TP.2022/2023)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</si>
</sst>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"/>
      <scheme val="minor"/>
    </font>
    <font>
      <sz val="12"/>
      <color theme="1"/>
      <name val="Arial Unicode MS"/>
      <family val="2"/>
    </font>
    <font>
      <b/>
      <sz val="13"/>
      <color theme="1"/>
      <name val="Arial Unicode MS"/>
      <family val="2"/>
    </font>
    <font>
      <b/>
      <sz val="14"/>
      <color theme="1"/>
      <name val="Arial Unicode MS"/>
      <family val="2"/>
    </font>
    <font>
      <sz val="13"/>
      <color theme="1"/>
      <name val="Arial Unicode MS"/>
      <family val="2"/>
    </font>
    <font>
      <b/>
      <sz val="12"/>
      <color theme="1"/>
      <name val="Arial Unicode MS"/>
      <family val="2"/>
    </font>
    <font>
      <sz val="11"/>
      <color theme="1"/>
      <name val="Calibri"/>
      <family val="2"/>
      <charset val="1"/>
      <scheme val="minor"/>
    </font>
    <font>
      <sz val="20"/>
      <color theme="1"/>
      <name val="Arial Unicode MS"/>
      <family val="2"/>
    </font>
    <font>
      <b/>
      <sz val="12"/>
      <color theme="1"/>
      <name val="BatangChe"/>
      <family val="3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i/>
      <sz val="10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1" fillId="0" borderId="0" xfId="1" applyFont="1"/>
    <xf numFmtId="0" fontId="1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9" fontId="10" fillId="4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10" fontId="9" fillId="2" borderId="1" xfId="1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3175</xdr:rowOff>
    </xdr:from>
    <xdr:to>
      <xdr:col>12</xdr:col>
      <xdr:colOff>866775</xdr:colOff>
      <xdr:row>4</xdr:row>
      <xdr:rowOff>3175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B9DC1E3-98F1-424B-9C9A-CC263FB7EDD0}"/>
            </a:ext>
          </a:extLst>
        </xdr:cNvPr>
        <xdr:cNvCxnSpPr/>
      </xdr:nvCxnSpPr>
      <xdr:spPr>
        <a:xfrm>
          <a:off x="28575" y="777875"/>
          <a:ext cx="95758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31750</xdr:colOff>
      <xdr:row>0</xdr:row>
      <xdr:rowOff>19050</xdr:rowOff>
    </xdr:from>
    <xdr:to>
      <xdr:col>2</xdr:col>
      <xdr:colOff>349250</xdr:colOff>
      <xdr:row>3</xdr:row>
      <xdr:rowOff>139700</xdr:rowOff>
    </xdr:to>
    <xdr:pic>
      <xdr:nvPicPr>
        <xdr:cNvPr id="18" name="Picture 4">
          <a:extLst>
            <a:ext uri="{FF2B5EF4-FFF2-40B4-BE49-F238E27FC236}">
              <a16:creationId xmlns:a16="http://schemas.microsoft.com/office/drawing/2014/main" id="{7898AFF1-76EF-4579-B4D9-B3636518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13" y="19050"/>
          <a:ext cx="706437" cy="73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120650</xdr:colOff>
      <xdr:row>0</xdr:row>
      <xdr:rowOff>57150</xdr:rowOff>
    </xdr:from>
    <xdr:to>
      <xdr:col>13</xdr:col>
      <xdr:colOff>82550</xdr:colOff>
      <xdr:row>3</xdr:row>
      <xdr:rowOff>158750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FDF664C3-CF7C-461F-93F5-72C29C0DB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57150"/>
          <a:ext cx="698500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119062</xdr:colOff>
      <xdr:row>24</xdr:row>
      <xdr:rowOff>23163</xdr:rowOff>
    </xdr:from>
    <xdr:to>
      <xdr:col>9</xdr:col>
      <xdr:colOff>349250</xdr:colOff>
      <xdr:row>30</xdr:row>
      <xdr:rowOff>23434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15CC66-C4B5-4499-1417-0F3237F74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062" y="6389038"/>
          <a:ext cx="1849438" cy="1190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showZeros="0" tabSelected="1" topLeftCell="A18" zoomScale="80" zoomScaleNormal="80" workbookViewId="0">
      <selection activeCell="L28" sqref="L28"/>
    </sheetView>
  </sheetViews>
  <sheetFormatPr defaultColWidth="9.1796875" defaultRowHeight="15.5"/>
  <cols>
    <col min="1" max="1" width="1.7265625" style="1" customWidth="1"/>
    <col min="2" max="2" width="5.54296875" style="1" customWidth="1"/>
    <col min="3" max="3" width="10.7265625" style="5" customWidth="1"/>
    <col min="4" max="5" width="20.7265625" style="1" customWidth="1"/>
    <col min="6" max="6" width="9.54296875" style="1" hidden="1" customWidth="1"/>
    <col min="7" max="7" width="15.26953125" style="1" customWidth="1"/>
    <col min="8" max="8" width="12.453125" style="1" customWidth="1"/>
    <col min="9" max="9" width="10.7265625" style="1" customWidth="1"/>
    <col min="10" max="12" width="8.7265625" style="1" customWidth="1"/>
    <col min="13" max="13" width="10.54296875" style="1" bestFit="1" customWidth="1"/>
    <col min="14" max="14" width="1.7265625" style="1" customWidth="1"/>
    <col min="15" max="15" width="7" style="2" customWidth="1"/>
    <col min="16" max="16" width="5.81640625" style="2" customWidth="1"/>
    <col min="17" max="17" width="9.54296875" style="2" bestFit="1" customWidth="1"/>
    <col min="18" max="18" width="5.54296875" style="2" customWidth="1"/>
    <col min="19" max="19" width="5.81640625" style="2" customWidth="1"/>
    <col min="20" max="20" width="9.54296875" style="2" bestFit="1" customWidth="1"/>
    <col min="21" max="21" width="5.54296875" style="2" customWidth="1"/>
    <col min="22" max="16384" width="9.1796875" style="2"/>
  </cols>
  <sheetData>
    <row r="1" spans="1:24">
      <c r="B1" s="27" t="s">
        <v>39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>
      <c r="B2" s="27" t="s">
        <v>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24" ht="17.5">
      <c r="B3" s="28" t="s">
        <v>42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4">
      <c r="B4" s="27" t="s">
        <v>41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24" ht="16.5">
      <c r="B6" s="30" t="s">
        <v>12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24" ht="16.5">
      <c r="B7" s="30" t="s">
        <v>13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P7" s="2">
        <v>31</v>
      </c>
    </row>
    <row r="8" spans="1:24" ht="18">
      <c r="B8" s="31" t="s">
        <v>35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"/>
      <c r="O8" s="3"/>
      <c r="P8" s="2">
        <v>10</v>
      </c>
      <c r="S8" s="3"/>
      <c r="T8" s="3"/>
      <c r="U8" s="3"/>
      <c r="V8" s="3"/>
      <c r="W8" s="3"/>
      <c r="X8" s="3"/>
    </row>
    <row r="9" spans="1:24" ht="16.5">
      <c r="B9" s="32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P9" s="2">
        <f>P7-P8</f>
        <v>21</v>
      </c>
    </row>
    <row r="10" spans="1:24" ht="16.5">
      <c r="B10" s="32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24">
      <c r="K11" s="12"/>
      <c r="P11" s="10" t="s">
        <v>14</v>
      </c>
      <c r="Q11" s="7" t="s">
        <v>15</v>
      </c>
      <c r="R11" s="11" t="s">
        <v>17</v>
      </c>
      <c r="S11" s="10" t="s">
        <v>14</v>
      </c>
      <c r="T11" s="7" t="s">
        <v>15</v>
      </c>
      <c r="U11" s="11" t="s">
        <v>17</v>
      </c>
    </row>
    <row r="12" spans="1:24" s="5" customFormat="1" ht="25" customHeight="1">
      <c r="A12" s="4"/>
      <c r="B12" s="33" t="s">
        <v>0</v>
      </c>
      <c r="C12" s="33" t="s">
        <v>1</v>
      </c>
      <c r="D12" s="52" t="s">
        <v>2</v>
      </c>
      <c r="E12" s="53"/>
      <c r="F12" s="17"/>
      <c r="G12" s="54" t="s">
        <v>3</v>
      </c>
      <c r="H12" s="56" t="s">
        <v>4</v>
      </c>
      <c r="I12" s="56"/>
      <c r="J12" s="33" t="s">
        <v>5</v>
      </c>
      <c r="K12" s="33"/>
      <c r="L12" s="33"/>
      <c r="M12" s="33"/>
      <c r="N12" s="4"/>
      <c r="P12" s="13" t="s">
        <v>23</v>
      </c>
      <c r="Q12" s="7">
        <v>31</v>
      </c>
      <c r="R12" s="11">
        <v>19</v>
      </c>
      <c r="S12" s="13" t="s">
        <v>34</v>
      </c>
      <c r="T12" s="7">
        <v>31</v>
      </c>
      <c r="U12" s="11">
        <v>17</v>
      </c>
    </row>
    <row r="13" spans="1:24" ht="48">
      <c r="B13" s="33"/>
      <c r="C13" s="33"/>
      <c r="D13" s="14" t="s">
        <v>43</v>
      </c>
      <c r="E13" s="14" t="s">
        <v>44</v>
      </c>
      <c r="F13" s="18" t="s">
        <v>20</v>
      </c>
      <c r="G13" s="55"/>
      <c r="H13" s="19" t="s">
        <v>9</v>
      </c>
      <c r="I13" s="20" t="s">
        <v>10</v>
      </c>
      <c r="J13" s="21" t="s">
        <v>6</v>
      </c>
      <c r="K13" s="21" t="s">
        <v>7</v>
      </c>
      <c r="L13" s="21" t="s">
        <v>8</v>
      </c>
      <c r="M13" s="22" t="s">
        <v>9</v>
      </c>
      <c r="P13" s="13" t="s">
        <v>24</v>
      </c>
      <c r="Q13" s="7">
        <v>28</v>
      </c>
      <c r="R13" s="11">
        <v>23</v>
      </c>
      <c r="S13" s="13" t="s">
        <v>29</v>
      </c>
      <c r="T13" s="7">
        <v>31</v>
      </c>
      <c r="U13" s="11">
        <v>26</v>
      </c>
    </row>
    <row r="14" spans="1:24" s="5" customFormat="1" ht="17.149999999999999" customHeight="1">
      <c r="A14" s="6"/>
      <c r="B14" s="23">
        <v>1</v>
      </c>
      <c r="C14" s="23">
        <v>2</v>
      </c>
      <c r="D14" s="23">
        <v>3</v>
      </c>
      <c r="E14" s="23">
        <v>4</v>
      </c>
      <c r="F14" s="23"/>
      <c r="G14" s="23">
        <v>5</v>
      </c>
      <c r="H14" s="23">
        <v>6</v>
      </c>
      <c r="I14" s="23">
        <v>7</v>
      </c>
      <c r="J14" s="23">
        <v>8</v>
      </c>
      <c r="K14" s="23">
        <v>9</v>
      </c>
      <c r="L14" s="23">
        <v>10</v>
      </c>
      <c r="M14" s="23">
        <v>11</v>
      </c>
      <c r="N14" s="6"/>
      <c r="P14" s="13" t="s">
        <v>25</v>
      </c>
      <c r="Q14" s="7">
        <v>31</v>
      </c>
      <c r="R14" s="11">
        <v>25</v>
      </c>
      <c r="S14" s="13" t="s">
        <v>30</v>
      </c>
      <c r="T14" s="7">
        <v>30</v>
      </c>
      <c r="U14" s="11">
        <v>26</v>
      </c>
    </row>
    <row r="15" spans="1:24" ht="28" customHeight="1">
      <c r="B15" s="15">
        <v>1</v>
      </c>
      <c r="C15" s="15">
        <v>1</v>
      </c>
      <c r="D15" s="15">
        <v>15</v>
      </c>
      <c r="E15" s="15">
        <v>15</v>
      </c>
      <c r="F15" s="15">
        <f>AVERAGE(D15:E15)</f>
        <v>15</v>
      </c>
      <c r="G15" s="15">
        <f>R24</f>
        <v>271</v>
      </c>
      <c r="H15" s="16">
        <f>G15-M15</f>
        <v>252</v>
      </c>
      <c r="I15" s="25">
        <f>H15/G15*100%</f>
        <v>0.92988929889298888</v>
      </c>
      <c r="J15" s="15">
        <v>4</v>
      </c>
      <c r="K15" s="15">
        <v>8</v>
      </c>
      <c r="L15" s="15">
        <v>7</v>
      </c>
      <c r="M15" s="15">
        <f>SUM(J15:L15)</f>
        <v>19</v>
      </c>
      <c r="P15" s="13" t="s">
        <v>26</v>
      </c>
      <c r="Q15" s="7">
        <v>30</v>
      </c>
      <c r="R15" s="11">
        <v>25</v>
      </c>
      <c r="S15" s="13" t="s">
        <v>31</v>
      </c>
      <c r="T15" s="7">
        <v>31</v>
      </c>
      <c r="U15" s="11">
        <v>26</v>
      </c>
    </row>
    <row r="16" spans="1:24" ht="28" customHeight="1">
      <c r="B16" s="15">
        <v>2</v>
      </c>
      <c r="C16" s="15">
        <v>2</v>
      </c>
      <c r="D16" s="15">
        <v>8</v>
      </c>
      <c r="E16" s="15">
        <v>8</v>
      </c>
      <c r="F16" s="15">
        <f t="shared" ref="F16:F17" si="0">AVERAGE(D16:E16)</f>
        <v>8</v>
      </c>
      <c r="G16" s="15">
        <f>G15</f>
        <v>271</v>
      </c>
      <c r="H16" s="16">
        <f t="shared" ref="H16:H17" si="1">G16-M16</f>
        <v>252</v>
      </c>
      <c r="I16" s="25">
        <f t="shared" ref="I16:I21" si="2">H16/G16*100%</f>
        <v>0.92988929889298888</v>
      </c>
      <c r="J16" s="15">
        <v>6</v>
      </c>
      <c r="K16" s="15">
        <v>6</v>
      </c>
      <c r="L16" s="15">
        <v>7</v>
      </c>
      <c r="M16" s="15">
        <f t="shared" ref="M16" si="3">SUM(J16:L16)</f>
        <v>19</v>
      </c>
      <c r="P16" s="13" t="s">
        <v>27</v>
      </c>
      <c r="Q16" s="7">
        <v>31</v>
      </c>
      <c r="R16" s="11">
        <v>22</v>
      </c>
      <c r="S16" s="13" t="s">
        <v>32</v>
      </c>
      <c r="T16" s="7">
        <v>30</v>
      </c>
      <c r="U16" s="11">
        <v>26</v>
      </c>
    </row>
    <row r="17" spans="2:21" ht="28" customHeight="1">
      <c r="B17" s="15">
        <v>3</v>
      </c>
      <c r="C17" s="15">
        <v>3</v>
      </c>
      <c r="D17" s="15">
        <v>10</v>
      </c>
      <c r="E17" s="15">
        <v>10</v>
      </c>
      <c r="F17" s="15">
        <f t="shared" si="0"/>
        <v>10</v>
      </c>
      <c r="G17" s="15">
        <f>G16</f>
        <v>271</v>
      </c>
      <c r="H17" s="16">
        <f t="shared" si="1"/>
        <v>249</v>
      </c>
      <c r="I17" s="25">
        <f t="shared" si="2"/>
        <v>0.91881918819188191</v>
      </c>
      <c r="J17" s="15">
        <v>5</v>
      </c>
      <c r="K17" s="15">
        <v>8</v>
      </c>
      <c r="L17" s="15">
        <v>9</v>
      </c>
      <c r="M17" s="15">
        <f>SUM(J17:L17)</f>
        <v>22</v>
      </c>
      <c r="P17" s="13" t="s">
        <v>28</v>
      </c>
      <c r="Q17" s="7">
        <v>30</v>
      </c>
      <c r="R17" s="11">
        <v>15</v>
      </c>
      <c r="S17" s="13" t="s">
        <v>33</v>
      </c>
      <c r="T17" s="7">
        <v>31</v>
      </c>
      <c r="U17" s="11">
        <v>21</v>
      </c>
    </row>
    <row r="18" spans="2:21" ht="28" customHeight="1">
      <c r="B18" s="15">
        <v>4</v>
      </c>
      <c r="C18" s="15">
        <v>4</v>
      </c>
      <c r="D18" s="15">
        <v>17</v>
      </c>
      <c r="E18" s="15">
        <v>17</v>
      </c>
      <c r="F18" s="15"/>
      <c r="G18" s="15">
        <v>271</v>
      </c>
      <c r="H18" s="16">
        <f>G18-M18</f>
        <v>250</v>
      </c>
      <c r="I18" s="25">
        <f>H18/G18*100%</f>
        <v>0.92250922509225097</v>
      </c>
      <c r="J18" s="15">
        <v>6</v>
      </c>
      <c r="K18" s="15">
        <v>7</v>
      </c>
      <c r="L18" s="15">
        <v>8</v>
      </c>
      <c r="M18" s="15">
        <f>SUM(J18:L18)</f>
        <v>21</v>
      </c>
      <c r="P18" s="13"/>
      <c r="Q18" s="7"/>
      <c r="R18" s="11"/>
      <c r="S18" s="13"/>
      <c r="T18" s="7"/>
      <c r="U18" s="11"/>
    </row>
    <row r="19" spans="2:21" ht="28" customHeight="1">
      <c r="B19" s="15">
        <v>5</v>
      </c>
      <c r="C19" s="15">
        <v>5</v>
      </c>
      <c r="D19" s="15">
        <v>17</v>
      </c>
      <c r="E19" s="15">
        <v>17</v>
      </c>
      <c r="F19" s="15"/>
      <c r="G19" s="15">
        <v>271</v>
      </c>
      <c r="H19" s="16">
        <f>G19-M19</f>
        <v>253</v>
      </c>
      <c r="I19" s="25">
        <f>H19/G19*100%</f>
        <v>0.93357933579335795</v>
      </c>
      <c r="J19" s="15">
        <v>4</v>
      </c>
      <c r="K19" s="15">
        <v>7</v>
      </c>
      <c r="L19" s="15">
        <v>7</v>
      </c>
      <c r="M19" s="15">
        <f>SUM(J19:L19)</f>
        <v>18</v>
      </c>
      <c r="P19" s="13"/>
      <c r="Q19" s="7"/>
      <c r="R19" s="11"/>
      <c r="S19" s="13"/>
      <c r="T19" s="7"/>
      <c r="U19" s="11"/>
    </row>
    <row r="20" spans="2:21" ht="28" customHeight="1">
      <c r="B20" s="15">
        <v>6</v>
      </c>
      <c r="C20" s="15">
        <v>6</v>
      </c>
      <c r="D20" s="15">
        <v>16</v>
      </c>
      <c r="E20" s="15">
        <v>16</v>
      </c>
      <c r="F20" s="15"/>
      <c r="G20" s="15">
        <v>271</v>
      </c>
      <c r="H20" s="16">
        <f>G20-M20</f>
        <v>251</v>
      </c>
      <c r="I20" s="25">
        <f>H20/G20*100%</f>
        <v>0.92619926199261993</v>
      </c>
      <c r="J20" s="15">
        <v>6</v>
      </c>
      <c r="K20" s="15">
        <v>6</v>
      </c>
      <c r="L20" s="15">
        <v>8</v>
      </c>
      <c r="M20" s="15">
        <f>SUM(J20:L20)</f>
        <v>20</v>
      </c>
      <c r="P20" s="13"/>
      <c r="Q20" s="7"/>
      <c r="R20" s="11"/>
      <c r="S20" s="13"/>
      <c r="T20" s="7"/>
      <c r="U20" s="11"/>
    </row>
    <row r="21" spans="2:21" ht="28" customHeight="1">
      <c r="B21" s="34" t="s">
        <v>9</v>
      </c>
      <c r="C21" s="34"/>
      <c r="D21" s="21">
        <f>SUM(D15:D20)</f>
        <v>83</v>
      </c>
      <c r="E21" s="21">
        <f>SUM(E15:E20)</f>
        <v>83</v>
      </c>
      <c r="F21" s="21"/>
      <c r="G21" s="21">
        <f>SUM(G15:G20)</f>
        <v>1626</v>
      </c>
      <c r="H21" s="24">
        <f>SUM(H15:H20)</f>
        <v>1507</v>
      </c>
      <c r="I21" s="26">
        <f t="shared" si="2"/>
        <v>0.92681426814268142</v>
      </c>
      <c r="J21" s="21">
        <f>SUM(J15:J20)</f>
        <v>31</v>
      </c>
      <c r="K21" s="21">
        <f>SUM(K15:K20)</f>
        <v>42</v>
      </c>
      <c r="L21" s="21">
        <f>SUM(L15:L20)</f>
        <v>46</v>
      </c>
      <c r="M21" s="21">
        <f>SUM(M15:M20)</f>
        <v>119</v>
      </c>
      <c r="P21" s="10" t="s">
        <v>16</v>
      </c>
      <c r="Q21" s="10">
        <f>SUM(Q12:Q17)</f>
        <v>181</v>
      </c>
      <c r="R21" s="8">
        <f>SUM(R12:R17)</f>
        <v>129</v>
      </c>
      <c r="S21" s="10" t="s">
        <v>16</v>
      </c>
      <c r="T21" s="10">
        <f>SUM(T12:T17)</f>
        <v>184</v>
      </c>
      <c r="U21" s="8">
        <f>SUM(U12:U17)</f>
        <v>142</v>
      </c>
    </row>
    <row r="22" spans="2:21" ht="10" customHeight="1">
      <c r="P22" s="35" t="s">
        <v>19</v>
      </c>
      <c r="Q22" s="35"/>
      <c r="R22" s="36">
        <f>AVERAGE(Q21+T21)</f>
        <v>365</v>
      </c>
      <c r="S22" s="37"/>
      <c r="T22" s="37"/>
      <c r="U22" s="38"/>
    </row>
    <row r="23" spans="2:21">
      <c r="I23" s="1" t="s">
        <v>36</v>
      </c>
      <c r="P23" s="35"/>
      <c r="Q23" s="35"/>
      <c r="R23" s="39"/>
      <c r="S23" s="40"/>
      <c r="T23" s="40"/>
      <c r="U23" s="41"/>
    </row>
    <row r="24" spans="2:21" ht="10" customHeight="1">
      <c r="P24" s="42" t="s">
        <v>18</v>
      </c>
      <c r="Q24" s="43"/>
      <c r="R24" s="46">
        <f>SUM(R21+U21)</f>
        <v>271</v>
      </c>
      <c r="S24" s="47"/>
      <c r="T24" s="47"/>
      <c r="U24" s="48"/>
    </row>
    <row r="25" spans="2:21">
      <c r="G25" s="12"/>
      <c r="I25" s="1" t="s">
        <v>11</v>
      </c>
      <c r="P25" s="44"/>
      <c r="Q25" s="45"/>
      <c r="R25" s="49"/>
      <c r="S25" s="50"/>
      <c r="T25" s="50"/>
      <c r="U25" s="51"/>
    </row>
    <row r="27" spans="2:21">
      <c r="G27" s="12"/>
    </row>
    <row r="29" spans="2:21">
      <c r="I29" s="9" t="s">
        <v>37</v>
      </c>
    </row>
    <row r="30" spans="2:21">
      <c r="I30" s="1" t="s">
        <v>38</v>
      </c>
    </row>
    <row r="31" spans="2:21" ht="10" customHeight="1"/>
  </sheetData>
  <mergeCells count="21">
    <mergeCell ref="J12:M12"/>
    <mergeCell ref="B21:C21"/>
    <mergeCell ref="P22:Q23"/>
    <mergeCell ref="R22:U23"/>
    <mergeCell ref="P24:Q25"/>
    <mergeCell ref="R24:U25"/>
    <mergeCell ref="B12:B13"/>
    <mergeCell ref="C12:C13"/>
    <mergeCell ref="D12:E12"/>
    <mergeCell ref="G12:G13"/>
    <mergeCell ref="H12:I12"/>
    <mergeCell ref="B6:M6"/>
    <mergeCell ref="B7:M7"/>
    <mergeCell ref="B8:M8"/>
    <mergeCell ref="B9:M9"/>
    <mergeCell ref="B10:M10"/>
    <mergeCell ref="B1:M1"/>
    <mergeCell ref="B2:M2"/>
    <mergeCell ref="B3:M3"/>
    <mergeCell ref="B4:M4"/>
    <mergeCell ref="B5:M5"/>
  </mergeCells>
  <printOptions horizontalCentered="1"/>
  <pageMargins left="0.7" right="0.38" top="1.52" bottom="0.32" header="0.22" footer="0.19"/>
  <pageSetup paperSize="9" orientation="landscape" horizontalDpi="4294967294" verticalDpi="360" r:id="rId1"/>
  <headerFooter alignWithMargins="0">
    <oddHeader>&amp;RA.1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A-1_ABSENSI</vt:lpstr>
      <vt:lpstr>'A-1_ABSENSI'!Print_Area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CASMITO</dc:creator>
  <cp:lastModifiedBy>HALIMA ADA</cp:lastModifiedBy>
  <cp:lastPrinted>2023-01-28T03:55:15Z</cp:lastPrinted>
  <dcterms:created xsi:type="dcterms:W3CDTF">2021-04-02T01:37:27Z</dcterms:created>
  <dcterms:modified xsi:type="dcterms:W3CDTF">2023-02-17T08:08:49Z</dcterms:modified>
</cp:coreProperties>
</file>