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\Documents\GitHub\Laboratori-ISA\Lab3\file\"/>
    </mc:Choice>
  </mc:AlternateContent>
  <bookViews>
    <workbookView xWindow="-120" yWindow="-120" windowWidth="20730" windowHeight="1116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C26" i="1"/>
  <c r="D26" i="1"/>
  <c r="E26" i="1"/>
  <c r="C25" i="1"/>
  <c r="D25" i="1"/>
  <c r="E25" i="1"/>
  <c r="F25" i="1"/>
  <c r="B25" i="1"/>
  <c r="B20" i="1"/>
  <c r="C20" i="1"/>
  <c r="D20" i="1"/>
  <c r="B17" i="1"/>
  <c r="C17" i="1"/>
  <c r="D17" i="1"/>
  <c r="B26" i="1" l="1"/>
  <c r="A20" i="1"/>
  <c r="A17" i="1"/>
</calcChain>
</file>

<file path=xl/sharedStrings.xml><?xml version="1.0" encoding="utf-8"?>
<sst xmlns="http://schemas.openxmlformats.org/spreadsheetml/2006/main" count="41" uniqueCount="19">
  <si>
    <t>MIN-SEARCH</t>
  </si>
  <si>
    <t>NEGATIVES-COUNT</t>
  </si>
  <si>
    <t>MATRIX</t>
  </si>
  <si>
    <t>BRANCH PREDICTION ACCURACY</t>
  </si>
  <si>
    <t>BENCHS</t>
  </si>
  <si>
    <t>ACCURACY</t>
  </si>
  <si>
    <t>POST-SYN</t>
  </si>
  <si>
    <t>POST-P&amp;R</t>
  </si>
  <si>
    <t>POWER</t>
  </si>
  <si>
    <t>AREA</t>
  </si>
  <si>
    <t>CELLS</t>
  </si>
  <si>
    <t>V1</t>
  </si>
  <si>
    <t>V2</t>
  </si>
  <si>
    <t>EXE-TIME</t>
  </si>
  <si>
    <t>PPA - RESULTS</t>
  </si>
  <si>
    <t>TMIN</t>
  </si>
  <si>
    <t>SYN-P&amp;R VARs - V1</t>
  </si>
  <si>
    <t>SYN-P&amp;R VARs - V2</t>
  </si>
  <si>
    <t>V1 - V2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</si>
</sst>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/>
    <xf numFmtId="164" fontId="0" fillId="0" borderId="2" xfId="0" applyNumberFormat="1" applyBorder="1"/>
    <xf numFmtId="164" fontId="0" fillId="0" borderId="6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Branch Prediction Accuracy Benchmarks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27-46F8-AE44-24E74031B8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27-46F8-AE44-24E74031B8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27-46F8-AE44-24E74031B8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Foglio1!$B$2:$D$2</c:f>
              <c:strCache>
                <c:ptCount val="3"/>
                <c:pt idx="0">
                  <c:v>MIN-SEARCH</c:v>
                </c:pt>
                <c:pt idx="1">
                  <c:v>NEGATIVES-COUNT</c:v>
                </c:pt>
                <c:pt idx="2">
                  <c:v>MATRIX</c:v>
                </c:pt>
              </c:strCache>
            </c:strRef>
          </c:cat>
          <c:val>
            <c:numRef>
              <c:f>Foglio1!$B$3:$D$3</c:f>
              <c:numCache>
                <c:formatCode>0.000</c:formatCode>
                <c:ptCount val="3"/>
                <c:pt idx="0">
                  <c:v>98.45</c:v>
                </c:pt>
                <c:pt idx="1">
                  <c:v>56.17</c:v>
                </c:pt>
                <c:pt idx="2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D-4E96-92A5-4BAE89976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 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PREDICTION 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sng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Synthesis VS Place &amp; Route Performances Variations</a:t>
            </a:r>
          </a:p>
          <a:p>
            <a:pPr>
              <a:defRPr/>
            </a:pPr>
            <a:r>
              <a:rPr lang="it-IT"/>
              <a:t>Basic Architecture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sng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Foglio1!$A$17:$D$17</c:f>
              <c:strCache>
                <c:ptCount val="4"/>
                <c:pt idx="0">
                  <c:v>#DIV/0!</c:v>
                </c:pt>
                <c:pt idx="1">
                  <c:v>-4.244</c:v>
                </c:pt>
                <c:pt idx="2">
                  <c:v>71.097</c:v>
                </c:pt>
                <c:pt idx="3">
                  <c:v>-14.281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D3-4C5F-9E50-C85AF41BB4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D3-4C5F-9E50-C85AF41BB4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D3-4C5F-9E50-C85AF41BB4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4D3-4C5F-9E50-C85AF41BB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Foglio1!$A$16:$D$16</c:f>
              <c:strCache>
                <c:ptCount val="4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</c:strCache>
            </c:strRef>
          </c:cat>
          <c:val>
            <c:numRef>
              <c:f>Foglio1!$A$17:$D$17</c:f>
              <c:numCache>
                <c:formatCode>0.000</c:formatCode>
                <c:ptCount val="4"/>
                <c:pt idx="0">
                  <c:v>0</c:v>
                </c:pt>
                <c:pt idx="1">
                  <c:v>-4.2439814301806509</c:v>
                </c:pt>
                <c:pt idx="2">
                  <c:v>71.097046413502099</c:v>
                </c:pt>
                <c:pt idx="3">
                  <c:v>-14.281485080121758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4A-40AA-A276-F535733A99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sng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sng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 PERCENTAGE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sng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sng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u="sng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Synthesis VS Place &amp; Route Performances</a:t>
            </a:r>
            <a:r>
              <a:rPr lang="it-IT" baseline="0"/>
              <a:t> Variations</a:t>
            </a:r>
          </a:p>
          <a:p>
            <a:pPr>
              <a:defRPr/>
            </a:pPr>
            <a:r>
              <a:rPr lang="it-IT" baseline="0"/>
              <a:t>Extended Architecture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71-4336-97ED-4FB8637392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71-4336-97ED-4FB8637392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71-4336-97ED-4FB8637392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71-4336-97ED-4FB8637392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Foglio1!$A$19:$D$19</c:f>
              <c:strCache>
                <c:ptCount val="4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</c:strCache>
            </c:strRef>
          </c:cat>
          <c:val>
            <c:numRef>
              <c:f>Foglio1!$A$20:$D$20</c:f>
              <c:numCache>
                <c:formatCode>0.000</c:formatCode>
                <c:ptCount val="4"/>
                <c:pt idx="0">
                  <c:v>0</c:v>
                </c:pt>
                <c:pt idx="1">
                  <c:v>-4.1878199321691252</c:v>
                </c:pt>
                <c:pt idx="2">
                  <c:v>28.483606557377044</c:v>
                </c:pt>
                <c:pt idx="3">
                  <c:v>-14.322456318708415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0-4634-B736-ECEC69D0D6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Extended</a:t>
            </a:r>
            <a:r>
              <a:rPr lang="it-IT" baseline="0"/>
              <a:t> VS Basic Architecture</a:t>
            </a:r>
            <a:r>
              <a:rPr lang="it-IT"/>
              <a:t/>
            </a:r>
            <a:br>
              <a:rPr lang="it-IT"/>
            </a:br>
            <a:r>
              <a:rPr lang="it-IT"/>
              <a:t>Post</a:t>
            </a:r>
            <a:r>
              <a:rPr lang="it-IT" baseline="0"/>
              <a:t> - Synthesis Performances Variations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95-4F04-92FF-C418E3A13E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8A-4858-8B23-8283B9E5BA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8A-4858-8B23-8283B9E5BA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8A-4858-8B23-8283B9E5BA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5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8A-4858-8B23-8283B9E5BA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Foglio1!$B$24:$F$24</c:f>
              <c:strCache>
                <c:ptCount val="5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  <c:pt idx="4">
                  <c:v>EXE-TIME</c:v>
                </c:pt>
              </c:strCache>
            </c:strRef>
          </c:cat>
          <c:val>
            <c:numRef>
              <c:f>Foglio1!$B$25:$F$25</c:f>
              <c:numCache>
                <c:formatCode>0.000</c:formatCode>
                <c:ptCount val="5"/>
                <c:pt idx="0">
                  <c:v>0</c:v>
                </c:pt>
                <c:pt idx="1">
                  <c:v>4.1604661897547596E-4</c:v>
                </c:pt>
                <c:pt idx="2">
                  <c:v>2.9535864978902884E-2</c:v>
                </c:pt>
                <c:pt idx="3">
                  <c:v>5.3136172829197571E-4</c:v>
                </c:pt>
                <c:pt idx="4">
                  <c:v>-0.27272727272727271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5-4F04-92FF-C418E3A13E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Extended</a:t>
            </a:r>
            <a:r>
              <a:rPr lang="it-IT" baseline="0"/>
              <a:t> VS Basic Architecture</a:t>
            </a:r>
            <a:r>
              <a:rPr lang="it-IT"/>
              <a:t/>
            </a:r>
            <a:br>
              <a:rPr lang="it-IT"/>
            </a:br>
            <a:r>
              <a:rPr lang="it-IT"/>
              <a:t>Post</a:t>
            </a:r>
            <a:r>
              <a:rPr lang="it-IT" baseline="0"/>
              <a:t> - P&amp;R Performances Variations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44-45B4-B6D8-80F1840B32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44-45B4-B6D8-80F1840B32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44-45B4-B6D8-80F1840B32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44-45B4-B6D8-80F1840B32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5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44-45B4-B6D8-80F1840B3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Foglio1!$B$24:$F$24</c:f>
              <c:strCache>
                <c:ptCount val="5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  <c:pt idx="4">
                  <c:v>EXE-TIME</c:v>
                </c:pt>
              </c:strCache>
            </c:strRef>
          </c:cat>
          <c:val>
            <c:numRef>
              <c:f>Foglio1!$B$26:$F$26</c:f>
              <c:numCache>
                <c:formatCode>0.000</c:formatCode>
                <c:ptCount val="5"/>
                <c:pt idx="0">
                  <c:v>3.5263157894736934</c:v>
                </c:pt>
                <c:pt idx="1">
                  <c:v>0.10017922329009138</c:v>
                </c:pt>
                <c:pt idx="2">
                  <c:v>-29.346092503987244</c:v>
                </c:pt>
                <c:pt idx="3">
                  <c:v>5.3130728156629385E-3</c:v>
                </c:pt>
                <c:pt idx="4">
                  <c:v>-0.27272727272727271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4-45B4-B6D8-80F1840B32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114299</xdr:rowOff>
    </xdr:from>
    <xdr:to>
      <xdr:col>17</xdr:col>
      <xdr:colOff>514350</xdr:colOff>
      <xdr:row>17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552451</xdr:colOff>
      <xdr:row>18</xdr:row>
      <xdr:rowOff>76200</xdr:rowOff>
    </xdr:from>
    <xdr:to>
      <xdr:col>17</xdr:col>
      <xdr:colOff>514351</xdr:colOff>
      <xdr:row>40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46</xdr:row>
      <xdr:rowOff>66675</xdr:rowOff>
    </xdr:from>
    <xdr:to>
      <xdr:col>17</xdr:col>
      <xdr:colOff>561975</xdr:colOff>
      <xdr:row>67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27</xdr:row>
      <xdr:rowOff>76200</xdr:rowOff>
    </xdr:from>
    <xdr:to>
      <xdr:col>7</xdr:col>
      <xdr:colOff>409575</xdr:colOff>
      <xdr:row>48</xdr:row>
      <xdr:rowOff>9525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48</xdr:row>
      <xdr:rowOff>123825</xdr:rowOff>
    </xdr:from>
    <xdr:to>
      <xdr:col>7</xdr:col>
      <xdr:colOff>400050</xdr:colOff>
      <xdr:row>69</xdr:row>
      <xdr:rowOff>57150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55" workbookViewId="0">
      <selection activeCell="G18" sqref="G18"/>
    </sheetView>
  </sheetViews>
  <sheetFormatPr defaultRowHeight="15" x14ac:dyDescent="0.25"/>
  <cols>
    <col min="1" max="1" width="12.5703125" bestFit="1" customWidth="1"/>
    <col min="2" max="2" width="12.28515625" customWidth="1"/>
    <col min="3" max="3" width="18.140625" customWidth="1"/>
    <col min="4" max="4" width="7.85546875" customWidth="1"/>
    <col min="5" max="5" width="10.5703125" bestFit="1" customWidth="1"/>
    <col min="6" max="6" width="9.42578125" bestFit="1" customWidth="1"/>
  </cols>
  <sheetData>
    <row r="1" spans="1:9" x14ac:dyDescent="0.25">
      <c r="A1" s="3"/>
      <c r="B1" s="4" t="s">
        <v>3</v>
      </c>
      <c r="C1" s="4"/>
      <c r="D1" s="4"/>
      <c r="E1" s="2"/>
      <c r="F1" s="2"/>
      <c r="G1" s="2"/>
    </row>
    <row r="2" spans="1:9" x14ac:dyDescent="0.25">
      <c r="A2" s="3" t="s">
        <v>4</v>
      </c>
      <c r="B2" s="3" t="s">
        <v>0</v>
      </c>
      <c r="C2" s="3" t="s">
        <v>1</v>
      </c>
      <c r="D2" s="3" t="s">
        <v>2</v>
      </c>
      <c r="E2" s="2"/>
      <c r="F2" s="2"/>
      <c r="G2" s="2"/>
    </row>
    <row r="3" spans="1:9" x14ac:dyDescent="0.25">
      <c r="A3" s="3" t="s">
        <v>5</v>
      </c>
      <c r="B3" s="3">
        <v>98.45</v>
      </c>
      <c r="C3" s="3">
        <v>56.17</v>
      </c>
      <c r="D3" s="3">
        <v>97.5</v>
      </c>
      <c r="E3" s="2"/>
      <c r="F3" s="2"/>
      <c r="G3" s="2"/>
    </row>
    <row r="4" spans="1:9" x14ac:dyDescent="0.25">
      <c r="A4" s="2"/>
      <c r="B4" s="2"/>
      <c r="C4" s="2"/>
      <c r="D4" s="2"/>
      <c r="E4" s="2"/>
      <c r="F4" s="2"/>
      <c r="G4" s="2"/>
    </row>
    <row r="5" spans="1:9" x14ac:dyDescent="0.25">
      <c r="A5" s="5" t="s">
        <v>14</v>
      </c>
      <c r="B5" s="6"/>
      <c r="C5" s="6"/>
      <c r="D5" s="6"/>
      <c r="E5" s="6"/>
      <c r="F5" s="7"/>
      <c r="G5" s="2"/>
    </row>
    <row r="6" spans="1:9" x14ac:dyDescent="0.25">
      <c r="A6" s="8" t="s">
        <v>11</v>
      </c>
      <c r="B6" s="8" t="s">
        <v>8</v>
      </c>
      <c r="C6" s="8" t="s">
        <v>9</v>
      </c>
      <c r="D6" s="9" t="s">
        <v>15</v>
      </c>
      <c r="E6" s="8" t="s">
        <v>10</v>
      </c>
      <c r="F6" s="8" t="s">
        <v>13</v>
      </c>
      <c r="G6" s="2"/>
    </row>
    <row r="7" spans="1:9" x14ac:dyDescent="0.25">
      <c r="A7" s="10" t="s">
        <v>6</v>
      </c>
      <c r="B7" s="10">
        <v>0</v>
      </c>
      <c r="C7" s="10">
        <v>294197.8</v>
      </c>
      <c r="D7" s="10">
        <v>4.74</v>
      </c>
      <c r="E7" s="10">
        <v>131737</v>
      </c>
      <c r="F7" s="3">
        <v>220</v>
      </c>
      <c r="G7" s="2"/>
    </row>
    <row r="8" spans="1:9" x14ac:dyDescent="0.25">
      <c r="A8" s="10" t="s">
        <v>7</v>
      </c>
      <c r="B8" s="10">
        <v>36.659999999999997</v>
      </c>
      <c r="C8" s="10">
        <v>281712.09999999998</v>
      </c>
      <c r="D8" s="10">
        <v>8.11</v>
      </c>
      <c r="E8" s="10">
        <v>112923</v>
      </c>
      <c r="F8" s="3"/>
      <c r="G8" s="2"/>
    </row>
    <row r="9" spans="1:9" x14ac:dyDescent="0.25">
      <c r="A9" s="10" t="s">
        <v>12</v>
      </c>
      <c r="B9" s="10" t="s">
        <v>8</v>
      </c>
      <c r="C9" s="10" t="s">
        <v>9</v>
      </c>
      <c r="D9" s="11" t="s">
        <v>15</v>
      </c>
      <c r="E9" s="10" t="s">
        <v>10</v>
      </c>
      <c r="F9" s="10" t="s">
        <v>13</v>
      </c>
      <c r="G9" s="2"/>
    </row>
    <row r="10" spans="1:9" x14ac:dyDescent="0.25">
      <c r="A10" s="10" t="s">
        <v>6</v>
      </c>
      <c r="B10" s="10">
        <v>0</v>
      </c>
      <c r="C10" s="10">
        <v>294320.2</v>
      </c>
      <c r="D10" s="10">
        <v>4.88</v>
      </c>
      <c r="E10" s="10">
        <v>131807</v>
      </c>
      <c r="F10" s="3">
        <v>160</v>
      </c>
      <c r="G10" s="2"/>
      <c r="I10" s="2"/>
    </row>
    <row r="11" spans="1:9" x14ac:dyDescent="0.25">
      <c r="A11" s="10" t="s">
        <v>7</v>
      </c>
      <c r="B11" s="10">
        <v>38</v>
      </c>
      <c r="C11" s="10">
        <v>281994.59999999998</v>
      </c>
      <c r="D11" s="10">
        <v>6.27</v>
      </c>
      <c r="E11" s="10">
        <v>112929</v>
      </c>
      <c r="F11" s="3"/>
      <c r="G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2"/>
      <c r="B13" s="2"/>
      <c r="C13" s="2"/>
      <c r="D13" s="2"/>
      <c r="E13" s="2"/>
      <c r="F13" s="2"/>
      <c r="G13" s="2"/>
    </row>
    <row r="14" spans="1:9" x14ac:dyDescent="0.25">
      <c r="A14" s="2"/>
      <c r="B14" s="2"/>
      <c r="C14" s="2"/>
      <c r="D14" s="2"/>
      <c r="E14" s="2"/>
      <c r="F14" s="2"/>
      <c r="G14" s="2"/>
    </row>
    <row r="15" spans="1:9" x14ac:dyDescent="0.25">
      <c r="A15" s="12" t="s">
        <v>16</v>
      </c>
      <c r="B15" s="12"/>
      <c r="C15" s="12"/>
      <c r="D15" s="12"/>
      <c r="E15" s="2"/>
      <c r="F15" s="2"/>
      <c r="G15" s="2"/>
    </row>
    <row r="16" spans="1:9" x14ac:dyDescent="0.25">
      <c r="A16" s="8" t="s">
        <v>8</v>
      </c>
      <c r="B16" s="8" t="s">
        <v>9</v>
      </c>
      <c r="C16" s="9" t="s">
        <v>15</v>
      </c>
      <c r="D16" s="8" t="s">
        <v>10</v>
      </c>
      <c r="E16" s="2"/>
      <c r="F16" s="2"/>
      <c r="G16" s="2"/>
    </row>
    <row r="17" spans="1:7" x14ac:dyDescent="0.25">
      <c r="A17" s="10" t="e">
        <f xml:space="preserve"> -(B7 - B8)*100/B7</f>
        <v>#DIV/0!</v>
      </c>
      <c r="B17" s="10">
        <f t="shared" ref="B17:D17" si="0" xml:space="preserve"> -(C7 - C8)*100/C7</f>
        <v>-4.2439814301806509</v>
      </c>
      <c r="C17" s="10">
        <f t="shared" si="0"/>
        <v>71.097046413502099</v>
      </c>
      <c r="D17" s="10">
        <f t="shared" si="0"/>
        <v>-14.281485080121758</v>
      </c>
      <c r="E17" s="2"/>
      <c r="F17" s="2"/>
      <c r="G17" s="2"/>
    </row>
    <row r="18" spans="1:7" x14ac:dyDescent="0.25">
      <c r="A18" s="12" t="s">
        <v>17</v>
      </c>
      <c r="B18" s="12"/>
      <c r="C18" s="12"/>
      <c r="D18" s="12"/>
      <c r="E18" s="2"/>
      <c r="F18" s="2"/>
      <c r="G18" s="2"/>
    </row>
    <row r="19" spans="1:7" x14ac:dyDescent="0.25">
      <c r="A19" s="8" t="s">
        <v>8</v>
      </c>
      <c r="B19" s="8" t="s">
        <v>9</v>
      </c>
      <c r="C19" s="9" t="s">
        <v>15</v>
      </c>
      <c r="D19" s="8" t="s">
        <v>10</v>
      </c>
      <c r="E19" s="2"/>
      <c r="F19" s="2"/>
      <c r="G19" s="2"/>
    </row>
    <row r="20" spans="1:7" x14ac:dyDescent="0.25">
      <c r="A20" s="10" t="e">
        <f xml:space="preserve"> -(B10 - B11)*100/B10</f>
        <v>#DIV/0!</v>
      </c>
      <c r="B20" s="10">
        <f t="shared" ref="B20:D20" si="1" xml:space="preserve"> -(C10 - C11)*100/C10</f>
        <v>-4.1878199321691252</v>
      </c>
      <c r="C20" s="10">
        <f t="shared" si="1"/>
        <v>28.483606557377044</v>
      </c>
      <c r="D20" s="10">
        <f t="shared" si="1"/>
        <v>-14.322456318708415</v>
      </c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5" t="s">
        <v>18</v>
      </c>
      <c r="B23" s="6"/>
      <c r="C23" s="6"/>
      <c r="D23" s="6"/>
      <c r="E23" s="6"/>
      <c r="F23" s="13"/>
      <c r="G23" s="2"/>
    </row>
    <row r="24" spans="1:7" x14ac:dyDescent="0.25">
      <c r="A24" s="10"/>
      <c r="B24" s="10" t="s">
        <v>8</v>
      </c>
      <c r="C24" s="10" t="s">
        <v>9</v>
      </c>
      <c r="D24" s="11" t="s">
        <v>15</v>
      </c>
      <c r="E24" s="10" t="s">
        <v>10</v>
      </c>
      <c r="F24" s="10" t="s">
        <v>13</v>
      </c>
      <c r="G24" s="2"/>
    </row>
    <row r="25" spans="1:7" x14ac:dyDescent="0.25">
      <c r="A25" s="10" t="s">
        <v>6</v>
      </c>
      <c r="B25" s="10" t="e">
        <f xml:space="preserve"> (B10 - B7)/B7</f>
        <v>#DIV/0!</v>
      </c>
      <c r="C25" s="10">
        <f t="shared" ref="C25:F26" si="2" xml:space="preserve"> (C10 - C7)/C7</f>
        <v>4.1604661897547596E-4</v>
      </c>
      <c r="D25" s="10">
        <f t="shared" si="2"/>
        <v>2.9535864978902884E-2</v>
      </c>
      <c r="E25" s="10">
        <f t="shared" si="2"/>
        <v>5.3136172829197571E-4</v>
      </c>
      <c r="F25" s="10">
        <f t="shared" si="2"/>
        <v>-0.27272727272727271</v>
      </c>
      <c r="G25" s="2"/>
    </row>
    <row r="26" spans="1:7" x14ac:dyDescent="0.25">
      <c r="A26" s="10" t="s">
        <v>7</v>
      </c>
      <c r="B26" s="10">
        <f xml:space="preserve"> (B11 - B8)*100/B11</f>
        <v>3.5263157894736934</v>
      </c>
      <c r="C26" s="10">
        <f t="shared" ref="C26:F26" si="3" xml:space="preserve"> (C11 - C8)*100/C11</f>
        <v>0.10017922329009138</v>
      </c>
      <c r="D26" s="10">
        <f t="shared" si="3"/>
        <v>-29.346092503987244</v>
      </c>
      <c r="E26" s="10">
        <f t="shared" si="3"/>
        <v>5.3130728156629385E-3</v>
      </c>
      <c r="F26" s="10">
        <f xml:space="preserve"> F25</f>
        <v>-0.27272727272727271</v>
      </c>
      <c r="G26" s="2"/>
    </row>
    <row r="27" spans="1:7" x14ac:dyDescent="0.25">
      <c r="A27" s="2"/>
      <c r="B27" s="2"/>
      <c r="C27" s="2"/>
      <c r="D27" s="2"/>
      <c r="E27" s="2"/>
      <c r="F27" s="2"/>
      <c r="G27" s="14"/>
    </row>
    <row r="29" spans="1:7" x14ac:dyDescent="0.25">
      <c r="E29" s="1"/>
    </row>
    <row r="64" spans="10:10" x14ac:dyDescent="0.25">
      <c r="J64" s="1"/>
    </row>
  </sheetData>
  <mergeCells count="5">
    <mergeCell ref="A23:F23"/>
    <mergeCell ref="B1:D1"/>
    <mergeCell ref="A5:E5"/>
    <mergeCell ref="A15:D15"/>
    <mergeCell ref="A18:D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2021-02-15T18:33:36Z</dcterms:created>
  <dcterms:modified xsi:type="dcterms:W3CDTF">2021-02-19T18:51:05Z</dcterms:modified>
</cp:coreProperties>
</file>