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7\"/>
    </mc:Choice>
  </mc:AlternateContent>
  <xr:revisionPtr revIDLastSave="0" documentId="13_ncr:1_{DE97E13C-4511-4128-960A-69F69B66F158}" xr6:coauthVersionLast="47" xr6:coauthVersionMax="47" xr10:uidLastSave="{00000000-0000-0000-0000-000000000000}"/>
  <bookViews>
    <workbookView xWindow="-120" yWindow="-120" windowWidth="29040" windowHeight="16440" activeTab="1" xr2:uid="{CC968D40-8D73-4513-8CAD-F2CD20CF277A}"/>
  </bookViews>
  <sheets>
    <sheet name="Etanolo" sheetId="1" r:id="rId1"/>
    <sheet name="Ethanolo In solv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2" l="1"/>
  <c r="C77" i="2"/>
  <c r="C76" i="2"/>
  <c r="C75" i="2"/>
  <c r="C74" i="2"/>
  <c r="C73" i="2"/>
  <c r="B66" i="2"/>
  <c r="B64" i="2"/>
  <c r="B25" i="2"/>
  <c r="B23" i="2"/>
  <c r="C38" i="2" s="1"/>
  <c r="C80" i="1"/>
  <c r="C75" i="1"/>
  <c r="C76" i="1"/>
  <c r="C77" i="1"/>
  <c r="C78" i="1"/>
  <c r="C74" i="1"/>
  <c r="B67" i="1"/>
  <c r="B65" i="1"/>
  <c r="B25" i="1"/>
  <c r="B23" i="1"/>
  <c r="C33" i="1" s="1"/>
  <c r="C32" i="2" l="1"/>
  <c r="C33" i="2"/>
  <c r="C34" i="2"/>
  <c r="C35" i="2"/>
  <c r="C36" i="2"/>
  <c r="C32" i="1"/>
  <c r="C38" i="1"/>
  <c r="C36" i="1"/>
  <c r="C35" i="1"/>
  <c r="C34" i="1"/>
</calcChain>
</file>

<file path=xl/sharedStrings.xml><?xml version="1.0" encoding="utf-8"?>
<sst xmlns="http://schemas.openxmlformats.org/spreadsheetml/2006/main" count="187" uniqueCount="35">
  <si>
    <t>Isotropic</t>
  </si>
  <si>
    <t>Si1</t>
  </si>
  <si>
    <t>C1</t>
  </si>
  <si>
    <t>H1</t>
  </si>
  <si>
    <t>O1</t>
  </si>
  <si>
    <t>H2</t>
  </si>
  <si>
    <t>C2</t>
  </si>
  <si>
    <t>H3</t>
  </si>
  <si>
    <t>C3</t>
  </si>
  <si>
    <t>H4</t>
  </si>
  <si>
    <t>H5</t>
  </si>
  <si>
    <t>H6</t>
  </si>
  <si>
    <t>H7</t>
  </si>
  <si>
    <t>H8</t>
  </si>
  <si>
    <t>H9</t>
  </si>
  <si>
    <t>C4</t>
  </si>
  <si>
    <t>H10</t>
  </si>
  <si>
    <t>H11</t>
  </si>
  <si>
    <t>H12</t>
  </si>
  <si>
    <t>TMS Magnetic shielding tensor (ppm)</t>
  </si>
  <si>
    <t>Ethanole Magnetic shielding tensor (ppm)</t>
  </si>
  <si>
    <t>Average TMS Magnetic shield. (ppm)</t>
  </si>
  <si>
    <t>Variance TMS Magnetic shield. (ppm)</t>
  </si>
  <si>
    <t>NMR Shift (ppm) from mean</t>
  </si>
  <si>
    <t>Group</t>
  </si>
  <si>
    <t>CH2</t>
  </si>
  <si>
    <t>CH3</t>
  </si>
  <si>
    <t>OH</t>
  </si>
  <si>
    <t xml:space="preserve">Experimental NMR Shift (ppm) </t>
  </si>
  <si>
    <t>NIST</t>
  </si>
  <si>
    <t>B3LYP/6-31+g(d,p)</t>
  </si>
  <si>
    <t>shielding</t>
  </si>
  <si>
    <t>B3LYP/aug-cc-pVTZ</t>
  </si>
  <si>
    <t>(cluster cineca)</t>
  </si>
  <si>
    <t>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</si>
</sst>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20"/>
      <name val="Consolas"/>
      <family val="3"/>
    </font>
    <font>
      <b/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7" fillId="3" borderId="9" xfId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7" fillId="3" borderId="10" xfId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7" fillId="3" borderId="11" xfId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9" fillId="4" borderId="11" xfId="2" applyBorder="1" applyAlignment="1">
      <alignment horizontal="center"/>
    </xf>
    <xf numFmtId="0" fontId="9" fillId="4" borderId="5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8" fillId="5" borderId="9" xfId="3" applyNumberFormat="1" applyBorder="1" applyAlignment="1">
      <alignment horizontal="center" vertical="center"/>
    </xf>
    <xf numFmtId="0" fontId="8" fillId="5" borderId="9" xfId="3" applyBorder="1" applyAlignment="1">
      <alignment horizontal="center"/>
    </xf>
    <xf numFmtId="0" fontId="8" fillId="5" borderId="2" xfId="3" applyBorder="1" applyAlignment="1">
      <alignment horizontal="center"/>
    </xf>
    <xf numFmtId="164" fontId="8" fillId="5" borderId="10" xfId="3" applyNumberFormat="1" applyBorder="1" applyAlignment="1">
      <alignment horizontal="center" vertical="center"/>
    </xf>
    <xf numFmtId="0" fontId="8" fillId="5" borderId="10" xfId="3" applyBorder="1" applyAlignment="1">
      <alignment horizontal="center"/>
    </xf>
    <xf numFmtId="0" fontId="8" fillId="5" borderId="0" xfId="3" applyAlignment="1">
      <alignment horizontal="center"/>
    </xf>
    <xf numFmtId="164" fontId="8" fillId="5" borderId="11" xfId="3" applyNumberFormat="1" applyBorder="1" applyAlignment="1">
      <alignment horizontal="center" vertical="center"/>
    </xf>
    <xf numFmtId="0" fontId="8" fillId="5" borderId="11" xfId="3" applyBorder="1" applyAlignment="1">
      <alignment horizontal="center"/>
    </xf>
    <xf numFmtId="0" fontId="8" fillId="5" borderId="5" xfId="3" applyBorder="1" applyAlignment="1">
      <alignment horizontal="center"/>
    </xf>
    <xf numFmtId="164" fontId="9" fillId="4" borderId="11" xfId="2" applyNumberForma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1" fillId="0" borderId="0" xfId="0" applyFont="1"/>
  </cellXfs>
  <cellStyles count="4">
    <cellStyle name="40% - Colore 4" xfId="3" builtinId="43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4763</xdr:rowOff>
    </xdr:from>
    <xdr:to>
      <xdr:col>13</xdr:col>
      <xdr:colOff>138112</xdr:colOff>
      <xdr:row>24</xdr:row>
      <xdr:rowOff>174679</xdr:rowOff>
    </xdr:to>
    <xdr:pic>
      <xdr:nvPicPr>
        <xdr:cNvPr id="2" name="Immagine 1" descr="Anteprima immagine">
          <a:extLst>
            <a:ext uri="{FF2B5EF4-FFF2-40B4-BE49-F238E27FC236}">
              <a16:creationId xmlns:a16="http://schemas.microsoft.com/office/drawing/2014/main" id="{A2D8C114-4F8A-B1DB-9BAC-39494CF02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338138"/>
          <a:ext cx="6796087" cy="4780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69CF-A1F9-42A1-ADFF-BDF60E5BA9D6}">
  <dimension ref="A1:K80"/>
  <sheetViews>
    <sheetView topLeftCell="A53" zoomScaleNormal="100" workbookViewId="0">
      <selection sqref="A1:F38"/>
    </sheetView>
  </sheetViews>
  <sheetFormatPr defaultRowHeight="15" x14ac:dyDescent="0.25"/>
  <cols>
    <col min="1" max="1" width="4.140625" bestFit="1" customWidth="1"/>
    <col min="2" max="2" width="39.42578125" bestFit="1" customWidth="1"/>
    <col min="3" max="3" width="27.42578125" bestFit="1" customWidth="1"/>
    <col min="4" max="4" width="28.7109375" bestFit="1" customWidth="1"/>
    <col min="6" max="6" width="35.85546875" bestFit="1" customWidth="1"/>
  </cols>
  <sheetData>
    <row r="1" spans="1:11" ht="26.25" x14ac:dyDescent="0.4">
      <c r="B1" s="62" t="s">
        <v>30</v>
      </c>
      <c r="G1" s="1"/>
      <c r="H1" s="1"/>
      <c r="I1" s="1"/>
      <c r="J1" s="2"/>
      <c r="K1" s="2"/>
    </row>
    <row r="2" spans="1:11" ht="16.5" thickBot="1" x14ac:dyDescent="0.3">
      <c r="G2" s="1"/>
      <c r="H2" s="1"/>
      <c r="I2" s="1"/>
      <c r="J2" s="2"/>
      <c r="K2" s="3"/>
    </row>
    <row r="3" spans="1:11" ht="15.75" x14ac:dyDescent="0.25">
      <c r="A3" s="12"/>
      <c r="B3" s="20" t="s">
        <v>19</v>
      </c>
      <c r="G3" s="1"/>
      <c r="H3" s="1"/>
      <c r="I3" s="1"/>
      <c r="J3" s="5"/>
      <c r="K3" s="6"/>
    </row>
    <row r="4" spans="1:11" ht="16.5" thickBot="1" x14ac:dyDescent="0.3">
      <c r="A4" s="13"/>
      <c r="B4" s="26" t="s">
        <v>0</v>
      </c>
      <c r="G4" s="1"/>
      <c r="H4" s="1"/>
      <c r="I4" s="1"/>
      <c r="J4" s="5"/>
      <c r="K4" s="6"/>
    </row>
    <row r="5" spans="1:11" ht="15.75" x14ac:dyDescent="0.25">
      <c r="A5" s="43" t="s">
        <v>1</v>
      </c>
      <c r="B5" s="16">
        <v>405.9846</v>
      </c>
      <c r="G5" s="1"/>
      <c r="H5" s="1"/>
      <c r="I5" s="1"/>
      <c r="J5" s="5"/>
      <c r="K5" s="6"/>
    </row>
    <row r="6" spans="1:11" ht="16.5" thickBot="1" x14ac:dyDescent="0.3">
      <c r="A6" s="44" t="s">
        <v>2</v>
      </c>
      <c r="B6" s="16">
        <v>192.6754</v>
      </c>
      <c r="G6" s="1"/>
      <c r="H6" s="1"/>
      <c r="I6" s="1"/>
      <c r="J6" s="5"/>
      <c r="K6" s="6"/>
    </row>
    <row r="7" spans="1:11" ht="15.75" x14ac:dyDescent="0.25">
      <c r="A7" s="27" t="s">
        <v>3</v>
      </c>
      <c r="B7" s="28">
        <v>31.650300000000001</v>
      </c>
      <c r="G7" s="1"/>
      <c r="H7" s="1"/>
      <c r="I7" s="1"/>
      <c r="J7" s="5"/>
      <c r="K7" s="6"/>
    </row>
    <row r="8" spans="1:11" ht="15.75" x14ac:dyDescent="0.25">
      <c r="A8" s="29" t="s">
        <v>5</v>
      </c>
      <c r="B8" s="30">
        <v>31.6509</v>
      </c>
      <c r="G8" s="1"/>
      <c r="H8" s="1"/>
      <c r="I8" s="1"/>
      <c r="J8" s="5"/>
      <c r="K8" s="6"/>
    </row>
    <row r="9" spans="1:11" ht="16.5" thickBot="1" x14ac:dyDescent="0.3">
      <c r="A9" s="31" t="s">
        <v>7</v>
      </c>
      <c r="B9" s="32">
        <v>31.6509</v>
      </c>
      <c r="G9" s="1"/>
      <c r="H9" s="1"/>
      <c r="I9" s="1"/>
      <c r="J9" s="3"/>
      <c r="K9" s="3"/>
    </row>
    <row r="10" spans="1:11" ht="15.75" thickBot="1" x14ac:dyDescent="0.3">
      <c r="A10" s="15" t="s">
        <v>6</v>
      </c>
      <c r="B10" s="16">
        <v>192.63509999999999</v>
      </c>
      <c r="G10" s="1"/>
      <c r="H10" s="1"/>
      <c r="I10" s="1"/>
      <c r="J10" s="1"/>
      <c r="K10" s="1"/>
    </row>
    <row r="11" spans="1:11" x14ac:dyDescent="0.25">
      <c r="A11" s="27" t="s">
        <v>9</v>
      </c>
      <c r="B11" s="28">
        <v>31.6526</v>
      </c>
      <c r="G11" s="1"/>
      <c r="H11" s="1"/>
      <c r="I11" s="1"/>
      <c r="J11" s="1"/>
      <c r="K11" s="1"/>
    </row>
    <row r="12" spans="1:11" x14ac:dyDescent="0.25">
      <c r="A12" s="29" t="s">
        <v>10</v>
      </c>
      <c r="B12" s="30">
        <v>31.651399999999999</v>
      </c>
      <c r="F12" s="4"/>
      <c r="G12" s="1"/>
      <c r="H12" s="1"/>
      <c r="I12" s="1"/>
      <c r="J12" s="1"/>
      <c r="K12" s="1"/>
    </row>
    <row r="13" spans="1:11" ht="16.5" thickBot="1" x14ac:dyDescent="0.3">
      <c r="A13" s="31" t="s">
        <v>11</v>
      </c>
      <c r="B13" s="32">
        <v>31.6539</v>
      </c>
      <c r="F13" s="1"/>
      <c r="G13" s="1"/>
      <c r="H13" s="1"/>
      <c r="I13" s="1"/>
      <c r="J13" s="3"/>
      <c r="K13" s="3"/>
    </row>
    <row r="14" spans="1:11" ht="15.75" thickBot="1" x14ac:dyDescent="0.3">
      <c r="A14" s="15" t="s">
        <v>8</v>
      </c>
      <c r="B14" s="16">
        <v>192.63509999999999</v>
      </c>
      <c r="C14" s="1"/>
      <c r="D14" s="1"/>
      <c r="E14" s="7"/>
      <c r="F14" s="1"/>
      <c r="G14" s="1"/>
      <c r="H14" s="1"/>
      <c r="I14" s="1"/>
      <c r="J14" s="1"/>
      <c r="K14" s="1"/>
    </row>
    <row r="15" spans="1:11" x14ac:dyDescent="0.25">
      <c r="A15" s="27" t="s">
        <v>12</v>
      </c>
      <c r="B15" s="28">
        <v>31.6526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ht="15.75" x14ac:dyDescent="0.25">
      <c r="A16" s="29" t="s">
        <v>13</v>
      </c>
      <c r="B16" s="30">
        <v>31.6539</v>
      </c>
      <c r="C16" s="1"/>
      <c r="D16" s="1"/>
      <c r="E16" s="1"/>
      <c r="F16" s="1"/>
      <c r="G16" s="1"/>
      <c r="H16" s="1"/>
      <c r="I16" s="1"/>
      <c r="J16" s="5"/>
      <c r="K16" s="6"/>
    </row>
    <row r="17" spans="1:11" ht="16.5" thickBot="1" x14ac:dyDescent="0.3">
      <c r="A17" s="31" t="s">
        <v>14</v>
      </c>
      <c r="B17" s="32">
        <v>31.651399999999999</v>
      </c>
      <c r="C17" s="1"/>
      <c r="D17" s="1"/>
      <c r="E17" s="1"/>
      <c r="F17" s="1"/>
      <c r="G17" s="1"/>
      <c r="H17" s="1"/>
      <c r="I17" s="1"/>
      <c r="J17" s="5"/>
      <c r="K17" s="6"/>
    </row>
    <row r="18" spans="1:11" ht="16.5" thickBot="1" x14ac:dyDescent="0.3">
      <c r="A18" s="15" t="s">
        <v>15</v>
      </c>
      <c r="B18" s="16">
        <v>192.6198</v>
      </c>
      <c r="C18" s="1"/>
      <c r="D18" s="1"/>
      <c r="E18" s="1"/>
      <c r="F18" s="1"/>
      <c r="G18" s="1"/>
      <c r="H18" s="1"/>
      <c r="I18" s="1"/>
      <c r="J18" s="5"/>
      <c r="K18" s="6"/>
    </row>
    <row r="19" spans="1:11" x14ac:dyDescent="0.25">
      <c r="A19" s="27" t="s">
        <v>16</v>
      </c>
      <c r="B19" s="28">
        <v>31.6553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9" t="s">
        <v>17</v>
      </c>
      <c r="B20" s="30">
        <v>31.651700000000002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thickBot="1" x14ac:dyDescent="0.3">
      <c r="A21" s="31" t="s">
        <v>18</v>
      </c>
      <c r="B21" s="32">
        <v>31.651700000000002</v>
      </c>
      <c r="C21" s="1"/>
      <c r="E21" s="1"/>
      <c r="F21" s="1"/>
      <c r="G21" s="1"/>
      <c r="H21" s="1"/>
      <c r="I21" s="1"/>
      <c r="J21" s="1"/>
      <c r="K21" s="1"/>
    </row>
    <row r="22" spans="1:11" ht="15.75" thickBot="1" x14ac:dyDescent="0.3">
      <c r="A22" s="18"/>
      <c r="B22" s="33" t="s">
        <v>21</v>
      </c>
      <c r="C22" s="1"/>
      <c r="D22" s="1"/>
      <c r="E22" s="1"/>
    </row>
    <row r="23" spans="1:11" ht="15.75" thickBot="1" x14ac:dyDescent="0.3">
      <c r="A23" s="17"/>
      <c r="B23" s="34">
        <f>AVERAGE(B7:B9,B11,B12,B13,B15,B16,B17,B19:B21)</f>
        <v>31.652216666666671</v>
      </c>
      <c r="C23" s="1"/>
      <c r="D23" s="1"/>
      <c r="E23" s="1"/>
    </row>
    <row r="24" spans="1:11" x14ac:dyDescent="0.25">
      <c r="B24" s="1" t="s">
        <v>22</v>
      </c>
    </row>
    <row r="25" spans="1:11" x14ac:dyDescent="0.25">
      <c r="B25" s="35">
        <f>VAR(B7:B9,B11:B13,B15:B17,B19:B21)</f>
        <v>2.2251515151512956E-6</v>
      </c>
    </row>
    <row r="27" spans="1:11" ht="15.75" thickBot="1" x14ac:dyDescent="0.3"/>
    <row r="28" spans="1:11" ht="16.5" thickBot="1" x14ac:dyDescent="0.3">
      <c r="A28" s="19"/>
      <c r="B28" s="39" t="s">
        <v>20</v>
      </c>
      <c r="C28" s="37" t="s">
        <v>23</v>
      </c>
      <c r="D28" s="37" t="s">
        <v>28</v>
      </c>
      <c r="E28" s="38" t="s">
        <v>24</v>
      </c>
      <c r="F28" s="14"/>
    </row>
    <row r="29" spans="1:11" ht="15.75" thickBot="1" x14ac:dyDescent="0.3">
      <c r="A29" s="10"/>
      <c r="B29" s="26" t="s">
        <v>0</v>
      </c>
      <c r="C29" s="36"/>
      <c r="D29" s="42" t="s">
        <v>29</v>
      </c>
      <c r="E29" s="36"/>
      <c r="F29" s="14"/>
    </row>
    <row r="30" spans="1:11" x14ac:dyDescent="0.25">
      <c r="A30" s="15" t="s">
        <v>2</v>
      </c>
      <c r="B30" s="21">
        <v>131.33920000000001</v>
      </c>
      <c r="C30" s="22"/>
      <c r="E30" s="22"/>
      <c r="F30" s="14"/>
    </row>
    <row r="31" spans="1:11" ht="15.75" thickBot="1" x14ac:dyDescent="0.3">
      <c r="A31" s="15" t="s">
        <v>6</v>
      </c>
      <c r="B31" s="21">
        <v>174.61490000000001</v>
      </c>
      <c r="C31" s="22"/>
      <c r="E31" s="22"/>
      <c r="F31" s="14"/>
    </row>
    <row r="32" spans="1:11" x14ac:dyDescent="0.25">
      <c r="A32" s="8" t="s">
        <v>3</v>
      </c>
      <c r="B32" s="45">
        <v>27.838200000000001</v>
      </c>
      <c r="C32" s="46">
        <f>ABS(B32-$B$23)</f>
        <v>3.8140166666666708</v>
      </c>
      <c r="D32" s="47">
        <v>3.69</v>
      </c>
      <c r="E32" s="46" t="s">
        <v>25</v>
      </c>
      <c r="F32" s="14"/>
    </row>
    <row r="33" spans="1:6" ht="15.75" thickBot="1" x14ac:dyDescent="0.3">
      <c r="A33" s="10" t="s">
        <v>5</v>
      </c>
      <c r="B33" s="48">
        <v>27.8398</v>
      </c>
      <c r="C33" s="49">
        <f>ABS(B33-$B$23)</f>
        <v>3.812416666666671</v>
      </c>
      <c r="D33" s="50">
        <v>3.69</v>
      </c>
      <c r="E33" s="49" t="s">
        <v>25</v>
      </c>
      <c r="F33" s="14"/>
    </row>
    <row r="34" spans="1:6" x14ac:dyDescent="0.25">
      <c r="A34" s="12" t="s">
        <v>7</v>
      </c>
      <c r="B34" s="51">
        <v>30.263999999999999</v>
      </c>
      <c r="C34" s="52">
        <f>ABS(B34-$B$23)</f>
        <v>1.388216666666672</v>
      </c>
      <c r="D34" s="53">
        <v>1.26</v>
      </c>
      <c r="E34" s="52" t="s">
        <v>26</v>
      </c>
      <c r="F34" s="14" t="s">
        <v>31</v>
      </c>
    </row>
    <row r="35" spans="1:6" x14ac:dyDescent="0.25">
      <c r="A35" s="13" t="s">
        <v>9</v>
      </c>
      <c r="B35" s="54">
        <v>30.755400000000002</v>
      </c>
      <c r="C35" s="55">
        <f>ABS(B35-$B$23)</f>
        <v>0.8968166666666697</v>
      </c>
      <c r="D35" s="56">
        <v>1.26</v>
      </c>
      <c r="E35" s="55" t="s">
        <v>26</v>
      </c>
      <c r="F35" s="14" t="s">
        <v>31</v>
      </c>
    </row>
    <row r="36" spans="1:6" ht="15.75" thickBot="1" x14ac:dyDescent="0.3">
      <c r="A36" s="10" t="s">
        <v>10</v>
      </c>
      <c r="B36" s="57">
        <v>30.263500000000001</v>
      </c>
      <c r="C36" s="58">
        <f>ABS(B36-$B$23)</f>
        <v>1.3887166666666708</v>
      </c>
      <c r="D36" s="59">
        <v>1.26</v>
      </c>
      <c r="E36" s="58" t="s">
        <v>26</v>
      </c>
      <c r="F36" s="14" t="s">
        <v>31</v>
      </c>
    </row>
    <row r="37" spans="1:6" x14ac:dyDescent="0.25">
      <c r="A37" s="15" t="s">
        <v>4</v>
      </c>
      <c r="B37" s="21">
        <v>296.04180000000002</v>
      </c>
      <c r="C37" s="25"/>
      <c r="D37" s="14"/>
      <c r="E37" s="25"/>
      <c r="F37" s="14"/>
    </row>
    <row r="38" spans="1:6" ht="15.75" thickBot="1" x14ac:dyDescent="0.3">
      <c r="A38" s="10" t="s">
        <v>11</v>
      </c>
      <c r="B38" s="60">
        <v>31.2668</v>
      </c>
      <c r="C38" s="40">
        <f>ABS(B38-$B$23)</f>
        <v>0.3854166666666714</v>
      </c>
      <c r="D38" s="41">
        <v>2.61</v>
      </c>
      <c r="E38" s="40" t="s">
        <v>27</v>
      </c>
      <c r="F38" s="14" t="s">
        <v>31</v>
      </c>
    </row>
    <row r="42" spans="1:6" ht="26.25" x14ac:dyDescent="0.25">
      <c r="B42" s="61" t="s">
        <v>32</v>
      </c>
      <c r="C42" t="s">
        <v>33</v>
      </c>
    </row>
    <row r="44" spans="1:6" ht="15.75" thickBot="1" x14ac:dyDescent="0.3"/>
    <row r="45" spans="1:6" x14ac:dyDescent="0.25">
      <c r="A45" s="12"/>
      <c r="B45" s="20" t="s">
        <v>19</v>
      </c>
    </row>
    <row r="46" spans="1:6" ht="15.75" thickBot="1" x14ac:dyDescent="0.3">
      <c r="A46" s="13"/>
      <c r="B46" s="26" t="s">
        <v>0</v>
      </c>
    </row>
    <row r="47" spans="1:6" x14ac:dyDescent="0.25">
      <c r="A47" s="43" t="s">
        <v>1</v>
      </c>
      <c r="B47" s="16">
        <v>332.04950000000002</v>
      </c>
    </row>
    <row r="48" spans="1:6" ht="15.75" thickBot="1" x14ac:dyDescent="0.3">
      <c r="A48" s="44" t="s">
        <v>2</v>
      </c>
      <c r="B48" s="16">
        <v>185.5085</v>
      </c>
    </row>
    <row r="49" spans="1:5" x14ac:dyDescent="0.25">
      <c r="A49" s="27" t="s">
        <v>3</v>
      </c>
      <c r="B49" s="28">
        <v>31.7239</v>
      </c>
    </row>
    <row r="50" spans="1:5" x14ac:dyDescent="0.25">
      <c r="A50" s="29" t="s">
        <v>5</v>
      </c>
      <c r="B50" s="30">
        <v>31.729500000000002</v>
      </c>
    </row>
    <row r="51" spans="1:5" ht="15.75" thickBot="1" x14ac:dyDescent="0.3">
      <c r="A51" s="31" t="s">
        <v>7</v>
      </c>
      <c r="B51" s="32">
        <v>31.729500000000002</v>
      </c>
    </row>
    <row r="52" spans="1:5" ht="15.75" thickBot="1" x14ac:dyDescent="0.3">
      <c r="A52" s="15" t="s">
        <v>6</v>
      </c>
      <c r="B52" s="16">
        <v>185.21610000000001</v>
      </c>
    </row>
    <row r="53" spans="1:5" ht="15.75" thickBot="1" x14ac:dyDescent="0.3">
      <c r="A53" s="27" t="s">
        <v>9</v>
      </c>
      <c r="B53" s="28">
        <v>31.736499999999999</v>
      </c>
    </row>
    <row r="54" spans="1:5" x14ac:dyDescent="0.25">
      <c r="A54" s="29" t="s">
        <v>10</v>
      </c>
      <c r="B54" s="28">
        <v>31.736499999999999</v>
      </c>
    </row>
    <row r="55" spans="1:5" ht="15.75" thickBot="1" x14ac:dyDescent="0.3">
      <c r="A55" s="31" t="s">
        <v>11</v>
      </c>
      <c r="B55" s="32">
        <v>31.732900000000001</v>
      </c>
    </row>
    <row r="56" spans="1:5" ht="15.75" thickBot="1" x14ac:dyDescent="0.3">
      <c r="A56" s="15" t="s">
        <v>8</v>
      </c>
      <c r="B56" s="16">
        <v>185.21600000000001</v>
      </c>
      <c r="C56" s="1"/>
      <c r="D56" s="1"/>
      <c r="E56" s="7"/>
    </row>
    <row r="57" spans="1:5" x14ac:dyDescent="0.25">
      <c r="A57" s="27" t="s">
        <v>12</v>
      </c>
      <c r="B57" s="28">
        <v>31.736499999999999</v>
      </c>
      <c r="C57" s="1"/>
      <c r="D57" s="1"/>
      <c r="E57" s="1"/>
    </row>
    <row r="58" spans="1:5" x14ac:dyDescent="0.25">
      <c r="A58" s="29" t="s">
        <v>13</v>
      </c>
      <c r="B58" s="30">
        <v>31.732900000000001</v>
      </c>
      <c r="C58" s="1"/>
      <c r="D58" s="1"/>
      <c r="E58" s="1"/>
    </row>
    <row r="59" spans="1:5" ht="15.75" thickBot="1" x14ac:dyDescent="0.3">
      <c r="A59" s="31" t="s">
        <v>14</v>
      </c>
      <c r="B59" s="32">
        <v>31.735600000000002</v>
      </c>
      <c r="C59" s="1"/>
      <c r="D59" s="1"/>
      <c r="E59" s="1"/>
    </row>
    <row r="60" spans="1:5" ht="15.75" thickBot="1" x14ac:dyDescent="0.3">
      <c r="A60" s="15" t="s">
        <v>15</v>
      </c>
      <c r="B60" s="16">
        <v>185.17959999999999</v>
      </c>
      <c r="C60" s="1"/>
      <c r="D60" s="1"/>
      <c r="E60" s="1"/>
    </row>
    <row r="61" spans="1:5" x14ac:dyDescent="0.25">
      <c r="A61" s="27" t="s">
        <v>16</v>
      </c>
      <c r="B61" s="28">
        <v>31.735700000000001</v>
      </c>
      <c r="C61" s="1"/>
      <c r="D61" s="1"/>
      <c r="E61" s="1"/>
    </row>
    <row r="62" spans="1:5" x14ac:dyDescent="0.25">
      <c r="A62" s="29" t="s">
        <v>17</v>
      </c>
      <c r="B62" s="30">
        <v>31.732099999999999</v>
      </c>
      <c r="C62" s="1"/>
      <c r="D62" s="1"/>
      <c r="E62" s="1"/>
    </row>
    <row r="63" spans="1:5" ht="15.75" thickBot="1" x14ac:dyDescent="0.3">
      <c r="A63" s="31" t="s">
        <v>18</v>
      </c>
      <c r="B63" s="30">
        <v>31.732099999999999</v>
      </c>
      <c r="C63" s="1"/>
      <c r="E63" s="1"/>
    </row>
    <row r="64" spans="1:5" ht="15.75" thickBot="1" x14ac:dyDescent="0.3">
      <c r="A64" s="18"/>
      <c r="B64" s="33" t="s">
        <v>21</v>
      </c>
      <c r="C64" s="1"/>
      <c r="D64" s="1"/>
      <c r="E64" s="1"/>
    </row>
    <row r="65" spans="1:5" ht="15.75" thickBot="1" x14ac:dyDescent="0.3">
      <c r="A65" s="17"/>
      <c r="B65" s="34">
        <f>AVERAGE(B49:B51,B53,B54,B55,B57,B58,B59,B61:B63)</f>
        <v>31.732808333333335</v>
      </c>
      <c r="C65" s="1"/>
      <c r="D65" s="1"/>
      <c r="E65" s="1"/>
    </row>
    <row r="66" spans="1:5" x14ac:dyDescent="0.25">
      <c r="B66" s="1" t="s">
        <v>22</v>
      </c>
    </row>
    <row r="67" spans="1:5" x14ac:dyDescent="0.25">
      <c r="B67" s="35">
        <f>VAR(B49:B51,B53:B55,B57:B59,B61:B63)</f>
        <v>1.4482651515149645E-5</v>
      </c>
    </row>
    <row r="69" spans="1:5" ht="15.75" thickBot="1" x14ac:dyDescent="0.3"/>
    <row r="70" spans="1:5" ht="16.5" thickBot="1" x14ac:dyDescent="0.3">
      <c r="A70" s="19"/>
      <c r="B70" s="39" t="s">
        <v>20</v>
      </c>
      <c r="C70" s="37" t="s">
        <v>23</v>
      </c>
      <c r="D70" s="37" t="s">
        <v>28</v>
      </c>
      <c r="E70" s="38" t="s">
        <v>24</v>
      </c>
    </row>
    <row r="71" spans="1:5" ht="15.75" thickBot="1" x14ac:dyDescent="0.3">
      <c r="A71" s="10"/>
      <c r="B71" s="26" t="s">
        <v>0</v>
      </c>
      <c r="C71" s="36"/>
      <c r="D71" s="42" t="s">
        <v>29</v>
      </c>
      <c r="E71" s="36"/>
    </row>
    <row r="72" spans="1:5" x14ac:dyDescent="0.25">
      <c r="A72" s="15" t="s">
        <v>2</v>
      </c>
      <c r="B72" s="21">
        <v>119.6743</v>
      </c>
      <c r="C72" s="22"/>
      <c r="E72" s="22"/>
    </row>
    <row r="73" spans="1:5" ht="15.75" thickBot="1" x14ac:dyDescent="0.3">
      <c r="A73" s="15" t="s">
        <v>6</v>
      </c>
      <c r="B73" s="21">
        <v>162.9</v>
      </c>
      <c r="C73" s="22"/>
      <c r="E73" s="22"/>
    </row>
    <row r="74" spans="1:5" x14ac:dyDescent="0.25">
      <c r="A74" s="8" t="s">
        <v>3</v>
      </c>
      <c r="B74" s="63">
        <v>28.114999999999998</v>
      </c>
      <c r="C74" s="23">
        <f>ABS(B74-$B$65)</f>
        <v>3.6178083333333362</v>
      </c>
      <c r="D74" s="9">
        <v>3.69</v>
      </c>
      <c r="E74" s="23" t="s">
        <v>25</v>
      </c>
    </row>
    <row r="75" spans="1:5" ht="15.75" thickBot="1" x14ac:dyDescent="0.3">
      <c r="A75" s="10" t="s">
        <v>5</v>
      </c>
      <c r="B75" s="64">
        <v>27.795500000000001</v>
      </c>
      <c r="C75" s="24">
        <f t="shared" ref="C75:C78" si="0">ABS(B75-$B$65)</f>
        <v>3.9373083333333341</v>
      </c>
      <c r="D75" s="11">
        <v>3.69</v>
      </c>
      <c r="E75" s="24" t="s">
        <v>25</v>
      </c>
    </row>
    <row r="76" spans="1:5" x14ac:dyDescent="0.25">
      <c r="A76" s="12" t="s">
        <v>7</v>
      </c>
      <c r="B76" s="63">
        <v>30.754799999999999</v>
      </c>
      <c r="C76" s="23">
        <f t="shared" si="0"/>
        <v>0.97800833333333514</v>
      </c>
      <c r="D76" s="9">
        <v>1.26</v>
      </c>
      <c r="E76" s="23" t="s">
        <v>26</v>
      </c>
    </row>
    <row r="77" spans="1:5" x14ac:dyDescent="0.25">
      <c r="A77" s="13" t="s">
        <v>9</v>
      </c>
      <c r="B77" s="65">
        <v>30.542200000000001</v>
      </c>
      <c r="C77" s="25">
        <f t="shared" si="0"/>
        <v>1.1906083333333335</v>
      </c>
      <c r="D77" s="14">
        <v>1.26</v>
      </c>
      <c r="E77" s="25" t="s">
        <v>26</v>
      </c>
    </row>
    <row r="78" spans="1:5" ht="15.75" thickBot="1" x14ac:dyDescent="0.3">
      <c r="A78" s="10" t="s">
        <v>10</v>
      </c>
      <c r="B78" s="64">
        <v>30.33</v>
      </c>
      <c r="C78" s="25">
        <f t="shared" si="0"/>
        <v>1.4028083333333363</v>
      </c>
      <c r="D78" s="11">
        <v>1.26</v>
      </c>
      <c r="E78" s="24" t="s">
        <v>26</v>
      </c>
    </row>
    <row r="79" spans="1:5" x14ac:dyDescent="0.25">
      <c r="A79" s="15" t="s">
        <v>4</v>
      </c>
      <c r="B79" s="66">
        <v>275.90350000000001</v>
      </c>
      <c r="C79" s="23"/>
      <c r="D79" s="14"/>
      <c r="E79" s="25"/>
    </row>
    <row r="80" spans="1:5" ht="15.75" thickBot="1" x14ac:dyDescent="0.3">
      <c r="A80" s="10" t="s">
        <v>11</v>
      </c>
      <c r="B80" s="64">
        <v>31.758199999999999</v>
      </c>
      <c r="C80" s="40">
        <f>ABS(B80-$B$65)</f>
        <v>2.5391666666664037E-2</v>
      </c>
      <c r="D80" s="41">
        <v>2.61</v>
      </c>
      <c r="E80" s="40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AFA7-EF6D-4007-A8A2-0569DE7CDDC5}">
  <dimension ref="A1:F79"/>
  <sheetViews>
    <sheetView tabSelected="1" topLeftCell="A29" workbookViewId="0">
      <selection activeCell="B43" sqref="B43"/>
    </sheetView>
  </sheetViews>
  <sheetFormatPr defaultRowHeight="15" x14ac:dyDescent="0.25"/>
  <cols>
    <col min="1" max="1" width="12" customWidth="1"/>
    <col min="2" max="2" width="39.42578125" bestFit="1" customWidth="1"/>
  </cols>
  <sheetData>
    <row r="1" spans="1:6" ht="26.25" x14ac:dyDescent="0.4">
      <c r="B1" s="62" t="s">
        <v>30</v>
      </c>
      <c r="C1" s="67" t="s">
        <v>34</v>
      </c>
    </row>
    <row r="2" spans="1:6" ht="15.75" thickBot="1" x14ac:dyDescent="0.3"/>
    <row r="3" spans="1:6" x14ac:dyDescent="0.25">
      <c r="A3" s="12"/>
      <c r="B3" s="20" t="s">
        <v>19</v>
      </c>
    </row>
    <row r="4" spans="1:6" ht="15.75" thickBot="1" x14ac:dyDescent="0.3">
      <c r="A4" s="13"/>
      <c r="B4" s="26" t="s">
        <v>0</v>
      </c>
    </row>
    <row r="5" spans="1:6" x14ac:dyDescent="0.25">
      <c r="A5" s="43" t="s">
        <v>1</v>
      </c>
      <c r="B5" s="16">
        <v>405.51929999999999</v>
      </c>
    </row>
    <row r="6" spans="1:6" ht="15.75" thickBot="1" x14ac:dyDescent="0.3">
      <c r="A6" s="44" t="s">
        <v>2</v>
      </c>
      <c r="B6" s="16">
        <v>193.30119999999999</v>
      </c>
    </row>
    <row r="7" spans="1:6" x14ac:dyDescent="0.25">
      <c r="A7" s="27" t="s">
        <v>3</v>
      </c>
      <c r="B7" s="28">
        <v>31.638400000000001</v>
      </c>
    </row>
    <row r="8" spans="1:6" x14ac:dyDescent="0.25">
      <c r="A8" s="29" t="s">
        <v>5</v>
      </c>
      <c r="B8" s="30">
        <v>31.638999999999999</v>
      </c>
    </row>
    <row r="9" spans="1:6" ht="15.75" thickBot="1" x14ac:dyDescent="0.3">
      <c r="A9" s="31" t="s">
        <v>7</v>
      </c>
      <c r="B9" s="30">
        <v>31.638999999999999</v>
      </c>
    </row>
    <row r="10" spans="1:6" ht="15.75" thickBot="1" x14ac:dyDescent="0.3">
      <c r="A10" s="15" t="s">
        <v>6</v>
      </c>
      <c r="B10" s="16">
        <v>193.25550000000001</v>
      </c>
    </row>
    <row r="11" spans="1:6" x14ac:dyDescent="0.25">
      <c r="A11" s="27" t="s">
        <v>9</v>
      </c>
      <c r="B11" s="28">
        <v>31.641100000000002</v>
      </c>
    </row>
    <row r="12" spans="1:6" x14ac:dyDescent="0.25">
      <c r="A12" s="29" t="s">
        <v>10</v>
      </c>
      <c r="B12" s="30">
        <v>31.639399999999998</v>
      </c>
      <c r="F12" s="4"/>
    </row>
    <row r="13" spans="1:6" ht="15.75" thickBot="1" x14ac:dyDescent="0.3">
      <c r="A13" s="31" t="s">
        <v>11</v>
      </c>
      <c r="B13" s="32">
        <v>31.642399999999999</v>
      </c>
      <c r="F13" s="1"/>
    </row>
    <row r="14" spans="1:6" ht="15.75" thickBot="1" x14ac:dyDescent="0.3">
      <c r="A14" s="15" t="s">
        <v>8</v>
      </c>
      <c r="B14" s="16">
        <v>193.25550000000001</v>
      </c>
      <c r="C14" s="1"/>
      <c r="D14" s="1"/>
      <c r="E14" s="7"/>
      <c r="F14" s="1"/>
    </row>
    <row r="15" spans="1:6" x14ac:dyDescent="0.25">
      <c r="A15" s="27" t="s">
        <v>12</v>
      </c>
      <c r="B15" s="28">
        <v>31.641100000000002</v>
      </c>
      <c r="C15" s="1"/>
      <c r="D15" s="1"/>
      <c r="E15" s="1"/>
      <c r="F15" s="1"/>
    </row>
    <row r="16" spans="1:6" x14ac:dyDescent="0.25">
      <c r="A16" s="29" t="s">
        <v>13</v>
      </c>
      <c r="B16" s="30">
        <v>31.642399999999999</v>
      </c>
      <c r="C16" s="1"/>
      <c r="D16" s="1"/>
      <c r="E16" s="1"/>
      <c r="F16" s="1"/>
    </row>
    <row r="17" spans="1:6" ht="15.75" thickBot="1" x14ac:dyDescent="0.3">
      <c r="A17" s="31" t="s">
        <v>14</v>
      </c>
      <c r="B17" s="32">
        <v>31.639399999999998</v>
      </c>
      <c r="C17" s="1"/>
      <c r="D17" s="1"/>
      <c r="E17" s="1"/>
      <c r="F17" s="1"/>
    </row>
    <row r="18" spans="1:6" ht="15.75" thickBot="1" x14ac:dyDescent="0.3">
      <c r="A18" s="15" t="s">
        <v>15</v>
      </c>
      <c r="B18" s="16">
        <v>193.2439</v>
      </c>
      <c r="C18" s="1"/>
      <c r="D18" s="1"/>
      <c r="E18" s="1"/>
      <c r="F18" s="1"/>
    </row>
    <row r="19" spans="1:6" x14ac:dyDescent="0.25">
      <c r="A19" s="27" t="s">
        <v>16</v>
      </c>
      <c r="B19" s="28">
        <v>31.644200000000001</v>
      </c>
      <c r="C19" s="1"/>
      <c r="D19" s="1"/>
      <c r="E19" s="1"/>
      <c r="F19" s="1"/>
    </row>
    <row r="20" spans="1:6" x14ac:dyDescent="0.25">
      <c r="A20" s="29" t="s">
        <v>17</v>
      </c>
      <c r="B20" s="30">
        <v>31.639800000000001</v>
      </c>
      <c r="C20" s="1"/>
      <c r="D20" s="1"/>
      <c r="E20" s="1"/>
      <c r="F20" s="1"/>
    </row>
    <row r="21" spans="1:6" ht="15.75" thickBot="1" x14ac:dyDescent="0.3">
      <c r="A21" s="31" t="s">
        <v>18</v>
      </c>
      <c r="B21" s="32">
        <v>31.639800000000001</v>
      </c>
      <c r="C21" s="1"/>
      <c r="E21" s="1"/>
      <c r="F21" s="1"/>
    </row>
    <row r="22" spans="1:6" ht="15.75" thickBot="1" x14ac:dyDescent="0.3">
      <c r="A22" s="18"/>
      <c r="B22" s="33" t="s">
        <v>21</v>
      </c>
      <c r="C22" s="1"/>
      <c r="D22" s="1"/>
      <c r="E22" s="1"/>
    </row>
    <row r="23" spans="1:6" ht="15.75" thickBot="1" x14ac:dyDescent="0.3">
      <c r="A23" s="17"/>
      <c r="B23" s="34">
        <f>AVERAGE(B7:B9,B11,B12,B13,B15,B16,B17,B19:B21)</f>
        <v>31.640499999999999</v>
      </c>
      <c r="C23" s="1"/>
      <c r="D23" s="1"/>
      <c r="E23" s="1"/>
    </row>
    <row r="24" spans="1:6" x14ac:dyDescent="0.25">
      <c r="B24" s="1" t="s">
        <v>22</v>
      </c>
    </row>
    <row r="25" spans="1:6" x14ac:dyDescent="0.25">
      <c r="B25" s="35">
        <f>VAR(B7:B9,B11:B13,B15:B17,B19:B21)</f>
        <v>3.0854545454552782E-6</v>
      </c>
    </row>
    <row r="27" spans="1:6" ht="15.75" thickBot="1" x14ac:dyDescent="0.3"/>
    <row r="28" spans="1:6" ht="16.5" thickBot="1" x14ac:dyDescent="0.3">
      <c r="A28" s="19"/>
      <c r="B28" s="39" t="s">
        <v>20</v>
      </c>
      <c r="C28" s="37" t="s">
        <v>23</v>
      </c>
      <c r="D28" s="37" t="s">
        <v>28</v>
      </c>
      <c r="E28" s="38" t="s">
        <v>24</v>
      </c>
      <c r="F28" s="14"/>
    </row>
    <row r="29" spans="1:6" ht="15.75" thickBot="1" x14ac:dyDescent="0.3">
      <c r="A29" s="10"/>
      <c r="B29" s="26" t="s">
        <v>0</v>
      </c>
      <c r="C29" s="36"/>
      <c r="D29" s="42" t="s">
        <v>29</v>
      </c>
      <c r="E29" s="36"/>
      <c r="F29" s="14"/>
    </row>
    <row r="30" spans="1:6" x14ac:dyDescent="0.25">
      <c r="A30" s="15" t="s">
        <v>2</v>
      </c>
      <c r="B30" s="21">
        <v>131.33920000000001</v>
      </c>
      <c r="C30" s="22"/>
      <c r="E30" s="22"/>
      <c r="F30" s="14"/>
    </row>
    <row r="31" spans="1:6" ht="15.75" thickBot="1" x14ac:dyDescent="0.3">
      <c r="A31" s="15" t="s">
        <v>6</v>
      </c>
      <c r="B31" s="21">
        <v>174.61490000000001</v>
      </c>
      <c r="C31" s="22"/>
      <c r="E31" s="22"/>
      <c r="F31" s="14"/>
    </row>
    <row r="32" spans="1:6" x14ac:dyDescent="0.25">
      <c r="A32" s="8" t="s">
        <v>3</v>
      </c>
      <c r="B32" s="45">
        <v>27.748200000000001</v>
      </c>
      <c r="C32" s="46">
        <f>ABS(B32-$B$23)</f>
        <v>3.8922999999999988</v>
      </c>
      <c r="D32" s="47">
        <v>3.69</v>
      </c>
      <c r="E32" s="46" t="s">
        <v>25</v>
      </c>
      <c r="F32" s="14"/>
    </row>
    <row r="33" spans="1:6" ht="15.75" thickBot="1" x14ac:dyDescent="0.3">
      <c r="A33" s="10" t="s">
        <v>5</v>
      </c>
      <c r="B33" s="48">
        <v>27.749700000000001</v>
      </c>
      <c r="C33" s="49">
        <f>ABS(B33-$B$23)</f>
        <v>3.8907999999999987</v>
      </c>
      <c r="D33" s="50">
        <v>3.69</v>
      </c>
      <c r="E33" s="49" t="s">
        <v>25</v>
      </c>
      <c r="F33" s="14"/>
    </row>
    <row r="34" spans="1:6" x14ac:dyDescent="0.25">
      <c r="A34" s="12" t="s">
        <v>7</v>
      </c>
      <c r="B34" s="51">
        <v>30.374700000000001</v>
      </c>
      <c r="C34" s="52">
        <f>ABS(B34-$B$23)</f>
        <v>1.2657999999999987</v>
      </c>
      <c r="D34" s="53">
        <v>1.26</v>
      </c>
      <c r="E34" s="52" t="s">
        <v>26</v>
      </c>
      <c r="F34" s="14" t="s">
        <v>31</v>
      </c>
    </row>
    <row r="35" spans="1:6" x14ac:dyDescent="0.25">
      <c r="A35" s="13" t="s">
        <v>9</v>
      </c>
      <c r="B35" s="54">
        <v>30.560600000000001</v>
      </c>
      <c r="C35" s="55">
        <f>ABS(B35-$B$23)</f>
        <v>1.0798999999999985</v>
      </c>
      <c r="D35" s="56">
        <v>1.26</v>
      </c>
      <c r="E35" s="55" t="s">
        <v>26</v>
      </c>
      <c r="F35" s="14" t="s">
        <v>31</v>
      </c>
    </row>
    <row r="36" spans="1:6" ht="15.75" thickBot="1" x14ac:dyDescent="0.3">
      <c r="A36" s="10" t="s">
        <v>10</v>
      </c>
      <c r="B36" s="57">
        <v>30.372599999999998</v>
      </c>
      <c r="C36" s="58">
        <f>ABS(B36-$B$23)</f>
        <v>1.2679000000000009</v>
      </c>
      <c r="D36" s="59">
        <v>1.26</v>
      </c>
      <c r="E36" s="58" t="s">
        <v>26</v>
      </c>
      <c r="F36" s="14" t="s">
        <v>31</v>
      </c>
    </row>
    <row r="37" spans="1:6" x14ac:dyDescent="0.25">
      <c r="A37" s="15" t="s">
        <v>4</v>
      </c>
      <c r="B37" s="21">
        <v>296.04180000000002</v>
      </c>
      <c r="C37" s="25"/>
      <c r="D37" s="14"/>
      <c r="E37" s="25"/>
      <c r="F37" s="14"/>
    </row>
    <row r="38" spans="1:6" ht="15.75" thickBot="1" x14ac:dyDescent="0.3">
      <c r="A38" s="10" t="s">
        <v>11</v>
      </c>
      <c r="B38" s="60">
        <v>30.440100000000001</v>
      </c>
      <c r="C38" s="40">
        <f>ABS(B38-$B$23)</f>
        <v>1.2003999999999984</v>
      </c>
      <c r="D38" s="41">
        <v>2.61</v>
      </c>
      <c r="E38" s="40" t="s">
        <v>27</v>
      </c>
      <c r="F38" s="14" t="s">
        <v>31</v>
      </c>
    </row>
    <row r="42" spans="1:6" ht="26.25" x14ac:dyDescent="0.4">
      <c r="B42" s="62" t="s">
        <v>32</v>
      </c>
      <c r="C42" s="67" t="s">
        <v>34</v>
      </c>
    </row>
    <row r="43" spans="1:6" ht="15.75" thickBot="1" x14ac:dyDescent="0.3"/>
    <row r="44" spans="1:6" x14ac:dyDescent="0.25">
      <c r="A44" s="12"/>
      <c r="B44" s="20" t="s">
        <v>19</v>
      </c>
    </row>
    <row r="45" spans="1:6" ht="15.75" thickBot="1" x14ac:dyDescent="0.3">
      <c r="A45" s="13"/>
      <c r="B45" s="26" t="s">
        <v>0</v>
      </c>
    </row>
    <row r="46" spans="1:6" x14ac:dyDescent="0.25">
      <c r="A46" s="43" t="s">
        <v>1</v>
      </c>
      <c r="B46" s="16">
        <v>405.51929999999999</v>
      </c>
    </row>
    <row r="47" spans="1:6" ht="15.75" thickBot="1" x14ac:dyDescent="0.3">
      <c r="A47" s="44" t="s">
        <v>2</v>
      </c>
      <c r="B47" s="16">
        <v>193.30119999999999</v>
      </c>
    </row>
    <row r="48" spans="1:6" x14ac:dyDescent="0.25">
      <c r="A48" s="27" t="s">
        <v>3</v>
      </c>
      <c r="B48" s="28">
        <v>31.638400000000001</v>
      </c>
    </row>
    <row r="49" spans="1:6" x14ac:dyDescent="0.25">
      <c r="A49" s="29" t="s">
        <v>5</v>
      </c>
      <c r="B49" s="30">
        <v>31.638999999999999</v>
      </c>
    </row>
    <row r="50" spans="1:6" ht="15.75" thickBot="1" x14ac:dyDescent="0.3">
      <c r="A50" s="31" t="s">
        <v>7</v>
      </c>
      <c r="B50" s="30">
        <v>31.638999999999999</v>
      </c>
    </row>
    <row r="51" spans="1:6" ht="15.75" thickBot="1" x14ac:dyDescent="0.3">
      <c r="A51" s="15" t="s">
        <v>6</v>
      </c>
      <c r="B51" s="16">
        <v>193.25550000000001</v>
      </c>
    </row>
    <row r="52" spans="1:6" x14ac:dyDescent="0.25">
      <c r="A52" s="27" t="s">
        <v>9</v>
      </c>
      <c r="B52" s="28">
        <v>31.641100000000002</v>
      </c>
    </row>
    <row r="53" spans="1:6" x14ac:dyDescent="0.25">
      <c r="A53" s="29" t="s">
        <v>10</v>
      </c>
      <c r="B53" s="30">
        <v>31.639399999999998</v>
      </c>
      <c r="F53" s="4"/>
    </row>
    <row r="54" spans="1:6" ht="15.75" thickBot="1" x14ac:dyDescent="0.3">
      <c r="A54" s="31" t="s">
        <v>11</v>
      </c>
      <c r="B54" s="32">
        <v>31.642399999999999</v>
      </c>
      <c r="F54" s="1"/>
    </row>
    <row r="55" spans="1:6" ht="15.75" thickBot="1" x14ac:dyDescent="0.3">
      <c r="A55" s="15" t="s">
        <v>8</v>
      </c>
      <c r="B55" s="16">
        <v>193.25550000000001</v>
      </c>
      <c r="C55" s="1"/>
      <c r="D55" s="1"/>
      <c r="E55" s="7"/>
      <c r="F55" s="1"/>
    </row>
    <row r="56" spans="1:6" x14ac:dyDescent="0.25">
      <c r="A56" s="27" t="s">
        <v>12</v>
      </c>
      <c r="B56" s="28">
        <v>31.641100000000002</v>
      </c>
      <c r="C56" s="1"/>
      <c r="D56" s="1"/>
      <c r="E56" s="1"/>
      <c r="F56" s="1"/>
    </row>
    <row r="57" spans="1:6" x14ac:dyDescent="0.25">
      <c r="A57" s="29" t="s">
        <v>13</v>
      </c>
      <c r="B57" s="30">
        <v>31.642399999999999</v>
      </c>
      <c r="C57" s="1"/>
      <c r="D57" s="1"/>
      <c r="E57" s="1"/>
      <c r="F57" s="1"/>
    </row>
    <row r="58" spans="1:6" ht="15.75" thickBot="1" x14ac:dyDescent="0.3">
      <c r="A58" s="31" t="s">
        <v>14</v>
      </c>
      <c r="B58" s="32">
        <v>31.639399999999998</v>
      </c>
      <c r="C58" s="1"/>
      <c r="D58" s="1"/>
      <c r="E58" s="1"/>
      <c r="F58" s="1"/>
    </row>
    <row r="59" spans="1:6" ht="15.75" thickBot="1" x14ac:dyDescent="0.3">
      <c r="A59" s="15" t="s">
        <v>15</v>
      </c>
      <c r="B59" s="16">
        <v>193.2439</v>
      </c>
      <c r="C59" s="1"/>
      <c r="D59" s="1"/>
      <c r="E59" s="1"/>
      <c r="F59" s="1"/>
    </row>
    <row r="60" spans="1:6" x14ac:dyDescent="0.25">
      <c r="A60" s="27" t="s">
        <v>16</v>
      </c>
      <c r="B60" s="28">
        <v>31.644200000000001</v>
      </c>
      <c r="C60" s="1"/>
      <c r="D60" s="1"/>
      <c r="E60" s="1"/>
      <c r="F60" s="1"/>
    </row>
    <row r="61" spans="1:6" x14ac:dyDescent="0.25">
      <c r="A61" s="29" t="s">
        <v>17</v>
      </c>
      <c r="B61" s="30">
        <v>31.639800000000001</v>
      </c>
      <c r="C61" s="1"/>
      <c r="D61" s="1"/>
      <c r="E61" s="1"/>
      <c r="F61" s="1"/>
    </row>
    <row r="62" spans="1:6" ht="15.75" thickBot="1" x14ac:dyDescent="0.3">
      <c r="A62" s="31" t="s">
        <v>18</v>
      </c>
      <c r="B62" s="32">
        <v>31.639800000000001</v>
      </c>
      <c r="C62" s="1"/>
      <c r="E62" s="1"/>
      <c r="F62" s="1"/>
    </row>
    <row r="63" spans="1:6" ht="15.75" thickBot="1" x14ac:dyDescent="0.3">
      <c r="A63" s="18"/>
      <c r="B63" s="33" t="s">
        <v>21</v>
      </c>
      <c r="C63" s="1"/>
      <c r="D63" s="1"/>
      <c r="E63" s="1"/>
    </row>
    <row r="64" spans="1:6" ht="15.75" thickBot="1" x14ac:dyDescent="0.3">
      <c r="A64" s="17"/>
      <c r="B64" s="34">
        <f>AVERAGE(B48:B50,B52,B53,B54,B56,B57,B58,B60:B62)</f>
        <v>31.640499999999999</v>
      </c>
      <c r="C64" s="1"/>
      <c r="D64" s="1"/>
      <c r="E64" s="1"/>
    </row>
    <row r="65" spans="1:6" x14ac:dyDescent="0.25">
      <c r="B65" s="1" t="s">
        <v>22</v>
      </c>
    </row>
    <row r="66" spans="1:6" x14ac:dyDescent="0.25">
      <c r="B66" s="35">
        <f>VAR(B48:B50,B52:B54,B56:B58,B60:B62)</f>
        <v>3.0854545454552782E-6</v>
      </c>
    </row>
    <row r="68" spans="1:6" ht="15.75" thickBot="1" x14ac:dyDescent="0.3"/>
    <row r="69" spans="1:6" ht="16.5" thickBot="1" x14ac:dyDescent="0.3">
      <c r="A69" s="19"/>
      <c r="B69" s="39" t="s">
        <v>20</v>
      </c>
      <c r="C69" s="37" t="s">
        <v>23</v>
      </c>
      <c r="D69" s="37" t="s">
        <v>28</v>
      </c>
      <c r="E69" s="38" t="s">
        <v>24</v>
      </c>
      <c r="F69" s="14"/>
    </row>
    <row r="70" spans="1:6" ht="15.75" thickBot="1" x14ac:dyDescent="0.3">
      <c r="A70" s="10"/>
      <c r="B70" s="26" t="s">
        <v>0</v>
      </c>
      <c r="C70" s="36"/>
      <c r="D70" s="42" t="s">
        <v>29</v>
      </c>
      <c r="E70" s="36"/>
      <c r="F70" s="14"/>
    </row>
    <row r="71" spans="1:6" x14ac:dyDescent="0.25">
      <c r="A71" s="15" t="s">
        <v>2</v>
      </c>
      <c r="B71" s="21">
        <v>131.33920000000001</v>
      </c>
      <c r="C71" s="22"/>
      <c r="E71" s="22"/>
      <c r="F71" s="14"/>
    </row>
    <row r="72" spans="1:6" ht="15.75" thickBot="1" x14ac:dyDescent="0.3">
      <c r="A72" s="15" t="s">
        <v>6</v>
      </c>
      <c r="B72" s="21">
        <v>174.61490000000001</v>
      </c>
      <c r="C72" s="22"/>
      <c r="E72" s="22"/>
      <c r="F72" s="14"/>
    </row>
    <row r="73" spans="1:6" x14ac:dyDescent="0.25">
      <c r="A73" s="8" t="s">
        <v>3</v>
      </c>
      <c r="B73" s="45">
        <v>27.748200000000001</v>
      </c>
      <c r="C73" s="46">
        <f>ABS(B73-$B$23)</f>
        <v>3.8922999999999988</v>
      </c>
      <c r="D73" s="47">
        <v>3.69</v>
      </c>
      <c r="E73" s="46" t="s">
        <v>25</v>
      </c>
      <c r="F73" s="14"/>
    </row>
    <row r="74" spans="1:6" ht="15.75" thickBot="1" x14ac:dyDescent="0.3">
      <c r="A74" s="10" t="s">
        <v>5</v>
      </c>
      <c r="B74" s="48">
        <v>27.749700000000001</v>
      </c>
      <c r="C74" s="49">
        <f>ABS(B74-$B$23)</f>
        <v>3.8907999999999987</v>
      </c>
      <c r="D74" s="50">
        <v>3.69</v>
      </c>
      <c r="E74" s="49" t="s">
        <v>25</v>
      </c>
      <c r="F74" s="14"/>
    </row>
    <row r="75" spans="1:6" x14ac:dyDescent="0.25">
      <c r="A75" s="12" t="s">
        <v>7</v>
      </c>
      <c r="B75" s="51">
        <v>30.374700000000001</v>
      </c>
      <c r="C75" s="52">
        <f>ABS(B75-$B$23)</f>
        <v>1.2657999999999987</v>
      </c>
      <c r="D75" s="53">
        <v>1.26</v>
      </c>
      <c r="E75" s="52" t="s">
        <v>26</v>
      </c>
      <c r="F75" s="14" t="s">
        <v>31</v>
      </c>
    </row>
    <row r="76" spans="1:6" x14ac:dyDescent="0.25">
      <c r="A76" s="13" t="s">
        <v>9</v>
      </c>
      <c r="B76" s="54">
        <v>30.560600000000001</v>
      </c>
      <c r="C76" s="55">
        <f>ABS(B76-$B$23)</f>
        <v>1.0798999999999985</v>
      </c>
      <c r="D76" s="56">
        <v>1.26</v>
      </c>
      <c r="E76" s="55" t="s">
        <v>26</v>
      </c>
      <c r="F76" s="14" t="s">
        <v>31</v>
      </c>
    </row>
    <row r="77" spans="1:6" ht="15.75" thickBot="1" x14ac:dyDescent="0.3">
      <c r="A77" s="10" t="s">
        <v>10</v>
      </c>
      <c r="B77" s="57">
        <v>30.372599999999998</v>
      </c>
      <c r="C77" s="58">
        <f>ABS(B77-$B$23)</f>
        <v>1.2679000000000009</v>
      </c>
      <c r="D77" s="59">
        <v>1.26</v>
      </c>
      <c r="E77" s="58" t="s">
        <v>26</v>
      </c>
      <c r="F77" s="14" t="s">
        <v>31</v>
      </c>
    </row>
    <row r="78" spans="1:6" x14ac:dyDescent="0.25">
      <c r="A78" s="15" t="s">
        <v>4</v>
      </c>
      <c r="B78" s="21">
        <v>296.04180000000002</v>
      </c>
      <c r="C78" s="25"/>
      <c r="D78" s="14"/>
      <c r="E78" s="25"/>
      <c r="F78" s="14"/>
    </row>
    <row r="79" spans="1:6" ht="15.75" thickBot="1" x14ac:dyDescent="0.3">
      <c r="A79" s="10" t="s">
        <v>11</v>
      </c>
      <c r="B79" s="60">
        <v>30.440100000000001</v>
      </c>
      <c r="C79" s="40">
        <f>ABS(B79-$B$23)</f>
        <v>1.2003999999999984</v>
      </c>
      <c r="D79" s="41">
        <v>2.61</v>
      </c>
      <c r="E79" s="40" t="s">
        <v>27</v>
      </c>
      <c r="F79" s="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Etanolo</vt:lpstr>
      <vt:lpstr>Ethanolo In solvent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2024-05-13T21:16:33Z</dcterms:created>
  <dcterms:modified xsi:type="dcterms:W3CDTF">2024-06-26T10:31:15Z</dcterms:modified>
</cp:coreProperties>
</file>