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udaf\OneDrive - Politecnico di Milano\Desktop\MMPE\Lab3\"/>
    </mc:Choice>
  </mc:AlternateContent>
  <xr:revisionPtr revIDLastSave="0" documentId="13_ncr:1_{4570DABA-FC4D-4B35-8362-4B4D25AACA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I52" i="1" s="1"/>
  <c r="I50" i="1"/>
  <c r="B53" i="1"/>
  <c r="D53" i="1" s="1"/>
  <c r="D50" i="1"/>
  <c r="C14" i="1"/>
  <c r="H6" i="1"/>
  <c r="G8" i="1"/>
  <c r="B14" i="1" s="1"/>
  <c r="D14" i="1" s="1"/>
  <c r="E14" i="1" s="1"/>
  <c r="D6" i="1"/>
  <c r="G56" i="1" l="1"/>
  <c r="I56" i="1" s="1"/>
  <c r="H8" i="1"/>
</calcChain>
</file>

<file path=xl/sharedStrings.xml><?xml version="1.0" encoding="utf-8"?>
<sst xmlns="http://schemas.openxmlformats.org/spreadsheetml/2006/main" count="33" uniqueCount="13">
  <si>
    <t>H</t>
  </si>
  <si>
    <t>Energy</t>
  </si>
  <si>
    <t>Hartree</t>
  </si>
  <si>
    <t>kcal</t>
  </si>
  <si>
    <t>H2</t>
  </si>
  <si>
    <t>H2 energy</t>
  </si>
  <si>
    <t>ZPE</t>
  </si>
  <si>
    <t>2H energy</t>
  </si>
  <si>
    <t>Difference (abs) Hartree</t>
  </si>
  <si>
    <t>Distance</t>
  </si>
  <si>
    <t>Difference Gaussian - MOLPRO</t>
  </si>
  <si>
    <t xml:space="preserve">Difference Gaussian - MOLPRO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</si>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</sst>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00000000"/>
    <numFmt numFmtId="165" formatCode="0.00000000000"/>
    <numFmt numFmtId="166" formatCode="0.000000"/>
    <numFmt numFmtId="167" formatCode="#,##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0" fillId="0" borderId="0" xfId="1" applyFont="1"/>
  </cellXfs>
  <cellStyles count="2">
    <cellStyle name="Migliaia" xfId="1" builtinId="3"/>
    <cellStyle name="Normale" xfId="0" builtinId="0"/>
  </cellStyles>
  <dxfs count="4">
    <dxf>
      <numFmt numFmtId="165" formatCode="0.00000000000"/>
    </dxf>
    <dxf>
      <numFmt numFmtId="166" formatCode="0.000000"/>
    </dxf>
    <dxf>
      <numFmt numFmtId="166" formatCode="0.000000"/>
    </dxf>
    <dxf>
      <numFmt numFmtId="165" formatCode="0.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Foglio1!$C$21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Foglio1!$B$22:$B$43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  <c:pt idx="3">
                  <c:v>0.7429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2.85</c:v>
                </c:pt>
                <c:pt idx="13">
                  <c:v>2.95</c:v>
                </c:pt>
                <c:pt idx="14">
                  <c:v>3.05</c:v>
                </c:pt>
                <c:pt idx="15">
                  <c:v>3.15</c:v>
                </c:pt>
                <c:pt idx="16">
                  <c:v>3.25</c:v>
                </c:pt>
                <c:pt idx="17">
                  <c:v>3.35</c:v>
                </c:pt>
                <c:pt idx="18">
                  <c:v>3.45</c:v>
                </c:pt>
                <c:pt idx="19">
                  <c:v>3.55</c:v>
                </c:pt>
                <c:pt idx="20">
                  <c:v>3.65</c:v>
                </c:pt>
                <c:pt idx="21">
                  <c:v>3.75</c:v>
                </c:pt>
              </c:numCache>
            </c:numRef>
          </c:xVal>
          <c:yVal>
            <c:numRef>
              <c:f>Foglio1!$C$22:$C$43</c:f>
              <c:numCache>
                <c:formatCode>0.00000000000</c:formatCode>
                <c:ptCount val="22"/>
                <c:pt idx="0">
                  <c:v>-1.10564883199</c:v>
                </c:pt>
                <c:pt idx="1">
                  <c:v>-1.15928036111</c:v>
                </c:pt>
                <c:pt idx="2">
                  <c:v>-1.1785046056799999</c:v>
                </c:pt>
                <c:pt idx="3">
                  <c:v>-1.1785393253500001</c:v>
                </c:pt>
                <c:pt idx="4">
                  <c:v>-1.1509988905299999</c:v>
                </c:pt>
                <c:pt idx="5">
                  <c:v>-1.10596591359</c:v>
                </c:pt>
                <c:pt idx="6">
                  <c:v>-1.06267879937</c:v>
                </c:pt>
                <c:pt idx="7">
                  <c:v>-1.02585772968</c:v>
                </c:pt>
                <c:pt idx="8">
                  <c:v>-0.99593366816700002</c:v>
                </c:pt>
                <c:pt idx="9">
                  <c:v>-0.97217483659199999</c:v>
                </c:pt>
                <c:pt idx="10">
                  <c:v>-0.95358998726499999</c:v>
                </c:pt>
                <c:pt idx="11">
                  <c:v>-0.93918650603300002</c:v>
                </c:pt>
                <c:pt idx="12">
                  <c:v>-0.93440000000000001</c:v>
                </c:pt>
                <c:pt idx="13">
                  <c:v>-0.93010000000000004</c:v>
                </c:pt>
                <c:pt idx="14">
                  <c:v>-0.92623999999999995</c:v>
                </c:pt>
                <c:pt idx="15">
                  <c:v>-0.92278000000000004</c:v>
                </c:pt>
                <c:pt idx="16">
                  <c:v>-0.91969000000000001</c:v>
                </c:pt>
                <c:pt idx="17">
                  <c:v>-0.91693000000000002</c:v>
                </c:pt>
                <c:pt idx="18">
                  <c:v>-0.91446000000000005</c:v>
                </c:pt>
                <c:pt idx="19">
                  <c:v>-0.91227000000000003</c:v>
                </c:pt>
                <c:pt idx="20">
                  <c:v>-0.91032000000000002</c:v>
                </c:pt>
                <c:pt idx="21">
                  <c:v>-0.90859000000000001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5-4C75-821B-A3D7EA08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3759"/>
        <c:axId val="63454239"/>
      </c:scatterChart>
      <c:valAx>
        <c:axId val="634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4239"/>
        <c:crosses val="autoZero"/>
        <c:crossBetween val="midCat"/>
      </c:valAx>
      <c:valAx>
        <c:axId val="634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91440</xdr:rowOff>
    </xdr:from>
    <xdr:to>
      <xdr:col>4</xdr:col>
      <xdr:colOff>358140</xdr:colOff>
      <xdr:row>3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F6C9C8-40FE-CF6E-A685-CB4302CA19A4}"/>
            </a:ext>
          </a:extLst>
        </xdr:cNvPr>
        <xdr:cNvSpPr txBox="1"/>
      </xdr:nvSpPr>
      <xdr:spPr>
        <a:xfrm>
          <a:off x="91440" y="91440"/>
          <a:ext cx="2705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300"/>
            <a:t>Energies</a:t>
          </a:r>
          <a:r>
            <a:rPr lang="en-US" sz="2300" baseline="0"/>
            <a:t> of H and H2</a:t>
          </a:r>
          <a:endParaRPr lang="en-US" sz="2300"/>
        </a:p>
      </xdr:txBody>
    </xdr:sp>
    <xdr:clientData/>
  </xdr:twoCellAnchor>
  <xdr:twoCellAnchor>
    <xdr:from>
      <xdr:col>0</xdr:col>
      <xdr:colOff>68580</xdr:colOff>
      <xdr:row>9</xdr:row>
      <xdr:rowOff>15240</xdr:rowOff>
    </xdr:from>
    <xdr:to>
      <xdr:col>6</xdr:col>
      <xdr:colOff>769620</xdr:colOff>
      <xdr:row>11</xdr:row>
      <xdr:rowOff>91440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126D9B2-1900-6032-2467-1FF4C61E68FC}"/>
            </a:ext>
          </a:extLst>
        </xdr:cNvPr>
        <xdr:cNvSpPr txBox="1"/>
      </xdr:nvSpPr>
      <xdr:spPr>
        <a:xfrm>
          <a:off x="68580" y="1661160"/>
          <a:ext cx="435864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300"/>
            <a:t>Energy of the reaction</a:t>
          </a:r>
          <a:r>
            <a:rPr lang="en-US" sz="2300" baseline="0"/>
            <a:t> H2 -&gt; 2H</a:t>
          </a:r>
          <a:endParaRPr lang="en-US" sz="2300"/>
        </a:p>
      </xdr:txBody>
    </xdr:sp>
    <xdr:clientData/>
  </xdr:twoCellAnchor>
  <xdr:twoCellAnchor>
    <xdr:from>
      <xdr:col>0</xdr:col>
      <xdr:colOff>213360</xdr:colOff>
      <xdr:row>16</xdr:row>
      <xdr:rowOff>60960</xdr:rowOff>
    </xdr:from>
    <xdr:to>
      <xdr:col>6</xdr:col>
      <xdr:colOff>960120</xdr:colOff>
      <xdr:row>18</xdr:row>
      <xdr:rowOff>167640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87442F49-BEA1-5437-D5BB-9FBF09930892}"/>
            </a:ext>
          </a:extLst>
        </xdr:cNvPr>
        <xdr:cNvSpPr txBox="1"/>
      </xdr:nvSpPr>
      <xdr:spPr>
        <a:xfrm>
          <a:off x="213360" y="2987040"/>
          <a:ext cx="55626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300"/>
            <a:t>Energies</a:t>
          </a:r>
          <a:r>
            <a:rPr lang="en-US" sz="2300" baseline="0"/>
            <a:t> at fixed H-H distance in H2</a:t>
          </a:r>
          <a:endParaRPr lang="en-US" sz="2300"/>
        </a:p>
      </xdr:txBody>
    </xdr:sp>
    <xdr:clientData/>
  </xdr:twoCellAnchor>
  <xdr:twoCellAnchor>
    <xdr:from>
      <xdr:col>6</xdr:col>
      <xdr:colOff>167640</xdr:colOff>
      <xdr:row>20</xdr:row>
      <xdr:rowOff>38100</xdr:rowOff>
    </xdr:from>
    <xdr:to>
      <xdr:col>15</xdr:col>
      <xdr:colOff>129540</xdr:colOff>
      <xdr:row>24</xdr:row>
      <xdr:rowOff>83820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CADE0E0D-1C2A-012A-4D80-0A48E2440862}"/>
            </a:ext>
          </a:extLst>
        </xdr:cNvPr>
        <xdr:cNvSpPr txBox="1"/>
      </xdr:nvSpPr>
      <xdr:spPr>
        <a:xfrm>
          <a:off x="5349240" y="3695700"/>
          <a:ext cx="581406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ZPE decresease</a:t>
          </a:r>
          <a:r>
            <a:rPr lang="en-US" sz="1100" baseline="0"/>
            <a:t> as distance increases.</a:t>
          </a:r>
        </a:p>
        <a:p>
          <a:r>
            <a:rPr lang="en-US" sz="1100" baseline="0"/>
            <a:t>Energy has a minimum in 0.7429, the saddle point value found by the "free" energy optimization.</a:t>
          </a:r>
        </a:p>
        <a:p>
          <a:r>
            <a:rPr lang="en-US" sz="1100" baseline="0"/>
            <a:t>As the distance decreases or increases the energy increases.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6</xdr:col>
      <xdr:colOff>152400</xdr:colOff>
      <xdr:row>25</xdr:row>
      <xdr:rowOff>91440</xdr:rowOff>
    </xdr:from>
    <xdr:to>
      <xdr:col>12</xdr:col>
      <xdr:colOff>350520</xdr:colOff>
      <xdr:row>41</xdr:row>
      <xdr:rowOff>114300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9C23453-3A67-77A2-1DDE-34CABBD7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26</xdr:row>
      <xdr:rowOff>30480</xdr:rowOff>
    </xdr:from>
    <xdr:to>
      <xdr:col>17</xdr:col>
      <xdr:colOff>45720</xdr:colOff>
      <xdr:row>29</xdr:row>
      <xdr:rowOff>22860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EFC9037-CC57-5BC0-F221-FA5E9B027D94}"/>
            </a:ext>
          </a:extLst>
        </xdr:cNvPr>
        <xdr:cNvSpPr txBox="1"/>
      </xdr:nvSpPr>
      <xdr:spPr>
        <a:xfrm>
          <a:off x="9906000" y="4785360"/>
          <a:ext cx="239268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distances &lt; 0.4 gaussian outputs an error: "Atom too close"</a:t>
          </a:r>
        </a:p>
      </xdr:txBody>
    </xdr:sp>
    <xdr:clientData/>
  </xdr:twoCellAnchor>
  <xdr:twoCellAnchor>
    <xdr:from>
      <xdr:col>0</xdr:col>
      <xdr:colOff>426720</xdr:colOff>
      <xdr:row>44</xdr:row>
      <xdr:rowOff>45720</xdr:rowOff>
    </xdr:from>
    <xdr:to>
      <xdr:col>10</xdr:col>
      <xdr:colOff>83820</xdr:colOff>
      <xdr:row>47</xdr:row>
      <xdr:rowOff>91440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4980A74F-737E-9600-367A-89D77062D642}"/>
            </a:ext>
          </a:extLst>
        </xdr:cNvPr>
        <xdr:cNvSpPr txBox="1"/>
      </xdr:nvSpPr>
      <xdr:spPr>
        <a:xfrm>
          <a:off x="426720" y="8092440"/>
          <a:ext cx="764286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300"/>
            <a:t>MOLPRO calculations (B3LYP</a:t>
          </a:r>
          <a:r>
            <a:rPr lang="en-US" sz="2300" baseline="0"/>
            <a:t>/6-31+g(d,p), same as Gaussian)</a:t>
          </a:r>
          <a:endParaRPr lang="en-US" sz="23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68596-ECDB-47D0-B6A9-4261FB3CBF9B}" name="Tabella1" displayName="Tabella1" ref="B21:D43" totalsRowShown="0">
  <autoFilter ref="B21:D43" xr:uid="{FC268596-ECDB-47D0-B6A9-4261FB3CBF9B}"/>
  <tableColumns count="3">
    <tableColumn id="1" xr3:uid="{94EA3355-65B8-4764-86B0-6262CF7EA34C}" name="Distance"/>
    <tableColumn id="2" xr3:uid="{8D16902A-AC71-4816-BDBF-FA09FC5E21D3}" name="Energy" dataDxfId="3"/>
    <tableColumn id="4" xr3:uid="{4CF5028B-778C-43A1-8695-3847BFF52B41}" name="ZPE" dataDxfId="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F73B48-865C-44C2-AB0A-04A68D816302}" name="Tabella13" displayName="Tabella13" ref="B58:D94" totalsRowShown="0">
  <autoFilter ref="B58:D94" xr:uid="{B9F73B48-865C-44C2-AB0A-04A68D816302}"/>
  <tableColumns count="3">
    <tableColumn id="1" xr3:uid="{6A96547D-C6A4-49A3-92AF-45CDBA21D7AD}" name="Distance" dataCellStyle="Migliaia"/>
    <tableColumn id="2" xr3:uid="{1C861485-D524-41DF-8D3B-181E4C7446B5}" name="Energy" dataDxfId="0"/>
    <tableColumn id="4" xr3:uid="{1ABE8B21-6E91-451A-BB83-A385FF617674}" name="ZPE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95"/>
  <sheetViews>
    <sheetView tabSelected="1" topLeftCell="A61" workbookViewId="0">
      <selection activeCell="C59" sqref="C59:D80"/>
    </sheetView>
  </sheetViews>
  <sheetFormatPr defaultRowHeight="14.4" x14ac:dyDescent="0.3"/>
  <cols>
    <col min="2" max="2" width="14.21875" bestFit="1" customWidth="1"/>
    <col min="3" max="3" width="14.21875" customWidth="1"/>
    <col min="4" max="4" width="20.44140625" customWidth="1"/>
    <col min="6" max="6" width="6.88671875" customWidth="1"/>
    <col min="7" max="7" width="14.21875" bestFit="1" customWidth="1"/>
    <col min="8" max="8" width="11.6640625" customWidth="1"/>
  </cols>
  <sheetData>
    <row r="5" spans="2:8" x14ac:dyDescent="0.3">
      <c r="B5" t="s">
        <v>0</v>
      </c>
      <c r="C5" t="s">
        <v>2</v>
      </c>
      <c r="D5" t="s">
        <v>3</v>
      </c>
      <c r="F5" t="s">
        <v>4</v>
      </c>
      <c r="G5" t="s">
        <v>2</v>
      </c>
      <c r="H5" t="s">
        <v>3</v>
      </c>
    </row>
    <row r="6" spans="2:8" x14ac:dyDescent="0.3">
      <c r="B6" t="s">
        <v>1</v>
      </c>
      <c r="C6">
        <v>-0.50027278419099996</v>
      </c>
      <c r="D6">
        <f>C6* 627.5</f>
        <v>-313.92117207985245</v>
      </c>
      <c r="F6" t="s">
        <v>1</v>
      </c>
      <c r="G6" s="1">
        <v>-1.1785393253500001</v>
      </c>
      <c r="H6">
        <f>G6*627.5</f>
        <v>-739.53342665712501</v>
      </c>
    </row>
    <row r="7" spans="2:8" x14ac:dyDescent="0.3">
      <c r="F7" t="s">
        <v>6</v>
      </c>
      <c r="G7">
        <v>1.0168999999999999E-2</v>
      </c>
    </row>
    <row r="8" spans="2:8" x14ac:dyDescent="0.3">
      <c r="G8" s="1">
        <f>G6+G7</f>
        <v>-1.16837032535</v>
      </c>
      <c r="H8">
        <f>G8*627.5</f>
        <v>-733.15237915712498</v>
      </c>
    </row>
    <row r="13" spans="2:8" x14ac:dyDescent="0.3">
      <c r="B13" t="s">
        <v>5</v>
      </c>
      <c r="C13" t="s">
        <v>7</v>
      </c>
      <c r="D13" t="s">
        <v>8</v>
      </c>
      <c r="E13" t="s">
        <v>3</v>
      </c>
    </row>
    <row r="14" spans="2:8" x14ac:dyDescent="0.3">
      <c r="B14" s="1">
        <f>G8</f>
        <v>-1.16837032535</v>
      </c>
      <c r="C14">
        <f>2*C6</f>
        <v>-1.0005455683819999</v>
      </c>
      <c r="D14" s="1">
        <f>ABS(B14-C14)</f>
        <v>0.16782475696800003</v>
      </c>
      <c r="E14">
        <f>D14*627.5</f>
        <v>105.31003499742002</v>
      </c>
    </row>
    <row r="21" spans="2:4" x14ac:dyDescent="0.3">
      <c r="B21" t="s">
        <v>9</v>
      </c>
      <c r="C21" t="s">
        <v>1</v>
      </c>
      <c r="D21" t="s">
        <v>6</v>
      </c>
    </row>
    <row r="22" spans="2:4" x14ac:dyDescent="0.3">
      <c r="B22">
        <v>0.5</v>
      </c>
      <c r="C22" s="2">
        <v>-1.10564883199</v>
      </c>
      <c r="D22" s="3">
        <v>2.2918999999999998E-2</v>
      </c>
    </row>
    <row r="23" spans="2:4" x14ac:dyDescent="0.3">
      <c r="B23">
        <v>0.6</v>
      </c>
      <c r="C23" s="2">
        <v>-1.15928036111</v>
      </c>
      <c r="D23" s="3">
        <v>1.6164999999999999E-2</v>
      </c>
    </row>
    <row r="24" spans="2:4" x14ac:dyDescent="0.3">
      <c r="B24">
        <v>0.75</v>
      </c>
      <c r="C24" s="2">
        <v>-1.1785046056799999</v>
      </c>
      <c r="D24" s="3">
        <v>9.9410000000000002E-3</v>
      </c>
    </row>
    <row r="25" spans="2:4" x14ac:dyDescent="0.3">
      <c r="B25">
        <v>0.7429</v>
      </c>
      <c r="C25" s="2">
        <v>-1.1785393253500001</v>
      </c>
      <c r="D25" s="3">
        <v>1.0168999999999999E-2</v>
      </c>
    </row>
    <row r="26" spans="2:4" x14ac:dyDescent="0.3">
      <c r="B26">
        <v>1</v>
      </c>
      <c r="C26" s="2">
        <v>-1.1509988905299999</v>
      </c>
      <c r="D26" s="3">
        <v>4.0959999999999998E-3</v>
      </c>
    </row>
    <row r="27" spans="2:4" x14ac:dyDescent="0.3">
      <c r="B27">
        <v>1.25</v>
      </c>
      <c r="C27" s="2">
        <v>-1.10596591359</v>
      </c>
      <c r="D27" s="3">
        <v>0</v>
      </c>
    </row>
    <row r="28" spans="2:4" x14ac:dyDescent="0.3">
      <c r="B28">
        <v>1.5</v>
      </c>
      <c r="C28" s="2">
        <v>-1.06267879937</v>
      </c>
      <c r="D28" s="3">
        <v>0</v>
      </c>
    </row>
    <row r="29" spans="2:4" x14ac:dyDescent="0.3">
      <c r="B29">
        <v>1.75</v>
      </c>
      <c r="C29" s="2">
        <v>-1.02585772968</v>
      </c>
      <c r="D29" s="3">
        <v>0</v>
      </c>
    </row>
    <row r="30" spans="2:4" x14ac:dyDescent="0.3">
      <c r="B30">
        <v>2</v>
      </c>
      <c r="C30" s="2">
        <v>-0.99593366816700002</v>
      </c>
      <c r="D30" s="3">
        <v>0</v>
      </c>
    </row>
    <row r="31" spans="2:4" x14ac:dyDescent="0.3">
      <c r="B31">
        <v>2.25</v>
      </c>
      <c r="C31" s="2">
        <v>-0.97217483659199999</v>
      </c>
      <c r="D31" s="3">
        <v>0</v>
      </c>
    </row>
    <row r="32" spans="2:4" x14ac:dyDescent="0.3">
      <c r="B32">
        <v>2.5</v>
      </c>
      <c r="C32" s="2">
        <v>-0.95358998726499999</v>
      </c>
      <c r="D32" s="3">
        <v>0</v>
      </c>
    </row>
    <row r="33" spans="2:4" x14ac:dyDescent="0.3">
      <c r="B33">
        <v>2.75</v>
      </c>
      <c r="C33" s="2">
        <v>-0.93918650603300002</v>
      </c>
      <c r="D33" s="3">
        <v>0</v>
      </c>
    </row>
    <row r="34" spans="2:4" x14ac:dyDescent="0.3">
      <c r="B34">
        <v>2.85</v>
      </c>
      <c r="C34" s="2">
        <v>-0.93440000000000001</v>
      </c>
      <c r="D34" s="3">
        <v>0</v>
      </c>
    </row>
    <row r="35" spans="2:4" x14ac:dyDescent="0.3">
      <c r="B35">
        <v>2.95</v>
      </c>
      <c r="C35" s="2">
        <v>-0.93010000000000004</v>
      </c>
      <c r="D35" s="3">
        <v>0</v>
      </c>
    </row>
    <row r="36" spans="2:4" x14ac:dyDescent="0.3">
      <c r="B36">
        <v>3.05</v>
      </c>
      <c r="C36" s="2">
        <v>-0.92623999999999995</v>
      </c>
      <c r="D36" s="3">
        <v>0</v>
      </c>
    </row>
    <row r="37" spans="2:4" x14ac:dyDescent="0.3">
      <c r="B37">
        <v>3.15</v>
      </c>
      <c r="C37" s="2">
        <v>-0.92278000000000004</v>
      </c>
      <c r="D37" s="3">
        <v>0</v>
      </c>
    </row>
    <row r="38" spans="2:4" x14ac:dyDescent="0.3">
      <c r="B38">
        <v>3.25</v>
      </c>
      <c r="C38" s="2">
        <v>-0.91969000000000001</v>
      </c>
      <c r="D38" s="3">
        <v>0</v>
      </c>
    </row>
    <row r="39" spans="2:4" x14ac:dyDescent="0.3">
      <c r="B39">
        <v>3.35</v>
      </c>
      <c r="C39" s="2">
        <v>-0.91693000000000002</v>
      </c>
      <c r="D39" s="3">
        <v>0</v>
      </c>
    </row>
    <row r="40" spans="2:4" x14ac:dyDescent="0.3">
      <c r="B40">
        <v>3.45</v>
      </c>
      <c r="C40" s="2">
        <v>-0.91446000000000005</v>
      </c>
      <c r="D40" s="3">
        <v>0</v>
      </c>
    </row>
    <row r="41" spans="2:4" x14ac:dyDescent="0.3">
      <c r="B41">
        <v>3.55</v>
      </c>
      <c r="C41" s="2">
        <v>-0.91227000000000003</v>
      </c>
      <c r="D41" s="3">
        <v>0</v>
      </c>
    </row>
    <row r="42" spans="2:4" x14ac:dyDescent="0.3">
      <c r="B42">
        <v>3.65</v>
      </c>
      <c r="C42" s="2">
        <v>-0.91032000000000002</v>
      </c>
      <c r="D42" s="3">
        <v>0</v>
      </c>
    </row>
    <row r="43" spans="2:4" x14ac:dyDescent="0.3">
      <c r="B43">
        <v>3.75</v>
      </c>
      <c r="C43" s="2">
        <v>-0.90859000000000001</v>
      </c>
      <c r="D43" s="3">
        <v>0</v>
      </c>
    </row>
    <row r="49" spans="2:9" x14ac:dyDescent="0.3">
      <c r="B49" t="s">
        <v>0</v>
      </c>
      <c r="C49" t="s">
        <v>2</v>
      </c>
      <c r="D49" t="s">
        <v>3</v>
      </c>
      <c r="G49" t="s">
        <v>4</v>
      </c>
      <c r="H49" t="s">
        <v>2</v>
      </c>
      <c r="I49" t="s">
        <v>3</v>
      </c>
    </row>
    <row r="50" spans="2:9" x14ac:dyDescent="0.3">
      <c r="B50" t="s">
        <v>1</v>
      </c>
      <c r="C50">
        <v>-0.49686205</v>
      </c>
      <c r="D50">
        <f>C50*627.5</f>
        <v>-311.78093637500001</v>
      </c>
      <c r="G50" t="s">
        <v>1</v>
      </c>
      <c r="H50" s="4">
        <v>-1.1717732000000001</v>
      </c>
      <c r="I50">
        <f>H50*627.5</f>
        <v>-735.28768300000002</v>
      </c>
    </row>
    <row r="51" spans="2:9" x14ac:dyDescent="0.3">
      <c r="G51" t="s">
        <v>6</v>
      </c>
      <c r="H51">
        <v>1.016977E-2</v>
      </c>
    </row>
    <row r="52" spans="2:9" x14ac:dyDescent="0.3">
      <c r="B52" t="s">
        <v>10</v>
      </c>
      <c r="D52" t="s">
        <v>3</v>
      </c>
      <c r="G52" t="s">
        <v>12</v>
      </c>
      <c r="H52" s="4">
        <f>H50+H51</f>
        <v>-1.16160343</v>
      </c>
      <c r="I52">
        <f>H52*627.5</f>
        <v>-728.90615232499999</v>
      </c>
    </row>
    <row r="53" spans="2:9" x14ac:dyDescent="0.3">
      <c r="B53">
        <f>(C6-C50)</f>
        <v>-3.4107341909999644E-3</v>
      </c>
      <c r="D53">
        <f>B53*627.5</f>
        <v>-2.1402357048524778</v>
      </c>
    </row>
    <row r="55" spans="2:9" x14ac:dyDescent="0.3">
      <c r="G55" t="s">
        <v>11</v>
      </c>
      <c r="I55" t="s">
        <v>3</v>
      </c>
    </row>
    <row r="56" spans="2:9" x14ac:dyDescent="0.3">
      <c r="G56" s="1">
        <f>G8-H52</f>
        <v>-6.7668953499999684E-3</v>
      </c>
      <c r="I56">
        <f>G56*627.5</f>
        <v>-4.2462268321249805</v>
      </c>
    </row>
    <row r="58" spans="2:9" x14ac:dyDescent="0.3">
      <c r="B58" t="s">
        <v>9</v>
      </c>
      <c r="C58" t="s">
        <v>1</v>
      </c>
      <c r="D58" t="s">
        <v>6</v>
      </c>
    </row>
    <row r="59" spans="2:9" x14ac:dyDescent="0.3">
      <c r="B59" s="5">
        <v>0.5</v>
      </c>
      <c r="C59" s="2"/>
      <c r="D59" s="3"/>
    </row>
    <row r="60" spans="2:9" x14ac:dyDescent="0.3">
      <c r="B60" s="5">
        <v>0.6</v>
      </c>
      <c r="C60" s="2"/>
      <c r="D60" s="3"/>
    </row>
    <row r="61" spans="2:9" x14ac:dyDescent="0.3">
      <c r="B61" s="5">
        <v>0.7</v>
      </c>
      <c r="C61" s="2"/>
      <c r="D61" s="3"/>
    </row>
    <row r="62" spans="2:9" x14ac:dyDescent="0.3">
      <c r="B62" s="5">
        <v>0.8</v>
      </c>
      <c r="C62" s="2"/>
      <c r="D62" s="3"/>
    </row>
    <row r="63" spans="2:9" x14ac:dyDescent="0.3">
      <c r="B63" s="5">
        <v>0.9</v>
      </c>
      <c r="C63" s="2"/>
      <c r="D63" s="3"/>
    </row>
    <row r="64" spans="2:9" x14ac:dyDescent="0.3">
      <c r="B64" s="5">
        <v>1</v>
      </c>
      <c r="C64" s="2"/>
      <c r="D64" s="3"/>
    </row>
    <row r="65" spans="2:4" x14ac:dyDescent="0.3">
      <c r="B65" s="5">
        <v>1.1000000000000001</v>
      </c>
      <c r="C65" s="2"/>
      <c r="D65" s="3"/>
    </row>
    <row r="66" spans="2:4" x14ac:dyDescent="0.3">
      <c r="B66" s="5">
        <v>1.2</v>
      </c>
      <c r="C66" s="2"/>
      <c r="D66" s="3"/>
    </row>
    <row r="67" spans="2:4" x14ac:dyDescent="0.3">
      <c r="B67" s="5">
        <v>1.3</v>
      </c>
      <c r="C67" s="2"/>
      <c r="D67" s="3"/>
    </row>
    <row r="68" spans="2:4" x14ac:dyDescent="0.3">
      <c r="B68" s="5">
        <v>1.4</v>
      </c>
      <c r="C68" s="2"/>
      <c r="D68" s="3"/>
    </row>
    <row r="69" spans="2:4" x14ac:dyDescent="0.3">
      <c r="B69" s="5">
        <v>1.5</v>
      </c>
      <c r="C69" s="2"/>
      <c r="D69" s="3"/>
    </row>
    <row r="70" spans="2:4" x14ac:dyDescent="0.3">
      <c r="B70" s="5">
        <v>1.6</v>
      </c>
      <c r="C70" s="2"/>
      <c r="D70" s="3"/>
    </row>
    <row r="71" spans="2:4" x14ac:dyDescent="0.3">
      <c r="B71" s="5">
        <v>1.7</v>
      </c>
      <c r="C71" s="2"/>
      <c r="D71" s="3"/>
    </row>
    <row r="72" spans="2:4" x14ac:dyDescent="0.3">
      <c r="B72" s="5">
        <v>1.8</v>
      </c>
      <c r="C72" s="2"/>
      <c r="D72" s="3"/>
    </row>
    <row r="73" spans="2:4" x14ac:dyDescent="0.3">
      <c r="B73" s="5">
        <v>1.9</v>
      </c>
      <c r="C73" s="2"/>
      <c r="D73" s="3"/>
    </row>
    <row r="74" spans="2:4" x14ac:dyDescent="0.3">
      <c r="B74" s="5">
        <v>2</v>
      </c>
      <c r="C74" s="2"/>
      <c r="D74" s="3"/>
    </row>
    <row r="75" spans="2:4" x14ac:dyDescent="0.3">
      <c r="B75" s="5">
        <v>2.1</v>
      </c>
      <c r="C75" s="2"/>
      <c r="D75" s="3"/>
    </row>
    <row r="76" spans="2:4" x14ac:dyDescent="0.3">
      <c r="B76" s="5">
        <v>2.2000000000000002</v>
      </c>
      <c r="C76" s="2"/>
      <c r="D76" s="3"/>
    </row>
    <row r="77" spans="2:4" x14ac:dyDescent="0.3">
      <c r="B77" s="5">
        <v>2.2999999999999998</v>
      </c>
      <c r="C77" s="2"/>
      <c r="D77" s="3"/>
    </row>
    <row r="78" spans="2:4" x14ac:dyDescent="0.3">
      <c r="B78" s="5">
        <v>2.4</v>
      </c>
      <c r="C78" s="2"/>
      <c r="D78" s="3"/>
    </row>
    <row r="79" spans="2:4" x14ac:dyDescent="0.3">
      <c r="B79" s="5">
        <v>2.5</v>
      </c>
      <c r="C79" s="2"/>
      <c r="D79" s="3"/>
    </row>
    <row r="80" spans="2:4" x14ac:dyDescent="0.3">
      <c r="B80" s="5">
        <v>2.6</v>
      </c>
      <c r="C80" s="2"/>
      <c r="D80" s="3"/>
    </row>
    <row r="81" spans="2:4" x14ac:dyDescent="0.3">
      <c r="B81" s="5">
        <v>2.7</v>
      </c>
      <c r="C81" s="2"/>
      <c r="D81" s="3"/>
    </row>
    <row r="82" spans="2:4" x14ac:dyDescent="0.3">
      <c r="B82" s="5">
        <v>2.8</v>
      </c>
      <c r="C82" s="2"/>
      <c r="D82" s="3"/>
    </row>
    <row r="83" spans="2:4" x14ac:dyDescent="0.3">
      <c r="B83" s="5">
        <v>2.9</v>
      </c>
      <c r="C83" s="2"/>
      <c r="D83" s="3"/>
    </row>
    <row r="84" spans="2:4" x14ac:dyDescent="0.3">
      <c r="B84" s="5">
        <v>3</v>
      </c>
      <c r="C84" s="2"/>
      <c r="D84" s="3"/>
    </row>
    <row r="85" spans="2:4" x14ac:dyDescent="0.3">
      <c r="B85" s="5">
        <v>3.1</v>
      </c>
      <c r="C85" s="2"/>
      <c r="D85" s="3"/>
    </row>
    <row r="86" spans="2:4" x14ac:dyDescent="0.3">
      <c r="B86" s="5">
        <v>3.2</v>
      </c>
      <c r="C86" s="2"/>
      <c r="D86" s="3"/>
    </row>
    <row r="87" spans="2:4" x14ac:dyDescent="0.3">
      <c r="B87" s="5">
        <v>3.3</v>
      </c>
      <c r="C87" s="2"/>
      <c r="D87" s="3"/>
    </row>
    <row r="88" spans="2:4" x14ac:dyDescent="0.3">
      <c r="B88" s="5">
        <v>3.4</v>
      </c>
      <c r="C88" s="2"/>
      <c r="D88" s="3"/>
    </row>
    <row r="89" spans="2:4" x14ac:dyDescent="0.3">
      <c r="B89" s="5">
        <v>3.5</v>
      </c>
      <c r="C89" s="2"/>
      <c r="D89" s="3"/>
    </row>
    <row r="90" spans="2:4" x14ac:dyDescent="0.3">
      <c r="B90" s="5">
        <v>3.6</v>
      </c>
      <c r="C90" s="2"/>
      <c r="D90" s="3"/>
    </row>
    <row r="91" spans="2:4" x14ac:dyDescent="0.3">
      <c r="B91" s="5">
        <v>3.7</v>
      </c>
      <c r="C91" s="2"/>
      <c r="D91" s="3"/>
    </row>
    <row r="92" spans="2:4" x14ac:dyDescent="0.3">
      <c r="B92" s="5">
        <v>3.8</v>
      </c>
      <c r="C92" s="2"/>
      <c r="D92" s="3"/>
    </row>
    <row r="93" spans="2:4" x14ac:dyDescent="0.3">
      <c r="B93" s="5">
        <v>3.9</v>
      </c>
      <c r="C93" s="2"/>
      <c r="D93" s="3"/>
    </row>
    <row r="94" spans="2:4" x14ac:dyDescent="0.3">
      <c r="B94" s="5">
        <v>4</v>
      </c>
      <c r="C94" s="2"/>
      <c r="D94" s="3"/>
    </row>
    <row r="95" spans="2:4" x14ac:dyDescent="0.3">
      <c r="B95" s="5"/>
      <c r="C95" s="2"/>
      <c r="D95" s="3"/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Buda</dc:creator>
  <cp:lastModifiedBy>Filippo Buda</cp:lastModifiedBy>
  <dcterms:created xsi:type="dcterms:W3CDTF">2015-06-05T18:19:34Z</dcterms:created>
  <dcterms:modified xsi:type="dcterms:W3CDTF">2024-06-22T15:39:43Z</dcterms:modified>
</cp:coreProperties>
</file>