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8-04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<sst xmlns="http://schemas.openxmlformats.org/spreadsheetml/2006/main" count="87" uniqueCount="60">
  <si>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</si>
  <si>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</si>
  <si>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</si>
  <si>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</si>
  <si>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</si>
  <si>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</si>
  <si>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</si>
  <si>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</si>
  <si>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</si>
  <si>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</si>
  <si>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</si>
  <si>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</si>
  <si>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</si>
  <si>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</si>
  <si>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</si>
  <si>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</si>
  <si>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</si>
  <si>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</si>
  <si>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</si>
  <si>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</si>
  <si>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</si>
  <si>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</si>
  <si>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</si>
  <si>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</si>
  <si>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</si>
  <si>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</si>
  <si>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</si>
  <si>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</si>
  <si>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</si>
  <si>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</si>
  <si>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</si>
  <si>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</si>
  <si>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</si>
  <si>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</si>
  <si>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</si>
  <si>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</si>
  <si>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</si>
  <si>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</si>
  <si>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</si>
  <si>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</si>
  <si>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</si>
  <si>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</si>
  <si>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ML</t>
  </si>
  <si>
    <t>GAME ML</t>
  </si>
  <si>
    <t xml:space="preserve">NFLtotal </t>
  </si>
  <si>
    <t>SOC   ML</t>
  </si>
  <si>
    <t>NBA   PS</t>
  </si>
  <si>
    <t>GAME PS</t>
  </si>
  <si>
    <t>SOC   PS</t>
  </si>
  <si>
    <t>NBA   Total</t>
  </si>
  <si>
    <t>GAME Total</t>
  </si>
  <si>
    <t>SOC   Total</t>
  </si>
  <si>
    <t>FIRST HALF ML</t>
  </si>
  <si>
    <t>FIRST HALF PS</t>
  </si>
  <si>
    <t>FIRST HALF Total</t>
  </si>
  <si>
    <t>SECOND HALF ML</t>
  </si>
  <si>
    <t>SECOND HALF PS</t>
  </si>
  <si>
    <t>SECOND HALF Total</t>
  </si>
  <si>
    <t>FIRST QUARTER PS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</si>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</sst>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42951</v>
      </c>
      <c r="B1" s="1" t="s">
        <v>0</v>
      </c>
      <c r="C1" s="1" t="s">
        <v>1</v>
      </c>
      <c r="D1" s="2" t="s">
        <v>2</v>
      </c>
      <c r="E1" s="3"/>
      <c r="F1" s="29">
        <v>42951</v>
      </c>
      <c r="G1" s="1" t="s">
        <v>0</v>
      </c>
      <c r="H1" s="1" t="s">
        <v>1</v>
      </c>
      <c r="I1" s="2" t="s">
        <v>2</v>
      </c>
      <c r="K1" s="29">
        <v>42951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90850</v>
      </c>
      <c r="C3" s="9">
        <v>17307</v>
      </c>
      <c r="D3" s="7">
        <f t="shared" ref="D3:D22" si="0">(C3/B3)</f>
        <v>0.19050082553659878</v>
      </c>
      <c r="E3" s="3"/>
      <c r="F3" s="10" t="s">
        <v>45</v>
      </c>
      <c r="G3" s="9">
        <v>313</v>
      </c>
      <c r="H3" s="9">
        <v>-151</v>
      </c>
      <c r="I3" s="7">
        <f>(H3/G3)</f>
        <v>-0.48242811501597443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11141</v>
      </c>
      <c r="C4" s="9">
        <v>1377</v>
      </c>
      <c r="D4" s="7">
        <f t="shared" si="0"/>
        <v>0.12359752266403375</v>
      </c>
      <c r="E4" s="3"/>
      <c r="F4" s="10" t="s">
        <v>48</v>
      </c>
      <c r="G4" s="9">
        <v>2450</v>
      </c>
      <c r="H4" s="9">
        <v>571</v>
      </c>
      <c r="I4" s="7">
        <f t="shared" ref="I4:I13" si="2">(H4/G4)</f>
        <v>0.23306122448979591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28998</v>
      </c>
      <c r="C5" s="9">
        <v>4407</v>
      </c>
      <c r="D5" s="7">
        <f t="shared" si="0"/>
        <v>0.15197599834471343</v>
      </c>
      <c r="E5" s="3"/>
      <c r="F5" s="10" t="s">
        <v>51</v>
      </c>
      <c r="G5" s="9">
        <v>1967</v>
      </c>
      <c r="H5" s="9">
        <v>-207</v>
      </c>
      <c r="I5" s="7">
        <f t="shared" si="2"/>
        <v>-0.10523640061006609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14470</v>
      </c>
      <c r="C6" s="9">
        <v>11830</v>
      </c>
      <c r="D6" s="7">
        <f t="shared" si="0"/>
        <v>0.81755355908776783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25602</v>
      </c>
      <c r="C7" s="9">
        <v>-6510</v>
      </c>
      <c r="D7" s="7">
        <f t="shared" si="0"/>
        <v>-0.25427700960862432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1614</v>
      </c>
      <c r="C8" s="9">
        <v>-715</v>
      </c>
      <c r="D8" s="7">
        <f t="shared" si="0"/>
        <v>-0.44299876084262702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110</v>
      </c>
      <c r="C9" s="9">
        <v>100</v>
      </c>
      <c r="D9" s="7">
        <f t="shared" si="0"/>
        <v>0.90909090909090906</v>
      </c>
      <c r="E9" s="3"/>
      <c r="F9" s="12"/>
      <c r="G9" s="9"/>
      <c r="H9" s="9"/>
      <c r="I9" s="7" t="e">
        <f t="shared" si="2"/>
        <v>#DIV/0!</v>
      </c>
      <c r="K9" s="29">
        <v>42951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2099</v>
      </c>
      <c r="M11" s="9">
        <v>-1850</v>
      </c>
      <c r="N11" s="7">
        <f t="shared" ref="N11:N23" si="3">(M11/L11)</f>
        <v>-0.8813720819437828</v>
      </c>
    </row>
    <row r="12" spans="1:14" x14ac:dyDescent="0.25">
      <c r="A12" s="12" t="s">
        <v>20</v>
      </c>
      <c r="B12" s="9">
        <v>845</v>
      </c>
      <c r="C12" s="9">
        <v>-283</v>
      </c>
      <c r="D12" s="7">
        <f t="shared" si="0"/>
        <v>-0.33491124260355032</v>
      </c>
      <c r="E12" s="3"/>
      <c r="F12" s="10" t="s">
        <v>21</v>
      </c>
      <c r="G12" s="9">
        <v>61.999600000000001</v>
      </c>
      <c r="H12" s="13">
        <v>-61.999600000000001</v>
      </c>
      <c r="I12" s="7">
        <f t="shared" si="2"/>
        <v>-1</v>
      </c>
      <c r="K12" s="10" t="s">
        <v>47</v>
      </c>
      <c r="L12" s="9">
        <v>20703</v>
      </c>
      <c r="M12" s="9">
        <v>6446</v>
      </c>
      <c r="N12" s="7">
        <f t="shared" si="3"/>
        <v>0.31135584214848089</v>
      </c>
    </row>
    <row r="13" spans="1:14" ht="16.5" thickBot="1" x14ac:dyDescent="0.3">
      <c r="A13" s="12" t="s">
        <v>22</v>
      </c>
      <c r="B13" s="9">
        <v>503</v>
      </c>
      <c r="C13" s="9">
        <v>-15</v>
      </c>
      <c r="D13" s="7">
        <f t="shared" si="0"/>
        <v>-2.982107355864811E-2</v>
      </c>
      <c r="E13" s="3"/>
      <c r="F13" s="14" t="s">
        <v>10</v>
      </c>
      <c r="G13" s="15">
        <f>SUM(G3:G12)</f>
        <v>4791.9996000000001</v>
      </c>
      <c r="H13" s="15">
        <f>SUM(H3:H12)</f>
        <v>151.00040000000001</v>
      </c>
      <c r="I13" s="16">
        <f t="shared" si="2"/>
        <v>3.15109375217811E-2</v>
      </c>
      <c r="K13" s="10" t="s">
        <v>50</v>
      </c>
      <c r="L13" s="9">
        <v>32226</v>
      </c>
      <c r="M13" s="9">
        <v>26636</v>
      </c>
      <c r="N13" s="7">
        <f t="shared" si="3"/>
        <v>0.82653757835288277</v>
      </c>
    </row>
    <row r="14" spans="1:14" x14ac:dyDescent="0.25">
      <c r="A14" s="12" t="s">
        <v>23</v>
      </c>
      <c r="B14" s="9">
        <v>1237</v>
      </c>
      <c r="C14" s="9">
        <v>331</v>
      </c>
      <c r="D14" s="7">
        <f t="shared" si="0"/>
        <v>0.26758286176232821</v>
      </c>
      <c r="E14" s="3"/>
      <c r="F14" s="3"/>
      <c r="G14" s="3"/>
      <c r="H14" s="3"/>
      <c r="I14" s="3"/>
      <c r="K14" s="10" t="s">
        <v>52</v>
      </c>
      <c r="L14" s="9">
        <v>3338</v>
      </c>
      <c r="M14" s="9">
        <v>147</v>
      </c>
      <c r="N14" s="7">
        <f t="shared" si="3"/>
        <v>4.403834631515878E-2</v>
      </c>
    </row>
    <row r="15" spans="1:14" ht="15.75" thickBot="1" x14ac:dyDescent="0.3">
      <c r="A15" s="12" t="s">
        <v>24</v>
      </c>
      <c r="B15" s="9">
        <v>5301</v>
      </c>
      <c r="C15" s="9">
        <v>191</v>
      </c>
      <c r="D15" s="7">
        <f t="shared" si="0"/>
        <v>3.6030937558951141E-2</v>
      </c>
      <c r="E15" s="3"/>
      <c r="K15" s="10" t="s">
        <v>53</v>
      </c>
      <c r="L15" s="9">
        <v>4594</v>
      </c>
      <c r="M15" s="9">
        <v>2465</v>
      </c>
      <c r="N15" s="7">
        <f t="shared" si="3"/>
        <v>0.53656943839791027</v>
      </c>
    </row>
    <row r="16" spans="1:14" x14ac:dyDescent="0.25">
      <c r="A16" s="12" t="s">
        <v>25</v>
      </c>
      <c r="B16" s="9">
        <v>5744</v>
      </c>
      <c r="C16" s="9">
        <v>624</v>
      </c>
      <c r="D16" s="7">
        <f t="shared" si="0"/>
        <v>0.10863509749303621</v>
      </c>
      <c r="E16" s="3"/>
      <c r="F16" s="29">
        <v>42951</v>
      </c>
      <c r="G16" s="1" t="s">
        <v>0</v>
      </c>
      <c r="H16" s="1" t="s">
        <v>1</v>
      </c>
      <c r="I16" s="2" t="s">
        <v>2</v>
      </c>
      <c r="K16" s="10" t="s">
        <v>54</v>
      </c>
      <c r="L16" s="9">
        <v>789</v>
      </c>
      <c r="M16" s="9">
        <v>-685</v>
      </c>
      <c r="N16" s="7">
        <f t="shared" si="3"/>
        <v>-0.8681875792141952</v>
      </c>
    </row>
    <row r="17" spans="1:14" x14ac:dyDescent="0.25">
      <c r="A17" s="12" t="s">
        <v>27</v>
      </c>
      <c r="B17" s="9">
        <v>4899</v>
      </c>
      <c r="C17" s="9">
        <v>1430</v>
      </c>
      <c r="D17" s="7">
        <f t="shared" si="0"/>
        <v>0.29189630536844252</v>
      </c>
      <c r="E17" s="3"/>
      <c r="F17" s="4" t="s">
        <v>26</v>
      </c>
      <c r="G17" s="5"/>
      <c r="H17" s="5"/>
      <c r="I17" s="6"/>
      <c r="K17" s="10" t="s">
        <v>55</v>
      </c>
      <c r="L17" s="9">
        <v>4158</v>
      </c>
      <c r="M17" s="9">
        <v>-1803</v>
      </c>
      <c r="N17" s="7">
        <f t="shared" si="3"/>
        <v>-0.43362193362193363</v>
      </c>
    </row>
    <row r="18" spans="1:14" x14ac:dyDescent="0.25">
      <c r="A18" s="10" t="s">
        <v>28</v>
      </c>
      <c r="B18" s="9">
        <v>6099.6629999999996</v>
      </c>
      <c r="C18" s="9">
        <v>-2209.663</v>
      </c>
      <c r="D18" s="7">
        <f t="shared" si="0"/>
        <v>-0.36225984943758371</v>
      </c>
      <c r="E18" s="3"/>
      <c r="F18" s="10" t="s">
        <v>42</v>
      </c>
      <c r="G18" s="9">
        <v>796</v>
      </c>
      <c r="H18" s="9">
        <v>100</v>
      </c>
      <c r="I18" s="7">
        <f t="shared" ref="I18:I28" si="4">(H18/G18)</f>
        <v>0.12562814070351758</v>
      </c>
      <c r="K18" s="10" t="s">
        <v>56</v>
      </c>
      <c r="L18" s="9">
        <v>4362</v>
      </c>
      <c r="M18" s="9">
        <v>201</v>
      </c>
      <c r="N18" s="7">
        <f t="shared" si="3"/>
        <v>4.6079779917469053E-2</v>
      </c>
    </row>
    <row r="19" spans="1:14" x14ac:dyDescent="0.25">
      <c r="A19" s="10" t="s">
        <v>29</v>
      </c>
      <c r="B19" s="9">
        <v>1050</v>
      </c>
      <c r="C19" s="9">
        <v>-1050</v>
      </c>
      <c r="D19" s="7">
        <f t="shared" si="0"/>
        <v>-1</v>
      </c>
      <c r="E19" s="3"/>
      <c r="F19" s="10" t="s">
        <v>46</v>
      </c>
      <c r="G19" s="9">
        <v>3326</v>
      </c>
      <c r="H19" s="9">
        <v>-76</v>
      </c>
      <c r="I19" s="7">
        <f t="shared" si="4"/>
        <v>-2.2850270595309682E-2</v>
      </c>
      <c r="K19" s="10" t="s">
        <v>57</v>
      </c>
      <c r="L19" s="9">
        <v>3404</v>
      </c>
      <c r="M19" s="9">
        <v>-2431</v>
      </c>
      <c r="N19" s="7">
        <f t="shared" si="3"/>
        <v>-0.71415981198589895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49</v>
      </c>
      <c r="G20" s="9">
        <v>1346</v>
      </c>
      <c r="H20" s="9">
        <v>678</v>
      </c>
      <c r="I20" s="7">
        <f>(H20/G20)</f>
        <v>0.50371471025260028</v>
      </c>
      <c r="K20" s="10" t="s">
        <v>58</v>
      </c>
      <c r="L20" s="9">
        <v>720</v>
      </c>
      <c r="M20" s="9">
        <v>380</v>
      </c>
      <c r="N20" s="7">
        <f t="shared" si="3"/>
        <v>0.52777777777777779</v>
      </c>
    </row>
    <row r="21" spans="1:14" x14ac:dyDescent="0.25">
      <c r="A21" s="17" t="s">
        <v>32</v>
      </c>
      <c r="B21" s="9">
        <v>804</v>
      </c>
      <c r="C21" s="9">
        <v>-120</v>
      </c>
      <c r="D21" s="7">
        <f t="shared" si="0"/>
        <v>-0.14925373134328357</v>
      </c>
      <c r="E21" s="3"/>
      <c r="F21" s="12" t="s">
        <v>46</v>
      </c>
      <c r="G21" s="9">
        <v>2657</v>
      </c>
      <c r="H21" s="9">
        <v>-1695</v>
      </c>
      <c r="I21" s="7">
        <f>(H21/G21)</f>
        <v>-0.63793752352277</v>
      </c>
      <c r="K21" s="10" t="s">
        <v>59</v>
      </c>
      <c r="L21" s="9">
        <v>570</v>
      </c>
      <c r="M21" s="9">
        <v>500</v>
      </c>
      <c r="N21" s="7">
        <f t="shared" si="3"/>
        <v>0.8771929824561403</v>
      </c>
    </row>
    <row r="22" spans="1:14" ht="16.5" thickBot="1" x14ac:dyDescent="0.3">
      <c r="A22" s="14" t="s">
        <v>9</v>
      </c>
      <c r="B22" s="15">
        <f>SUM(B3:B21)</f>
        <v>199267.663</v>
      </c>
      <c r="C22" s="15">
        <f>SUM(C3:C21)</f>
        <v>26694.337</v>
      </c>
      <c r="D22" s="7">
        <f t="shared" si="0"/>
        <v>0.13396221242379905</v>
      </c>
      <c r="E22" s="3"/>
      <c r="F22" s="12" t="s">
        <v>49</v>
      </c>
      <c r="G22" s="9">
        <v>2120</v>
      </c>
      <c r="H22" s="9">
        <v>1203</v>
      </c>
      <c r="I22" s="7">
        <f t="shared" si="4"/>
        <v>0.5674528301886792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46</v>
      </c>
      <c r="G23" s="9">
        <v>1410</v>
      </c>
      <c r="H23" s="9">
        <v>470</v>
      </c>
      <c r="I23" s="7">
        <f t="shared" si="4"/>
        <v>0.33333333333333331</v>
      </c>
      <c r="K23" s="10" t="s">
        <v>33</v>
      </c>
      <c r="L23" s="9">
        <v>6527.6660000000002</v>
      </c>
      <c r="M23" s="9">
        <v>2528.3330000000001</v>
      </c>
      <c r="N23" s="7">
        <f t="shared" si="3"/>
        <v>0.38732573020739725</v>
      </c>
    </row>
    <row r="24" spans="1:14" x14ac:dyDescent="0.25">
      <c r="A24" s="29">
        <v>42951</v>
      </c>
      <c r="B24" s="1" t="s">
        <v>0</v>
      </c>
      <c r="C24" s="1" t="s">
        <v>1</v>
      </c>
      <c r="D24" s="2" t="s">
        <v>2</v>
      </c>
      <c r="E24" s="3"/>
      <c r="F24" s="12" t="s">
        <v>49</v>
      </c>
      <c r="G24" s="9">
        <v>1790</v>
      </c>
      <c r="H24" s="9">
        <v>716</v>
      </c>
      <c r="I24" s="7">
        <f t="shared" si="4"/>
        <v>0.4</v>
      </c>
      <c r="K24" s="18" t="s">
        <v>34</v>
      </c>
      <c r="L24" s="9">
        <f>SUM(L11:L23)</f>
        <v>83490.665999999997</v>
      </c>
      <c r="M24" s="9">
        <f>SUM(M11:M23)</f>
        <v>32534.332999999999</v>
      </c>
      <c r="N24" s="7">
        <f>(M24/L24)</f>
        <v>0.38967629028135914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15070</v>
      </c>
      <c r="C26" s="9">
        <v>112</v>
      </c>
      <c r="D26" s="7">
        <f>(C26/B26)</f>
        <v>7.4319840743198411E-3</v>
      </c>
      <c r="E26" s="3"/>
      <c r="F26" s="12"/>
      <c r="G26" s="9"/>
      <c r="H26" s="9"/>
      <c r="I26" s="7" t="e">
        <f t="shared" si="4"/>
        <v>#DIV/0!</v>
      </c>
      <c r="K26" s="29">
        <v>42951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15070</v>
      </c>
      <c r="C27" s="15">
        <f>SUM(C26)</f>
        <v>112</v>
      </c>
      <c r="D27" s="7">
        <f>(C27/B27)</f>
        <v>7.4319840743198411E-3</v>
      </c>
      <c r="E27" s="3"/>
      <c r="F27" s="10" t="s">
        <v>37</v>
      </c>
      <c r="G27" s="9">
        <v>116.6666</v>
      </c>
      <c r="H27" s="9">
        <v>233.33340000000001</v>
      </c>
      <c r="I27" s="7">
        <f t="shared" si="4"/>
        <v>2.0000017142866939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13561.6666</v>
      </c>
      <c r="H28" s="15">
        <f>SUM(H18:H27)</f>
        <v>1629.3334</v>
      </c>
      <c r="I28" s="16">
        <f t="shared" si="4"/>
        <v>0.12014256418897659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42951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316181.9952</v>
      </c>
      <c r="C31" s="27">
        <f>(C22+C26+H28+H13+M6+M24)</f>
        <v>61121.003799999999</v>
      </c>
      <c r="D31" s="28">
        <f>(C31/B31)</f>
        <v>0.19330956451627831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44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2017-08-09T20:53:13Z</dcterms:modified>
</cp:coreProperties>
</file>