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17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<sst xmlns="http://schemas.openxmlformats.org/spreadsheetml/2006/main" count="75" uniqueCount="48">
  <si>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</si>
  <si>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</si>
  <si>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</si>
  <si>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</si>
  <si>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</si>
  <si>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</si>
  <si>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</si>
  <si>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</si>
  <si>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</si>
  <si>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</si>
  <si>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</si>
  <si>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</si>
  <si>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</si>
  <si>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</si>
  <si>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</si>
  <si>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</si>
  <si>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</si>
  <si>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</si>
  <si>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</si>
  <si>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</si>
  <si>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</si>
  <si>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</si>
  <si>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</si>
  <si>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</si>
  <si>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</si>
  <si>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</si>
  <si>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</si>
  <si>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</si>
  <si>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</si>
  <si>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</si>
  <si>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</si>
  <si>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</si>
  <si>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</si>
  <si>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</si>
  <si>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</si>
  <si>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</si>
  <si>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</si>
  <si>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</si>
  <si>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</si>
  <si>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</si>
  <si>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</si>
  <si>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</si>
  <si>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PS</t>
  </si>
  <si>
    <t xml:space="preserve">NFLtotal </t>
  </si>
  <si>
    <t>SOC   ML</t>
  </si>
  <si>
    <t>NBA   Total</t>
  </si>
  <si>
    <t>SOC   PS</t>
  </si>
  <si>
    <t>SOC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</si>
</sst>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42933</v>
      </c>
      <c r="B1" s="1" t="s">
        <v>0</v>
      </c>
      <c r="C1" s="1" t="s">
        <v>1</v>
      </c>
      <c r="D1" s="2" t="s">
        <v>2</v>
      </c>
      <c r="E1" s="3"/>
      <c r="F1" s="29">
        <v>42933</v>
      </c>
      <c r="G1" s="1" t="s">
        <v>0</v>
      </c>
      <c r="H1" s="1" t="s">
        <v>1</v>
      </c>
      <c r="I1" s="2" t="s">
        <v>2</v>
      </c>
      <c r="K1" s="29">
        <v>42933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100630</v>
      </c>
      <c r="C3" s="9">
        <v>-5953</v>
      </c>
      <c r="D3" s="7">
        <f t="shared" ref="D3:D22" si="0">(C3/B3)</f>
        <v>-5.915730895359237E-2</v>
      </c>
      <c r="E3" s="3"/>
      <c r="F3" s="10" t="s">
        <v>44</v>
      </c>
      <c r="G3" s="9">
        <v>150</v>
      </c>
      <c r="H3" s="9">
        <v>-150</v>
      </c>
      <c r="I3" s="7">
        <f>(H3/G3)</f>
        <v>-1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9275</v>
      </c>
      <c r="C4" s="9">
        <v>-1346</v>
      </c>
      <c r="D4" s="7">
        <f t="shared" si="0"/>
        <v>-0.14512129380053909</v>
      </c>
      <c r="E4" s="3"/>
      <c r="F4" s="10" t="s">
        <v>46</v>
      </c>
      <c r="G4" s="9">
        <v>3804</v>
      </c>
      <c r="H4" s="9">
        <v>-2071</v>
      </c>
      <c r="I4" s="7">
        <f t="shared" ref="I4:I13" si="2">(H4/G4)</f>
        <v>-0.54442691903259721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48684</v>
      </c>
      <c r="C5" s="9">
        <v>-25410</v>
      </c>
      <c r="D5" s="7">
        <f t="shared" si="0"/>
        <v>-0.52193739216169588</v>
      </c>
      <c r="E5" s="3"/>
      <c r="F5" s="10" t="s">
        <v>47</v>
      </c>
      <c r="G5" s="9">
        <v>3924</v>
      </c>
      <c r="H5" s="9">
        <v>-3847</v>
      </c>
      <c r="I5" s="7">
        <f t="shared" si="2"/>
        <v>-0.98037716615698267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19399</v>
      </c>
      <c r="C6" s="9">
        <v>3902</v>
      </c>
      <c r="D6" s="7">
        <f t="shared" si="0"/>
        <v>0.20114438888602507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11100</v>
      </c>
      <c r="C7" s="9">
        <v>7194</v>
      </c>
      <c r="D7" s="7">
        <f t="shared" si="0"/>
        <v>0.64810810810810815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10706</v>
      </c>
      <c r="C8" s="9">
        <v>-1447</v>
      </c>
      <c r="D8" s="7">
        <f t="shared" si="0"/>
        <v>-0.13515785540818231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385</v>
      </c>
      <c r="C9" s="9">
        <v>-385</v>
      </c>
      <c r="D9" s="7">
        <f t="shared" si="0"/>
        <v>-1</v>
      </c>
      <c r="E9" s="3"/>
      <c r="F9" s="12"/>
      <c r="G9" s="9"/>
      <c r="H9" s="9"/>
      <c r="I9" s="7" t="e">
        <f t="shared" si="2"/>
        <v>#DIV/0!</v>
      </c>
      <c r="K9" s="29">
        <v>42933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20</v>
      </c>
      <c r="B12" s="9">
        <v>100</v>
      </c>
      <c r="C12" s="9">
        <v>-100</v>
      </c>
      <c r="D12" s="7">
        <f t="shared" si="0"/>
        <v>-1</v>
      </c>
      <c r="E12" s="3"/>
      <c r="F12" s="10" t="s">
        <v>21</v>
      </c>
      <c r="G12" s="9">
        <v>20</v>
      </c>
      <c r="H12" s="13">
        <v>-20</v>
      </c>
      <c r="I12" s="7">
        <f t="shared" si="2"/>
        <v>-1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22</v>
      </c>
      <c r="B13" s="9">
        <v>68</v>
      </c>
      <c r="C13" s="9">
        <v>-68</v>
      </c>
      <c r="D13" s="7">
        <f t="shared" si="0"/>
        <v>-1</v>
      </c>
      <c r="E13" s="3"/>
      <c r="F13" s="14" t="s">
        <v>10</v>
      </c>
      <c r="G13" s="15">
        <f>SUM(G3:G12)</f>
        <v>7898</v>
      </c>
      <c r="H13" s="15">
        <f>SUM(H3:H12)</f>
        <v>-6088</v>
      </c>
      <c r="I13" s="16">
        <f t="shared" si="2"/>
        <v>-0.77082805773613572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23</v>
      </c>
      <c r="B14" s="9">
        <v>1642</v>
      </c>
      <c r="C14" s="9">
        <v>-982</v>
      </c>
      <c r="D14" s="7">
        <f t="shared" si="0"/>
        <v>-0.59805115712545676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24</v>
      </c>
      <c r="B15" s="9">
        <v>6087</v>
      </c>
      <c r="C15" s="9">
        <v>649</v>
      </c>
      <c r="D15" s="7">
        <f t="shared" si="0"/>
        <v>0.10662066699523574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25</v>
      </c>
      <c r="B16" s="9">
        <v>4704</v>
      </c>
      <c r="C16" s="9">
        <v>2693</v>
      </c>
      <c r="D16" s="7">
        <f t="shared" si="0"/>
        <v>0.5724914965986394</v>
      </c>
      <c r="E16" s="3"/>
      <c r="F16" s="29">
        <v>42933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27</v>
      </c>
      <c r="B17" s="9">
        <v>5372</v>
      </c>
      <c r="C17" s="9">
        <v>1307</v>
      </c>
      <c r="D17" s="7">
        <f t="shared" si="0"/>
        <v>0.24329858525688758</v>
      </c>
      <c r="E17" s="3"/>
      <c r="F17" s="4" t="s">
        <v>26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28</v>
      </c>
      <c r="B18" s="9">
        <v>8099.9930000000004</v>
      </c>
      <c r="C18" s="9">
        <v>-3978.9940000000001</v>
      </c>
      <c r="D18" s="7">
        <f t="shared" si="0"/>
        <v>-0.49123425168392121</v>
      </c>
      <c r="E18" s="3"/>
      <c r="F18" s="10" t="s">
        <v>42</v>
      </c>
      <c r="G18" s="9">
        <v>403</v>
      </c>
      <c r="H18" s="9">
        <v>-403</v>
      </c>
      <c r="I18" s="7">
        <f t="shared" ref="I18:I28" si="4">(H18/G18)</f>
        <v>-1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29</v>
      </c>
      <c r="B19" s="9">
        <v>85</v>
      </c>
      <c r="C19" s="9">
        <v>-85</v>
      </c>
      <c r="D19" s="7">
        <f t="shared" si="0"/>
        <v>-1</v>
      </c>
      <c r="E19" s="3"/>
      <c r="F19" s="10" t="s">
        <v>45</v>
      </c>
      <c r="G19" s="9">
        <v>427</v>
      </c>
      <c r="H19" s="9">
        <v>-116</v>
      </c>
      <c r="I19" s="7">
        <f t="shared" si="4"/>
        <v>-0.27166276346604218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42</v>
      </c>
      <c r="G20" s="9">
        <v>351</v>
      </c>
      <c r="H20" s="9">
        <v>-351</v>
      </c>
      <c r="I20" s="7">
        <f>(H20/G20)</f>
        <v>-1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116</v>
      </c>
      <c r="C21" s="9">
        <v>50</v>
      </c>
      <c r="D21" s="7">
        <f t="shared" si="0"/>
        <v>0.43103448275862066</v>
      </c>
      <c r="E21" s="3"/>
      <c r="F21" s="12" t="s">
        <v>45</v>
      </c>
      <c r="G21" s="9">
        <v>1440</v>
      </c>
      <c r="H21" s="9">
        <v>-1440</v>
      </c>
      <c r="I21" s="7">
        <f>(H21/G21)</f>
        <v>-1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226452.99299999999</v>
      </c>
      <c r="C22" s="15">
        <f>SUM(C3:C21)</f>
        <v>-23959.993999999999</v>
      </c>
      <c r="D22" s="7">
        <f t="shared" si="0"/>
        <v>-0.10580559648421163</v>
      </c>
      <c r="E22" s="3"/>
      <c r="F22" s="12" t="s">
        <v>42</v>
      </c>
      <c r="G22" s="9">
        <v>268</v>
      </c>
      <c r="H22" s="9">
        <v>-160</v>
      </c>
      <c r="I22" s="7">
        <f t="shared" si="4"/>
        <v>-0.59701492537313428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45</v>
      </c>
      <c r="G23" s="9">
        <v>478</v>
      </c>
      <c r="H23" s="9">
        <v>-370</v>
      </c>
      <c r="I23" s="7">
        <f t="shared" si="4"/>
        <v>-0.77405857740585771</v>
      </c>
      <c r="K23" s="10" t="s">
        <v>33</v>
      </c>
      <c r="L23" s="9">
        <v>0</v>
      </c>
      <c r="M23" s="9">
        <v>0</v>
      </c>
      <c r="N23" s="7" t="e">
        <f t="shared" si="3"/>
        <v>#DIV/0!</v>
      </c>
    </row>
    <row r="24" spans="1:14" x14ac:dyDescent="0.25">
      <c r="A24" s="29">
        <v>42933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0</v>
      </c>
      <c r="M24" s="9">
        <f>SUM(M11:M23)</f>
        <v>0</v>
      </c>
      <c r="N24" s="7" t="e">
        <f>(M24/L24)</f>
        <v>#DIV/0!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2182</v>
      </c>
      <c r="C26" s="9">
        <v>878</v>
      </c>
      <c r="D26" s="7">
        <f>(C26/B26)</f>
        <v>0.40238313473877174</v>
      </c>
      <c r="E26" s="3"/>
      <c r="F26" s="12"/>
      <c r="G26" s="9"/>
      <c r="H26" s="9"/>
      <c r="I26" s="7" t="e">
        <f t="shared" si="4"/>
        <v>#DIV/0!</v>
      </c>
      <c r="K26" s="29">
        <v>42933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2182</v>
      </c>
      <c r="C27" s="15">
        <f>SUM(C26)</f>
        <v>878</v>
      </c>
      <c r="D27" s="7">
        <f>(C27/B27)</f>
        <v>0.40238313473877174</v>
      </c>
      <c r="E27" s="3"/>
      <c r="F27" s="10" t="s">
        <v>37</v>
      </c>
      <c r="G27" s="9">
        <v>500</v>
      </c>
      <c r="H27" s="9">
        <v>-500</v>
      </c>
      <c r="I27" s="7">
        <f t="shared" si="4"/>
        <v>-1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3867</v>
      </c>
      <c r="H28" s="15">
        <f>SUM(H18:H27)</f>
        <v>-3340</v>
      </c>
      <c r="I28" s="16">
        <f t="shared" si="4"/>
        <v>-0.86371864494440131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42933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240399.99299999999</v>
      </c>
      <c r="C31" s="27">
        <f>(C22+C26+H28+H13+M6+M24)</f>
        <v>-32509.993999999999</v>
      </c>
      <c r="D31" s="28">
        <f>(C31/B31)</f>
        <v>-0.13523292407084223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43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2017-08-09T18:16:27Z</dcterms:modified>
</cp:coreProperties>
</file>