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5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<sst xmlns="http://schemas.openxmlformats.org/spreadsheetml/2006/main" count="85" uniqueCount="58">
  <si>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</si>
  <si>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</si>
  <si>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</si>
  <si>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</si>
  <si>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</si>
  <si>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</si>
  <si>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</si>
  <si>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</si>
  <si>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</si>
  <si>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</si>
  <si>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</si>
  <si>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</si>
  <si>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</si>
  <si>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</si>
  <si>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</si>
  <si>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</si>
  <si>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</si>
  <si>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</si>
  <si>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</si>
  <si>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</si>
  <si>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</si>
  <si>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</si>
  <si>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</si>
  <si>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</si>
  <si>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</si>
  <si>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</si>
  <si>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</si>
  <si>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</si>
  <si>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</si>
  <si>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</si>
  <si>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</si>
  <si>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</si>
  <si>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</si>
  <si>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</si>
  <si>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</si>
  <si>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</si>
  <si>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</si>
  <si>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</si>
  <si>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</si>
  <si>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</si>
  <si>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</si>
  <si>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</si>
  <si>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</si>
  <si>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>GAME ML</t>
  </si>
  <si>
    <t xml:space="preserve">NFLtotal </t>
  </si>
  <si>
    <t>SOC   ML</t>
  </si>
  <si>
    <t>NBA   Total</t>
  </si>
  <si>
    <t>GAME PS</t>
  </si>
  <si>
    <t>SOC   PS</t>
  </si>
  <si>
    <t>NBA   ML</t>
  </si>
  <si>
    <t>GAME Total</t>
  </si>
  <si>
    <t>SOC   Total</t>
  </si>
  <si>
    <t>FIRST HALF ML</t>
  </si>
  <si>
    <t>FIRST HALF PS</t>
  </si>
  <si>
    <t>FIRST HALF Total</t>
  </si>
  <si>
    <t>SECOND HALF PS</t>
  </si>
  <si>
    <t>FIRST QUARTER PS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</si>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</sst>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42952</v>
      </c>
      <c r="B1" s="1" t="s">
        <v>0</v>
      </c>
      <c r="C1" s="1" t="s">
        <v>1</v>
      </c>
      <c r="D1" s="2" t="s">
        <v>2</v>
      </c>
      <c r="E1" s="3"/>
      <c r="F1" s="29">
        <v>42952</v>
      </c>
      <c r="G1" s="1" t="s">
        <v>0</v>
      </c>
      <c r="H1" s="1" t="s">
        <v>1</v>
      </c>
      <c r="I1" s="2" t="s">
        <v>2</v>
      </c>
      <c r="K1" s="29">
        <v>42952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75461</v>
      </c>
      <c r="C3" s="9">
        <v>-3601</v>
      </c>
      <c r="D3" s="7">
        <f t="shared" ref="D3:D22" si="0">(C3/B3)</f>
        <v>-4.7720014312028727E-2</v>
      </c>
      <c r="E3" s="3"/>
      <c r="F3" s="10" t="s">
        <v>45</v>
      </c>
      <c r="G3" s="9">
        <v>7645</v>
      </c>
      <c r="H3" s="9">
        <v>-128</v>
      </c>
      <c r="I3" s="7">
        <f>(H3/G3)</f>
        <v>-1.6742969260954872E-2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14253</v>
      </c>
      <c r="C4" s="9">
        <v>2939</v>
      </c>
      <c r="D4" s="7">
        <f t="shared" si="0"/>
        <v>0.206202203044973</v>
      </c>
      <c r="E4" s="3"/>
      <c r="F4" s="10" t="s">
        <v>48</v>
      </c>
      <c r="G4" s="9">
        <v>11369</v>
      </c>
      <c r="H4" s="9">
        <v>1542</v>
      </c>
      <c r="I4" s="7">
        <f t="shared" ref="I4:I13" si="2">(H4/G4)</f>
        <v>0.13563198170463542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26572</v>
      </c>
      <c r="C5" s="9">
        <v>-7535</v>
      </c>
      <c r="D5" s="7">
        <f t="shared" si="0"/>
        <v>-0.28356917055547193</v>
      </c>
      <c r="E5" s="3"/>
      <c r="F5" s="10" t="s">
        <v>51</v>
      </c>
      <c r="G5" s="9">
        <v>5964</v>
      </c>
      <c r="H5" s="9">
        <v>536</v>
      </c>
      <c r="I5" s="7">
        <f t="shared" si="2"/>
        <v>8.9872568745808179E-2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19996</v>
      </c>
      <c r="C6" s="9">
        <v>-1081</v>
      </c>
      <c r="D6" s="7">
        <f t="shared" si="0"/>
        <v>-5.4060812162432484E-2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760</v>
      </c>
      <c r="C7" s="9">
        <v>6</v>
      </c>
      <c r="D7" s="7">
        <f t="shared" si="0"/>
        <v>7.8947368421052634E-3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4466</v>
      </c>
      <c r="C8" s="9">
        <v>3587</v>
      </c>
      <c r="D8" s="7">
        <f t="shared" si="0"/>
        <v>0.80317957904164805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30</v>
      </c>
      <c r="C9" s="9">
        <v>-30</v>
      </c>
      <c r="D9" s="7">
        <f t="shared" si="0"/>
        <v>-1</v>
      </c>
      <c r="E9" s="3"/>
      <c r="F9" s="12"/>
      <c r="G9" s="9"/>
      <c r="H9" s="9"/>
      <c r="I9" s="7" t="e">
        <f t="shared" si="2"/>
        <v>#DIV/0!</v>
      </c>
      <c r="K9" s="29">
        <v>42952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2999</v>
      </c>
      <c r="M11" s="9">
        <v>1167</v>
      </c>
      <c r="N11" s="7">
        <f t="shared" ref="N11:N23" si="3">(M11/L11)</f>
        <v>0.38912970990330109</v>
      </c>
    </row>
    <row r="12" spans="1:14" x14ac:dyDescent="0.25">
      <c r="A12" s="12" t="s">
        <v>20</v>
      </c>
      <c r="B12" s="9">
        <v>287</v>
      </c>
      <c r="C12" s="9">
        <v>100</v>
      </c>
      <c r="D12" s="7">
        <f t="shared" si="0"/>
        <v>0.34843205574912894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 t="s">
        <v>47</v>
      </c>
      <c r="L12" s="9">
        <v>4531</v>
      </c>
      <c r="M12" s="9">
        <v>4037</v>
      </c>
      <c r="N12" s="7">
        <f t="shared" si="3"/>
        <v>0.8909732950783491</v>
      </c>
    </row>
    <row r="13" spans="1:14" ht="16.5" thickBot="1" x14ac:dyDescent="0.3">
      <c r="A13" s="12" t="s">
        <v>22</v>
      </c>
      <c r="B13" s="9">
        <v>1332</v>
      </c>
      <c r="C13" s="9">
        <v>1263</v>
      </c>
      <c r="D13" s="7">
        <f t="shared" si="0"/>
        <v>0.94819819819819817</v>
      </c>
      <c r="E13" s="3"/>
      <c r="F13" s="14" t="s">
        <v>10</v>
      </c>
      <c r="G13" s="15">
        <f>SUM(G3:G12)</f>
        <v>24978</v>
      </c>
      <c r="H13" s="15">
        <f>SUM(H3:H12)</f>
        <v>1950</v>
      </c>
      <c r="I13" s="16">
        <f t="shared" si="2"/>
        <v>7.806870045640163E-2</v>
      </c>
      <c r="K13" s="10" t="s">
        <v>50</v>
      </c>
      <c r="L13" s="9">
        <v>5555</v>
      </c>
      <c r="M13" s="9">
        <v>-2712</v>
      </c>
      <c r="N13" s="7">
        <f t="shared" si="3"/>
        <v>-0.48820882088208822</v>
      </c>
    </row>
    <row r="14" spans="1:14" x14ac:dyDescent="0.25">
      <c r="A14" s="12" t="s">
        <v>23</v>
      </c>
      <c r="B14" s="9">
        <v>2434</v>
      </c>
      <c r="C14" s="9">
        <v>-1690</v>
      </c>
      <c r="D14" s="7">
        <f t="shared" si="0"/>
        <v>-0.69433032046014787</v>
      </c>
      <c r="E14" s="3"/>
      <c r="F14" s="3"/>
      <c r="G14" s="3"/>
      <c r="H14" s="3"/>
      <c r="I14" s="3"/>
      <c r="K14" s="10" t="s">
        <v>52</v>
      </c>
      <c r="L14" s="9">
        <v>1545</v>
      </c>
      <c r="M14" s="9">
        <v>750</v>
      </c>
      <c r="N14" s="7">
        <f t="shared" si="3"/>
        <v>0.4854368932038835</v>
      </c>
    </row>
    <row r="15" spans="1:14" ht="15.75" thickBot="1" x14ac:dyDescent="0.3">
      <c r="A15" s="12" t="s">
        <v>24</v>
      </c>
      <c r="B15" s="9">
        <v>4684</v>
      </c>
      <c r="C15" s="9">
        <v>196</v>
      </c>
      <c r="D15" s="7">
        <f t="shared" si="0"/>
        <v>4.1844577284372332E-2</v>
      </c>
      <c r="E15" s="3"/>
      <c r="K15" s="10" t="s">
        <v>53</v>
      </c>
      <c r="L15" s="9">
        <v>1063</v>
      </c>
      <c r="M15" s="9">
        <v>598</v>
      </c>
      <c r="N15" s="7">
        <f t="shared" si="3"/>
        <v>0.5625587958607714</v>
      </c>
    </row>
    <row r="16" spans="1:14" x14ac:dyDescent="0.25">
      <c r="A16" s="12" t="s">
        <v>25</v>
      </c>
      <c r="B16" s="9">
        <v>2366</v>
      </c>
      <c r="C16" s="9">
        <v>-93</v>
      </c>
      <c r="D16" s="7">
        <f t="shared" si="0"/>
        <v>-3.9306846999154689E-2</v>
      </c>
      <c r="E16" s="3"/>
      <c r="F16" s="29">
        <v>42952</v>
      </c>
      <c r="G16" s="1" t="s">
        <v>0</v>
      </c>
      <c r="H16" s="1" t="s">
        <v>1</v>
      </c>
      <c r="I16" s="2" t="s">
        <v>2</v>
      </c>
      <c r="K16" s="10" t="s">
        <v>54</v>
      </c>
      <c r="L16" s="9">
        <v>1298</v>
      </c>
      <c r="M16" s="9">
        <v>-710</v>
      </c>
      <c r="N16" s="7">
        <f t="shared" si="3"/>
        <v>-0.54699537750385208</v>
      </c>
    </row>
    <row r="17" spans="1:14" x14ac:dyDescent="0.25">
      <c r="A17" s="12" t="s">
        <v>27</v>
      </c>
      <c r="B17" s="9">
        <v>6386</v>
      </c>
      <c r="C17" s="9">
        <v>-233</v>
      </c>
      <c r="D17" s="7">
        <f t="shared" si="0"/>
        <v>-3.6486063263388664E-2</v>
      </c>
      <c r="E17" s="3"/>
      <c r="F17" s="4" t="s">
        <v>26</v>
      </c>
      <c r="G17" s="5"/>
      <c r="H17" s="5"/>
      <c r="I17" s="6"/>
      <c r="K17" s="10" t="s">
        <v>55</v>
      </c>
      <c r="L17" s="9">
        <v>220</v>
      </c>
      <c r="M17" s="9">
        <v>-220</v>
      </c>
      <c r="N17" s="7">
        <f t="shared" si="3"/>
        <v>-1</v>
      </c>
    </row>
    <row r="18" spans="1:14" x14ac:dyDescent="0.25">
      <c r="A18" s="10" t="s">
        <v>28</v>
      </c>
      <c r="B18" s="9">
        <v>7471.6589999999997</v>
      </c>
      <c r="C18" s="9">
        <v>-4142.6589999999997</v>
      </c>
      <c r="D18" s="7">
        <f t="shared" si="0"/>
        <v>-0.55444968781364345</v>
      </c>
      <c r="E18" s="3"/>
      <c r="F18" s="10" t="s">
        <v>42</v>
      </c>
      <c r="G18" s="9">
        <v>1814</v>
      </c>
      <c r="H18" s="9">
        <v>-602</v>
      </c>
      <c r="I18" s="7">
        <f t="shared" ref="I18:I28" si="4">(H18/G18)</f>
        <v>-0.33186328555678057</v>
      </c>
      <c r="K18" s="10" t="s">
        <v>56</v>
      </c>
      <c r="L18" s="9">
        <v>140</v>
      </c>
      <c r="M18" s="9">
        <v>83</v>
      </c>
      <c r="N18" s="7">
        <f t="shared" si="3"/>
        <v>0.59285714285714286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 t="s">
        <v>46</v>
      </c>
      <c r="G19" s="9">
        <v>383</v>
      </c>
      <c r="H19" s="9">
        <v>150</v>
      </c>
      <c r="I19" s="7">
        <f t="shared" si="4"/>
        <v>0.391644908616188</v>
      </c>
      <c r="K19" s="10" t="s">
        <v>57</v>
      </c>
      <c r="L19" s="9">
        <v>61</v>
      </c>
      <c r="M19" s="9">
        <v>60</v>
      </c>
      <c r="N19" s="7">
        <f t="shared" si="3"/>
        <v>0.98360655737704916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49</v>
      </c>
      <c r="G20" s="9">
        <v>2000</v>
      </c>
      <c r="H20" s="9">
        <v>-2000</v>
      </c>
      <c r="I20" s="7">
        <f>(H20/G20)</f>
        <v>-1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42</v>
      </c>
      <c r="G21" s="9">
        <v>1320</v>
      </c>
      <c r="H21" s="9">
        <v>-270</v>
      </c>
      <c r="I21" s="7">
        <f>(H21/G21)</f>
        <v>-0.20454545454545456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166498.65899999999</v>
      </c>
      <c r="C22" s="15">
        <f>SUM(C3:C21)</f>
        <v>-10314.659</v>
      </c>
      <c r="D22" s="7">
        <f t="shared" si="0"/>
        <v>-6.1950402855797178E-2</v>
      </c>
      <c r="E22" s="3"/>
      <c r="F22" s="12" t="s">
        <v>46</v>
      </c>
      <c r="G22" s="9">
        <v>1188</v>
      </c>
      <c r="H22" s="9">
        <v>-90</v>
      </c>
      <c r="I22" s="7">
        <f t="shared" si="4"/>
        <v>-7.575757575757576E-2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42</v>
      </c>
      <c r="G23" s="9">
        <v>850</v>
      </c>
      <c r="H23" s="9">
        <v>800</v>
      </c>
      <c r="I23" s="7">
        <f t="shared" si="4"/>
        <v>0.94117647058823528</v>
      </c>
      <c r="K23" s="10" t="s">
        <v>33</v>
      </c>
      <c r="L23" s="9">
        <v>2675</v>
      </c>
      <c r="M23" s="9">
        <v>-1525</v>
      </c>
      <c r="N23" s="7">
        <f t="shared" si="3"/>
        <v>-0.57009345794392519</v>
      </c>
    </row>
    <row r="24" spans="1:14" x14ac:dyDescent="0.25">
      <c r="A24" s="29">
        <v>42952</v>
      </c>
      <c r="B24" s="1" t="s">
        <v>0</v>
      </c>
      <c r="C24" s="1" t="s">
        <v>1</v>
      </c>
      <c r="D24" s="2" t="s">
        <v>2</v>
      </c>
      <c r="E24" s="3"/>
      <c r="F24" s="12" t="s">
        <v>46</v>
      </c>
      <c r="G24" s="9">
        <v>330</v>
      </c>
      <c r="H24" s="9">
        <v>90</v>
      </c>
      <c r="I24" s="7">
        <f t="shared" si="4"/>
        <v>0.27272727272727271</v>
      </c>
      <c r="K24" s="18" t="s">
        <v>34</v>
      </c>
      <c r="L24" s="9">
        <f>SUM(L11:L23)</f>
        <v>20087</v>
      </c>
      <c r="M24" s="9">
        <f>SUM(M11:M23)</f>
        <v>1528</v>
      </c>
      <c r="N24" s="7">
        <f>(M24/L24)</f>
        <v>7.6069099417533731E-2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12670</v>
      </c>
      <c r="C26" s="9">
        <v>-1636</v>
      </c>
      <c r="D26" s="7">
        <f>(C26/B26)</f>
        <v>-0.12912391475927387</v>
      </c>
      <c r="E26" s="3"/>
      <c r="F26" s="12"/>
      <c r="G26" s="9"/>
      <c r="H26" s="9"/>
      <c r="I26" s="7" t="e">
        <f t="shared" si="4"/>
        <v>#DIV/0!</v>
      </c>
      <c r="K26" s="29">
        <v>42952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12670</v>
      </c>
      <c r="C27" s="15">
        <f>SUM(C26)</f>
        <v>-1636</v>
      </c>
      <c r="D27" s="7">
        <f>(C27/B27)</f>
        <v>-0.12912391475927387</v>
      </c>
      <c r="E27" s="3"/>
      <c r="F27" s="10" t="s">
        <v>37</v>
      </c>
      <c r="G27" s="9">
        <v>313.33319999999998</v>
      </c>
      <c r="H27" s="9">
        <v>-313.33319999999998</v>
      </c>
      <c r="I27" s="7">
        <f t="shared" si="4"/>
        <v>-1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8198.3331999999991</v>
      </c>
      <c r="H28" s="15">
        <f>SUM(H18:H27)</f>
        <v>-2235.3332</v>
      </c>
      <c r="I28" s="16">
        <f t="shared" si="4"/>
        <v>-0.27265703228553828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42952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232431.99219999998</v>
      </c>
      <c r="C31" s="27">
        <f>(C22+C26+H28+H13+M6+M24)</f>
        <v>-10707.992200000001</v>
      </c>
      <c r="D31" s="28">
        <f>(C31/B31)</f>
        <v>-4.6069356023873555E-2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2017-08-09T20:54:55Z</dcterms:modified>
</cp:coreProperties>
</file>