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8-06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<sst xmlns="http://schemas.openxmlformats.org/spreadsheetml/2006/main" count="76" uniqueCount="49">
  <si>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</si>
  <si>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</si>
  <si>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</si>
  <si>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</si>
  <si>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</si>
  <si>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</si>
  <si>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</si>
  <si>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</si>
  <si>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</si>
  <si>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</si>
  <si>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</si>
  <si>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</si>
  <si>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</si>
  <si>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</si>
  <si>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</si>
  <si>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</si>
  <si>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</si>
  <si>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</si>
  <si>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</si>
  <si>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</si>
  <si>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</si>
  <si>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</si>
  <si>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</si>
  <si>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</si>
  <si>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</si>
  <si>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</si>
  <si>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</si>
  <si>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</si>
  <si>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</si>
  <si>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</si>
  <si>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</si>
  <si>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</si>
  <si>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</si>
  <si>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</si>
  <si>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</si>
  <si>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</si>
  <si>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</si>
  <si>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</si>
  <si>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</si>
  <si>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</si>
  <si>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</si>
  <si>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</si>
  <si>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ML</t>
  </si>
  <si>
    <t xml:space="preserve">NFLtotal </t>
  </si>
  <si>
    <t>SOC   ML</t>
  </si>
  <si>
    <t>NBA   PS</t>
  </si>
  <si>
    <t>SOC   PS</t>
  </si>
  <si>
    <t>NBA   Total</t>
  </si>
  <si>
    <t>SOC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</si>
</sst>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42953</v>
      </c>
      <c r="B1" s="1" t="s">
        <v>0</v>
      </c>
      <c r="C1" s="1" t="s">
        <v>1</v>
      </c>
      <c r="D1" s="2" t="s">
        <v>2</v>
      </c>
      <c r="E1" s="3"/>
      <c r="F1" s="29">
        <v>42953</v>
      </c>
      <c r="G1" s="1" t="s">
        <v>0</v>
      </c>
      <c r="H1" s="1" t="s">
        <v>1</v>
      </c>
      <c r="I1" s="2" t="s">
        <v>2</v>
      </c>
      <c r="K1" s="29">
        <v>42953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123341</v>
      </c>
      <c r="C3" s="9">
        <v>3470</v>
      </c>
      <c r="D3" s="7">
        <f t="shared" ref="D3:D22" si="0">(C3/B3)</f>
        <v>2.8133386303013597E-2</v>
      </c>
      <c r="E3" s="3"/>
      <c r="F3" s="10" t="s">
        <v>44</v>
      </c>
      <c r="G3" s="9">
        <v>1169</v>
      </c>
      <c r="H3" s="9">
        <v>364</v>
      </c>
      <c r="I3" s="7">
        <f>(H3/G3)</f>
        <v>0.31137724550898205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8327</v>
      </c>
      <c r="C4" s="9">
        <v>3017</v>
      </c>
      <c r="D4" s="7">
        <f t="shared" si="0"/>
        <v>0.36231535967335177</v>
      </c>
      <c r="E4" s="3"/>
      <c r="F4" s="10" t="s">
        <v>46</v>
      </c>
      <c r="G4" s="9">
        <v>9813</v>
      </c>
      <c r="H4" s="9">
        <v>407</v>
      </c>
      <c r="I4" s="7">
        <f t="shared" ref="I4:I13" si="2">(H4/G4)</f>
        <v>4.1475593600326099E-2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46928</v>
      </c>
      <c r="C5" s="9">
        <v>-18045</v>
      </c>
      <c r="D5" s="7">
        <f t="shared" si="0"/>
        <v>-0.38452523013978862</v>
      </c>
      <c r="E5" s="3"/>
      <c r="F5" s="10" t="s">
        <v>48</v>
      </c>
      <c r="G5" s="9">
        <v>4621</v>
      </c>
      <c r="H5" s="9">
        <v>552</v>
      </c>
      <c r="I5" s="7">
        <f t="shared" si="2"/>
        <v>0.11945466349275048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37708</v>
      </c>
      <c r="C6" s="9">
        <v>19716</v>
      </c>
      <c r="D6" s="7">
        <f t="shared" si="0"/>
        <v>0.52285987058449135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647</v>
      </c>
      <c r="C7" s="9">
        <v>-49</v>
      </c>
      <c r="D7" s="7">
        <f t="shared" si="0"/>
        <v>-7.5734157650695522E-2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0</v>
      </c>
      <c r="C8" s="9">
        <v>0</v>
      </c>
      <c r="D8" s="7" t="e">
        <f t="shared" si="0"/>
        <v>#DIV/0!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42953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/>
      <c r="L11" s="9"/>
      <c r="M11" s="9"/>
      <c r="N11" s="7" t="e">
        <f t="shared" ref="N11:N23" si="3">(M11/L11)</f>
        <v>#DIV/0!</v>
      </c>
    </row>
    <row r="12" spans="1:14" x14ac:dyDescent="0.25">
      <c r="A12" s="12" t="s">
        <v>20</v>
      </c>
      <c r="B12" s="9">
        <v>1884</v>
      </c>
      <c r="C12" s="9">
        <v>236</v>
      </c>
      <c r="D12" s="7">
        <f t="shared" si="0"/>
        <v>0.12526539278131635</v>
      </c>
      <c r="E12" s="3"/>
      <c r="F12" s="10" t="s">
        <v>21</v>
      </c>
      <c r="G12" s="9">
        <v>67.999899999999997</v>
      </c>
      <c r="H12" s="13">
        <v>-67.999899999999997</v>
      </c>
      <c r="I12" s="7">
        <f t="shared" si="2"/>
        <v>-1</v>
      </c>
      <c r="K12" s="10"/>
      <c r="L12" s="9"/>
      <c r="M12" s="9"/>
      <c r="N12" s="7" t="e">
        <f t="shared" si="3"/>
        <v>#DIV/0!</v>
      </c>
    </row>
    <row r="13" spans="1:14" ht="16.5" thickBot="1" x14ac:dyDescent="0.3">
      <c r="A13" s="12" t="s">
        <v>22</v>
      </c>
      <c r="B13" s="9">
        <v>8608</v>
      </c>
      <c r="C13" s="9">
        <v>-1373</v>
      </c>
      <c r="D13" s="7">
        <f t="shared" si="0"/>
        <v>-0.15950278810408922</v>
      </c>
      <c r="E13" s="3"/>
      <c r="F13" s="14" t="s">
        <v>10</v>
      </c>
      <c r="G13" s="15">
        <f>SUM(G3:G12)</f>
        <v>15670.999900000001</v>
      </c>
      <c r="H13" s="15">
        <f>SUM(H3:H12)</f>
        <v>1255.0001</v>
      </c>
      <c r="I13" s="16">
        <f t="shared" si="2"/>
        <v>8.0084238913178729E-2</v>
      </c>
      <c r="K13" s="10"/>
      <c r="L13" s="9"/>
      <c r="M13" s="9"/>
      <c r="N13" s="7" t="e">
        <f t="shared" si="3"/>
        <v>#DIV/0!</v>
      </c>
    </row>
    <row r="14" spans="1:14" x14ac:dyDescent="0.25">
      <c r="A14" s="12" t="s">
        <v>23</v>
      </c>
      <c r="B14" s="9">
        <v>2917</v>
      </c>
      <c r="C14" s="9">
        <v>597</v>
      </c>
      <c r="D14" s="7">
        <f t="shared" si="0"/>
        <v>0.20466232430579362</v>
      </c>
      <c r="E14" s="3"/>
      <c r="F14" s="3"/>
      <c r="G14" s="3"/>
      <c r="H14" s="3"/>
      <c r="I14" s="3"/>
      <c r="K14" s="10"/>
      <c r="L14" s="9"/>
      <c r="M14" s="9"/>
      <c r="N14" s="7" t="e">
        <f t="shared" si="3"/>
        <v>#DIV/0!</v>
      </c>
    </row>
    <row r="15" spans="1:14" ht="15.75" thickBot="1" x14ac:dyDescent="0.3">
      <c r="A15" s="12" t="s">
        <v>24</v>
      </c>
      <c r="B15" s="9">
        <v>2810</v>
      </c>
      <c r="C15" s="9">
        <v>-2183</v>
      </c>
      <c r="D15" s="7">
        <f t="shared" si="0"/>
        <v>-0.77686832740213518</v>
      </c>
      <c r="E15" s="3"/>
      <c r="K15" s="10"/>
      <c r="L15" s="9"/>
      <c r="M15" s="9"/>
      <c r="N15" s="7" t="e">
        <f t="shared" si="3"/>
        <v>#DIV/0!</v>
      </c>
    </row>
    <row r="16" spans="1:14" x14ac:dyDescent="0.25">
      <c r="A16" s="12" t="s">
        <v>25</v>
      </c>
      <c r="B16" s="9">
        <v>5587</v>
      </c>
      <c r="C16" s="9">
        <v>-2377</v>
      </c>
      <c r="D16" s="7">
        <f t="shared" si="0"/>
        <v>-0.42545194200823339</v>
      </c>
      <c r="E16" s="3"/>
      <c r="F16" s="29">
        <v>42953</v>
      </c>
      <c r="G16" s="1" t="s">
        <v>0</v>
      </c>
      <c r="H16" s="1" t="s">
        <v>1</v>
      </c>
      <c r="I16" s="2" t="s">
        <v>2</v>
      </c>
      <c r="K16" s="10"/>
      <c r="L16" s="9"/>
      <c r="M16" s="9"/>
      <c r="N16" s="7" t="e">
        <f t="shared" si="3"/>
        <v>#DIV/0!</v>
      </c>
    </row>
    <row r="17" spans="1:14" x14ac:dyDescent="0.25">
      <c r="A17" s="12" t="s">
        <v>27</v>
      </c>
      <c r="B17" s="9">
        <v>8920</v>
      </c>
      <c r="C17" s="9">
        <v>-2774</v>
      </c>
      <c r="D17" s="7">
        <f t="shared" si="0"/>
        <v>-0.31098654708520179</v>
      </c>
      <c r="E17" s="3"/>
      <c r="F17" s="4" t="s">
        <v>26</v>
      </c>
      <c r="G17" s="5"/>
      <c r="H17" s="5"/>
      <c r="I17" s="6"/>
      <c r="K17" s="10"/>
      <c r="L17" s="9"/>
      <c r="M17" s="9"/>
      <c r="N17" s="7" t="e">
        <f t="shared" si="3"/>
        <v>#DIV/0!</v>
      </c>
    </row>
    <row r="18" spans="1:14" x14ac:dyDescent="0.25">
      <c r="A18" s="10" t="s">
        <v>28</v>
      </c>
      <c r="B18" s="9">
        <v>6106.9960000000001</v>
      </c>
      <c r="C18" s="9">
        <v>2133.0030000000002</v>
      </c>
      <c r="D18" s="7">
        <f t="shared" si="0"/>
        <v>0.3492720479921716</v>
      </c>
      <c r="E18" s="3"/>
      <c r="F18" s="10" t="s">
        <v>42</v>
      </c>
      <c r="G18" s="9">
        <v>100</v>
      </c>
      <c r="H18" s="9">
        <v>268</v>
      </c>
      <c r="I18" s="7">
        <f t="shared" ref="I18:I28" si="4">(H18/G18)</f>
        <v>2.68</v>
      </c>
      <c r="K18" s="10"/>
      <c r="L18" s="9"/>
      <c r="M18" s="9"/>
      <c r="N18" s="7" t="e">
        <f t="shared" si="3"/>
        <v>#DIV/0!</v>
      </c>
    </row>
    <row r="19" spans="1:14" x14ac:dyDescent="0.25">
      <c r="A19" s="10" t="s">
        <v>29</v>
      </c>
      <c r="B19" s="9">
        <v>2162</v>
      </c>
      <c r="C19" s="9">
        <v>-2162</v>
      </c>
      <c r="D19" s="7">
        <f t="shared" si="0"/>
        <v>-1</v>
      </c>
      <c r="E19" s="3"/>
      <c r="F19" s="10" t="s">
        <v>45</v>
      </c>
      <c r="G19" s="9">
        <v>878</v>
      </c>
      <c r="H19" s="9">
        <v>750</v>
      </c>
      <c r="I19" s="7">
        <f t="shared" si="4"/>
        <v>0.85421412300683375</v>
      </c>
      <c r="K19" s="10"/>
      <c r="L19" s="9"/>
      <c r="M19" s="9"/>
      <c r="N19" s="7" t="e">
        <f t="shared" si="3"/>
        <v>#DIV/0!</v>
      </c>
    </row>
    <row r="20" spans="1:14" x14ac:dyDescent="0.25">
      <c r="A20" s="10" t="s">
        <v>31</v>
      </c>
      <c r="B20" s="9">
        <v>340</v>
      </c>
      <c r="C20" s="9">
        <v>200</v>
      </c>
      <c r="D20" s="7">
        <f t="shared" si="0"/>
        <v>0.58823529411764708</v>
      </c>
      <c r="E20" s="3"/>
      <c r="F20" s="10" t="s">
        <v>47</v>
      </c>
      <c r="G20" s="9">
        <v>2206</v>
      </c>
      <c r="H20" s="9">
        <v>-900</v>
      </c>
      <c r="I20" s="7">
        <f>(H20/G20)</f>
        <v>-0.40797824116047143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0</v>
      </c>
      <c r="C21" s="9">
        <v>0</v>
      </c>
      <c r="D21" s="7" t="e">
        <f t="shared" si="0"/>
        <v>#DIV/0!</v>
      </c>
      <c r="E21" s="3"/>
      <c r="F21" s="12" t="s">
        <v>45</v>
      </c>
      <c r="G21" s="9">
        <v>2739</v>
      </c>
      <c r="H21" s="9">
        <v>-1485</v>
      </c>
      <c r="I21" s="7">
        <f>(H21/G21)</f>
        <v>-0.54216867469879515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256285.99600000001</v>
      </c>
      <c r="C22" s="15">
        <f>SUM(C3:C21)</f>
        <v>406.00300000000016</v>
      </c>
      <c r="D22" s="7">
        <f t="shared" si="0"/>
        <v>1.584179418059191E-3</v>
      </c>
      <c r="E22" s="3"/>
      <c r="F22" s="12" t="s">
        <v>47</v>
      </c>
      <c r="G22" s="9">
        <v>3086</v>
      </c>
      <c r="H22" s="9">
        <v>-472</v>
      </c>
      <c r="I22" s="7">
        <f t="shared" si="4"/>
        <v>-0.15294880103694103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45</v>
      </c>
      <c r="G23" s="9">
        <v>2526</v>
      </c>
      <c r="H23" s="9">
        <v>-856</v>
      </c>
      <c r="I23" s="7">
        <f t="shared" si="4"/>
        <v>-0.33887569279493268</v>
      </c>
      <c r="K23" s="10" t="s">
        <v>33</v>
      </c>
      <c r="L23" s="9">
        <v>0</v>
      </c>
      <c r="M23" s="9">
        <v>0</v>
      </c>
      <c r="N23" s="7" t="e">
        <f t="shared" si="3"/>
        <v>#DIV/0!</v>
      </c>
    </row>
    <row r="24" spans="1:14" x14ac:dyDescent="0.25">
      <c r="A24" s="29">
        <v>42953</v>
      </c>
      <c r="B24" s="1" t="s">
        <v>0</v>
      </c>
      <c r="C24" s="1" t="s">
        <v>1</v>
      </c>
      <c r="D24" s="2" t="s">
        <v>2</v>
      </c>
      <c r="E24" s="3"/>
      <c r="F24" s="12" t="s">
        <v>47</v>
      </c>
      <c r="G24" s="9">
        <v>1518</v>
      </c>
      <c r="H24" s="9">
        <v>444</v>
      </c>
      <c r="I24" s="7">
        <f t="shared" si="4"/>
        <v>0.29249011857707508</v>
      </c>
      <c r="K24" s="18" t="s">
        <v>34</v>
      </c>
      <c r="L24" s="9">
        <f>SUM(L11:L23)</f>
        <v>0</v>
      </c>
      <c r="M24" s="9">
        <f>SUM(M11:M23)</f>
        <v>0</v>
      </c>
      <c r="N24" s="7" t="e">
        <f>(M24/L24)</f>
        <v>#DIV/0!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11023</v>
      </c>
      <c r="C26" s="9">
        <v>3614</v>
      </c>
      <c r="D26" s="7">
        <f>(C26/B26)</f>
        <v>0.3278599292388642</v>
      </c>
      <c r="E26" s="3"/>
      <c r="F26" s="12"/>
      <c r="G26" s="9"/>
      <c r="H26" s="9"/>
      <c r="I26" s="7" t="e">
        <f t="shared" si="4"/>
        <v>#DIV/0!</v>
      </c>
      <c r="K26" s="29">
        <v>42953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11023</v>
      </c>
      <c r="C27" s="15">
        <f>SUM(C26)</f>
        <v>3614</v>
      </c>
      <c r="D27" s="7">
        <f>(C27/B27)</f>
        <v>0.3278599292388642</v>
      </c>
      <c r="E27" s="3"/>
      <c r="F27" s="10" t="s">
        <v>37</v>
      </c>
      <c r="G27" s="9">
        <v>1140</v>
      </c>
      <c r="H27" s="9">
        <v>-23</v>
      </c>
      <c r="I27" s="7">
        <f t="shared" si="4"/>
        <v>-2.0175438596491228E-2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14193</v>
      </c>
      <c r="H28" s="15">
        <f>SUM(H18:H27)</f>
        <v>-2274</v>
      </c>
      <c r="I28" s="16">
        <f t="shared" si="4"/>
        <v>-0.16021982667512155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42953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297172.99590000004</v>
      </c>
      <c r="C31" s="27">
        <f>(C22+C26+H28+H13+M6+M24)</f>
        <v>3001.0030999999999</v>
      </c>
      <c r="D31" s="28">
        <f>(C31/B31)</f>
        <v>1.009850538711078E-2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43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2017-08-09T20:56:17Z</dcterms:modified>
</cp:coreProperties>
</file>