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0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<sst xmlns="http://schemas.openxmlformats.org/spreadsheetml/2006/main" count="86" uniqueCount="59">
  <si>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</si>
  <si>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</si>
  <si>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</si>
  <si>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</si>
  <si>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</si>
  <si>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</si>
  <si>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</si>
  <si>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</si>
  <si>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</si>
  <si>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</si>
  <si>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</si>
  <si>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</si>
  <si>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</si>
  <si>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</si>
  <si>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</si>
  <si>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</si>
  <si>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</si>
  <si>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</si>
  <si>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</si>
  <si>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</si>
  <si>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</si>
  <si>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</si>
  <si>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</si>
  <si>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</si>
  <si>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</si>
  <si>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</si>
  <si>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</si>
  <si>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</si>
  <si>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</si>
  <si>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</si>
  <si>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</si>
  <si>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</si>
  <si>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</si>
  <si>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</si>
  <si>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</si>
  <si>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</si>
  <si>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</si>
  <si>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</si>
  <si>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</si>
  <si>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</si>
  <si>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</si>
  <si>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</si>
  <si>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</si>
  <si>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>GAME ML</t>
  </si>
  <si>
    <t xml:space="preserve">NFLtotal </t>
  </si>
  <si>
    <t>SOC   ML</t>
  </si>
  <si>
    <t>NBA   Total</t>
  </si>
  <si>
    <t>GAME PS</t>
  </si>
  <si>
    <t>SOC   PS</t>
  </si>
  <si>
    <t>GAME Total</t>
  </si>
  <si>
    <t>SOC   Total</t>
  </si>
  <si>
    <t>FIRST HALF ML</t>
  </si>
  <si>
    <t>FIRST HALF PS</t>
  </si>
  <si>
    <t>FIRST HALF Total</t>
  </si>
  <si>
    <t>SECOND HALF ML</t>
  </si>
  <si>
    <t>SECOND HALF PS</t>
  </si>
  <si>
    <t>SECOND HALF Total</t>
  </si>
  <si>
    <t>FIRST QUARTER PS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</si>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</sst>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42936</v>
      </c>
      <c r="B1" s="1" t="s">
        <v>0</v>
      </c>
      <c r="C1" s="1" t="s">
        <v>1</v>
      </c>
      <c r="D1" s="2" t="s">
        <v>2</v>
      </c>
      <c r="E1" s="3"/>
      <c r="F1" s="29">
        <v>42936</v>
      </c>
      <c r="G1" s="1" t="s">
        <v>0</v>
      </c>
      <c r="H1" s="1" t="s">
        <v>1</v>
      </c>
      <c r="I1" s="2" t="s">
        <v>2</v>
      </c>
      <c r="K1" s="29">
        <v>42936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61527</v>
      </c>
      <c r="C3" s="9">
        <v>-15720</v>
      </c>
      <c r="D3" s="7">
        <f t="shared" ref="D3:D22" si="0">(C3/B3)</f>
        <v>-0.25549758642547177</v>
      </c>
      <c r="E3" s="3"/>
      <c r="F3" s="10" t="s">
        <v>45</v>
      </c>
      <c r="G3" s="9">
        <v>1653</v>
      </c>
      <c r="H3" s="9">
        <v>546</v>
      </c>
      <c r="I3" s="7">
        <f>(H3/G3)</f>
        <v>0.33030852994555354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9416</v>
      </c>
      <c r="C4" s="9">
        <v>-1402</v>
      </c>
      <c r="D4" s="7">
        <f t="shared" si="0"/>
        <v>-0.14889549702633814</v>
      </c>
      <c r="E4" s="3"/>
      <c r="F4" s="10" t="s">
        <v>48</v>
      </c>
      <c r="G4" s="9">
        <v>7096</v>
      </c>
      <c r="H4" s="9">
        <v>1009</v>
      </c>
      <c r="I4" s="7">
        <f t="shared" ref="I4:I13" si="2">(H4/G4)</f>
        <v>0.14219278466741828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33587</v>
      </c>
      <c r="C5" s="9">
        <v>-6386</v>
      </c>
      <c r="D5" s="7">
        <f t="shared" si="0"/>
        <v>-0.1901330872063596</v>
      </c>
      <c r="E5" s="3"/>
      <c r="F5" s="10" t="s">
        <v>50</v>
      </c>
      <c r="G5" s="9">
        <v>8902</v>
      </c>
      <c r="H5" s="9">
        <v>-85</v>
      </c>
      <c r="I5" s="7">
        <f t="shared" si="2"/>
        <v>-9.5484160862727482E-3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11347</v>
      </c>
      <c r="C6" s="9">
        <v>7659</v>
      </c>
      <c r="D6" s="7">
        <f t="shared" si="0"/>
        <v>0.6749801709703005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7786</v>
      </c>
      <c r="C7" s="9">
        <v>-7786</v>
      </c>
      <c r="D7" s="7">
        <f t="shared" si="0"/>
        <v>-1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7463</v>
      </c>
      <c r="C8" s="9">
        <v>-1557</v>
      </c>
      <c r="D8" s="7">
        <f t="shared" si="0"/>
        <v>-0.20862923757202198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42936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9323</v>
      </c>
      <c r="M11" s="9">
        <v>5750</v>
      </c>
      <c r="N11" s="7">
        <f t="shared" ref="N11:N23" si="3">(M11/L11)</f>
        <v>0.61675426364903996</v>
      </c>
    </row>
    <row r="12" spans="1:14" x14ac:dyDescent="0.25">
      <c r="A12" s="12" t="s">
        <v>20</v>
      </c>
      <c r="B12" s="9">
        <v>170</v>
      </c>
      <c r="C12" s="9">
        <v>-37</v>
      </c>
      <c r="D12" s="7">
        <f t="shared" si="0"/>
        <v>-0.21764705882352942</v>
      </c>
      <c r="E12" s="3"/>
      <c r="F12" s="10" t="s">
        <v>21</v>
      </c>
      <c r="G12" s="9">
        <v>663</v>
      </c>
      <c r="H12" s="13">
        <v>56</v>
      </c>
      <c r="I12" s="7">
        <f t="shared" si="2"/>
        <v>8.4464555052790352E-2</v>
      </c>
      <c r="K12" s="10" t="s">
        <v>47</v>
      </c>
      <c r="L12" s="9">
        <v>360</v>
      </c>
      <c r="M12" s="9">
        <v>325</v>
      </c>
      <c r="N12" s="7">
        <f t="shared" si="3"/>
        <v>0.90277777777777779</v>
      </c>
    </row>
    <row r="13" spans="1:14" ht="16.5" thickBot="1" x14ac:dyDescent="0.3">
      <c r="A13" s="12" t="s">
        <v>22</v>
      </c>
      <c r="B13" s="9">
        <v>222</v>
      </c>
      <c r="C13" s="9">
        <v>178</v>
      </c>
      <c r="D13" s="7">
        <f t="shared" si="0"/>
        <v>0.80180180180180183</v>
      </c>
      <c r="E13" s="3"/>
      <c r="F13" s="14" t="s">
        <v>10</v>
      </c>
      <c r="G13" s="15">
        <f>SUM(G3:G12)</f>
        <v>18314</v>
      </c>
      <c r="H13" s="15">
        <f>SUM(H3:H12)</f>
        <v>1526</v>
      </c>
      <c r="I13" s="16">
        <f t="shared" si="2"/>
        <v>8.3324232827345204E-2</v>
      </c>
      <c r="K13" s="10" t="s">
        <v>49</v>
      </c>
      <c r="L13" s="9">
        <v>3326</v>
      </c>
      <c r="M13" s="9">
        <v>1370</v>
      </c>
      <c r="N13" s="7">
        <f t="shared" si="3"/>
        <v>0.41190619362597714</v>
      </c>
    </row>
    <row r="14" spans="1:14" x14ac:dyDescent="0.25">
      <c r="A14" s="12" t="s">
        <v>23</v>
      </c>
      <c r="B14" s="9">
        <v>3362</v>
      </c>
      <c r="C14" s="9">
        <v>-2147</v>
      </c>
      <c r="D14" s="7">
        <f t="shared" si="0"/>
        <v>-0.63860797144556813</v>
      </c>
      <c r="E14" s="3"/>
      <c r="F14" s="3"/>
      <c r="G14" s="3"/>
      <c r="H14" s="3"/>
      <c r="I14" s="3"/>
      <c r="K14" s="10" t="s">
        <v>51</v>
      </c>
      <c r="L14" s="9">
        <v>870</v>
      </c>
      <c r="M14" s="9">
        <v>-870</v>
      </c>
      <c r="N14" s="7">
        <f t="shared" si="3"/>
        <v>-1</v>
      </c>
    </row>
    <row r="15" spans="1:14" ht="15.75" thickBot="1" x14ac:dyDescent="0.3">
      <c r="A15" s="12" t="s">
        <v>24</v>
      </c>
      <c r="B15" s="9">
        <v>4155</v>
      </c>
      <c r="C15" s="9">
        <v>254</v>
      </c>
      <c r="D15" s="7">
        <f t="shared" si="0"/>
        <v>6.1131167268351383E-2</v>
      </c>
      <c r="E15" s="3"/>
      <c r="K15" s="10" t="s">
        <v>52</v>
      </c>
      <c r="L15" s="9">
        <v>1315</v>
      </c>
      <c r="M15" s="9">
        <v>140</v>
      </c>
      <c r="N15" s="7">
        <f t="shared" si="3"/>
        <v>0.10646387832699619</v>
      </c>
    </row>
    <row r="16" spans="1:14" x14ac:dyDescent="0.25">
      <c r="A16" s="12" t="s">
        <v>25</v>
      </c>
      <c r="B16" s="9">
        <v>3126</v>
      </c>
      <c r="C16" s="9">
        <v>419</v>
      </c>
      <c r="D16" s="7">
        <f t="shared" si="0"/>
        <v>0.13403710812539987</v>
      </c>
      <c r="E16" s="3"/>
      <c r="F16" s="29">
        <v>42936</v>
      </c>
      <c r="G16" s="1" t="s">
        <v>0</v>
      </c>
      <c r="H16" s="1" t="s">
        <v>1</v>
      </c>
      <c r="I16" s="2" t="s">
        <v>2</v>
      </c>
      <c r="K16" s="10" t="s">
        <v>53</v>
      </c>
      <c r="L16" s="9">
        <v>763</v>
      </c>
      <c r="M16" s="9">
        <v>-147</v>
      </c>
      <c r="N16" s="7">
        <f t="shared" si="3"/>
        <v>-0.19266055045871561</v>
      </c>
    </row>
    <row r="17" spans="1:14" x14ac:dyDescent="0.25">
      <c r="A17" s="12" t="s">
        <v>27</v>
      </c>
      <c r="B17" s="9">
        <v>5236</v>
      </c>
      <c r="C17" s="9">
        <v>-541</v>
      </c>
      <c r="D17" s="7">
        <f t="shared" si="0"/>
        <v>-0.1033231474407945</v>
      </c>
      <c r="E17" s="3"/>
      <c r="F17" s="4" t="s">
        <v>26</v>
      </c>
      <c r="G17" s="5"/>
      <c r="H17" s="5"/>
      <c r="I17" s="6"/>
      <c r="K17" s="10" t="s">
        <v>54</v>
      </c>
      <c r="L17" s="9">
        <v>6561</v>
      </c>
      <c r="M17" s="9">
        <v>-4150</v>
      </c>
      <c r="N17" s="7">
        <f t="shared" si="3"/>
        <v>-0.63252552964487119</v>
      </c>
    </row>
    <row r="18" spans="1:14" x14ac:dyDescent="0.25">
      <c r="A18" s="10" t="s">
        <v>28</v>
      </c>
      <c r="B18" s="9">
        <v>7870.4939999999997</v>
      </c>
      <c r="C18" s="9">
        <v>-4840.4960000000001</v>
      </c>
      <c r="D18" s="7">
        <f t="shared" si="0"/>
        <v>-0.61501806621032939</v>
      </c>
      <c r="E18" s="3"/>
      <c r="F18" s="10" t="s">
        <v>42</v>
      </c>
      <c r="G18" s="9">
        <v>560</v>
      </c>
      <c r="H18" s="9">
        <v>-560</v>
      </c>
      <c r="I18" s="7">
        <f t="shared" ref="I18:I28" si="4">(H18/G18)</f>
        <v>-1</v>
      </c>
      <c r="K18" s="10" t="s">
        <v>55</v>
      </c>
      <c r="L18" s="9">
        <v>6229</v>
      </c>
      <c r="M18" s="9">
        <v>-4865</v>
      </c>
      <c r="N18" s="7">
        <f t="shared" si="3"/>
        <v>-0.78102424145127625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 t="s">
        <v>46</v>
      </c>
      <c r="G19" s="9">
        <v>524</v>
      </c>
      <c r="H19" s="9">
        <v>88</v>
      </c>
      <c r="I19" s="7">
        <f t="shared" si="4"/>
        <v>0.16793893129770993</v>
      </c>
      <c r="K19" s="10" t="s">
        <v>56</v>
      </c>
      <c r="L19" s="9">
        <v>706</v>
      </c>
      <c r="M19" s="9">
        <v>-564</v>
      </c>
      <c r="N19" s="7">
        <f t="shared" si="3"/>
        <v>-0.79886685552407932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42</v>
      </c>
      <c r="G20" s="9">
        <v>791</v>
      </c>
      <c r="H20" s="9">
        <v>-140</v>
      </c>
      <c r="I20" s="7">
        <f>(H20/G20)</f>
        <v>-0.17699115044247787</v>
      </c>
      <c r="K20" s="10" t="s">
        <v>57</v>
      </c>
      <c r="L20" s="9">
        <v>230</v>
      </c>
      <c r="M20" s="9">
        <v>209</v>
      </c>
      <c r="N20" s="7">
        <f t="shared" si="3"/>
        <v>0.90869565217391302</v>
      </c>
    </row>
    <row r="21" spans="1:14" x14ac:dyDescent="0.25">
      <c r="A21" s="17" t="s">
        <v>32</v>
      </c>
      <c r="B21" s="9">
        <v>448</v>
      </c>
      <c r="C21" s="9">
        <v>-127</v>
      </c>
      <c r="D21" s="7">
        <f t="shared" si="0"/>
        <v>-0.28348214285714285</v>
      </c>
      <c r="E21" s="3"/>
      <c r="F21" s="12" t="s">
        <v>46</v>
      </c>
      <c r="G21" s="9">
        <v>984</v>
      </c>
      <c r="H21" s="9">
        <v>-536</v>
      </c>
      <c r="I21" s="7">
        <f>(H21/G21)</f>
        <v>-0.54471544715447151</v>
      </c>
      <c r="K21" s="10" t="s">
        <v>58</v>
      </c>
      <c r="L21" s="9">
        <v>306</v>
      </c>
      <c r="M21" s="9">
        <v>-306</v>
      </c>
      <c r="N21" s="7">
        <f t="shared" si="3"/>
        <v>-1</v>
      </c>
    </row>
    <row r="22" spans="1:14" ht="16.5" thickBot="1" x14ac:dyDescent="0.3">
      <c r="A22" s="14" t="s">
        <v>9</v>
      </c>
      <c r="B22" s="15">
        <f>SUM(B3:B21)</f>
        <v>155715.49400000001</v>
      </c>
      <c r="C22" s="15">
        <f>SUM(C3:C21)</f>
        <v>-32033.495999999999</v>
      </c>
      <c r="D22" s="7">
        <f t="shared" si="0"/>
        <v>-0.20571810278558406</v>
      </c>
      <c r="E22" s="3"/>
      <c r="F22" s="12" t="s">
        <v>42</v>
      </c>
      <c r="G22" s="9">
        <v>1598</v>
      </c>
      <c r="H22" s="9">
        <v>610</v>
      </c>
      <c r="I22" s="7">
        <f t="shared" si="4"/>
        <v>0.38172715894868586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46</v>
      </c>
      <c r="G23" s="9">
        <v>1240</v>
      </c>
      <c r="H23" s="9">
        <v>-553</v>
      </c>
      <c r="I23" s="7">
        <f t="shared" si="4"/>
        <v>-0.44596774193548389</v>
      </c>
      <c r="K23" s="10" t="s">
        <v>33</v>
      </c>
      <c r="L23" s="9">
        <v>2359.5</v>
      </c>
      <c r="M23" s="9">
        <v>-85.499510000000001</v>
      </c>
      <c r="N23" s="7">
        <f t="shared" si="3"/>
        <v>-3.6236283110828563E-2</v>
      </c>
    </row>
    <row r="24" spans="1:14" x14ac:dyDescent="0.25">
      <c r="A24" s="29">
        <v>42936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32348.5</v>
      </c>
      <c r="M24" s="9">
        <f>SUM(M11:M23)</f>
        <v>-3193.4995100000001</v>
      </c>
      <c r="N24" s="7">
        <f>(M24/L24)</f>
        <v>-9.872171847226302E-2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19730</v>
      </c>
      <c r="C26" s="9">
        <v>8558</v>
      </c>
      <c r="D26" s="7">
        <f>(C26/B26)</f>
        <v>0.43375570197668523</v>
      </c>
      <c r="E26" s="3"/>
      <c r="F26" s="12"/>
      <c r="G26" s="9"/>
      <c r="H26" s="9"/>
      <c r="I26" s="7" t="e">
        <f t="shared" si="4"/>
        <v>#DIV/0!</v>
      </c>
      <c r="K26" s="29">
        <v>42936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19730</v>
      </c>
      <c r="C27" s="15">
        <f>SUM(C26)</f>
        <v>8558</v>
      </c>
      <c r="D27" s="7">
        <f>(C27/B27)</f>
        <v>0.43375570197668523</v>
      </c>
      <c r="E27" s="3"/>
      <c r="F27" s="10" t="s">
        <v>37</v>
      </c>
      <c r="G27" s="9">
        <v>800</v>
      </c>
      <c r="H27" s="9">
        <v>-142</v>
      </c>
      <c r="I27" s="7">
        <f t="shared" si="4"/>
        <v>-0.17749999999999999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6497</v>
      </c>
      <c r="H28" s="15">
        <f>SUM(H18:H27)</f>
        <v>-1233</v>
      </c>
      <c r="I28" s="16">
        <f t="shared" si="4"/>
        <v>-0.18977989841465293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42936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232604.99400000001</v>
      </c>
      <c r="C31" s="27">
        <f>(C22+C26+H28+H13+M6+M24)</f>
        <v>-26375.995510000001</v>
      </c>
      <c r="D31" s="28">
        <f>(C31/B31)</f>
        <v>-0.11339393474071326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2017-08-09T18:20:50Z</dcterms:modified>
</cp:coreProperties>
</file>