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<sst xmlns="http://schemas.openxmlformats.org/spreadsheetml/2006/main" count="80" uniqueCount="57">
  <si>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</si>
  <si>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</si>
  <si>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</si>
  <si>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</si>
  <si>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</si>
  <si>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</si>
  <si>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</si>
  <si>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</si>
  <si>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</si>
  <si>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</si>
  <si>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</si>
  <si>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</si>
  <si>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</si>
  <si>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</si>
  <si>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</si>
  <si>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</si>
  <si>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</si>
  <si>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</si>
  <si>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</si>
  <si>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</si>
  <si>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</si>
  <si>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</si>
  <si>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</si>
  <si>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</si>
  <si>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</si>
  <si>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</si>
  <si>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</si>
  <si>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</si>
  <si>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</si>
  <si>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</si>
  <si>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</si>
  <si>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</si>
  <si>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</si>
  <si>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</si>
  <si>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</si>
  <si>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</si>
  <si>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</si>
  <si>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</si>
  <si>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</si>
  <si>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</si>
  <si>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</si>
  <si>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</si>
  <si>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GAME ML</t>
  </si>
  <si>
    <t xml:space="preserve">NFLtotal </t>
  </si>
  <si>
    <t>SOC   PS</t>
  </si>
  <si>
    <t>GAME PS</t>
  </si>
  <si>
    <t>SOC   Total</t>
  </si>
  <si>
    <t>GAME Total</t>
  </si>
  <si>
    <t>FIRST HALF ML</t>
  </si>
  <si>
    <t>FIRST HALF PS</t>
  </si>
  <si>
    <t>FIRST HALF Total</t>
  </si>
  <si>
    <t>SECOND HALF ML</t>
  </si>
  <si>
    <t>SECOND HALF PS</t>
  </si>
  <si>
    <t>SECOND HALF Total</t>
  </si>
  <si>
    <t>FIRST QUARTER ML</t>
  </si>
  <si>
    <t>FIRST QUARTER PS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</si>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</sst>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42943</v>
      </c>
      <c r="B1" s="1" t="s">
        <v>0</v>
      </c>
      <c r="C1" s="1" t="s">
        <v>1</v>
      </c>
      <c r="D1" s="2" t="s">
        <v>2</v>
      </c>
      <c r="E1" s="3"/>
      <c r="F1" s="29">
        <v>42943</v>
      </c>
      <c r="G1" s="1" t="s">
        <v>0</v>
      </c>
      <c r="H1" s="1" t="s">
        <v>1</v>
      </c>
      <c r="I1" s="2" t="s">
        <v>2</v>
      </c>
      <c r="K1" s="29">
        <v>42943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81653</v>
      </c>
      <c r="C3" s="9">
        <v>-12134</v>
      </c>
      <c r="D3" s="7">
        <f t="shared" ref="D3:D22" si="0">(C3/B3)</f>
        <v>-0.14860446033826069</v>
      </c>
      <c r="E3" s="3"/>
      <c r="F3" s="10" t="s">
        <v>44</v>
      </c>
      <c r="G3" s="9">
        <v>5475</v>
      </c>
      <c r="H3" s="9">
        <v>-2667</v>
      </c>
      <c r="I3" s="7">
        <f>(H3/G3)</f>
        <v>-0.48712328767123286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47632</v>
      </c>
      <c r="C4" s="9">
        <v>-2443</v>
      </c>
      <c r="D4" s="7">
        <f t="shared" si="0"/>
        <v>-5.1289049378569027E-2</v>
      </c>
      <c r="E4" s="3"/>
      <c r="F4" s="10" t="s">
        <v>46</v>
      </c>
      <c r="G4" s="9">
        <v>5252</v>
      </c>
      <c r="H4" s="9">
        <v>-68</v>
      </c>
      <c r="I4" s="7">
        <f t="shared" ref="I4:I13" si="2">(H4/G4)</f>
        <v>-1.2947448591012947E-2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41462</v>
      </c>
      <c r="C5" s="9">
        <v>8827</v>
      </c>
      <c r="D5" s="7">
        <f t="shared" si="0"/>
        <v>0.21289373402151368</v>
      </c>
      <c r="E5" s="3"/>
      <c r="F5" s="10"/>
      <c r="G5" s="9"/>
      <c r="H5" s="9"/>
      <c r="I5" s="7" t="e">
        <f t="shared" si="2"/>
        <v>#DIV/0!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14449</v>
      </c>
      <c r="C6" s="9">
        <v>-430</v>
      </c>
      <c r="D6" s="7">
        <f t="shared" si="0"/>
        <v>-2.975984497197038E-2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9740</v>
      </c>
      <c r="C7" s="9">
        <v>-8223</v>
      </c>
      <c r="D7" s="7">
        <f t="shared" si="0"/>
        <v>-0.84425051334702261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4070</v>
      </c>
      <c r="C8" s="9">
        <v>-349</v>
      </c>
      <c r="D8" s="7">
        <f t="shared" si="0"/>
        <v>-8.5749385749385745E-2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42943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42</v>
      </c>
      <c r="L11" s="9">
        <v>19001</v>
      </c>
      <c r="M11" s="9">
        <v>11198</v>
      </c>
      <c r="N11" s="7">
        <f t="shared" ref="N11:N23" si="3">(M11/L11)</f>
        <v>0.58933740329456341</v>
      </c>
    </row>
    <row r="12" spans="1:14" x14ac:dyDescent="0.25">
      <c r="A12" s="12" t="s">
        <v>20</v>
      </c>
      <c r="B12" s="9">
        <v>3131</v>
      </c>
      <c r="C12" s="9">
        <v>-1548</v>
      </c>
      <c r="D12" s="7">
        <f t="shared" si="0"/>
        <v>-0.49441073139572023</v>
      </c>
      <c r="E12" s="3"/>
      <c r="F12" s="10" t="s">
        <v>21</v>
      </c>
      <c r="G12" s="9">
        <v>350</v>
      </c>
      <c r="H12" s="13">
        <v>-350</v>
      </c>
      <c r="I12" s="7">
        <f t="shared" si="2"/>
        <v>-1</v>
      </c>
      <c r="K12" s="10" t="s">
        <v>45</v>
      </c>
      <c r="L12" s="9">
        <v>9000</v>
      </c>
      <c r="M12" s="9">
        <v>-800</v>
      </c>
      <c r="N12" s="7">
        <f t="shared" si="3"/>
        <v>-8.8888888888888892E-2</v>
      </c>
    </row>
    <row r="13" spans="1:14" ht="16.5" thickBot="1" x14ac:dyDescent="0.3">
      <c r="A13" s="12" t="s">
        <v>22</v>
      </c>
      <c r="B13" s="9">
        <v>5170</v>
      </c>
      <c r="C13" s="9">
        <v>3638</v>
      </c>
      <c r="D13" s="7">
        <f t="shared" si="0"/>
        <v>0.70367504835589945</v>
      </c>
      <c r="E13" s="3"/>
      <c r="F13" s="14" t="s">
        <v>10</v>
      </c>
      <c r="G13" s="15">
        <f>SUM(G3:G12)</f>
        <v>11077</v>
      </c>
      <c r="H13" s="15">
        <f>SUM(H3:H12)</f>
        <v>-3085</v>
      </c>
      <c r="I13" s="16">
        <f t="shared" si="2"/>
        <v>-0.27850501038187236</v>
      </c>
      <c r="K13" s="10" t="s">
        <v>47</v>
      </c>
      <c r="L13" s="9">
        <v>4057</v>
      </c>
      <c r="M13" s="9">
        <v>2640</v>
      </c>
      <c r="N13" s="7">
        <f t="shared" si="3"/>
        <v>0.65072713827951689</v>
      </c>
    </row>
    <row r="14" spans="1:14" x14ac:dyDescent="0.25">
      <c r="A14" s="12" t="s">
        <v>23</v>
      </c>
      <c r="B14" s="9">
        <v>2365</v>
      </c>
      <c r="C14" s="9">
        <v>1635</v>
      </c>
      <c r="D14" s="7">
        <f t="shared" si="0"/>
        <v>0.69133192389006337</v>
      </c>
      <c r="E14" s="3"/>
      <c r="F14" s="3"/>
      <c r="G14" s="3"/>
      <c r="H14" s="3"/>
      <c r="I14" s="3"/>
      <c r="K14" s="10" t="s">
        <v>48</v>
      </c>
      <c r="L14" s="9">
        <v>2183</v>
      </c>
      <c r="M14" s="9">
        <v>-2183</v>
      </c>
      <c r="N14" s="7">
        <f t="shared" si="3"/>
        <v>-1</v>
      </c>
    </row>
    <row r="15" spans="1:14" ht="15.75" thickBot="1" x14ac:dyDescent="0.3">
      <c r="A15" s="12" t="s">
        <v>24</v>
      </c>
      <c r="B15" s="9">
        <v>1425</v>
      </c>
      <c r="C15" s="9">
        <v>-448</v>
      </c>
      <c r="D15" s="7">
        <f t="shared" si="0"/>
        <v>-0.31438596491228071</v>
      </c>
      <c r="E15" s="3"/>
      <c r="K15" s="10" t="s">
        <v>49</v>
      </c>
      <c r="L15" s="9">
        <v>864</v>
      </c>
      <c r="M15" s="9">
        <v>-385</v>
      </c>
      <c r="N15" s="7">
        <f t="shared" si="3"/>
        <v>-0.44560185185185186</v>
      </c>
    </row>
    <row r="16" spans="1:14" x14ac:dyDescent="0.25">
      <c r="A16" s="12" t="s">
        <v>25</v>
      </c>
      <c r="B16" s="9">
        <v>2545</v>
      </c>
      <c r="C16" s="9">
        <v>-1302</v>
      </c>
      <c r="D16" s="7">
        <f t="shared" si="0"/>
        <v>-0.51159135559921409</v>
      </c>
      <c r="E16" s="3"/>
      <c r="F16" s="29">
        <v>42943</v>
      </c>
      <c r="G16" s="1" t="s">
        <v>0</v>
      </c>
      <c r="H16" s="1" t="s">
        <v>1</v>
      </c>
      <c r="I16" s="2" t="s">
        <v>2</v>
      </c>
      <c r="K16" s="10" t="s">
        <v>50</v>
      </c>
      <c r="L16" s="9">
        <v>1191</v>
      </c>
      <c r="M16" s="9">
        <v>877</v>
      </c>
      <c r="N16" s="7">
        <f t="shared" si="3"/>
        <v>0.73635600335852225</v>
      </c>
    </row>
    <row r="17" spans="1:14" x14ac:dyDescent="0.25">
      <c r="A17" s="12" t="s">
        <v>27</v>
      </c>
      <c r="B17" s="9">
        <v>7135</v>
      </c>
      <c r="C17" s="9">
        <v>-315</v>
      </c>
      <c r="D17" s="7">
        <f t="shared" si="0"/>
        <v>-4.4148563419761741E-2</v>
      </c>
      <c r="E17" s="3"/>
      <c r="F17" s="4" t="s">
        <v>26</v>
      </c>
      <c r="G17" s="5"/>
      <c r="H17" s="5"/>
      <c r="I17" s="6"/>
      <c r="K17" s="10" t="s">
        <v>51</v>
      </c>
      <c r="L17" s="9">
        <v>1613</v>
      </c>
      <c r="M17" s="9">
        <v>750</v>
      </c>
      <c r="N17" s="7">
        <f t="shared" si="3"/>
        <v>0.46497210167389957</v>
      </c>
    </row>
    <row r="18" spans="1:14" x14ac:dyDescent="0.25">
      <c r="A18" s="10" t="s">
        <v>28</v>
      </c>
      <c r="B18" s="9">
        <v>4647.3270000000002</v>
      </c>
      <c r="C18" s="9">
        <v>-518.32820000000004</v>
      </c>
      <c r="D18" s="7">
        <f t="shared" si="0"/>
        <v>-0.11153254333082221</v>
      </c>
      <c r="E18" s="3"/>
      <c r="F18" s="10"/>
      <c r="G18" s="9"/>
      <c r="H18" s="9"/>
      <c r="I18" s="7" t="e">
        <f t="shared" ref="I18:I28" si="4">(H18/G18)</f>
        <v>#DIV/0!</v>
      </c>
      <c r="K18" s="10" t="s">
        <v>52</v>
      </c>
      <c r="L18" s="9">
        <v>1772</v>
      </c>
      <c r="M18" s="9">
        <v>560</v>
      </c>
      <c r="N18" s="7">
        <f t="shared" si="3"/>
        <v>0.3160270880361174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 t="s">
        <v>53</v>
      </c>
      <c r="L19" s="9">
        <v>2463</v>
      </c>
      <c r="M19" s="9">
        <v>-174</v>
      </c>
      <c r="N19" s="7">
        <f t="shared" si="3"/>
        <v>-7.0645554202192443E-2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 t="s">
        <v>54</v>
      </c>
      <c r="L20" s="9">
        <v>272</v>
      </c>
      <c r="M20" s="9">
        <v>-272</v>
      </c>
      <c r="N20" s="7">
        <f t="shared" si="3"/>
        <v>-1</v>
      </c>
    </row>
    <row r="21" spans="1:14" x14ac:dyDescent="0.25">
      <c r="A21" s="17" t="s">
        <v>32</v>
      </c>
      <c r="B21" s="9">
        <v>609</v>
      </c>
      <c r="C21" s="9">
        <v>96</v>
      </c>
      <c r="D21" s="7">
        <f t="shared" si="0"/>
        <v>0.15763546798029557</v>
      </c>
      <c r="E21" s="3"/>
      <c r="F21" s="12"/>
      <c r="G21" s="9"/>
      <c r="H21" s="9"/>
      <c r="I21" s="7" t="e">
        <f>(H21/G21)</f>
        <v>#DIV/0!</v>
      </c>
      <c r="K21" s="10" t="s">
        <v>55</v>
      </c>
      <c r="L21" s="9">
        <v>120</v>
      </c>
      <c r="M21" s="9">
        <v>-120</v>
      </c>
      <c r="N21" s="7">
        <f t="shared" si="3"/>
        <v>-1</v>
      </c>
    </row>
    <row r="22" spans="1:14" ht="16.5" thickBot="1" x14ac:dyDescent="0.3">
      <c r="A22" s="14" t="s">
        <v>9</v>
      </c>
      <c r="B22" s="15">
        <f>SUM(B3:B21)</f>
        <v>226033.32699999999</v>
      </c>
      <c r="C22" s="15">
        <f>SUM(C3:C21)</f>
        <v>-13514.3282</v>
      </c>
      <c r="D22" s="7">
        <f t="shared" si="0"/>
        <v>-5.9789095614205603E-2</v>
      </c>
      <c r="E22" s="3"/>
      <c r="F22" s="12"/>
      <c r="G22" s="9"/>
      <c r="H22" s="9"/>
      <c r="I22" s="7" t="e">
        <f t="shared" si="4"/>
        <v>#DIV/0!</v>
      </c>
      <c r="K22" s="10" t="s">
        <v>56</v>
      </c>
      <c r="L22" s="9">
        <v>378</v>
      </c>
      <c r="M22" s="9">
        <v>-378</v>
      </c>
      <c r="N22" s="7">
        <f t="shared" si="3"/>
        <v>-1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2471.6660000000002</v>
      </c>
      <c r="M23" s="9">
        <v>-1440.6659999999999</v>
      </c>
      <c r="N23" s="7">
        <f t="shared" si="3"/>
        <v>-0.58287244312136022</v>
      </c>
    </row>
    <row r="24" spans="1:14" x14ac:dyDescent="0.25">
      <c r="A24" s="29">
        <v>42943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45385.665999999997</v>
      </c>
      <c r="M24" s="9">
        <f>SUM(M11:M23)</f>
        <v>10272.334000000001</v>
      </c>
      <c r="N24" s="7">
        <f>(M24/L24)</f>
        <v>0.22633432326408962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9822</v>
      </c>
      <c r="C26" s="9">
        <v>-113</v>
      </c>
      <c r="D26" s="7">
        <f>(C26/B26)</f>
        <v>-1.1504785176135207E-2</v>
      </c>
      <c r="E26" s="3"/>
      <c r="F26" s="12"/>
      <c r="G26" s="9"/>
      <c r="H26" s="9"/>
      <c r="I26" s="7" t="e">
        <f t="shared" si="4"/>
        <v>#DIV/0!</v>
      </c>
      <c r="K26" s="29">
        <v>42943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9822</v>
      </c>
      <c r="C27" s="15">
        <f>SUM(C26)</f>
        <v>-113</v>
      </c>
      <c r="D27" s="7">
        <f>(C27/B27)</f>
        <v>-1.1504785176135207E-2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42943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292317.99300000002</v>
      </c>
      <c r="C31" s="27">
        <f>(C22+C26+H28+H13+M6+M24)</f>
        <v>-6439.9941999999992</v>
      </c>
      <c r="D31" s="28">
        <f>(C31/B31)</f>
        <v>-2.203078275787149E-2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2017-08-09T18:34:29Z</dcterms:modified>
</cp:coreProperties>
</file>