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25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<sst xmlns="http://schemas.openxmlformats.org/spreadsheetml/2006/main" count="76" uniqueCount="49">
  <si>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</si>
  <si>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</si>
  <si>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</si>
  <si>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</si>
  <si>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</si>
  <si>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</si>
  <si>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</si>
  <si>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</si>
  <si>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</si>
  <si>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</si>
  <si>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</si>
  <si>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</si>
  <si>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</si>
  <si>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</si>
  <si>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</si>
  <si>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</si>
  <si>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</si>
  <si>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</si>
  <si>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</si>
  <si>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</si>
  <si>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</si>
  <si>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</si>
  <si>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</si>
  <si>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</si>
  <si>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</si>
  <si>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</si>
  <si>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</si>
  <si>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</si>
  <si>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</si>
  <si>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</si>
  <si>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</si>
  <si>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</si>
  <si>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</si>
  <si>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</si>
  <si>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</si>
  <si>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</si>
  <si>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</si>
  <si>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</si>
  <si>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</si>
  <si>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</si>
  <si>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</si>
  <si>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</si>
  <si>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PS</t>
  </si>
  <si>
    <t xml:space="preserve">NFLtotal </t>
  </si>
  <si>
    <t>SOC   ML</t>
  </si>
  <si>
    <t>NBA   Total</t>
  </si>
  <si>
    <t>SOC   PS</t>
  </si>
  <si>
    <t>SOC   Total</t>
  </si>
  <si>
    <t>NBA  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</si>
</sst>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42941</v>
      </c>
      <c r="B1" s="1" t="s">
        <v>0</v>
      </c>
      <c r="C1" s="1" t="s">
        <v>1</v>
      </c>
      <c r="D1" s="2" t="s">
        <v>2</v>
      </c>
      <c r="E1" s="3"/>
      <c r="F1" s="29">
        <v>42941</v>
      </c>
      <c r="G1" s="1" t="s">
        <v>0</v>
      </c>
      <c r="H1" s="1" t="s">
        <v>1</v>
      </c>
      <c r="I1" s="2" t="s">
        <v>2</v>
      </c>
      <c r="K1" s="29">
        <v>42941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80248</v>
      </c>
      <c r="C3" s="9">
        <v>5926</v>
      </c>
      <c r="D3" s="7">
        <f t="shared" ref="D3:D22" si="0">(C3/B3)</f>
        <v>7.3846077160801521E-2</v>
      </c>
      <c r="E3" s="3"/>
      <c r="F3" s="10" t="s">
        <v>44</v>
      </c>
      <c r="G3" s="9">
        <v>50</v>
      </c>
      <c r="H3" s="9">
        <v>-50</v>
      </c>
      <c r="I3" s="7">
        <f>(H3/G3)</f>
        <v>-1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16628</v>
      </c>
      <c r="C4" s="9">
        <v>5899</v>
      </c>
      <c r="D4" s="7">
        <f t="shared" si="0"/>
        <v>0.35476305027664179</v>
      </c>
      <c r="E4" s="3"/>
      <c r="F4" s="10" t="s">
        <v>46</v>
      </c>
      <c r="G4" s="9">
        <v>1726</v>
      </c>
      <c r="H4" s="9">
        <v>971</v>
      </c>
      <c r="I4" s="7">
        <f t="shared" ref="I4:I13" si="2">(H4/G4)</f>
        <v>0.56257242178447275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30431</v>
      </c>
      <c r="C5" s="9">
        <v>-4192</v>
      </c>
      <c r="D5" s="7">
        <f t="shared" si="0"/>
        <v>-0.13775426374420821</v>
      </c>
      <c r="E5" s="3"/>
      <c r="F5" s="10" t="s">
        <v>47</v>
      </c>
      <c r="G5" s="9">
        <v>1631</v>
      </c>
      <c r="H5" s="9">
        <v>631</v>
      </c>
      <c r="I5" s="7">
        <f t="shared" si="2"/>
        <v>0.38687921520539548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10980</v>
      </c>
      <c r="C6" s="9">
        <v>-2234</v>
      </c>
      <c r="D6" s="7">
        <f t="shared" si="0"/>
        <v>-0.2034608378870674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24494</v>
      </c>
      <c r="C7" s="9">
        <v>1117</v>
      </c>
      <c r="D7" s="7">
        <f t="shared" si="0"/>
        <v>4.5603004817506329E-2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10827</v>
      </c>
      <c r="C8" s="9">
        <v>-1528</v>
      </c>
      <c r="D8" s="7">
        <f t="shared" si="0"/>
        <v>-0.14112865983190173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42941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20</v>
      </c>
      <c r="B12" s="9">
        <v>1858</v>
      </c>
      <c r="C12" s="9">
        <v>1893</v>
      </c>
      <c r="D12" s="7">
        <f t="shared" si="0"/>
        <v>1.0188374596340151</v>
      </c>
      <c r="E12" s="3"/>
      <c r="F12" s="10" t="s">
        <v>21</v>
      </c>
      <c r="G12" s="9">
        <v>0</v>
      </c>
      <c r="H12" s="13">
        <v>0</v>
      </c>
      <c r="I12" s="7" t="e">
        <f t="shared" si="2"/>
        <v>#DIV/0!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22</v>
      </c>
      <c r="B13" s="9">
        <v>1511</v>
      </c>
      <c r="C13" s="9">
        <v>-713</v>
      </c>
      <c r="D13" s="7">
        <f t="shared" si="0"/>
        <v>-0.47187293183322304</v>
      </c>
      <c r="E13" s="3"/>
      <c r="F13" s="14" t="s">
        <v>10</v>
      </c>
      <c r="G13" s="15">
        <f>SUM(G3:G12)</f>
        <v>3407</v>
      </c>
      <c r="H13" s="15">
        <f>SUM(H3:H12)</f>
        <v>1552</v>
      </c>
      <c r="I13" s="16">
        <f t="shared" si="2"/>
        <v>0.45553272673906664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23</v>
      </c>
      <c r="B14" s="9">
        <v>2340</v>
      </c>
      <c r="C14" s="9">
        <v>-1099</v>
      </c>
      <c r="D14" s="7">
        <f t="shared" si="0"/>
        <v>-0.46965811965811965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24</v>
      </c>
      <c r="B15" s="9">
        <v>2975</v>
      </c>
      <c r="C15" s="9">
        <v>-1206</v>
      </c>
      <c r="D15" s="7">
        <f t="shared" si="0"/>
        <v>-0.40537815126050419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25</v>
      </c>
      <c r="B16" s="9">
        <v>3337</v>
      </c>
      <c r="C16" s="9">
        <v>-65</v>
      </c>
      <c r="D16" s="7">
        <f t="shared" si="0"/>
        <v>-1.947857356907402E-2</v>
      </c>
      <c r="E16" s="3"/>
      <c r="F16" s="29">
        <v>42941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27</v>
      </c>
      <c r="B17" s="9">
        <v>6537</v>
      </c>
      <c r="C17" s="9">
        <v>-3634</v>
      </c>
      <c r="D17" s="7">
        <f t="shared" si="0"/>
        <v>-0.55591249808780785</v>
      </c>
      <c r="E17" s="3"/>
      <c r="F17" s="4" t="s">
        <v>26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28</v>
      </c>
      <c r="B18" s="9">
        <v>10671.99</v>
      </c>
      <c r="C18" s="9">
        <v>1109.0060000000001</v>
      </c>
      <c r="D18" s="7">
        <f t="shared" si="0"/>
        <v>0.103917451197012</v>
      </c>
      <c r="E18" s="3"/>
      <c r="F18" s="10" t="s">
        <v>42</v>
      </c>
      <c r="G18" s="9">
        <v>4437</v>
      </c>
      <c r="H18" s="9">
        <v>-315</v>
      </c>
      <c r="I18" s="7">
        <f t="shared" ref="I18:I28" si="4">(H18/G18)</f>
        <v>-7.099391480730223E-2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29</v>
      </c>
      <c r="B19" s="9">
        <v>262</v>
      </c>
      <c r="C19" s="9">
        <v>-262</v>
      </c>
      <c r="D19" s="7">
        <f t="shared" si="0"/>
        <v>-1</v>
      </c>
      <c r="E19" s="3"/>
      <c r="F19" s="10" t="s">
        <v>45</v>
      </c>
      <c r="G19" s="9">
        <v>1147</v>
      </c>
      <c r="H19" s="9">
        <v>-873</v>
      </c>
      <c r="I19" s="7">
        <f t="shared" si="4"/>
        <v>-0.76111595466434179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42</v>
      </c>
      <c r="G20" s="9">
        <v>1825</v>
      </c>
      <c r="H20" s="9">
        <v>1416</v>
      </c>
      <c r="I20" s="7">
        <f>(H20/G20)</f>
        <v>0.7758904109589041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51</v>
      </c>
      <c r="C21" s="9">
        <v>-51</v>
      </c>
      <c r="D21" s="7">
        <f t="shared" si="0"/>
        <v>-1</v>
      </c>
      <c r="E21" s="3"/>
      <c r="F21" s="12" t="s">
        <v>45</v>
      </c>
      <c r="G21" s="9">
        <v>2569</v>
      </c>
      <c r="H21" s="9">
        <v>360</v>
      </c>
      <c r="I21" s="7">
        <f>(H21/G21)</f>
        <v>0.14013234721681589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203150.99</v>
      </c>
      <c r="C22" s="15">
        <f>SUM(C3:C21)</f>
        <v>960.00600000000009</v>
      </c>
      <c r="D22" s="7">
        <f t="shared" si="0"/>
        <v>4.7255787431801349E-3</v>
      </c>
      <c r="E22" s="3"/>
      <c r="F22" s="12" t="s">
        <v>48</v>
      </c>
      <c r="G22" s="9">
        <v>200</v>
      </c>
      <c r="H22" s="9">
        <v>96</v>
      </c>
      <c r="I22" s="7">
        <f t="shared" si="4"/>
        <v>0.48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42</v>
      </c>
      <c r="G23" s="9">
        <v>1825</v>
      </c>
      <c r="H23" s="9">
        <v>-1395</v>
      </c>
      <c r="I23" s="7">
        <f t="shared" si="4"/>
        <v>-0.76438356164383559</v>
      </c>
      <c r="K23" s="10" t="s">
        <v>33</v>
      </c>
      <c r="L23" s="9">
        <v>0</v>
      </c>
      <c r="M23" s="9">
        <v>0</v>
      </c>
      <c r="N23" s="7" t="e">
        <f t="shared" si="3"/>
        <v>#DIV/0!</v>
      </c>
    </row>
    <row r="24" spans="1:14" x14ac:dyDescent="0.25">
      <c r="A24" s="29">
        <v>42941</v>
      </c>
      <c r="B24" s="1" t="s">
        <v>0</v>
      </c>
      <c r="C24" s="1" t="s">
        <v>1</v>
      </c>
      <c r="D24" s="2" t="s">
        <v>2</v>
      </c>
      <c r="E24" s="3"/>
      <c r="F24" s="12" t="s">
        <v>45</v>
      </c>
      <c r="G24" s="9">
        <v>2564</v>
      </c>
      <c r="H24" s="9">
        <v>-323</v>
      </c>
      <c r="I24" s="7">
        <f t="shared" si="4"/>
        <v>-0.12597503900156007</v>
      </c>
      <c r="K24" s="18" t="s">
        <v>34</v>
      </c>
      <c r="L24" s="9">
        <f>SUM(L11:L23)</f>
        <v>0</v>
      </c>
      <c r="M24" s="9">
        <f>SUM(M11:M23)</f>
        <v>0</v>
      </c>
      <c r="N24" s="7" t="e">
        <f>(M24/L24)</f>
        <v>#DIV/0!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5558</v>
      </c>
      <c r="C26" s="9">
        <v>-2028</v>
      </c>
      <c r="D26" s="7">
        <f>(C26/B26)</f>
        <v>-0.36487945304066211</v>
      </c>
      <c r="E26" s="3"/>
      <c r="F26" s="12"/>
      <c r="G26" s="9"/>
      <c r="H26" s="9"/>
      <c r="I26" s="7" t="e">
        <f t="shared" si="4"/>
        <v>#DIV/0!</v>
      </c>
      <c r="K26" s="29">
        <v>42941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5558</v>
      </c>
      <c r="C27" s="15">
        <f>SUM(C26)</f>
        <v>-2028</v>
      </c>
      <c r="D27" s="7">
        <f>(C27/B27)</f>
        <v>-0.36487945304066211</v>
      </c>
      <c r="E27" s="3"/>
      <c r="F27" s="10" t="s">
        <v>37</v>
      </c>
      <c r="G27" s="9">
        <v>523.99990000000003</v>
      </c>
      <c r="H27" s="9">
        <v>1251</v>
      </c>
      <c r="I27" s="7">
        <f t="shared" si="4"/>
        <v>2.3874050357643197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15090.999900000001</v>
      </c>
      <c r="H28" s="15">
        <f>SUM(H18:H27)</f>
        <v>217</v>
      </c>
      <c r="I28" s="16">
        <f t="shared" si="4"/>
        <v>1.4379431544492952E-2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42941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227206.98989999999</v>
      </c>
      <c r="C31" s="27">
        <f>(C22+C26+H28+H13+M6+M24)</f>
        <v>701.00600000000009</v>
      </c>
      <c r="D31" s="28">
        <f>(C31/B31)</f>
        <v>3.0853188113117999E-3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43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2017-08-09T18:31:25Z</dcterms:modified>
</cp:coreProperties>
</file>