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1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<sst xmlns="http://schemas.openxmlformats.org/spreadsheetml/2006/main" count="97" uniqueCount="60">
  <si>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</si>
  <si>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</si>
  <si>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</si>
  <si>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</si>
  <si>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</si>
  <si>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</si>
  <si>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</si>
  <si>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</si>
  <si>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</si>
  <si>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</si>
  <si>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</si>
  <si>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</si>
  <si>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</si>
  <si>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</si>
  <si>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</si>
  <si>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</si>
  <si>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</si>
  <si>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</si>
  <si>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</si>
  <si>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WNBA ML</t>
  </si>
  <si>
    <t>WNBA SPREAD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</si>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</sst>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39</v>
      </c>
      <c r="B1" s="2" t="s">
        <v>0</v>
      </c>
      <c r="C1" s="2" t="s">
        <v>1</v>
      </c>
      <c r="D1" s="3" t="s">
        <v>2</v>
      </c>
      <c r="E1" s="4"/>
      <c r="F1" s="1" t="s">
        <v>39</v>
      </c>
      <c r="G1" s="2" t="s">
        <v>0</v>
      </c>
      <c r="H1" s="2" t="s">
        <v>1</v>
      </c>
      <c r="I1" s="3" t="s">
        <v>2</v>
      </c>
      <c r="K1" s="1" t="s">
        <v>39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38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42</v>
      </c>
      <c r="B3" s="10">
        <v>93863</v>
      </c>
      <c r="C3" s="10">
        <v>-25334</v>
      </c>
      <c r="D3" s="8">
        <f t="shared" ref="D3:D22" si="0">(C3/B3)</f>
        <v>-0.26990400903444384</v>
      </c>
      <c r="E3" s="4"/>
      <c r="F3" s="11" t="s">
        <v>40</v>
      </c>
      <c r="G3" s="10">
        <v>431</v>
      </c>
      <c r="H3" s="10">
        <v>671</v>
      </c>
      <c r="I3" s="8">
        <f>(H3/G3)</f>
        <v>1.5568445475638051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43</v>
      </c>
      <c r="B4" s="10">
        <v>13773</v>
      </c>
      <c r="C4" s="10">
        <v>-2579</v>
      </c>
      <c r="D4" s="8">
        <f t="shared" si="0"/>
        <v>-0.18725041748348217</v>
      </c>
      <c r="E4" s="4"/>
      <c r="F4" s="11" t="s">
        <v>40</v>
      </c>
      <c r="G4" s="10">
        <v>3200</v>
      </c>
      <c r="H4" s="10">
        <v>-676</v>
      </c>
      <c r="I4" s="8">
        <f t="shared" ref="I4:I13" si="2">(H4/G4)</f>
        <v>-0.21124999999999999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44</v>
      </c>
      <c r="B5" s="10">
        <v>44910</v>
      </c>
      <c r="C5" s="10">
        <v>-1798</v>
      </c>
      <c r="D5" s="8">
        <f t="shared" si="0"/>
        <v>-4.0035626809173906E-2</v>
      </c>
      <c r="E5" s="4"/>
      <c r="F5" s="11" t="s">
        <v>40</v>
      </c>
      <c r="G5" s="10">
        <v>2758</v>
      </c>
      <c r="H5" s="10">
        <v>-2350</v>
      </c>
      <c r="I5" s="8">
        <f t="shared" si="2"/>
        <v>-0.8520667150108775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45</v>
      </c>
      <c r="B6" s="10">
        <v>37424</v>
      </c>
      <c r="C6" s="10">
        <v>15872</v>
      </c>
      <c r="D6" s="8">
        <f t="shared" si="0"/>
        <v>0.4241128687473279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46</v>
      </c>
      <c r="B7" s="10">
        <v>17757</v>
      </c>
      <c r="C7" s="10">
        <v>12919</v>
      </c>
      <c r="D7" s="8">
        <f t="shared" si="0"/>
        <v>0.72754406712845643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47</v>
      </c>
      <c r="B8" s="10">
        <v>4847</v>
      </c>
      <c r="C8" s="10">
        <v>-1788</v>
      </c>
      <c r="D8" s="8">
        <f t="shared" si="0"/>
        <v>-0.36888797194140704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48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48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48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41</v>
      </c>
      <c r="L11" s="10">
        <v>4335</v>
      </c>
      <c r="M11" s="10">
        <v>2319</v>
      </c>
      <c r="N11" s="8">
        <f t="shared" ref="N11:N23" si="3">(M11/L11)</f>
        <v>0.53494809688581313</v>
      </c>
    </row>
    <row r="12" spans="1:14" x14ac:dyDescent="0.25">
      <c r="A12" s="13" t="s">
        <v>49</v>
      </c>
      <c r="B12" s="10">
        <v>250</v>
      </c>
      <c r="C12" s="10">
        <v>-250</v>
      </c>
      <c r="D12" s="8">
        <f t="shared" si="0"/>
        <v>-1</v>
      </c>
      <c r="E12" s="4"/>
      <c r="F12" s="11" t="s">
        <v>50</v>
      </c>
      <c r="G12" s="10">
        <v>0</v>
      </c>
      <c r="H12" s="14">
        <v>0</v>
      </c>
      <c r="I12" s="8" t="e">
        <f t="shared" si="2"/>
        <v>#DIV/0!</v>
      </c>
      <c r="K12" s="11" t="s">
        <v>41</v>
      </c>
      <c r="L12" s="10">
        <v>9578</v>
      </c>
      <c r="M12" s="10">
        <v>-2897</v>
      </c>
      <c r="N12" s="8">
        <f t="shared" si="3"/>
        <v>-0.30246397995406138</v>
      </c>
    </row>
    <row r="13" spans="1:14" ht="16.5" thickBot="1" x14ac:dyDescent="0.3">
      <c r="A13" s="13" t="s">
        <v>51</v>
      </c>
      <c r="B13" s="10">
        <v>1072</v>
      </c>
      <c r="C13" s="10">
        <v>1481</v>
      </c>
      <c r="D13" s="8">
        <f t="shared" si="0"/>
        <v>1.3815298507462686</v>
      </c>
      <c r="E13" s="4"/>
      <c r="F13" s="15" t="s">
        <v>8</v>
      </c>
      <c r="G13" s="16">
        <f>SUM(G3:G12)</f>
        <v>6389</v>
      </c>
      <c r="H13" s="16">
        <f>SUM(H3:H12)</f>
        <v>-2355</v>
      </c>
      <c r="I13" s="17">
        <f t="shared" si="2"/>
        <v>-0.36860228517764909</v>
      </c>
      <c r="K13" s="11" t="s">
        <v>41</v>
      </c>
      <c r="L13" s="10">
        <v>4697</v>
      </c>
      <c r="M13" s="10">
        <v>3659</v>
      </c>
      <c r="N13" s="8">
        <f t="shared" si="3"/>
        <v>0.77900787736853305</v>
      </c>
    </row>
    <row r="14" spans="1:14" x14ac:dyDescent="0.25">
      <c r="A14" s="13" t="s">
        <v>52</v>
      </c>
      <c r="B14" s="10">
        <v>790</v>
      </c>
      <c r="C14" s="10">
        <v>295</v>
      </c>
      <c r="D14" s="8">
        <f t="shared" si="0"/>
        <v>0.37341772151898733</v>
      </c>
      <c r="E14" s="4"/>
      <c r="F14" s="4"/>
      <c r="G14" s="4"/>
      <c r="H14" s="4"/>
      <c r="I14" s="4"/>
      <c r="K14" s="11" t="s">
        <v>41</v>
      </c>
      <c r="L14" s="10">
        <v>1520</v>
      </c>
      <c r="M14" s="10">
        <v>950</v>
      </c>
      <c r="N14" s="8">
        <f t="shared" si="3"/>
        <v>0.625</v>
      </c>
    </row>
    <row r="15" spans="1:14" ht="15.75" thickBot="1" x14ac:dyDescent="0.3">
      <c r="A15" s="13" t="s">
        <v>53</v>
      </c>
      <c r="B15" s="10">
        <v>7691</v>
      </c>
      <c r="C15" s="10">
        <v>506</v>
      </c>
      <c r="D15" s="8">
        <f t="shared" si="0"/>
        <v>6.579118450136523E-2</v>
      </c>
      <c r="E15" s="4"/>
      <c r="K15" s="11" t="s">
        <v>41</v>
      </c>
      <c r="L15" s="10">
        <v>2443</v>
      </c>
      <c r="M15" s="10">
        <v>1278</v>
      </c>
      <c r="N15" s="8">
        <f t="shared" si="3"/>
        <v>0.52312730249692996</v>
      </c>
    </row>
    <row r="16" spans="1:14" x14ac:dyDescent="0.25">
      <c r="A16" s="13" t="s">
        <v>54</v>
      </c>
      <c r="B16" s="10">
        <v>5168</v>
      </c>
      <c r="C16" s="10">
        <v>671</v>
      </c>
      <c r="D16" s="8">
        <f t="shared" si="0"/>
        <v>0.1298374613003096</v>
      </c>
      <c r="E16" s="4"/>
      <c r="F16" s="1" t="s">
        <v>39</v>
      </c>
      <c r="G16" s="2" t="s">
        <v>0</v>
      </c>
      <c r="H16" s="2" t="s">
        <v>1</v>
      </c>
      <c r="I16" s="3" t="s">
        <v>2</v>
      </c>
      <c r="K16" s="11" t="s">
        <v>41</v>
      </c>
      <c r="L16" s="10">
        <v>1305</v>
      </c>
      <c r="M16" s="10">
        <v>263</v>
      </c>
      <c r="N16" s="8">
        <f t="shared" si="3"/>
        <v>0.20153256704980843</v>
      </c>
    </row>
    <row r="17" spans="1:14" x14ac:dyDescent="0.25">
      <c r="A17" s="13" t="s">
        <v>55</v>
      </c>
      <c r="B17" s="10">
        <v>7427</v>
      </c>
      <c r="C17" s="10">
        <v>265</v>
      </c>
      <c r="D17" s="8">
        <f t="shared" si="0"/>
        <v>3.5680624747542751E-2</v>
      </c>
      <c r="E17" s="4"/>
      <c r="F17" s="5" t="s">
        <v>18</v>
      </c>
      <c r="G17" s="6"/>
      <c r="H17" s="6"/>
      <c r="I17" s="7"/>
      <c r="K17" s="11" t="s">
        <v>41</v>
      </c>
      <c r="L17" s="10">
        <v>1389</v>
      </c>
      <c r="M17" s="10">
        <v>31</v>
      </c>
      <c r="N17" s="8">
        <f t="shared" si="3"/>
        <v>2.2318214542836574E-2</v>
      </c>
    </row>
    <row r="18" spans="1:14" x14ac:dyDescent="0.25">
      <c r="A18" s="11" t="s">
        <v>56</v>
      </c>
      <c r="B18" s="10">
        <v>10370.66</v>
      </c>
      <c r="C18" s="10">
        <v>-6101.6580000000004</v>
      </c>
      <c r="D18" s="8">
        <f t="shared" si="0"/>
        <v>-0.5883577322947624</v>
      </c>
      <c r="E18" s="4"/>
      <c r="F18" s="11" t="s">
        <v>19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41</v>
      </c>
      <c r="L18" s="10">
        <v>1112</v>
      </c>
      <c r="M18" s="10">
        <v>193</v>
      </c>
      <c r="N18" s="8">
        <f t="shared" si="3"/>
        <v>0.17356115107913669</v>
      </c>
    </row>
    <row r="19" spans="1:14" x14ac:dyDescent="0.25">
      <c r="A19" s="11" t="s">
        <v>57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20</v>
      </c>
      <c r="G19" s="10">
        <v>2882</v>
      </c>
      <c r="H19" s="10">
        <v>679</v>
      </c>
      <c r="I19" s="8">
        <f t="shared" si="4"/>
        <v>0.2356002775850104</v>
      </c>
      <c r="K19" s="11" t="s">
        <v>41</v>
      </c>
      <c r="L19" s="10">
        <v>120</v>
      </c>
      <c r="M19" s="10">
        <v>109</v>
      </c>
      <c r="N19" s="8">
        <f t="shared" si="3"/>
        <v>0.90833333333333333</v>
      </c>
    </row>
    <row r="20" spans="1:14" x14ac:dyDescent="0.25">
      <c r="A20" s="11" t="s">
        <v>58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21</v>
      </c>
      <c r="G20" s="10">
        <v>2042</v>
      </c>
      <c r="H20" s="10">
        <v>-1392</v>
      </c>
      <c r="I20" s="8">
        <f>(H20/G20)</f>
        <v>-0.68168462291870713</v>
      </c>
      <c r="K20" s="11" t="s">
        <v>22</v>
      </c>
      <c r="L20" s="10"/>
      <c r="M20" s="10"/>
      <c r="N20" s="8" t="e">
        <f t="shared" si="3"/>
        <v>#DIV/0!</v>
      </c>
    </row>
    <row r="21" spans="1:14" x14ac:dyDescent="0.25">
      <c r="A21" s="18" t="s">
        <v>59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23</v>
      </c>
      <c r="G21" s="10">
        <v>1613</v>
      </c>
      <c r="H21" s="10">
        <v>1100</v>
      </c>
      <c r="I21" s="8">
        <f>(H21/G21)</f>
        <v>0.68195908245505266</v>
      </c>
      <c r="K21" s="11" t="s">
        <v>24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245342.66</v>
      </c>
      <c r="C22" s="16">
        <f>SUM(C3:C21)</f>
        <v>-5841.6580000000004</v>
      </c>
      <c r="D22" s="8">
        <f t="shared" si="0"/>
        <v>-2.3810200802420581E-2</v>
      </c>
      <c r="E22" s="4"/>
      <c r="F22" s="13" t="s">
        <v>25</v>
      </c>
      <c r="G22" s="10">
        <v>2847</v>
      </c>
      <c r="H22" s="10">
        <v>1550</v>
      </c>
      <c r="I22" s="8">
        <f t="shared" si="4"/>
        <v>0.54443273621355814</v>
      </c>
      <c r="K22" s="11" t="s">
        <v>26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27</v>
      </c>
      <c r="G23" s="10">
        <v>5371</v>
      </c>
      <c r="H23" s="10">
        <v>388</v>
      </c>
      <c r="I23" s="8">
        <f t="shared" si="4"/>
        <v>7.223980636752933E-2</v>
      </c>
      <c r="K23" s="11" t="s">
        <v>28</v>
      </c>
      <c r="L23" s="10">
        <v>5293.3329999999996</v>
      </c>
      <c r="M23" s="10">
        <v>2886.6669999999999</v>
      </c>
      <c r="N23" s="8">
        <f t="shared" si="3"/>
        <v>0.54534014769144512</v>
      </c>
    </row>
    <row r="24" spans="1:14" x14ac:dyDescent="0.25">
      <c r="A24" s="1" t="s">
        <v>39</v>
      </c>
      <c r="B24" s="2" t="s">
        <v>0</v>
      </c>
      <c r="C24" s="2" t="s">
        <v>1</v>
      </c>
      <c r="D24" s="3" t="s">
        <v>2</v>
      </c>
      <c r="E24" s="4"/>
      <c r="F24" s="13" t="s">
        <v>29</v>
      </c>
      <c r="G24" s="10">
        <v>900</v>
      </c>
      <c r="H24" s="10">
        <v>-535</v>
      </c>
      <c r="I24" s="8">
        <f t="shared" si="4"/>
        <v>-0.59444444444444444</v>
      </c>
      <c r="K24" s="19" t="s">
        <v>30</v>
      </c>
      <c r="L24" s="10">
        <f>SUM(L11:L23)</f>
        <v>31792.332999999999</v>
      </c>
      <c r="M24" s="10">
        <f>SUM(M11:M23)</f>
        <v>8791.6669999999995</v>
      </c>
      <c r="N24" s="8">
        <f>(M24/L24)</f>
        <v>0.27653418828998805</v>
      </c>
    </row>
    <row r="25" spans="1:14" x14ac:dyDescent="0.25">
      <c r="A25" s="20" t="s">
        <v>32</v>
      </c>
      <c r="B25" s="6"/>
      <c r="C25" s="6"/>
      <c r="D25" s="7"/>
      <c r="E25" s="4"/>
      <c r="F25" s="13" t="s">
        <v>31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34</v>
      </c>
      <c r="B26" s="10">
        <v>6572</v>
      </c>
      <c r="C26" s="10">
        <v>1901</v>
      </c>
      <c r="D26" s="8">
        <f>(C26/B26)</f>
        <v>0.28925745587340229</v>
      </c>
      <c r="E26" s="4"/>
      <c r="F26" s="13" t="s">
        <v>33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36</v>
      </c>
      <c r="B27" s="16">
        <f>SUM(B26)</f>
        <v>6572</v>
      </c>
      <c r="C27" s="16">
        <f>SUM(C26)</f>
        <v>1901</v>
      </c>
      <c r="D27" s="8">
        <f>(C27/B27)</f>
        <v>0.28925745587340229</v>
      </c>
      <c r="E27" s="4"/>
      <c r="F27" s="11" t="s">
        <v>35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21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39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37</v>
      </c>
      <c r="B31" s="28">
        <f>(B22+G13+L6+B26+G28+L24)</f>
        <v>308567.99300000002</v>
      </c>
      <c r="C31" s="28">
        <f>(C22+C26+H28+H13+M6+M24)</f>
        <v>3991.0089999999991</v>
      </c>
      <c r="D31" s="29">
        <f>(C31/B31)</f>
        <v>1.2933969467144309E-2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2017-08-07T15:03:59Z</dcterms:modified>
</cp:coreProperties>
</file>