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uments2017\desktop\ReportGameStats\DesktopC\bin\Debug\"/>
    </mc:Choice>
  </mc:AlternateContent>
  <bookViews>
    <workbookView xWindow="0" yWindow="0" windowWidth="30600" windowHeight="6255"/>
  </bookViews>
  <sheets>
    <sheet name="2017-07-28" sheetId="7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7" l="1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C31" i="7" l="1"/>
  <c r="D31" i="7" s="1"/>
</calcChain>
</file>

<file path=xl/sharedStrings.xml><?xml version="1.0" encoding="utf-8"?>
<sst xmlns="http://schemas.openxmlformats.org/spreadsheetml/2006/main" count="97" uniqueCount="52">
  <si>
    <t>Volume</t>
  </si>
  <si>
    <t>Win / Lose</t>
  </si>
  <si>
    <t>Hold</t>
  </si>
  <si>
    <t>SOCCER</t>
  </si>
  <si>
    <t>ARENA FOOTBALL</t>
  </si>
  <si>
    <t>ML</t>
  </si>
  <si>
    <t>SPREAD</t>
  </si>
  <si>
    <t>MLB TOTAL</t>
  </si>
  <si>
    <t>SOCCER TOTAL</t>
  </si>
  <si>
    <t>TOTAL</t>
  </si>
  <si>
    <t>SOCCER 1H ML</t>
  </si>
  <si>
    <t>AF TOTAL</t>
  </si>
  <si>
    <t>SOCCER 1H SPREAD</t>
  </si>
  <si>
    <t>SOCCER 1H TOTAL</t>
  </si>
  <si>
    <t>SOCCER 2H ML</t>
  </si>
  <si>
    <t>SOCCER 2H SPREAD</t>
  </si>
  <si>
    <t>CANADIAN FOOTBALL</t>
  </si>
  <si>
    <t>SOCCER 2H TOTAL</t>
  </si>
  <si>
    <t>WNBA</t>
  </si>
  <si>
    <t>WNBA TOTAL</t>
  </si>
  <si>
    <t>1Q SP</t>
  </si>
  <si>
    <t>1Q TOT</t>
  </si>
  <si>
    <t>EXOTICS</t>
  </si>
  <si>
    <t>CFL TOTAL</t>
  </si>
  <si>
    <t>MATCHUPS</t>
  </si>
  <si>
    <t>TENNIS/MMA/BOXING/GOLF</t>
  </si>
  <si>
    <t>WNBA EXOTICS</t>
  </si>
  <si>
    <t>MATCHUPS TOTAL</t>
  </si>
  <si>
    <t>Total</t>
  </si>
  <si>
    <t>MLB</t>
  </si>
  <si>
    <t>JULY 30TH</t>
  </si>
  <si>
    <t xml:space="preserve">Straight Bet SOC  </t>
  </si>
  <si>
    <t xml:space="preserve">Straight Bet NBA  </t>
  </si>
  <si>
    <t xml:space="preserve">Straight Bet NFL  </t>
  </si>
  <si>
    <t>MAJOR LEAGUE BASEBALL ML</t>
  </si>
  <si>
    <t>MAJOR LEAGUE BASEBALL RL</t>
  </si>
  <si>
    <t>MAJOR LEAGUE BASEBALL Total</t>
  </si>
  <si>
    <t>MLB - 1ST HALVES (5 FULL INNINGS) ML</t>
  </si>
  <si>
    <t>MLB - 1ST HALVES (5 FULL INNINGS) RL</t>
  </si>
  <si>
    <t>MLB - 1ST HALVES (5 FULL INNINGS) Total</t>
  </si>
  <si>
    <t>MLB - 2HF (4 FULL INNINGS+EXTRA INNS)</t>
  </si>
  <si>
    <t>MLB - ALTERNATIVE RUN LINES RL</t>
  </si>
  <si>
    <t xml:space="preserve">SOCtotal </t>
  </si>
  <si>
    <t>MLB - 2½ RUN LINES RL</t>
  </si>
  <si>
    <t xml:space="preserve">MLB - GAME PROPStotal </t>
  </si>
  <si>
    <t>MLB - LIVE WAGERING  ML</t>
  </si>
  <si>
    <t>MLB - LIVE WAGERING  RL</t>
  </si>
  <si>
    <t>MLB - LIVE WAGERING  Total</t>
  </si>
  <si>
    <t xml:space="preserve">MLB Exoticstotal </t>
  </si>
  <si>
    <t xml:space="preserve">MLB GRAND SALAMItotal </t>
  </si>
  <si>
    <t xml:space="preserve">MLB SERIES PRICEStotal </t>
  </si>
  <si>
    <t xml:space="preserve">JAPANESE BASEBALLtotal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</si>
</sst>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A15" sqref="A15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30</v>
      </c>
      <c r="B1" s="2" t="s">
        <v>0</v>
      </c>
      <c r="C1" s="2" t="s">
        <v>1</v>
      </c>
      <c r="D1" s="3" t="s">
        <v>2</v>
      </c>
      <c r="E1" s="4"/>
      <c r="F1" s="1" t="s">
        <v>30</v>
      </c>
      <c r="G1" s="2" t="s">
        <v>0</v>
      </c>
      <c r="H1" s="2" t="s">
        <v>1</v>
      </c>
      <c r="I1" s="3" t="s">
        <v>2</v>
      </c>
      <c r="K1" s="1" t="s">
        <v>30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29</v>
      </c>
      <c r="B2" s="6"/>
      <c r="C2" s="6"/>
      <c r="D2" s="7"/>
      <c r="E2" s="4"/>
      <c r="F2" s="5" t="s">
        <v>3</v>
      </c>
      <c r="G2" s="6"/>
      <c r="H2" s="6"/>
      <c r="I2" s="8"/>
      <c r="K2" s="5" t="s">
        <v>4</v>
      </c>
      <c r="L2" s="6"/>
      <c r="M2" s="6"/>
      <c r="N2" s="7"/>
    </row>
    <row r="3" spans="1:14" x14ac:dyDescent="0.25">
      <c r="A3" s="9" t="s">
        <v>34</v>
      </c>
      <c r="B3" s="10">
        <v>87661</v>
      </c>
      <c r="C3" s="10">
        <v>-10404</v>
      </c>
      <c r="D3" s="8">
        <f t="shared" ref="D3:D22" si="0">(C3/B3)</f>
        <v>-0.118684477703882</v>
      </c>
      <c r="E3" s="4"/>
      <c r="F3" s="11" t="s">
        <v>31</v>
      </c>
      <c r="G3" s="10">
        <v>300</v>
      </c>
      <c r="H3" s="10">
        <v>455</v>
      </c>
      <c r="I3" s="8">
        <f>(H3/G3)</f>
        <v>1.5166666666666666</v>
      </c>
      <c r="K3" s="11" t="s">
        <v>5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35</v>
      </c>
      <c r="B4" s="10">
        <v>13225</v>
      </c>
      <c r="C4" s="10">
        <v>1836</v>
      </c>
      <c r="D4" s="8">
        <f t="shared" si="0"/>
        <v>0.13882797731568999</v>
      </c>
      <c r="E4" s="4"/>
      <c r="F4" s="11" t="s">
        <v>31</v>
      </c>
      <c r="G4" s="10">
        <v>763</v>
      </c>
      <c r="H4" s="10">
        <v>-339</v>
      </c>
      <c r="I4" s="8">
        <f t="shared" ref="I4:I13" si="2">(H4/G4)</f>
        <v>-0.44429882044560942</v>
      </c>
      <c r="K4" s="11" t="s">
        <v>6</v>
      </c>
      <c r="L4" s="10"/>
      <c r="M4" s="10"/>
      <c r="N4" s="8" t="e">
        <f t="shared" si="1"/>
        <v>#DIV/0!</v>
      </c>
    </row>
    <row r="5" spans="1:14" x14ac:dyDescent="0.25">
      <c r="A5" s="11" t="s">
        <v>36</v>
      </c>
      <c r="B5" s="10">
        <v>18858</v>
      </c>
      <c r="C5" s="10">
        <v>3200</v>
      </c>
      <c r="D5" s="8">
        <f t="shared" si="0"/>
        <v>0.16968925654894473</v>
      </c>
      <c r="E5" s="4"/>
      <c r="F5" s="11" t="s">
        <v>31</v>
      </c>
      <c r="G5" s="10">
        <v>980</v>
      </c>
      <c r="H5" s="10">
        <v>-724</v>
      </c>
      <c r="I5" s="8">
        <f t="shared" si="2"/>
        <v>-0.73877551020408161</v>
      </c>
      <c r="K5" s="11" t="s">
        <v>9</v>
      </c>
      <c r="L5" s="10"/>
      <c r="M5" s="10"/>
      <c r="N5" s="8" t="e">
        <f>(M5/L5)</f>
        <v>#DIV/0!</v>
      </c>
    </row>
    <row r="6" spans="1:14" x14ac:dyDescent="0.25">
      <c r="A6" s="13" t="s">
        <v>37</v>
      </c>
      <c r="B6" s="10">
        <v>7159</v>
      </c>
      <c r="C6" s="10">
        <v>986</v>
      </c>
      <c r="D6" s="8">
        <f t="shared" si="0"/>
        <v>0.13772873306327699</v>
      </c>
      <c r="E6" s="4"/>
      <c r="F6" s="13" t="s">
        <v>10</v>
      </c>
      <c r="G6" s="10"/>
      <c r="H6" s="10"/>
      <c r="I6" s="8" t="e">
        <f t="shared" si="2"/>
        <v>#DIV/0!</v>
      </c>
      <c r="K6" s="19" t="s">
        <v>11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38</v>
      </c>
      <c r="B7" s="10">
        <v>6739</v>
      </c>
      <c r="C7" s="10">
        <v>2117</v>
      </c>
      <c r="D7" s="8">
        <f t="shared" si="0"/>
        <v>0.31414156403027155</v>
      </c>
      <c r="E7" s="4"/>
      <c r="F7" s="13" t="s">
        <v>12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39</v>
      </c>
      <c r="B8" s="10">
        <v>5915</v>
      </c>
      <c r="C8" s="10">
        <v>743</v>
      </c>
      <c r="D8" s="8">
        <f t="shared" si="0"/>
        <v>0.12561284868977177</v>
      </c>
      <c r="E8" s="4"/>
      <c r="F8" s="13" t="s">
        <v>13</v>
      </c>
      <c r="G8" s="10"/>
      <c r="H8" s="10"/>
      <c r="I8" s="8" t="e">
        <f t="shared" si="2"/>
        <v>#DIV/0!</v>
      </c>
    </row>
    <row r="9" spans="1:14" x14ac:dyDescent="0.25">
      <c r="A9" s="13" t="s">
        <v>40</v>
      </c>
      <c r="B9" s="10">
        <v>0</v>
      </c>
      <c r="C9" s="10">
        <v>0</v>
      </c>
      <c r="D9" s="8" t="e">
        <f t="shared" si="0"/>
        <v>#DIV/0!</v>
      </c>
      <c r="E9" s="4"/>
      <c r="F9" s="13" t="s">
        <v>14</v>
      </c>
      <c r="G9" s="10"/>
      <c r="H9" s="10"/>
      <c r="I9" s="8" t="e">
        <f t="shared" si="2"/>
        <v>#DIV/0!</v>
      </c>
      <c r="K9" s="1" t="s">
        <v>30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40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15</v>
      </c>
      <c r="G10" s="10"/>
      <c r="H10" s="10"/>
      <c r="I10" s="8" t="e">
        <f t="shared" si="2"/>
        <v>#DIV/0!</v>
      </c>
      <c r="K10" s="5" t="s">
        <v>16</v>
      </c>
      <c r="L10" s="6"/>
      <c r="M10" s="6"/>
      <c r="N10" s="7"/>
    </row>
    <row r="11" spans="1:14" x14ac:dyDescent="0.25">
      <c r="A11" s="13" t="s">
        <v>40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17</v>
      </c>
      <c r="G11" s="10"/>
      <c r="H11" s="10"/>
      <c r="I11" s="8" t="e">
        <f t="shared" si="2"/>
        <v>#DIV/0!</v>
      </c>
      <c r="K11" s="11" t="s">
        <v>33</v>
      </c>
      <c r="L11" s="10">
        <v>1551</v>
      </c>
      <c r="M11" s="10">
        <v>964</v>
      </c>
      <c r="N11" s="8">
        <f t="shared" ref="N11:N23" si="3">(M11/L11)</f>
        <v>0.62153449387491944</v>
      </c>
    </row>
    <row r="12" spans="1:14" x14ac:dyDescent="0.25">
      <c r="A12" s="13" t="s">
        <v>41</v>
      </c>
      <c r="B12" s="10">
        <v>4249</v>
      </c>
      <c r="C12" s="10">
        <v>-347</v>
      </c>
      <c r="D12" s="8">
        <f t="shared" si="0"/>
        <v>-8.1666274417509996E-2</v>
      </c>
      <c r="E12" s="4"/>
      <c r="F12" s="11" t="s">
        <v>42</v>
      </c>
      <c r="G12" s="10">
        <v>320</v>
      </c>
      <c r="H12" s="14">
        <v>-320</v>
      </c>
      <c r="I12" s="8">
        <f t="shared" si="2"/>
        <v>-1</v>
      </c>
      <c r="K12" s="11" t="s">
        <v>33</v>
      </c>
      <c r="L12" s="10">
        <v>4749</v>
      </c>
      <c r="M12" s="10">
        <v>1878</v>
      </c>
      <c r="N12" s="8">
        <f t="shared" si="3"/>
        <v>0.39545167403663928</v>
      </c>
    </row>
    <row r="13" spans="1:14" ht="16.5" thickBot="1" x14ac:dyDescent="0.3">
      <c r="A13" s="13" t="s">
        <v>43</v>
      </c>
      <c r="B13" s="10">
        <v>1470</v>
      </c>
      <c r="C13" s="10">
        <v>-1372</v>
      </c>
      <c r="D13" s="8">
        <f t="shared" si="0"/>
        <v>-0.93333333333333335</v>
      </c>
      <c r="E13" s="4"/>
      <c r="F13" s="15" t="s">
        <v>8</v>
      </c>
      <c r="G13" s="16">
        <f>SUM(G3:G12)</f>
        <v>2363</v>
      </c>
      <c r="H13" s="16">
        <f>SUM(H3:H12)</f>
        <v>-928</v>
      </c>
      <c r="I13" s="17">
        <f t="shared" si="2"/>
        <v>-0.39272111722386799</v>
      </c>
      <c r="K13" s="11" t="s">
        <v>33</v>
      </c>
      <c r="L13" s="10">
        <v>4737</v>
      </c>
      <c r="M13" s="10">
        <v>2068</v>
      </c>
      <c r="N13" s="8">
        <f t="shared" si="3"/>
        <v>0.43656322567025546</v>
      </c>
    </row>
    <row r="14" spans="1:14" x14ac:dyDescent="0.25">
      <c r="A14" s="13" t="s">
        <v>44</v>
      </c>
      <c r="B14" s="10">
        <v>2878</v>
      </c>
      <c r="C14" s="10">
        <v>2190</v>
      </c>
      <c r="D14" s="8">
        <f t="shared" si="0"/>
        <v>0.76094510076441979</v>
      </c>
      <c r="E14" s="4"/>
      <c r="F14" s="4"/>
      <c r="G14" s="4"/>
      <c r="H14" s="4"/>
      <c r="I14" s="4"/>
      <c r="K14" s="11" t="s">
        <v>33</v>
      </c>
      <c r="L14" s="10">
        <v>645</v>
      </c>
      <c r="M14" s="10">
        <v>500</v>
      </c>
      <c r="N14" s="8">
        <f t="shared" si="3"/>
        <v>0.77519379844961245</v>
      </c>
    </row>
    <row r="15" spans="1:14" ht="15.75" thickBot="1" x14ac:dyDescent="0.3">
      <c r="A15" s="13" t="s">
        <v>45</v>
      </c>
      <c r="B15" s="10">
        <v>1558</v>
      </c>
      <c r="C15" s="10">
        <v>-333</v>
      </c>
      <c r="D15" s="8">
        <f t="shared" si="0"/>
        <v>-0.21373555840821565</v>
      </c>
      <c r="E15" s="4"/>
      <c r="K15" s="11" t="s">
        <v>33</v>
      </c>
      <c r="L15" s="10">
        <v>846</v>
      </c>
      <c r="M15" s="10">
        <v>-85</v>
      </c>
      <c r="N15" s="8">
        <f t="shared" si="3"/>
        <v>-0.10047281323877069</v>
      </c>
    </row>
    <row r="16" spans="1:14" x14ac:dyDescent="0.25">
      <c r="A16" s="13" t="s">
        <v>46</v>
      </c>
      <c r="B16" s="10">
        <v>3676</v>
      </c>
      <c r="C16" s="10">
        <v>1674</v>
      </c>
      <c r="D16" s="8">
        <f t="shared" si="0"/>
        <v>0.45538628944504894</v>
      </c>
      <c r="E16" s="4"/>
      <c r="F16" s="1" t="s">
        <v>30</v>
      </c>
      <c r="G16" s="2" t="s">
        <v>0</v>
      </c>
      <c r="H16" s="2" t="s">
        <v>1</v>
      </c>
      <c r="I16" s="3" t="s">
        <v>2</v>
      </c>
      <c r="K16" s="11" t="s">
        <v>33</v>
      </c>
      <c r="L16" s="10">
        <v>985</v>
      </c>
      <c r="M16" s="10">
        <v>650</v>
      </c>
      <c r="N16" s="8">
        <f t="shared" si="3"/>
        <v>0.65989847715736039</v>
      </c>
    </row>
    <row r="17" spans="1:14" x14ac:dyDescent="0.25">
      <c r="A17" s="13" t="s">
        <v>47</v>
      </c>
      <c r="B17" s="10">
        <v>4968</v>
      </c>
      <c r="C17" s="10">
        <v>-807</v>
      </c>
      <c r="D17" s="8">
        <f t="shared" si="0"/>
        <v>-0.16243961352657005</v>
      </c>
      <c r="E17" s="4"/>
      <c r="F17" s="5" t="s">
        <v>18</v>
      </c>
      <c r="G17" s="6"/>
      <c r="H17" s="6"/>
      <c r="I17" s="7"/>
      <c r="K17" s="11" t="s">
        <v>33</v>
      </c>
      <c r="L17" s="10">
        <v>5550</v>
      </c>
      <c r="M17" s="10">
        <v>5050</v>
      </c>
      <c r="N17" s="8">
        <f t="shared" si="3"/>
        <v>0.90990990990990994</v>
      </c>
    </row>
    <row r="18" spans="1:14" x14ac:dyDescent="0.25">
      <c r="A18" s="11" t="s">
        <v>48</v>
      </c>
      <c r="B18" s="10">
        <v>10610.83</v>
      </c>
      <c r="C18" s="10">
        <v>9626.1720000000005</v>
      </c>
      <c r="D18" s="8">
        <f t="shared" si="0"/>
        <v>0.90720254683186896</v>
      </c>
      <c r="E18" s="4"/>
      <c r="F18" s="11" t="s">
        <v>32</v>
      </c>
      <c r="G18" s="10">
        <v>638</v>
      </c>
      <c r="H18" s="10">
        <v>100</v>
      </c>
      <c r="I18" s="8">
        <f t="shared" ref="I18:I28" si="4">(H18/G18)</f>
        <v>0.15673981191222572</v>
      </c>
      <c r="K18" s="11" t="s">
        <v>33</v>
      </c>
      <c r="L18" s="10">
        <v>6743</v>
      </c>
      <c r="M18" s="10">
        <v>3757</v>
      </c>
      <c r="N18" s="8">
        <f t="shared" si="3"/>
        <v>0.55717039893222597</v>
      </c>
    </row>
    <row r="19" spans="1:14" x14ac:dyDescent="0.25">
      <c r="A19" s="11" t="s">
        <v>49</v>
      </c>
      <c r="B19" s="10">
        <v>0</v>
      </c>
      <c r="C19" s="10">
        <v>0</v>
      </c>
      <c r="D19" s="8" t="e">
        <f t="shared" si="0"/>
        <v>#DIV/0!</v>
      </c>
      <c r="E19" s="4"/>
      <c r="F19" s="11" t="s">
        <v>32</v>
      </c>
      <c r="G19" s="10">
        <v>1504</v>
      </c>
      <c r="H19" s="10">
        <v>159</v>
      </c>
      <c r="I19" s="8">
        <f t="shared" si="4"/>
        <v>0.10571808510638298</v>
      </c>
      <c r="K19" s="11" t="s">
        <v>33</v>
      </c>
      <c r="L19" s="10">
        <v>1092</v>
      </c>
      <c r="M19" s="10">
        <v>900</v>
      </c>
      <c r="N19" s="8">
        <f t="shared" si="3"/>
        <v>0.82417582417582413</v>
      </c>
    </row>
    <row r="20" spans="1:14" x14ac:dyDescent="0.25">
      <c r="A20" s="11" t="s">
        <v>50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32</v>
      </c>
      <c r="G20" s="10">
        <v>998</v>
      </c>
      <c r="H20" s="10">
        <v>-18</v>
      </c>
      <c r="I20" s="8">
        <f>(H20/G20)</f>
        <v>-1.8036072144288578E-2</v>
      </c>
      <c r="K20" s="11" t="s">
        <v>33</v>
      </c>
      <c r="L20" s="10">
        <v>330</v>
      </c>
      <c r="M20" s="10">
        <v>-330</v>
      </c>
      <c r="N20" s="8">
        <f t="shared" si="3"/>
        <v>-1</v>
      </c>
    </row>
    <row r="21" spans="1:14" x14ac:dyDescent="0.25">
      <c r="A21" s="18" t="s">
        <v>51</v>
      </c>
      <c r="B21" s="10">
        <v>540</v>
      </c>
      <c r="C21" s="10">
        <v>-340</v>
      </c>
      <c r="D21" s="8">
        <f t="shared" si="0"/>
        <v>-0.62962962962962965</v>
      </c>
      <c r="E21" s="4"/>
      <c r="F21" s="13" t="s">
        <v>32</v>
      </c>
      <c r="G21" s="10">
        <v>100</v>
      </c>
      <c r="H21" s="10">
        <v>29</v>
      </c>
      <c r="I21" s="8">
        <f>(H21/G21)</f>
        <v>0.28999999999999998</v>
      </c>
      <c r="K21" s="11" t="s">
        <v>20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7</v>
      </c>
      <c r="B22" s="16">
        <f>SUM(B3:B21)</f>
        <v>169506.83</v>
      </c>
      <c r="C22" s="16">
        <f>SUM(C3:C21)</f>
        <v>8769.1720000000005</v>
      </c>
      <c r="D22" s="8">
        <f t="shared" si="0"/>
        <v>5.1733443425259033E-2</v>
      </c>
      <c r="E22" s="4"/>
      <c r="F22" s="13" t="s">
        <v>32</v>
      </c>
      <c r="G22" s="10">
        <v>1555</v>
      </c>
      <c r="H22" s="10">
        <v>-303</v>
      </c>
      <c r="I22" s="8">
        <f t="shared" si="4"/>
        <v>-0.19485530546623794</v>
      </c>
      <c r="K22" s="11" t="s">
        <v>21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32</v>
      </c>
      <c r="G23" s="10">
        <v>1501</v>
      </c>
      <c r="H23" s="10">
        <v>-653</v>
      </c>
      <c r="I23" s="8">
        <f t="shared" si="4"/>
        <v>-0.43504330446369088</v>
      </c>
      <c r="K23" s="11" t="s">
        <v>22</v>
      </c>
      <c r="L23" s="10">
        <v>6115.1660000000002</v>
      </c>
      <c r="M23" s="10">
        <v>114.834</v>
      </c>
      <c r="N23" s="8">
        <f t="shared" si="3"/>
        <v>1.8778558096378743E-2</v>
      </c>
    </row>
    <row r="24" spans="1:14" x14ac:dyDescent="0.25">
      <c r="A24" s="1" t="s">
        <v>30</v>
      </c>
      <c r="B24" s="2" t="s">
        <v>0</v>
      </c>
      <c r="C24" s="2" t="s">
        <v>1</v>
      </c>
      <c r="D24" s="3" t="s">
        <v>2</v>
      </c>
      <c r="E24" s="4"/>
      <c r="F24" s="13" t="s">
        <v>32</v>
      </c>
      <c r="G24" s="10">
        <v>200</v>
      </c>
      <c r="H24" s="10">
        <v>91</v>
      </c>
      <c r="I24" s="8">
        <f t="shared" si="4"/>
        <v>0.45500000000000002</v>
      </c>
      <c r="K24" s="19" t="s">
        <v>23</v>
      </c>
      <c r="L24" s="10">
        <f>SUM(L11:L23)</f>
        <v>33343.165999999997</v>
      </c>
      <c r="M24" s="10">
        <f>SUM(M11:M23)</f>
        <v>15466.834000000001</v>
      </c>
      <c r="N24" s="8">
        <f>(M24/L24)</f>
        <v>0.4638681881618561</v>
      </c>
    </row>
    <row r="25" spans="1:14" x14ac:dyDescent="0.25">
      <c r="A25" s="20" t="s">
        <v>24</v>
      </c>
      <c r="B25" s="6"/>
      <c r="C25" s="6"/>
      <c r="D25" s="7"/>
      <c r="E25" s="4"/>
      <c r="F25" s="13" t="s">
        <v>32</v>
      </c>
      <c r="G25" s="10">
        <v>1953</v>
      </c>
      <c r="H25" s="10">
        <v>57</v>
      </c>
      <c r="I25" s="8">
        <f t="shared" si="4"/>
        <v>2.9185867895545316E-2</v>
      </c>
    </row>
    <row r="26" spans="1:14" x14ac:dyDescent="0.25">
      <c r="A26" s="11" t="s">
        <v>25</v>
      </c>
      <c r="B26" s="10">
        <v>2469</v>
      </c>
      <c r="C26" s="10">
        <v>134</v>
      </c>
      <c r="D26" s="8">
        <f>(C26/B26)</f>
        <v>5.4272985014175781E-2</v>
      </c>
      <c r="E26" s="4"/>
      <c r="F26" s="13" t="s">
        <v>32</v>
      </c>
      <c r="G26" s="10">
        <v>2361</v>
      </c>
      <c r="H26" s="10">
        <v>-752</v>
      </c>
      <c r="I26" s="8">
        <f t="shared" si="4"/>
        <v>-0.31850910631088519</v>
      </c>
    </row>
    <row r="27" spans="1:14" ht="16.5" thickBot="1" x14ac:dyDescent="0.3">
      <c r="A27" s="15" t="s">
        <v>27</v>
      </c>
      <c r="B27" s="16">
        <f>SUM(B26)</f>
        <v>2469</v>
      </c>
      <c r="C27" s="16">
        <f>SUM(C26)</f>
        <v>134</v>
      </c>
      <c r="D27" s="8">
        <f>(C27/B27)</f>
        <v>5.4272985014175781E-2</v>
      </c>
      <c r="E27" s="4"/>
      <c r="F27" s="11" t="s">
        <v>26</v>
      </c>
      <c r="G27" s="10">
        <v>1450</v>
      </c>
      <c r="H27" s="10">
        <v>-1090</v>
      </c>
      <c r="I27" s="8">
        <f t="shared" si="4"/>
        <v>-0.75172413793103443</v>
      </c>
    </row>
    <row r="28" spans="1:14" ht="16.5" thickBot="1" x14ac:dyDescent="0.3">
      <c r="E28" s="4"/>
      <c r="F28" s="15" t="s">
        <v>19</v>
      </c>
      <c r="G28" s="16">
        <f>SUM(G18:G27)</f>
        <v>12260</v>
      </c>
      <c r="H28" s="16">
        <f>SUM(H18:H27)</f>
        <v>-2380</v>
      </c>
      <c r="I28" s="17">
        <f t="shared" si="4"/>
        <v>-0.19412724306688417</v>
      </c>
    </row>
    <row r="29" spans="1:14" ht="21" x14ac:dyDescent="0.25">
      <c r="A29" s="1" t="s">
        <v>30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28</v>
      </c>
      <c r="B31" s="28">
        <f>(B22+G13+L6+B26+G28+L24)</f>
        <v>219941.99599999998</v>
      </c>
      <c r="C31" s="28">
        <f>(C22+C26+H28+H13+M6+M24)</f>
        <v>21062.006000000001</v>
      </c>
      <c r="D31" s="29">
        <f>(C31/B31)</f>
        <v>9.5761638900467211E-2</v>
      </c>
      <c r="E31" s="4"/>
    </row>
  </sheetData>
  <conditionalFormatting sqref="C31:D31 C26:D27 H3:I13 H18:I28 M3:N6 C3:D2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M11:N2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M24:N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2017-07-28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Luis Matamoros Araya</cp:lastModifiedBy>
  <dcterms:created xsi:type="dcterms:W3CDTF">2017-07-25T13:15:07Z</dcterms:created>
  <dcterms:modified xsi:type="dcterms:W3CDTF">2017-08-07T15:12:09Z</dcterms:modified>
</cp:coreProperties>
</file>