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17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<sst xmlns="http://schemas.openxmlformats.org/spreadsheetml/2006/main" count="97" uniqueCount="62">
  <si>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</si>
  <si>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</si>
  <si>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</si>
  <si>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</si>
  <si>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</si>
  <si>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</si>
  <si>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</si>
  <si>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</si>
  <si>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</si>
  <si>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</si>
  <si>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</si>
  <si>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</si>
  <si>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</si>
  <si>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</si>
  <si>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</si>
  <si>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</si>
  <si>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</si>
  <si>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</si>
  <si>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1H ML</t>
  </si>
  <si>
    <t>1H SP</t>
  </si>
  <si>
    <t>1H TOT</t>
  </si>
  <si>
    <t>WNBA</t>
  </si>
  <si>
    <t>2H ML</t>
  </si>
  <si>
    <t>2H SP</t>
  </si>
  <si>
    <t>2H TOT</t>
  </si>
  <si>
    <t>WNBA TOTAL</t>
  </si>
  <si>
    <t>1Q ML</t>
  </si>
  <si>
    <t>1Q SP</t>
  </si>
  <si>
    <t>1Q TOT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</si>
  <si>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</si>
  <si>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</si>
  <si>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</si>
  <si>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</si>
  <si>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</si>
  <si>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</si>
  <si>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</si>
  <si>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</si>
  <si>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</si>
  <si>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</si>
  <si>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</si>
  <si>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</si>
  <si>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</si>
  <si>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NBA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</si>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</sst>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40</v>
      </c>
      <c r="B1" s="2" t="s">
        <v>0</v>
      </c>
      <c r="C1" s="2" t="s">
        <v>1</v>
      </c>
      <c r="D1" s="3" t="s">
        <v>2</v>
      </c>
      <c r="E1" s="4"/>
      <c r="F1" s="1" t="s">
        <v>40</v>
      </c>
      <c r="G1" s="2" t="s">
        <v>0</v>
      </c>
      <c r="H1" s="2" t="s">
        <v>1</v>
      </c>
      <c r="I1" s="3" t="s">
        <v>2</v>
      </c>
      <c r="K1" s="1" t="s">
        <v>40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39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43</v>
      </c>
      <c r="B3" s="10">
        <v>100630</v>
      </c>
      <c r="C3" s="10">
        <v>-5953</v>
      </c>
      <c r="D3" s="8">
        <f t="shared" ref="D3:D22" si="0">(C3/B3)</f>
        <v>-5.915730895359237E-2</v>
      </c>
      <c r="E3" s="4"/>
      <c r="F3" s="11" t="s">
        <v>41</v>
      </c>
      <c r="G3" s="10">
        <v>150</v>
      </c>
      <c r="H3" s="10">
        <v>-150</v>
      </c>
      <c r="I3" s="8">
        <f>(H3/G3)</f>
        <v>-1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44</v>
      </c>
      <c r="B4" s="10">
        <v>9275</v>
      </c>
      <c r="C4" s="10">
        <v>-1346</v>
      </c>
      <c r="D4" s="8">
        <f t="shared" si="0"/>
        <v>-0.14512129380053909</v>
      </c>
      <c r="E4" s="4"/>
      <c r="F4" s="11" t="s">
        <v>41</v>
      </c>
      <c r="G4" s="10">
        <v>3804</v>
      </c>
      <c r="H4" s="10">
        <v>-2071</v>
      </c>
      <c r="I4" s="8">
        <f t="shared" ref="I4:I13" si="2">(H4/G4)</f>
        <v>-0.54442691903259721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45</v>
      </c>
      <c r="B5" s="10">
        <v>48684</v>
      </c>
      <c r="C5" s="10">
        <v>-25410</v>
      </c>
      <c r="D5" s="8">
        <f t="shared" si="0"/>
        <v>-0.52193739216169588</v>
      </c>
      <c r="E5" s="4"/>
      <c r="F5" s="11" t="s">
        <v>41</v>
      </c>
      <c r="G5" s="10">
        <v>3924</v>
      </c>
      <c r="H5" s="10">
        <v>-3847</v>
      </c>
      <c r="I5" s="8">
        <f t="shared" si="2"/>
        <v>-0.98037716615698267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46</v>
      </c>
      <c r="B6" s="10">
        <v>19399</v>
      </c>
      <c r="C6" s="10">
        <v>3902</v>
      </c>
      <c r="D6" s="8">
        <f t="shared" si="0"/>
        <v>0.20114438888602507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47</v>
      </c>
      <c r="B7" s="10">
        <v>11100</v>
      </c>
      <c r="C7" s="10">
        <v>7194</v>
      </c>
      <c r="D7" s="8">
        <f t="shared" si="0"/>
        <v>0.64810810810810815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48</v>
      </c>
      <c r="B8" s="10">
        <v>10706</v>
      </c>
      <c r="C8" s="10">
        <v>-1447</v>
      </c>
      <c r="D8" s="8">
        <f t="shared" si="0"/>
        <v>-0.13515785540818231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49</v>
      </c>
      <c r="B9" s="10">
        <v>385</v>
      </c>
      <c r="C9" s="10">
        <v>-385</v>
      </c>
      <c r="D9" s="8">
        <f t="shared" si="0"/>
        <v>-1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40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50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50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5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51</v>
      </c>
      <c r="B12" s="10">
        <v>100</v>
      </c>
      <c r="C12" s="10">
        <v>-100</v>
      </c>
      <c r="D12" s="8">
        <f t="shared" si="0"/>
        <v>-1</v>
      </c>
      <c r="E12" s="4"/>
      <c r="F12" s="11" t="s">
        <v>52</v>
      </c>
      <c r="G12" s="10">
        <v>20</v>
      </c>
      <c r="H12" s="14">
        <v>-20</v>
      </c>
      <c r="I12" s="8">
        <f t="shared" si="2"/>
        <v>-1</v>
      </c>
      <c r="K12" s="11" t="s">
        <v>6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53</v>
      </c>
      <c r="B13" s="10">
        <v>68</v>
      </c>
      <c r="C13" s="10">
        <v>-68</v>
      </c>
      <c r="D13" s="8">
        <f t="shared" si="0"/>
        <v>-1</v>
      </c>
      <c r="E13" s="4"/>
      <c r="F13" s="15" t="s">
        <v>8</v>
      </c>
      <c r="G13" s="16">
        <f>SUM(G3:G12)</f>
        <v>7898</v>
      </c>
      <c r="H13" s="16">
        <f>SUM(H3:H12)</f>
        <v>-6088</v>
      </c>
      <c r="I13" s="17">
        <f t="shared" si="2"/>
        <v>-0.77082805773613572</v>
      </c>
      <c r="K13" s="11" t="s">
        <v>9</v>
      </c>
      <c r="L13" s="10"/>
      <c r="M13" s="10"/>
      <c r="N13" s="8" t="e">
        <f t="shared" si="3"/>
        <v>#DIV/0!</v>
      </c>
    </row>
    <row r="14" spans="1:14" x14ac:dyDescent="0.25">
      <c r="A14" s="13" t="s">
        <v>54</v>
      </c>
      <c r="B14" s="10">
        <v>1642</v>
      </c>
      <c r="C14" s="10">
        <v>-982</v>
      </c>
      <c r="D14" s="8">
        <f t="shared" si="0"/>
        <v>-0.59805115712545676</v>
      </c>
      <c r="E14" s="4"/>
      <c r="F14" s="4"/>
      <c r="G14" s="4"/>
      <c r="H14" s="4"/>
      <c r="I14" s="4"/>
      <c r="K14" s="11" t="s">
        <v>18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55</v>
      </c>
      <c r="B15" s="10">
        <v>6087</v>
      </c>
      <c r="C15" s="10">
        <v>649</v>
      </c>
      <c r="D15" s="8">
        <f t="shared" si="0"/>
        <v>0.10662066699523574</v>
      </c>
      <c r="E15" s="4"/>
      <c r="K15" s="11" t="s">
        <v>19</v>
      </c>
      <c r="L15" s="10"/>
      <c r="M15" s="10"/>
      <c r="N15" s="8" t="e">
        <f t="shared" si="3"/>
        <v>#DIV/0!</v>
      </c>
    </row>
    <row r="16" spans="1:14" x14ac:dyDescent="0.25">
      <c r="A16" s="13" t="s">
        <v>56</v>
      </c>
      <c r="B16" s="10">
        <v>4704</v>
      </c>
      <c r="C16" s="10">
        <v>2693</v>
      </c>
      <c r="D16" s="8">
        <f t="shared" si="0"/>
        <v>0.5724914965986394</v>
      </c>
      <c r="E16" s="4"/>
      <c r="F16" s="1" t="s">
        <v>40</v>
      </c>
      <c r="G16" s="2" t="s">
        <v>0</v>
      </c>
      <c r="H16" s="2" t="s">
        <v>1</v>
      </c>
      <c r="I16" s="3" t="s">
        <v>2</v>
      </c>
      <c r="K16" s="11" t="s">
        <v>20</v>
      </c>
      <c r="L16" s="10"/>
      <c r="M16" s="10"/>
      <c r="N16" s="8" t="e">
        <f t="shared" si="3"/>
        <v>#DIV/0!</v>
      </c>
    </row>
    <row r="17" spans="1:14" x14ac:dyDescent="0.25">
      <c r="A17" s="13" t="s">
        <v>57</v>
      </c>
      <c r="B17" s="10">
        <v>5372</v>
      </c>
      <c r="C17" s="10">
        <v>1307</v>
      </c>
      <c r="D17" s="8">
        <f t="shared" si="0"/>
        <v>0.24329858525688758</v>
      </c>
      <c r="E17" s="4"/>
      <c r="F17" s="5" t="s">
        <v>21</v>
      </c>
      <c r="G17" s="6"/>
      <c r="H17" s="6"/>
      <c r="I17" s="7"/>
      <c r="K17" s="11" t="s">
        <v>22</v>
      </c>
      <c r="L17" s="10"/>
      <c r="M17" s="10"/>
      <c r="N17" s="8" t="e">
        <f t="shared" si="3"/>
        <v>#DIV/0!</v>
      </c>
    </row>
    <row r="18" spans="1:14" x14ac:dyDescent="0.25">
      <c r="A18" s="11" t="s">
        <v>58</v>
      </c>
      <c r="B18" s="10">
        <v>8099.9930000000004</v>
      </c>
      <c r="C18" s="10">
        <v>-3978.9940000000001</v>
      </c>
      <c r="D18" s="8">
        <f t="shared" si="0"/>
        <v>-0.49123425168392121</v>
      </c>
      <c r="E18" s="4"/>
      <c r="F18" s="11" t="s">
        <v>42</v>
      </c>
      <c r="G18" s="10">
        <v>403</v>
      </c>
      <c r="H18" s="10">
        <v>-403</v>
      </c>
      <c r="I18" s="8">
        <f t="shared" ref="I18:I28" si="4">(H18/G18)</f>
        <v>-1</v>
      </c>
      <c r="K18" s="11" t="s">
        <v>23</v>
      </c>
      <c r="L18" s="10"/>
      <c r="M18" s="10"/>
      <c r="N18" s="8" t="e">
        <f t="shared" si="3"/>
        <v>#DIV/0!</v>
      </c>
    </row>
    <row r="19" spans="1:14" x14ac:dyDescent="0.25">
      <c r="A19" s="11" t="s">
        <v>59</v>
      </c>
      <c r="B19" s="10">
        <v>85</v>
      </c>
      <c r="C19" s="10">
        <v>-85</v>
      </c>
      <c r="D19" s="8">
        <f t="shared" si="0"/>
        <v>-1</v>
      </c>
      <c r="E19" s="4"/>
      <c r="F19" s="11" t="s">
        <v>42</v>
      </c>
      <c r="G19" s="10">
        <v>427</v>
      </c>
      <c r="H19" s="10">
        <v>-116</v>
      </c>
      <c r="I19" s="8">
        <f t="shared" si="4"/>
        <v>-0.27166276346604218</v>
      </c>
      <c r="K19" s="11" t="s">
        <v>24</v>
      </c>
      <c r="L19" s="10"/>
      <c r="M19" s="10"/>
      <c r="N19" s="8" t="e">
        <f t="shared" si="3"/>
        <v>#DIV/0!</v>
      </c>
    </row>
    <row r="20" spans="1:14" x14ac:dyDescent="0.25">
      <c r="A20" s="11" t="s">
        <v>60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42</v>
      </c>
      <c r="G20" s="10">
        <v>351</v>
      </c>
      <c r="H20" s="10">
        <v>-351</v>
      </c>
      <c r="I20" s="8">
        <f>(H20/G20)</f>
        <v>-1</v>
      </c>
      <c r="K20" s="11" t="s">
        <v>26</v>
      </c>
      <c r="L20" s="10"/>
      <c r="M20" s="10"/>
      <c r="N20" s="8" t="e">
        <f t="shared" si="3"/>
        <v>#DIV/0!</v>
      </c>
    </row>
    <row r="21" spans="1:14" x14ac:dyDescent="0.25">
      <c r="A21" s="18" t="s">
        <v>61</v>
      </c>
      <c r="B21" s="10">
        <v>116</v>
      </c>
      <c r="C21" s="10">
        <v>50</v>
      </c>
      <c r="D21" s="8">
        <f t="shared" si="0"/>
        <v>0.43103448275862066</v>
      </c>
      <c r="E21" s="4"/>
      <c r="F21" s="13" t="s">
        <v>42</v>
      </c>
      <c r="G21" s="10">
        <v>1440</v>
      </c>
      <c r="H21" s="10">
        <v>-1440</v>
      </c>
      <c r="I21" s="8">
        <f>(H21/G21)</f>
        <v>-1</v>
      </c>
      <c r="K21" s="11" t="s">
        <v>27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226452.99299999999</v>
      </c>
      <c r="C22" s="16">
        <f>SUM(C3:C21)</f>
        <v>-23959.993999999999</v>
      </c>
      <c r="D22" s="8">
        <f t="shared" si="0"/>
        <v>-0.10580559648421163</v>
      </c>
      <c r="E22" s="4"/>
      <c r="F22" s="13" t="s">
        <v>42</v>
      </c>
      <c r="G22" s="10">
        <v>268</v>
      </c>
      <c r="H22" s="10">
        <v>-160</v>
      </c>
      <c r="I22" s="8">
        <f t="shared" si="4"/>
        <v>-0.59701492537313428</v>
      </c>
      <c r="K22" s="11" t="s">
        <v>28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42</v>
      </c>
      <c r="G23" s="10">
        <v>478</v>
      </c>
      <c r="H23" s="10">
        <v>-370</v>
      </c>
      <c r="I23" s="8">
        <f t="shared" si="4"/>
        <v>-0.77405857740585771</v>
      </c>
      <c r="K23" s="11" t="s">
        <v>29</v>
      </c>
      <c r="L23" s="10">
        <v>0</v>
      </c>
      <c r="M23" s="10">
        <v>0</v>
      </c>
      <c r="N23" s="8" t="e">
        <f t="shared" si="3"/>
        <v>#DIV/0!</v>
      </c>
    </row>
    <row r="24" spans="1:14" x14ac:dyDescent="0.25">
      <c r="A24" s="1" t="s">
        <v>40</v>
      </c>
      <c r="B24" s="2" t="s">
        <v>0</v>
      </c>
      <c r="C24" s="2" t="s">
        <v>1</v>
      </c>
      <c r="D24" s="3" t="s">
        <v>2</v>
      </c>
      <c r="E24" s="4"/>
      <c r="F24" s="13" t="s">
        <v>30</v>
      </c>
      <c r="G24" s="10">
        <v>900</v>
      </c>
      <c r="H24" s="10">
        <v>-535</v>
      </c>
      <c r="I24" s="8">
        <f t="shared" si="4"/>
        <v>-0.59444444444444444</v>
      </c>
      <c r="K24" s="19" t="s">
        <v>31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33</v>
      </c>
      <c r="B25" s="6"/>
      <c r="C25" s="6"/>
      <c r="D25" s="7"/>
      <c r="E25" s="4"/>
      <c r="F25" s="13" t="s">
        <v>32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35</v>
      </c>
      <c r="B26" s="10">
        <v>2182</v>
      </c>
      <c r="C26" s="10">
        <v>878</v>
      </c>
      <c r="D26" s="8">
        <f>(C26/B26)</f>
        <v>0.40238313473877174</v>
      </c>
      <c r="E26" s="4"/>
      <c r="F26" s="13" t="s">
        <v>34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37</v>
      </c>
      <c r="B27" s="16">
        <f>SUM(B26)</f>
        <v>2182</v>
      </c>
      <c r="C27" s="16">
        <f>SUM(C26)</f>
        <v>878</v>
      </c>
      <c r="D27" s="8">
        <f>(C27/B27)</f>
        <v>0.40238313473877174</v>
      </c>
      <c r="E27" s="4"/>
      <c r="F27" s="11" t="s">
        <v>36</v>
      </c>
      <c r="G27" s="10">
        <v>500</v>
      </c>
      <c r="H27" s="10">
        <v>-500</v>
      </c>
      <c r="I27" s="8">
        <f t="shared" si="4"/>
        <v>-1</v>
      </c>
    </row>
    <row r="28" spans="1:14" ht="16.5" thickBot="1" x14ac:dyDescent="0.3">
      <c r="E28" s="4"/>
      <c r="F28" s="15" t="s">
        <v>25</v>
      </c>
      <c r="G28" s="16">
        <f>SUM(G18:G27)</f>
        <v>7584</v>
      </c>
      <c r="H28" s="16">
        <f>SUM(H18:H27)</f>
        <v>-4170</v>
      </c>
      <c r="I28" s="17">
        <f t="shared" si="4"/>
        <v>-0.54984177215189878</v>
      </c>
    </row>
    <row r="29" spans="1:14" ht="21" x14ac:dyDescent="0.25">
      <c r="A29" s="1" t="s">
        <v>40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38</v>
      </c>
      <c r="B31" s="28">
        <f>(B22+G13+L6+B26+G28+L24)</f>
        <v>244116.99299999999</v>
      </c>
      <c r="C31" s="28">
        <f>(C22+C26+H28+H13+M6+M24)</f>
        <v>-33339.993999999999</v>
      </c>
      <c r="D31" s="29">
        <f>(C31/B31)</f>
        <v>-0.13657383531674094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2017-08-07T14:59:04Z</dcterms:modified>
</cp:coreProperties>
</file>