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6-20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<sst xmlns="http://schemas.openxmlformats.org/spreadsheetml/2006/main" count="97" uniqueCount="65">
  <si>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</si>
  <si>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</si>
  <si>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</si>
  <si>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</si>
  <si>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</si>
  <si>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</si>
  <si>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</si>
  <si>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</si>
  <si>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</si>
  <si>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</si>
  <si>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</si>
  <si>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</si>
  <si>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</si>
  <si>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</si>
  <si>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</si>
  <si>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</si>
  <si>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</si>
  <si>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</si>
  <si>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</si>
  <si>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</si>
  <si>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</si>
  <si>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</si>
  <si>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</si>
  <si>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WNBA ML</t>
  </si>
  <si>
    <t>2H SP</t>
  </si>
  <si>
    <t>WNBA SPREAD</t>
  </si>
  <si>
    <t>2H TOT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</si>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</sst>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45</v>
      </c>
      <c r="B1" s="2" t="s">
        <v>0</v>
      </c>
      <c r="C1" s="2" t="s">
        <v>1</v>
      </c>
      <c r="D1" s="3" t="s">
        <v>2</v>
      </c>
      <c r="E1" s="4"/>
      <c r="F1" s="1" t="s">
        <v>45</v>
      </c>
      <c r="G1" s="2" t="s">
        <v>0</v>
      </c>
      <c r="H1" s="2" t="s">
        <v>1</v>
      </c>
      <c r="I1" s="3" t="s">
        <v>2</v>
      </c>
      <c r="K1" s="1" t="s">
        <v>45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44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47</v>
      </c>
      <c r="B3" s="10">
        <v>110045</v>
      </c>
      <c r="C3" s="10">
        <v>-4852</v>
      </c>
      <c r="D3" s="8">
        <f t="shared" ref="D3:D22" si="0">(C3/B3)</f>
        <v>-4.4091053659866417E-2</v>
      </c>
      <c r="E3" s="4"/>
      <c r="F3" s="11" t="s">
        <v>46</v>
      </c>
      <c r="G3" s="10">
        <v>264</v>
      </c>
      <c r="H3" s="10">
        <v>237</v>
      </c>
      <c r="I3" s="8">
        <f>(H3/G3)</f>
        <v>0.89772727272727271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48</v>
      </c>
      <c r="B4" s="10">
        <v>12755</v>
      </c>
      <c r="C4" s="10">
        <v>32</v>
      </c>
      <c r="D4" s="8">
        <f t="shared" si="0"/>
        <v>2.5088200705605645E-3</v>
      </c>
      <c r="E4" s="4"/>
      <c r="F4" s="11" t="s">
        <v>46</v>
      </c>
      <c r="G4" s="10">
        <v>2543</v>
      </c>
      <c r="H4" s="10">
        <v>220</v>
      </c>
      <c r="I4" s="8">
        <f t="shared" ref="I4:I13" si="2">(H4/G4)</f>
        <v>8.6511993708218646E-2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49</v>
      </c>
      <c r="B5" s="10">
        <v>77188</v>
      </c>
      <c r="C5" s="10">
        <v>-13254</v>
      </c>
      <c r="D5" s="8">
        <f t="shared" si="0"/>
        <v>-0.1717106285951184</v>
      </c>
      <c r="E5" s="4"/>
      <c r="F5" s="11" t="s">
        <v>46</v>
      </c>
      <c r="G5" s="10">
        <v>1535</v>
      </c>
      <c r="H5" s="10">
        <v>-703</v>
      </c>
      <c r="I5" s="8">
        <f t="shared" si="2"/>
        <v>-0.45798045602605864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50</v>
      </c>
      <c r="B6" s="10">
        <v>13470</v>
      </c>
      <c r="C6" s="10">
        <v>-1627</v>
      </c>
      <c r="D6" s="8">
        <f t="shared" si="0"/>
        <v>-0.12078693392724574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51</v>
      </c>
      <c r="B7" s="10">
        <v>6197</v>
      </c>
      <c r="C7" s="10">
        <v>886</v>
      </c>
      <c r="D7" s="8">
        <f t="shared" si="0"/>
        <v>0.14297240600290465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52</v>
      </c>
      <c r="B8" s="10">
        <v>11177</v>
      </c>
      <c r="C8" s="10">
        <v>494</v>
      </c>
      <c r="D8" s="8">
        <f t="shared" si="0"/>
        <v>4.4197906414959291E-2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53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45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53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53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54</v>
      </c>
      <c r="B12" s="10">
        <v>692</v>
      </c>
      <c r="C12" s="10">
        <v>598</v>
      </c>
      <c r="D12" s="8">
        <f t="shared" si="0"/>
        <v>0.86416184971098264</v>
      </c>
      <c r="E12" s="4"/>
      <c r="F12" s="11" t="s">
        <v>55</v>
      </c>
      <c r="G12" s="10">
        <v>30.4999</v>
      </c>
      <c r="H12" s="14">
        <v>-30.4999</v>
      </c>
      <c r="I12" s="8">
        <f t="shared" si="2"/>
        <v>-1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56</v>
      </c>
      <c r="B13" s="10">
        <v>1376</v>
      </c>
      <c r="C13" s="10">
        <v>-546</v>
      </c>
      <c r="D13" s="8">
        <f t="shared" si="0"/>
        <v>-0.39680232558139533</v>
      </c>
      <c r="E13" s="4"/>
      <c r="F13" s="15" t="s">
        <v>8</v>
      </c>
      <c r="G13" s="16">
        <f>SUM(G3:G12)</f>
        <v>4372.4998999999998</v>
      </c>
      <c r="H13" s="16">
        <f>SUM(H3:H12)</f>
        <v>-276.49990000000003</v>
      </c>
      <c r="I13" s="17">
        <f t="shared" si="2"/>
        <v>-6.32361135102599E-2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57</v>
      </c>
      <c r="B14" s="10">
        <v>1869</v>
      </c>
      <c r="C14" s="10">
        <v>-564</v>
      </c>
      <c r="D14" s="8">
        <f t="shared" si="0"/>
        <v>-0.3017656500802568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58</v>
      </c>
      <c r="B15" s="10">
        <v>3442</v>
      </c>
      <c r="C15" s="10">
        <v>276</v>
      </c>
      <c r="D15" s="8">
        <f t="shared" si="0"/>
        <v>8.0185938407902377E-2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59</v>
      </c>
      <c r="B16" s="10">
        <v>3220</v>
      </c>
      <c r="C16" s="10">
        <v>481</v>
      </c>
      <c r="D16" s="8">
        <f t="shared" si="0"/>
        <v>0.14937888198757765</v>
      </c>
      <c r="E16" s="4"/>
      <c r="F16" s="1" t="s">
        <v>45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60</v>
      </c>
      <c r="B17" s="10">
        <v>6398</v>
      </c>
      <c r="C17" s="10">
        <v>153</v>
      </c>
      <c r="D17" s="8">
        <f t="shared" si="0"/>
        <v>2.3913723038449516E-2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61</v>
      </c>
      <c r="B18" s="10">
        <v>14846.49</v>
      </c>
      <c r="C18" s="10">
        <v>1364.5070000000001</v>
      </c>
      <c r="D18" s="8">
        <f t="shared" si="0"/>
        <v>9.1907716908171566E-2</v>
      </c>
      <c r="E18" s="4"/>
      <c r="F18" s="11" t="s">
        <v>23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24</v>
      </c>
      <c r="L18" s="10"/>
      <c r="M18" s="10"/>
      <c r="N18" s="8" t="e">
        <f t="shared" si="3"/>
        <v>#DIV/0!</v>
      </c>
    </row>
    <row r="19" spans="1:14" x14ac:dyDescent="0.25">
      <c r="A19" s="11" t="s">
        <v>62</v>
      </c>
      <c r="B19" s="10">
        <v>1525</v>
      </c>
      <c r="C19" s="10">
        <v>-740</v>
      </c>
      <c r="D19" s="8">
        <f t="shared" si="0"/>
        <v>-0.48524590163934428</v>
      </c>
      <c r="E19" s="4"/>
      <c r="F19" s="11" t="s">
        <v>25</v>
      </c>
      <c r="G19" s="10">
        <v>2882</v>
      </c>
      <c r="H19" s="10">
        <v>679</v>
      </c>
      <c r="I19" s="8">
        <f t="shared" si="4"/>
        <v>0.2356002775850104</v>
      </c>
      <c r="K19" s="11" t="s">
        <v>26</v>
      </c>
      <c r="L19" s="10"/>
      <c r="M19" s="10"/>
      <c r="N19" s="8" t="e">
        <f t="shared" si="3"/>
        <v>#DIV/0!</v>
      </c>
    </row>
    <row r="20" spans="1:14" x14ac:dyDescent="0.25">
      <c r="A20" s="11" t="s">
        <v>63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27</v>
      </c>
      <c r="G20" s="10">
        <v>2042</v>
      </c>
      <c r="H20" s="10">
        <v>-1392</v>
      </c>
      <c r="I20" s="8">
        <f>(H20/G20)</f>
        <v>-0.68168462291870713</v>
      </c>
      <c r="K20" s="11" t="s">
        <v>28</v>
      </c>
      <c r="L20" s="10"/>
      <c r="M20" s="10"/>
      <c r="N20" s="8" t="e">
        <f t="shared" si="3"/>
        <v>#DIV/0!</v>
      </c>
    </row>
    <row r="21" spans="1:14" x14ac:dyDescent="0.25">
      <c r="A21" s="18" t="s">
        <v>64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29</v>
      </c>
      <c r="G21" s="10">
        <v>1613</v>
      </c>
      <c r="H21" s="10">
        <v>1100</v>
      </c>
      <c r="I21" s="8">
        <f>(H21/G21)</f>
        <v>0.68195908245505266</v>
      </c>
      <c r="K21" s="11" t="s">
        <v>30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264200.49</v>
      </c>
      <c r="C22" s="16">
        <f>SUM(C3:C21)</f>
        <v>-17298.492999999999</v>
      </c>
      <c r="D22" s="8">
        <f t="shared" si="0"/>
        <v>-6.5474870996643494E-2</v>
      </c>
      <c r="E22" s="4"/>
      <c r="F22" s="13" t="s">
        <v>31</v>
      </c>
      <c r="G22" s="10">
        <v>2847</v>
      </c>
      <c r="H22" s="10">
        <v>1550</v>
      </c>
      <c r="I22" s="8">
        <f t="shared" si="4"/>
        <v>0.54443273621355814</v>
      </c>
      <c r="K22" s="11" t="s">
        <v>32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33</v>
      </c>
      <c r="G23" s="10">
        <v>5371</v>
      </c>
      <c r="H23" s="10">
        <v>388</v>
      </c>
      <c r="I23" s="8">
        <f t="shared" si="4"/>
        <v>7.223980636752933E-2</v>
      </c>
      <c r="K23" s="11" t="s">
        <v>34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45</v>
      </c>
      <c r="B24" s="2" t="s">
        <v>0</v>
      </c>
      <c r="C24" s="2" t="s">
        <v>1</v>
      </c>
      <c r="D24" s="3" t="s">
        <v>2</v>
      </c>
      <c r="E24" s="4"/>
      <c r="F24" s="13" t="s">
        <v>35</v>
      </c>
      <c r="G24" s="10">
        <v>900</v>
      </c>
      <c r="H24" s="10">
        <v>-535</v>
      </c>
      <c r="I24" s="8">
        <f t="shared" si="4"/>
        <v>-0.59444444444444444</v>
      </c>
      <c r="K24" s="19" t="s">
        <v>36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38</v>
      </c>
      <c r="B25" s="6"/>
      <c r="C25" s="6"/>
      <c r="D25" s="7"/>
      <c r="E25" s="4"/>
      <c r="F25" s="13" t="s">
        <v>37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40</v>
      </c>
      <c r="B26" s="10">
        <v>2953</v>
      </c>
      <c r="C26" s="10">
        <v>-687</v>
      </c>
      <c r="D26" s="8">
        <f>(C26/B26)</f>
        <v>-0.2326447680325093</v>
      </c>
      <c r="E26" s="4"/>
      <c r="F26" s="13" t="s">
        <v>39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42</v>
      </c>
      <c r="B27" s="16">
        <f>SUM(B26)</f>
        <v>2953</v>
      </c>
      <c r="C27" s="16">
        <f>SUM(C26)</f>
        <v>-687</v>
      </c>
      <c r="D27" s="8">
        <f>(C27/B27)</f>
        <v>-0.2326447680325093</v>
      </c>
      <c r="E27" s="4"/>
      <c r="F27" s="11" t="s">
        <v>41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27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45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43</v>
      </c>
      <c r="B31" s="28">
        <f>(B22+G13+L6+B26+G28+L24)</f>
        <v>289997.98989999999</v>
      </c>
      <c r="C31" s="28">
        <f>(C22+C26+H28+H13+M6+M24)</f>
        <v>-16766.992899999997</v>
      </c>
      <c r="D31" s="29">
        <f>(C31/B31)</f>
        <v>-5.7817617652390491E-2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2017-08-07T15:29:26Z</dcterms:modified>
</cp:coreProperties>
</file>