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19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<sst xmlns="http://schemas.openxmlformats.org/spreadsheetml/2006/main" count="97" uniqueCount="53">
  <si>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</si>
  <si>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</si>
  <si>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</si>
  <si>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</si>
  <si>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</si>
  <si>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</si>
  <si>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</si>
  <si>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</si>
  <si>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</si>
  <si>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</si>
  <si>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</si>
  <si>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</si>
  <si>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</si>
  <si>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</si>
  <si>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</si>
  <si>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</si>
  <si>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</si>
  <si>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</si>
  <si>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</si>
  <si>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TOTAL</t>
  </si>
  <si>
    <t>1Q SP</t>
  </si>
  <si>
    <t>1Q TOT</t>
  </si>
  <si>
    <t>EXOTICS</t>
  </si>
  <si>
    <t>CFL TOTAL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</si>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</sst>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31</v>
      </c>
      <c r="B1" s="2" t="s">
        <v>0</v>
      </c>
      <c r="C1" s="2" t="s">
        <v>1</v>
      </c>
      <c r="D1" s="3" t="s">
        <v>2</v>
      </c>
      <c r="E1" s="4"/>
      <c r="F1" s="1" t="s">
        <v>31</v>
      </c>
      <c r="G1" s="2" t="s">
        <v>0</v>
      </c>
      <c r="H1" s="2" t="s">
        <v>1</v>
      </c>
      <c r="I1" s="3" t="s">
        <v>2</v>
      </c>
      <c r="K1" s="1" t="s">
        <v>31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30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35</v>
      </c>
      <c r="B3" s="10">
        <v>134478</v>
      </c>
      <c r="C3" s="10">
        <v>-4505</v>
      </c>
      <c r="D3" s="8">
        <f t="shared" ref="D3:D22" si="0">(C3/B3)</f>
        <v>-3.3499903329912699E-2</v>
      </c>
      <c r="E3" s="4"/>
      <c r="F3" s="11" t="s">
        <v>32</v>
      </c>
      <c r="G3" s="10">
        <v>2167</v>
      </c>
      <c r="H3" s="10">
        <v>-2167</v>
      </c>
      <c r="I3" s="8">
        <f>(H3/G3)</f>
        <v>-1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36</v>
      </c>
      <c r="B4" s="10">
        <v>16157</v>
      </c>
      <c r="C4" s="10">
        <v>-5901</v>
      </c>
      <c r="D4" s="8">
        <f t="shared" si="0"/>
        <v>-0.36522869344556541</v>
      </c>
      <c r="E4" s="4"/>
      <c r="F4" s="11" t="s">
        <v>32</v>
      </c>
      <c r="G4" s="10">
        <v>18271</v>
      </c>
      <c r="H4" s="10">
        <v>8044</v>
      </c>
      <c r="I4" s="8">
        <f t="shared" ref="I4:I13" si="2">(H4/G4)</f>
        <v>0.44026052213890865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37</v>
      </c>
      <c r="B5" s="10">
        <v>39712</v>
      </c>
      <c r="C5" s="10">
        <v>22925</v>
      </c>
      <c r="D5" s="8">
        <f t="shared" si="0"/>
        <v>0.57728142626913781</v>
      </c>
      <c r="E5" s="4"/>
      <c r="F5" s="11" t="s">
        <v>32</v>
      </c>
      <c r="G5" s="10">
        <v>11427</v>
      </c>
      <c r="H5" s="10">
        <v>-4188</v>
      </c>
      <c r="I5" s="8">
        <f t="shared" si="2"/>
        <v>-0.36650039380414806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38</v>
      </c>
      <c r="B6" s="10">
        <v>7580</v>
      </c>
      <c r="C6" s="10">
        <v>-2494</v>
      </c>
      <c r="D6" s="8">
        <f t="shared" si="0"/>
        <v>-0.32902374670184698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39</v>
      </c>
      <c r="B7" s="10">
        <v>24851</v>
      </c>
      <c r="C7" s="10">
        <v>297</v>
      </c>
      <c r="D7" s="8">
        <f t="shared" si="0"/>
        <v>1.1951229326787655E-2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40</v>
      </c>
      <c r="B8" s="10">
        <v>13736</v>
      </c>
      <c r="C8" s="10">
        <v>-87</v>
      </c>
      <c r="D8" s="8">
        <f t="shared" si="0"/>
        <v>-6.3337216074548629E-3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41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31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41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41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34</v>
      </c>
      <c r="L11" s="10">
        <v>2057</v>
      </c>
      <c r="M11" s="10">
        <v>1100</v>
      </c>
      <c r="N11" s="8">
        <f t="shared" ref="N11:N23" si="3">(M11/L11)</f>
        <v>0.53475935828877008</v>
      </c>
    </row>
    <row r="12" spans="1:14" x14ac:dyDescent="0.25">
      <c r="A12" s="13" t="s">
        <v>42</v>
      </c>
      <c r="B12" s="10">
        <v>367</v>
      </c>
      <c r="C12" s="10">
        <v>154</v>
      </c>
      <c r="D12" s="8">
        <f t="shared" si="0"/>
        <v>0.4196185286103542</v>
      </c>
      <c r="E12" s="4"/>
      <c r="F12" s="11" t="s">
        <v>43</v>
      </c>
      <c r="G12" s="10">
        <v>1358</v>
      </c>
      <c r="H12" s="14">
        <v>-1187</v>
      </c>
      <c r="I12" s="8">
        <f t="shared" si="2"/>
        <v>-0.87407952871870398</v>
      </c>
      <c r="K12" s="11" t="s">
        <v>34</v>
      </c>
      <c r="L12" s="10">
        <v>4978</v>
      </c>
      <c r="M12" s="10">
        <v>339</v>
      </c>
      <c r="N12" s="8">
        <f t="shared" si="3"/>
        <v>6.8099638408999602E-2</v>
      </c>
    </row>
    <row r="13" spans="1:14" ht="16.5" thickBot="1" x14ac:dyDescent="0.3">
      <c r="A13" s="13" t="s">
        <v>44</v>
      </c>
      <c r="B13" s="10">
        <v>3767</v>
      </c>
      <c r="C13" s="10">
        <v>2559</v>
      </c>
      <c r="D13" s="8">
        <f t="shared" si="0"/>
        <v>0.67932041412264399</v>
      </c>
      <c r="E13" s="4"/>
      <c r="F13" s="15" t="s">
        <v>8</v>
      </c>
      <c r="G13" s="16">
        <f>SUM(G3:G12)</f>
        <v>33223</v>
      </c>
      <c r="H13" s="16">
        <f>SUM(H3:H12)</f>
        <v>502</v>
      </c>
      <c r="I13" s="17">
        <f t="shared" si="2"/>
        <v>1.5110014146825994E-2</v>
      </c>
      <c r="K13" s="11" t="s">
        <v>34</v>
      </c>
      <c r="L13" s="10">
        <v>3336</v>
      </c>
      <c r="M13" s="10">
        <v>-2826</v>
      </c>
      <c r="N13" s="8">
        <f t="shared" si="3"/>
        <v>-0.84712230215827333</v>
      </c>
    </row>
    <row r="14" spans="1:14" x14ac:dyDescent="0.25">
      <c r="A14" s="13" t="s">
        <v>45</v>
      </c>
      <c r="B14" s="10">
        <v>4168</v>
      </c>
      <c r="C14" s="10">
        <v>-1653</v>
      </c>
      <c r="D14" s="8">
        <f t="shared" si="0"/>
        <v>-0.39659309021113243</v>
      </c>
      <c r="E14" s="4"/>
      <c r="F14" s="4"/>
      <c r="G14" s="4"/>
      <c r="H14" s="4"/>
      <c r="I14" s="4"/>
      <c r="K14" s="11" t="s">
        <v>34</v>
      </c>
      <c r="L14" s="10">
        <v>1088</v>
      </c>
      <c r="M14" s="10">
        <v>750</v>
      </c>
      <c r="N14" s="8">
        <f t="shared" si="3"/>
        <v>0.68933823529411764</v>
      </c>
    </row>
    <row r="15" spans="1:14" ht="15.75" thickBot="1" x14ac:dyDescent="0.3">
      <c r="A15" s="13" t="s">
        <v>46</v>
      </c>
      <c r="B15" s="10">
        <v>5153</v>
      </c>
      <c r="C15" s="10">
        <v>-3007</v>
      </c>
      <c r="D15" s="8">
        <f t="shared" si="0"/>
        <v>-0.58354356685425968</v>
      </c>
      <c r="E15" s="4"/>
      <c r="K15" s="11" t="s">
        <v>34</v>
      </c>
      <c r="L15" s="10">
        <v>797</v>
      </c>
      <c r="M15" s="10">
        <v>410</v>
      </c>
      <c r="N15" s="8">
        <f t="shared" si="3"/>
        <v>0.51442910915934759</v>
      </c>
    </row>
    <row r="16" spans="1:14" x14ac:dyDescent="0.25">
      <c r="A16" s="13" t="s">
        <v>47</v>
      </c>
      <c r="B16" s="10">
        <v>2653</v>
      </c>
      <c r="C16" s="10">
        <v>-74</v>
      </c>
      <c r="D16" s="8">
        <f t="shared" si="0"/>
        <v>-2.789295137580098E-2</v>
      </c>
      <c r="E16" s="4"/>
      <c r="F16" s="1" t="s">
        <v>31</v>
      </c>
      <c r="G16" s="2" t="s">
        <v>0</v>
      </c>
      <c r="H16" s="2" t="s">
        <v>1</v>
      </c>
      <c r="I16" s="3" t="s">
        <v>2</v>
      </c>
      <c r="K16" s="11" t="s">
        <v>34</v>
      </c>
      <c r="L16" s="10">
        <v>1156</v>
      </c>
      <c r="M16" s="10">
        <v>-233</v>
      </c>
      <c r="N16" s="8">
        <f t="shared" si="3"/>
        <v>-0.20155709342560554</v>
      </c>
    </row>
    <row r="17" spans="1:14" x14ac:dyDescent="0.25">
      <c r="A17" s="13" t="s">
        <v>48</v>
      </c>
      <c r="B17" s="10">
        <v>10759</v>
      </c>
      <c r="C17" s="10">
        <v>-1092</v>
      </c>
      <c r="D17" s="8">
        <f t="shared" si="0"/>
        <v>-0.1014964216005205</v>
      </c>
      <c r="E17" s="4"/>
      <c r="F17" s="5" t="s">
        <v>18</v>
      </c>
      <c r="G17" s="6"/>
      <c r="H17" s="6"/>
      <c r="I17" s="7"/>
      <c r="K17" s="11" t="s">
        <v>34</v>
      </c>
      <c r="L17" s="10">
        <v>50</v>
      </c>
      <c r="M17" s="10">
        <v>61</v>
      </c>
      <c r="N17" s="8">
        <f t="shared" si="3"/>
        <v>1.22</v>
      </c>
    </row>
    <row r="18" spans="1:14" x14ac:dyDescent="0.25">
      <c r="A18" s="11" t="s">
        <v>49</v>
      </c>
      <c r="B18" s="10">
        <v>13611.99</v>
      </c>
      <c r="C18" s="10">
        <v>-7723.9939999999997</v>
      </c>
      <c r="D18" s="8">
        <f t="shared" si="0"/>
        <v>-0.56744046976231988</v>
      </c>
      <c r="E18" s="4"/>
      <c r="F18" s="11" t="s">
        <v>33</v>
      </c>
      <c r="G18" s="10">
        <v>1697</v>
      </c>
      <c r="H18" s="10">
        <v>-252</v>
      </c>
      <c r="I18" s="8">
        <f t="shared" ref="I18:I28" si="4">(H18/G18)</f>
        <v>-0.14849734826163818</v>
      </c>
      <c r="K18" s="11" t="s">
        <v>34</v>
      </c>
      <c r="L18" s="10">
        <v>500</v>
      </c>
      <c r="M18" s="10">
        <v>565</v>
      </c>
      <c r="N18" s="8">
        <f t="shared" si="3"/>
        <v>1.1299999999999999</v>
      </c>
    </row>
    <row r="19" spans="1:14" x14ac:dyDescent="0.25">
      <c r="A19" s="11" t="s">
        <v>50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33</v>
      </c>
      <c r="G19" s="10">
        <v>554</v>
      </c>
      <c r="H19" s="10">
        <v>510</v>
      </c>
      <c r="I19" s="8">
        <f t="shared" si="4"/>
        <v>0.92057761732851984</v>
      </c>
      <c r="K19" s="11" t="s">
        <v>34</v>
      </c>
      <c r="L19" s="10">
        <v>1722</v>
      </c>
      <c r="M19" s="10">
        <v>2118</v>
      </c>
      <c r="N19" s="8">
        <f t="shared" si="3"/>
        <v>1.2299651567944252</v>
      </c>
    </row>
    <row r="20" spans="1:14" x14ac:dyDescent="0.25">
      <c r="A20" s="11" t="s">
        <v>51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33</v>
      </c>
      <c r="G20" s="10">
        <v>1400</v>
      </c>
      <c r="H20" s="10">
        <v>-1400</v>
      </c>
      <c r="I20" s="8">
        <f>(H20/G20)</f>
        <v>-1</v>
      </c>
      <c r="K20" s="11" t="s">
        <v>34</v>
      </c>
      <c r="L20" s="10">
        <v>130</v>
      </c>
      <c r="M20" s="10">
        <v>118</v>
      </c>
      <c r="N20" s="8">
        <f t="shared" si="3"/>
        <v>0.90769230769230769</v>
      </c>
    </row>
    <row r="21" spans="1:14" x14ac:dyDescent="0.25">
      <c r="A21" s="18" t="s">
        <v>52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33</v>
      </c>
      <c r="G21" s="10">
        <v>1128</v>
      </c>
      <c r="H21" s="10">
        <v>100</v>
      </c>
      <c r="I21" s="8">
        <f>(H21/G21)</f>
        <v>8.8652482269503549E-2</v>
      </c>
      <c r="K21" s="11" t="s">
        <v>20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276992.99</v>
      </c>
      <c r="C22" s="16">
        <f>SUM(C3:C21)</f>
        <v>-601.99399999999969</v>
      </c>
      <c r="D22" s="8">
        <f t="shared" si="0"/>
        <v>-2.1733185377723809E-3</v>
      </c>
      <c r="E22" s="4"/>
      <c r="F22" s="13" t="s">
        <v>33</v>
      </c>
      <c r="G22" s="10">
        <v>676</v>
      </c>
      <c r="H22" s="10">
        <v>289</v>
      </c>
      <c r="I22" s="8">
        <f t="shared" si="4"/>
        <v>0.4275147928994083</v>
      </c>
      <c r="K22" s="11" t="s">
        <v>21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33</v>
      </c>
      <c r="G23" s="10">
        <v>300</v>
      </c>
      <c r="H23" s="10">
        <v>186</v>
      </c>
      <c r="I23" s="8">
        <f t="shared" si="4"/>
        <v>0.62</v>
      </c>
      <c r="K23" s="11" t="s">
        <v>22</v>
      </c>
      <c r="L23" s="10">
        <v>1840</v>
      </c>
      <c r="M23" s="10">
        <v>-1080</v>
      </c>
      <c r="N23" s="8">
        <f t="shared" si="3"/>
        <v>-0.58695652173913049</v>
      </c>
    </row>
    <row r="24" spans="1:14" x14ac:dyDescent="0.25">
      <c r="A24" s="1" t="s">
        <v>31</v>
      </c>
      <c r="B24" s="2" t="s">
        <v>0</v>
      </c>
      <c r="C24" s="2" t="s">
        <v>1</v>
      </c>
      <c r="D24" s="3" t="s">
        <v>2</v>
      </c>
      <c r="E24" s="4"/>
      <c r="F24" s="13" t="s">
        <v>33</v>
      </c>
      <c r="G24" s="10">
        <v>898</v>
      </c>
      <c r="H24" s="10">
        <v>-683</v>
      </c>
      <c r="I24" s="8">
        <f t="shared" si="4"/>
        <v>-0.76057906458797331</v>
      </c>
      <c r="K24" s="19" t="s">
        <v>23</v>
      </c>
      <c r="L24" s="10">
        <f>SUM(L11:L23)</f>
        <v>17654</v>
      </c>
      <c r="M24" s="10">
        <f>SUM(M11:M23)</f>
        <v>1322</v>
      </c>
      <c r="N24" s="8">
        <f>(M24/L24)</f>
        <v>7.4883879007590345E-2</v>
      </c>
    </row>
    <row r="25" spans="1:14" x14ac:dyDescent="0.25">
      <c r="A25" s="20" t="s">
        <v>24</v>
      </c>
      <c r="B25" s="6"/>
      <c r="C25" s="6"/>
      <c r="D25" s="7"/>
      <c r="E25" s="4"/>
      <c r="F25" s="13" t="s">
        <v>33</v>
      </c>
      <c r="G25" s="10">
        <v>1445</v>
      </c>
      <c r="H25" s="10">
        <v>245</v>
      </c>
      <c r="I25" s="8">
        <f t="shared" si="4"/>
        <v>0.16955017301038061</v>
      </c>
    </row>
    <row r="26" spans="1:14" x14ac:dyDescent="0.25">
      <c r="A26" s="11" t="s">
        <v>26</v>
      </c>
      <c r="B26" s="10">
        <v>2702</v>
      </c>
      <c r="C26" s="10">
        <v>-2245</v>
      </c>
      <c r="D26" s="8">
        <f>(C26/B26)</f>
        <v>-0.83086602516654329</v>
      </c>
      <c r="E26" s="4"/>
      <c r="F26" s="13" t="s">
        <v>25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28</v>
      </c>
      <c r="B27" s="16">
        <f>SUM(B26)</f>
        <v>2702</v>
      </c>
      <c r="C27" s="16">
        <f>SUM(C26)</f>
        <v>-2245</v>
      </c>
      <c r="D27" s="8">
        <f>(C27/B27)</f>
        <v>-0.83086602516654329</v>
      </c>
      <c r="E27" s="4"/>
      <c r="F27" s="11" t="s">
        <v>27</v>
      </c>
      <c r="G27" s="10">
        <v>609</v>
      </c>
      <c r="H27" s="10">
        <v>-609</v>
      </c>
      <c r="I27" s="8">
        <f t="shared" si="4"/>
        <v>-1</v>
      </c>
    </row>
    <row r="28" spans="1:14" ht="16.5" thickBot="1" x14ac:dyDescent="0.3">
      <c r="E28" s="4"/>
      <c r="F28" s="15" t="s">
        <v>19</v>
      </c>
      <c r="G28" s="16">
        <f>SUM(G18:G27)</f>
        <v>10086</v>
      </c>
      <c r="H28" s="16">
        <f>SUM(H18:H27)</f>
        <v>-1301</v>
      </c>
      <c r="I28" s="17">
        <f t="shared" si="4"/>
        <v>-0.12899068015070395</v>
      </c>
    </row>
    <row r="29" spans="1:14" ht="21" x14ac:dyDescent="0.25">
      <c r="A29" s="1" t="s">
        <v>31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29</v>
      </c>
      <c r="B31" s="28">
        <f>(B22+G13+L6+B26+G28+L24)</f>
        <v>340657.99</v>
      </c>
      <c r="C31" s="28">
        <f>(C22+C26+H28+H13+M6+M24)</f>
        <v>-2323.9939999999997</v>
      </c>
      <c r="D31" s="29">
        <f>(C31/B31)</f>
        <v>-6.8220739516486892E-3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2017-08-07T15:01:20Z</dcterms:modified>
</cp:coreProperties>
</file>