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6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<sst xmlns="http://schemas.openxmlformats.org/spreadsheetml/2006/main" count="97" uniqueCount="65">
  <si>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</si>
  <si>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</si>
  <si>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</si>
  <si>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</si>
  <si>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</si>
  <si>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</si>
  <si>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</si>
  <si>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</si>
  <si>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</si>
  <si>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</si>
  <si>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</si>
  <si>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</si>
  <si>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</si>
  <si>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</si>
  <si>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</si>
  <si>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</si>
  <si>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</si>
  <si>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</si>
  <si>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</si>
  <si>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</si>
  <si>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</si>
  <si>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</si>
  <si>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</si>
  <si>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WNBA ML</t>
  </si>
  <si>
    <t>2H SP</t>
  </si>
  <si>
    <t>WNBA SPREAD</t>
  </si>
  <si>
    <t>2H TOT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</si>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</sst>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45</v>
      </c>
      <c r="B1" s="2" t="s">
        <v>0</v>
      </c>
      <c r="C1" s="2" t="s">
        <v>1</v>
      </c>
      <c r="D1" s="3" t="s">
        <v>2</v>
      </c>
      <c r="E1" s="4"/>
      <c r="F1" s="1" t="s">
        <v>45</v>
      </c>
      <c r="G1" s="2" t="s">
        <v>0</v>
      </c>
      <c r="H1" s="2" t="s">
        <v>1</v>
      </c>
      <c r="I1" s="3" t="s">
        <v>2</v>
      </c>
      <c r="K1" s="1" t="s">
        <v>45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44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47</v>
      </c>
      <c r="B3" s="10">
        <v>127288</v>
      </c>
      <c r="C3" s="10">
        <v>5626</v>
      </c>
      <c r="D3" s="8">
        <f t="shared" ref="D3:D22" si="0">(C3/B3)</f>
        <v>4.419898183646534E-2</v>
      </c>
      <c r="E3" s="4"/>
      <c r="F3" s="11" t="s">
        <v>46</v>
      </c>
      <c r="G3" s="10">
        <v>2107</v>
      </c>
      <c r="H3" s="10">
        <v>-1820</v>
      </c>
      <c r="I3" s="8">
        <f>(H3/G3)</f>
        <v>-0.86378737541528239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48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46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49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46</v>
      </c>
      <c r="G5" s="10">
        <v>9564</v>
      </c>
      <c r="H5" s="10">
        <v>456</v>
      </c>
      <c r="I5" s="8">
        <f t="shared" si="2"/>
        <v>4.7678795483061483E-2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50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51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52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53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45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53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53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5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54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55</v>
      </c>
      <c r="G12" s="10">
        <v>886.66660000000002</v>
      </c>
      <c r="H12" s="14">
        <v>-886.66660000000002</v>
      </c>
      <c r="I12" s="8">
        <f t="shared" si="2"/>
        <v>-1</v>
      </c>
      <c r="K12" s="11" t="s">
        <v>6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56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8</v>
      </c>
      <c r="G13" s="16">
        <f>SUM(G3:G12)</f>
        <v>23635.6666</v>
      </c>
      <c r="H13" s="16">
        <f>SUM(H3:H12)</f>
        <v>-1462.6666</v>
      </c>
      <c r="I13" s="17">
        <f t="shared" si="2"/>
        <v>-6.1883873416965531E-2</v>
      </c>
      <c r="K13" s="11" t="s">
        <v>9</v>
      </c>
      <c r="L13" s="10"/>
      <c r="M13" s="10"/>
      <c r="N13" s="8" t="e">
        <f t="shared" si="3"/>
        <v>#DIV/0!</v>
      </c>
    </row>
    <row r="14" spans="1:14" x14ac:dyDescent="0.25">
      <c r="A14" s="13" t="s">
        <v>57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18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58</v>
      </c>
      <c r="B15" s="10">
        <v>2565</v>
      </c>
      <c r="C15" s="10">
        <v>-1718</v>
      </c>
      <c r="D15" s="8">
        <f t="shared" si="0"/>
        <v>-0.66978557504873293</v>
      </c>
      <c r="E15" s="4"/>
      <c r="K15" s="11" t="s">
        <v>19</v>
      </c>
      <c r="L15" s="10"/>
      <c r="M15" s="10"/>
      <c r="N15" s="8" t="e">
        <f t="shared" si="3"/>
        <v>#DIV/0!</v>
      </c>
    </row>
    <row r="16" spans="1:14" x14ac:dyDescent="0.25">
      <c r="A16" s="13" t="s">
        <v>59</v>
      </c>
      <c r="B16" s="10">
        <v>6935</v>
      </c>
      <c r="C16" s="10">
        <v>-2163</v>
      </c>
      <c r="D16" s="8">
        <f t="shared" si="0"/>
        <v>-0.31189617880317233</v>
      </c>
      <c r="E16" s="4"/>
      <c r="F16" s="1" t="s">
        <v>45</v>
      </c>
      <c r="G16" s="2" t="s">
        <v>0</v>
      </c>
      <c r="H16" s="2" t="s">
        <v>1</v>
      </c>
      <c r="I16" s="3" t="s">
        <v>2</v>
      </c>
      <c r="K16" s="11" t="s">
        <v>20</v>
      </c>
      <c r="L16" s="10"/>
      <c r="M16" s="10"/>
      <c r="N16" s="8" t="e">
        <f t="shared" si="3"/>
        <v>#DIV/0!</v>
      </c>
    </row>
    <row r="17" spans="1:14" x14ac:dyDescent="0.25">
      <c r="A17" s="13" t="s">
        <v>60</v>
      </c>
      <c r="B17" s="10">
        <v>5988</v>
      </c>
      <c r="C17" s="10">
        <v>-3667</v>
      </c>
      <c r="D17" s="8">
        <f t="shared" si="0"/>
        <v>-0.61239144956579827</v>
      </c>
      <c r="E17" s="4"/>
      <c r="F17" s="5" t="s">
        <v>21</v>
      </c>
      <c r="G17" s="6"/>
      <c r="H17" s="6"/>
      <c r="I17" s="7"/>
      <c r="K17" s="11" t="s">
        <v>22</v>
      </c>
      <c r="L17" s="10"/>
      <c r="M17" s="10"/>
      <c r="N17" s="8" t="e">
        <f t="shared" si="3"/>
        <v>#DIV/0!</v>
      </c>
    </row>
    <row r="18" spans="1:14" x14ac:dyDescent="0.25">
      <c r="A18" s="11" t="s">
        <v>61</v>
      </c>
      <c r="B18" s="10">
        <v>13012.66</v>
      </c>
      <c r="C18" s="10">
        <v>-637.65880000000004</v>
      </c>
      <c r="D18" s="8">
        <f t="shared" si="0"/>
        <v>-4.9002955583255077E-2</v>
      </c>
      <c r="E18" s="4"/>
      <c r="F18" s="11" t="s">
        <v>23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24</v>
      </c>
      <c r="L18" s="10"/>
      <c r="M18" s="10"/>
      <c r="N18" s="8" t="e">
        <f t="shared" si="3"/>
        <v>#DIV/0!</v>
      </c>
    </row>
    <row r="19" spans="1:14" x14ac:dyDescent="0.25">
      <c r="A19" s="11" t="s">
        <v>62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25</v>
      </c>
      <c r="G19" s="10">
        <v>2882</v>
      </c>
      <c r="H19" s="10">
        <v>679</v>
      </c>
      <c r="I19" s="8">
        <f t="shared" si="4"/>
        <v>0.2356002775850104</v>
      </c>
      <c r="K19" s="11" t="s">
        <v>26</v>
      </c>
      <c r="L19" s="10"/>
      <c r="M19" s="10"/>
      <c r="N19" s="8" t="e">
        <f t="shared" si="3"/>
        <v>#DIV/0!</v>
      </c>
    </row>
    <row r="20" spans="1:14" x14ac:dyDescent="0.25">
      <c r="A20" s="11" t="s">
        <v>63</v>
      </c>
      <c r="B20" s="10">
        <v>201</v>
      </c>
      <c r="C20" s="10">
        <v>100</v>
      </c>
      <c r="D20" s="8">
        <f t="shared" si="0"/>
        <v>0.49751243781094528</v>
      </c>
      <c r="E20" s="4"/>
      <c r="F20" s="11" t="s">
        <v>27</v>
      </c>
      <c r="G20" s="10">
        <v>2042</v>
      </c>
      <c r="H20" s="10">
        <v>-1392</v>
      </c>
      <c r="I20" s="8">
        <f>(H20/G20)</f>
        <v>-0.68168462291870713</v>
      </c>
      <c r="K20" s="11" t="s">
        <v>28</v>
      </c>
      <c r="L20" s="10"/>
      <c r="M20" s="10"/>
      <c r="N20" s="8" t="e">
        <f t="shared" si="3"/>
        <v>#DIV/0!</v>
      </c>
    </row>
    <row r="21" spans="1:14" x14ac:dyDescent="0.25">
      <c r="A21" s="18" t="s">
        <v>64</v>
      </c>
      <c r="B21" s="10">
        <v>710</v>
      </c>
      <c r="C21" s="10">
        <v>154</v>
      </c>
      <c r="D21" s="8">
        <f t="shared" si="0"/>
        <v>0.21690140845070421</v>
      </c>
      <c r="E21" s="4"/>
      <c r="F21" s="13" t="s">
        <v>29</v>
      </c>
      <c r="G21" s="10">
        <v>1613</v>
      </c>
      <c r="H21" s="10">
        <v>1100</v>
      </c>
      <c r="I21" s="8">
        <f>(H21/G21)</f>
        <v>0.68195908245505266</v>
      </c>
      <c r="K21" s="11" t="s">
        <v>30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275961.65999999997</v>
      </c>
      <c r="C22" s="16">
        <f>SUM(C3:C21)</f>
        <v>-222.65880000000004</v>
      </c>
      <c r="D22" s="8">
        <f t="shared" si="0"/>
        <v>-8.0684686416221754E-4</v>
      </c>
      <c r="E22" s="4"/>
      <c r="F22" s="13" t="s">
        <v>31</v>
      </c>
      <c r="G22" s="10">
        <v>2847</v>
      </c>
      <c r="H22" s="10">
        <v>1550</v>
      </c>
      <c r="I22" s="8">
        <f t="shared" si="4"/>
        <v>0.54443273621355814</v>
      </c>
      <c r="K22" s="11" t="s">
        <v>32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33</v>
      </c>
      <c r="G23" s="10">
        <v>5371</v>
      </c>
      <c r="H23" s="10">
        <v>388</v>
      </c>
      <c r="I23" s="8">
        <f t="shared" si="4"/>
        <v>7.223980636752933E-2</v>
      </c>
      <c r="K23" s="11" t="s">
        <v>34</v>
      </c>
      <c r="L23" s="10">
        <v>26.666599999999999</v>
      </c>
      <c r="M23" s="10">
        <v>-26.666599999999999</v>
      </c>
      <c r="N23" s="8">
        <f t="shared" si="3"/>
        <v>-1</v>
      </c>
    </row>
    <row r="24" spans="1:14" x14ac:dyDescent="0.25">
      <c r="A24" s="1" t="s">
        <v>45</v>
      </c>
      <c r="B24" s="2" t="s">
        <v>0</v>
      </c>
      <c r="C24" s="2" t="s">
        <v>1</v>
      </c>
      <c r="D24" s="3" t="s">
        <v>2</v>
      </c>
      <c r="E24" s="4"/>
      <c r="F24" s="13" t="s">
        <v>35</v>
      </c>
      <c r="G24" s="10">
        <v>900</v>
      </c>
      <c r="H24" s="10">
        <v>-535</v>
      </c>
      <c r="I24" s="8">
        <f t="shared" si="4"/>
        <v>-0.59444444444444444</v>
      </c>
      <c r="K24" s="19" t="s">
        <v>36</v>
      </c>
      <c r="L24" s="10">
        <f>SUM(L11:L23)</f>
        <v>26.666599999999999</v>
      </c>
      <c r="M24" s="10">
        <f>SUM(M11:M23)</f>
        <v>-26.666599999999999</v>
      </c>
      <c r="N24" s="8">
        <f>(M24/L24)</f>
        <v>-1</v>
      </c>
    </row>
    <row r="25" spans="1:14" x14ac:dyDescent="0.25">
      <c r="A25" s="20" t="s">
        <v>38</v>
      </c>
      <c r="B25" s="6"/>
      <c r="C25" s="6"/>
      <c r="D25" s="7"/>
      <c r="E25" s="4"/>
      <c r="F25" s="13" t="s">
        <v>37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40</v>
      </c>
      <c r="B26" s="10">
        <v>3850</v>
      </c>
      <c r="C26" s="10">
        <v>-1555</v>
      </c>
      <c r="D26" s="8">
        <f>(C26/B26)</f>
        <v>-0.40389610389610392</v>
      </c>
      <c r="E26" s="4"/>
      <c r="F26" s="13" t="s">
        <v>39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42</v>
      </c>
      <c r="B27" s="16">
        <f>SUM(B26)</f>
        <v>3850</v>
      </c>
      <c r="C27" s="16">
        <f>SUM(C26)</f>
        <v>-1555</v>
      </c>
      <c r="D27" s="8">
        <f>(C27/B27)</f>
        <v>-0.40389610389610392</v>
      </c>
      <c r="E27" s="4"/>
      <c r="F27" s="11" t="s">
        <v>41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27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45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43</v>
      </c>
      <c r="B31" s="28">
        <f>(B22+G13+L6+B26+G28+L24)</f>
        <v>321945.99319999997</v>
      </c>
      <c r="C31" s="28">
        <f>(C22+C26+H28+H13+M6+M24)</f>
        <v>-1771.9920000000002</v>
      </c>
      <c r="D31" s="29">
        <f>(C31/B31)</f>
        <v>-5.5040038932840504E-3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2017-08-07T15:09:46Z</dcterms:modified>
</cp:coreProperties>
</file>