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C92E636B-F1E9-B94F-8652-193BD9E1EEAA}" xr6:coauthVersionLast="47" xr6:coauthVersionMax="47" xr10:uidLastSave="{00000000-0000-0000-0000-000000000000}"/>
  <bookViews>
    <workbookView xWindow="0" yWindow="500" windowWidth="38400" windowHeight="21100" activeTab="1" xr2:uid="{9D1A98CB-DC08-EA42-B350-3CAE810190DF}"/>
  </bookViews>
  <sheets>
    <sheet name="readcounts" sheetId="2" r:id="rId1"/>
    <sheet name="amp_prediction" sheetId="1" r:id="rId2"/>
    <sheet name="deseq2" sheetId="3" r:id="rId3"/>
    <sheet name="amps_overexpressed_info" sheetId="4" r:id="rId4"/>
    <sheet name="amps_allsamples_info" sheetId="5" r:id="rId5"/>
    <sheet name="amps_top20_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AA2" i="1"/>
  <c r="Z2" i="1"/>
  <c r="Y2" i="1"/>
  <c r="X2" i="1"/>
  <c r="W2" i="1"/>
  <c r="V2" i="1"/>
  <c r="U2" i="1"/>
  <c r="T2" i="1"/>
  <c r="S2" i="1"/>
  <c r="R2" i="1"/>
  <c r="Q2" i="1"/>
  <c r="P2" i="1"/>
  <c r="U3" i="2"/>
  <c r="V3" i="2"/>
  <c r="W3" i="2"/>
  <c r="X3" i="2"/>
  <c r="Y3" i="2"/>
  <c r="Z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Z2" i="2"/>
  <c r="Y2" i="2"/>
  <c r="X2" i="2"/>
  <c r="W2" i="2"/>
  <c r="V2" i="2"/>
  <c r="U2" i="2"/>
  <c r="H10" i="2"/>
  <c r="H14" i="2"/>
  <c r="H23" i="2"/>
  <c r="H32" i="2"/>
  <c r="H34" i="2"/>
  <c r="H49" i="2"/>
  <c r="H56" i="2"/>
  <c r="H67" i="2"/>
  <c r="H87" i="2"/>
  <c r="H97" i="2"/>
  <c r="H131" i="2"/>
  <c r="H266" i="2"/>
  <c r="H2" i="2"/>
  <c r="H3" i="2"/>
  <c r="H6" i="2"/>
  <c r="H7" i="2"/>
  <c r="H29" i="2"/>
  <c r="H35" i="2"/>
  <c r="H40" i="2"/>
  <c r="H44" i="2"/>
  <c r="H50" i="2"/>
  <c r="H59" i="2"/>
  <c r="H64" i="2"/>
  <c r="H85" i="2"/>
  <c r="H86" i="2"/>
  <c r="H89" i="2"/>
  <c r="H90" i="2"/>
  <c r="H92" i="2"/>
  <c r="H103" i="2"/>
  <c r="H114" i="2"/>
  <c r="H149" i="2"/>
  <c r="H150" i="2"/>
  <c r="H232" i="2"/>
  <c r="H285" i="2"/>
  <c r="H51" i="2"/>
  <c r="H76" i="2"/>
  <c r="H78" i="2"/>
  <c r="H110" i="2"/>
  <c r="H123" i="2"/>
  <c r="H129" i="2"/>
  <c r="H137" i="2"/>
  <c r="H141" i="2"/>
  <c r="H147" i="2"/>
  <c r="H185" i="2"/>
  <c r="H194" i="2"/>
  <c r="H240" i="2"/>
  <c r="H258" i="2"/>
  <c r="H281" i="2"/>
  <c r="H335" i="2"/>
  <c r="H157" i="2"/>
  <c r="H178" i="2"/>
  <c r="H300" i="2"/>
  <c r="H17" i="2"/>
  <c r="H22" i="2"/>
  <c r="H73" i="2"/>
  <c r="H83" i="2"/>
  <c r="H146" i="2"/>
  <c r="H153" i="2"/>
  <c r="H171" i="2"/>
  <c r="H173" i="2"/>
  <c r="H174" i="2"/>
  <c r="H201" i="2"/>
  <c r="H4" i="2"/>
  <c r="H11" i="2"/>
  <c r="H13" i="2"/>
  <c r="H19" i="2"/>
  <c r="H20" i="2"/>
  <c r="H21" i="2"/>
  <c r="H24" i="2"/>
  <c r="H33" i="2"/>
  <c r="H37" i="2"/>
  <c r="H39" i="2"/>
  <c r="H41" i="2"/>
  <c r="H45" i="2"/>
  <c r="H46" i="2"/>
  <c r="H48" i="2"/>
  <c r="H52" i="2"/>
  <c r="H55" i="2"/>
  <c r="H58" i="2"/>
  <c r="H60" i="2"/>
  <c r="H69" i="2"/>
  <c r="H70" i="2"/>
  <c r="H74" i="2"/>
  <c r="H75" i="2"/>
  <c r="H84" i="2"/>
  <c r="H88" i="2"/>
  <c r="H91" i="2"/>
  <c r="H95" i="2"/>
  <c r="H96" i="2"/>
  <c r="H104" i="2"/>
  <c r="H105" i="2"/>
  <c r="H107" i="2"/>
  <c r="H108" i="2"/>
  <c r="H117" i="2"/>
  <c r="H120" i="2"/>
  <c r="H121" i="2"/>
  <c r="H124" i="2"/>
  <c r="H132" i="2"/>
  <c r="H135" i="2"/>
  <c r="H136" i="2"/>
  <c r="H151" i="2"/>
  <c r="H152" i="2"/>
  <c r="H155" i="2"/>
  <c r="H156" i="2"/>
  <c r="H162" i="2"/>
  <c r="H164" i="2"/>
  <c r="H180" i="2"/>
  <c r="H184" i="2"/>
  <c r="H186" i="2"/>
  <c r="H197" i="2"/>
  <c r="H198" i="2"/>
  <c r="H205" i="2"/>
  <c r="H209" i="2"/>
  <c r="H210" i="2"/>
  <c r="H212" i="2"/>
  <c r="H220" i="2"/>
  <c r="H233" i="2"/>
  <c r="H238" i="2"/>
  <c r="H242" i="2"/>
  <c r="H246" i="2"/>
  <c r="H247" i="2"/>
  <c r="H248" i="2"/>
  <c r="H250" i="2"/>
  <c r="H253" i="2"/>
  <c r="H262" i="2"/>
  <c r="H263" i="2"/>
  <c r="H272" i="2"/>
  <c r="H273" i="2"/>
  <c r="H276" i="2"/>
  <c r="H278" i="2"/>
  <c r="H291" i="2"/>
  <c r="H299" i="2"/>
  <c r="H305" i="2"/>
  <c r="H336" i="2"/>
  <c r="H337" i="2"/>
  <c r="H344" i="2"/>
  <c r="H346" i="2"/>
  <c r="H354" i="2"/>
  <c r="H373" i="2"/>
  <c r="H12" i="2"/>
  <c r="H38" i="2"/>
  <c r="H53" i="2"/>
  <c r="H54" i="2"/>
  <c r="H66" i="2"/>
  <c r="H68" i="2"/>
  <c r="H79" i="2"/>
  <c r="H93" i="2"/>
  <c r="H98" i="2"/>
  <c r="H99" i="2"/>
  <c r="H100" i="2"/>
  <c r="H102" i="2"/>
  <c r="H111" i="2"/>
  <c r="H112" i="2"/>
  <c r="H115" i="2"/>
  <c r="H116" i="2"/>
  <c r="H118" i="2"/>
  <c r="H122" i="2"/>
  <c r="H139" i="2"/>
  <c r="H142" i="2"/>
  <c r="H143" i="2"/>
  <c r="H144" i="2"/>
  <c r="H148" i="2"/>
  <c r="H154" i="2"/>
  <c r="H158" i="2"/>
  <c r="H159" i="2"/>
  <c r="H160" i="2"/>
  <c r="H161" i="2"/>
  <c r="H163" i="2"/>
  <c r="H165" i="2"/>
  <c r="H166" i="2"/>
  <c r="H167" i="2"/>
  <c r="H169" i="2"/>
  <c r="H172" i="2"/>
  <c r="H177" i="2"/>
  <c r="H179" i="2"/>
  <c r="H181" i="2"/>
  <c r="H188" i="2"/>
  <c r="H190" i="2"/>
  <c r="H191" i="2"/>
  <c r="H193" i="2"/>
  <c r="H195" i="2"/>
  <c r="H199" i="2"/>
  <c r="H200" i="2"/>
  <c r="H206" i="2"/>
  <c r="H213" i="2"/>
  <c r="H214" i="2"/>
  <c r="H215" i="2"/>
  <c r="H217" i="2"/>
  <c r="H218" i="2"/>
  <c r="H221" i="2"/>
  <c r="H222" i="2"/>
  <c r="H225" i="2"/>
  <c r="H226" i="2"/>
  <c r="H227" i="2"/>
  <c r="H228" i="2"/>
  <c r="H230" i="2"/>
  <c r="H234" i="2"/>
  <c r="H235" i="2"/>
  <c r="H237" i="2"/>
  <c r="H251" i="2"/>
  <c r="H254" i="2"/>
  <c r="H257" i="2"/>
  <c r="H261" i="2"/>
  <c r="H267" i="2"/>
  <c r="H270" i="2"/>
  <c r="H271" i="2"/>
  <c r="H274" i="2"/>
  <c r="H279" i="2"/>
  <c r="H282" i="2"/>
  <c r="H283" i="2"/>
  <c r="H284" i="2"/>
  <c r="H286" i="2"/>
  <c r="H289" i="2"/>
  <c r="H294" i="2"/>
  <c r="H295" i="2"/>
  <c r="H306" i="2"/>
  <c r="H310" i="2"/>
  <c r="H311" i="2"/>
  <c r="H313" i="2"/>
  <c r="H320" i="2"/>
  <c r="H321" i="2"/>
  <c r="H322" i="2"/>
  <c r="H323" i="2"/>
  <c r="H338" i="2"/>
  <c r="H339" i="2"/>
  <c r="H345" i="2"/>
  <c r="H348" i="2"/>
  <c r="H352" i="2"/>
  <c r="H353" i="2"/>
  <c r="H356" i="2"/>
  <c r="H357" i="2"/>
  <c r="H358" i="2"/>
  <c r="H359" i="2"/>
  <c r="H365" i="2"/>
  <c r="H367" i="2"/>
  <c r="H369" i="2"/>
  <c r="H370" i="2"/>
  <c r="H371" i="2"/>
  <c r="H374" i="2"/>
  <c r="H375" i="2"/>
  <c r="H380" i="2"/>
  <c r="H383" i="2"/>
  <c r="H387" i="2"/>
  <c r="H396" i="2"/>
  <c r="H399" i="2"/>
  <c r="H402" i="2"/>
  <c r="H404" i="2"/>
  <c r="H414" i="2"/>
  <c r="H196" i="2"/>
  <c r="H304" i="2"/>
  <c r="H314" i="2"/>
  <c r="H317" i="2"/>
  <c r="H327" i="2"/>
  <c r="H331" i="2"/>
  <c r="H332" i="2"/>
  <c r="H333" i="2"/>
  <c r="H334" i="2"/>
  <c r="H340" i="2"/>
  <c r="H343" i="2"/>
  <c r="H350" i="2"/>
  <c r="H376" i="2"/>
  <c r="H381" i="2"/>
  <c r="H388" i="2"/>
  <c r="H389" i="2"/>
  <c r="H395" i="2"/>
  <c r="H400" i="2"/>
  <c r="H406" i="2"/>
  <c r="H415" i="2"/>
  <c r="H416" i="2"/>
  <c r="H417" i="2"/>
  <c r="H418" i="2"/>
  <c r="H71" i="2"/>
  <c r="H355" i="2"/>
  <c r="H81" i="2"/>
  <c r="H202" i="2"/>
  <c r="H252" i="2"/>
  <c r="H268" i="2"/>
  <c r="H324" i="2"/>
  <c r="H5" i="2"/>
  <c r="H9" i="2"/>
  <c r="H15" i="2"/>
  <c r="H16" i="2"/>
  <c r="H18" i="2"/>
  <c r="H26" i="2"/>
  <c r="H27" i="2"/>
  <c r="H28" i="2"/>
  <c r="H30" i="2"/>
  <c r="H31" i="2"/>
  <c r="H36" i="2"/>
  <c r="H42" i="2"/>
  <c r="H43" i="2"/>
  <c r="H47" i="2"/>
  <c r="H57" i="2"/>
  <c r="H61" i="2"/>
  <c r="H62" i="2"/>
  <c r="H63" i="2"/>
  <c r="H72" i="2"/>
  <c r="H77" i="2"/>
  <c r="H80" i="2"/>
  <c r="H82" i="2"/>
  <c r="H94" i="2"/>
  <c r="H101" i="2"/>
  <c r="H106" i="2"/>
  <c r="H109" i="2"/>
  <c r="H113" i="2"/>
  <c r="H119" i="2"/>
  <c r="H125" i="2"/>
  <c r="H127" i="2"/>
  <c r="H128" i="2"/>
  <c r="H133" i="2"/>
  <c r="H134" i="2"/>
  <c r="H138" i="2"/>
  <c r="H145" i="2"/>
  <c r="H168" i="2"/>
  <c r="H170" i="2"/>
  <c r="H176" i="2"/>
  <c r="H183" i="2"/>
  <c r="H187" i="2"/>
  <c r="H189" i="2"/>
  <c r="H192" i="2"/>
  <c r="H203" i="2"/>
  <c r="H207" i="2"/>
  <c r="H216" i="2"/>
  <c r="H219" i="2"/>
  <c r="H229" i="2"/>
  <c r="H236" i="2"/>
  <c r="H239" i="2"/>
  <c r="H241" i="2"/>
  <c r="H244" i="2"/>
  <c r="H245" i="2"/>
  <c r="H255" i="2"/>
  <c r="H259" i="2"/>
  <c r="H264" i="2"/>
  <c r="H269" i="2"/>
  <c r="H275" i="2"/>
  <c r="H277" i="2"/>
  <c r="H280" i="2"/>
  <c r="H287" i="2"/>
  <c r="H290" i="2"/>
  <c r="H292" i="2"/>
  <c r="H293" i="2"/>
  <c r="H296" i="2"/>
  <c r="H298" i="2"/>
  <c r="H301" i="2"/>
  <c r="H302" i="2"/>
  <c r="H303" i="2"/>
  <c r="H307" i="2"/>
  <c r="H309" i="2"/>
  <c r="H312" i="2"/>
  <c r="H315" i="2"/>
  <c r="H318" i="2"/>
  <c r="H325" i="2"/>
  <c r="H328" i="2"/>
  <c r="H329" i="2"/>
  <c r="H341" i="2"/>
  <c r="H342" i="2"/>
  <c r="H360" i="2"/>
  <c r="H361" i="2"/>
  <c r="H362" i="2"/>
  <c r="H363" i="2"/>
  <c r="H364" i="2"/>
  <c r="H366" i="2"/>
  <c r="H368" i="2"/>
  <c r="H377" i="2"/>
  <c r="H378" i="2"/>
  <c r="H379" i="2"/>
  <c r="H382" i="2"/>
  <c r="H384" i="2"/>
  <c r="H385" i="2"/>
  <c r="H386" i="2"/>
  <c r="H390" i="2"/>
  <c r="H391" i="2"/>
  <c r="H397" i="2"/>
  <c r="H398" i="2"/>
  <c r="H407" i="2"/>
  <c r="H408" i="2"/>
  <c r="H409" i="2"/>
  <c r="H410" i="2"/>
  <c r="H421" i="2"/>
  <c r="H25" i="2"/>
  <c r="H65" i="2"/>
  <c r="H126" i="2"/>
  <c r="H130" i="2"/>
  <c r="H140" i="2"/>
  <c r="H175" i="2"/>
  <c r="H182" i="2"/>
  <c r="H204" i="2"/>
  <c r="H208" i="2"/>
  <c r="H211" i="2"/>
  <c r="H223" i="2"/>
  <c r="H224" i="2"/>
  <c r="H231" i="2"/>
  <c r="H243" i="2"/>
  <c r="H249" i="2"/>
  <c r="H256" i="2"/>
  <c r="H260" i="2"/>
  <c r="H265" i="2"/>
  <c r="H288" i="2"/>
  <c r="H297" i="2"/>
  <c r="H308" i="2"/>
  <c r="H316" i="2"/>
  <c r="H319" i="2"/>
  <c r="H326" i="2"/>
  <c r="H330" i="2"/>
  <c r="H347" i="2"/>
  <c r="H349" i="2"/>
  <c r="H351" i="2"/>
  <c r="H372" i="2"/>
  <c r="H392" i="2"/>
  <c r="H393" i="2"/>
  <c r="H394" i="2"/>
  <c r="H401" i="2"/>
  <c r="H403" i="2"/>
  <c r="H405" i="2"/>
  <c r="H411" i="2"/>
  <c r="H412" i="2"/>
  <c r="H413" i="2"/>
  <c r="H419" i="2"/>
  <c r="H420" i="2"/>
  <c r="H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2" i="2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<sst xmlns="http://schemas.openxmlformats.org/spreadsheetml/2006/main" count="3306" uniqueCount="1257">
  <si>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</si>
  <si>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</si>
  <si>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</si>
  <si>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</si>
  <si>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</si>
  <si>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</si>
  <si>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</si>
  <si>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</si>
  <si>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TRINITY_DN1092506_c0_g1_i1.p5</t>
  </si>
  <si>
    <t>KHLKKKDDKPGYVVG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</si>
  <si>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</si>
  <si>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</si>
  <si>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</si>
  <si>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</si>
  <si>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</si>
  <si>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</si>
  <si>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</si>
  <si>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</si>
  <si>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</si>
  <si>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</si>
  <si>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TRINITY_DN1311281_c5_g1_i1.p1</t>
  </si>
  <si>
    <t>SYKAHVAMRRKLGILRAGMLPERDLVEFAVGLHSPVDGALGVALGGVGTLVVELFALAQADFHLDAAMLEVERKGNEGVALQLA</t>
  </si>
  <si>
    <t>TRINITY_DN131149_c0_g2_i1.p2</t>
  </si>
  <si>
    <t>KKARNAGTAPTVGLASLGLVTALTPVPAHGTKPQA</t>
  </si>
  <si>
    <t>TRINITY_DN1312543_c0_g2_i1.p7</t>
  </si>
  <si>
    <t>GFDGDFERGAAIRGPGPR</t>
  </si>
  <si>
    <t>TRINITY_DN131424_c0_g1_i4.p5</t>
  </si>
  <si>
    <t>PLTMGK</t>
  </si>
  <si>
    <t>TRINITY_DN1325184_c0_g1_i1.p5</t>
  </si>
  <si>
    <t>DLTYYEQHDKPSSVVE</t>
  </si>
  <si>
    <t>TRINITY_DN132978_c2_g1_i3.p7</t>
  </si>
  <si>
    <t>GRYGFDRHYEAYSATRVAT</t>
  </si>
  <si>
    <t>TRINITY_DN133023_c1_g2_i1.p1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</si>
  <si>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</si>
  <si>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</si>
  <si>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</si>
  <si>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</si>
  <si>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</si>
  <si>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</si>
  <si>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TRINITY_DN134571_c44_g1_i1.p5</t>
  </si>
  <si>
    <t>KKLTDNNNYQLLAA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</si>
  <si>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</si>
  <si>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</si>
  <si>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</si>
  <si>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</si>
  <si>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TRINITY_DN135288_c5_g1_i3.p1</t>
  </si>
  <si>
    <t>TRINITY_DN135543_c0_g2_i1.p1</t>
  </si>
  <si>
    <t>KGDTRKDGFQKGSIQPDEIQWEKSERIAFKGNAEQEKIREGKVPEGRKFQKGNVSA</t>
  </si>
  <si>
    <t>TRINITY_DN135554_c0_g1_i3.p9</t>
  </si>
  <si>
    <t>YTYIL</t>
  </si>
  <si>
    <t>TRINITY_DN135774_c6_g7_i1.p4</t>
  </si>
  <si>
    <t>MANMLNSTMMYLLITLFYIGGA</t>
  </si>
  <si>
    <t>TRINITY_DN135893_c0_g2_i1.p3</t>
  </si>
  <si>
    <t>LEAEYERVIGSAYFEALRKDGFIIPDVTIPNFFKNINS</t>
  </si>
  <si>
    <t>TRINITY_DN135950_c1_g1_i1.p9</t>
  </si>
  <si>
    <t>SKGKQNIKSKKI</t>
  </si>
  <si>
    <t>TRINITY_DN136156_c0_g2_i2.p9</t>
  </si>
  <si>
    <t>KNKGANEKTK</t>
  </si>
  <si>
    <t>TRINITY_DN136198_c0_g3_i1.p3</t>
  </si>
  <si>
    <t>LNKSSGFSAALFSFVIPNVPFLLIDA</t>
  </si>
  <si>
    <t>TRINITY_DN136312_c3_g1_i18.p3</t>
  </si>
  <si>
    <t>LGCAMTLPMQQGTVCNVGGHALPALRRGGELFAIP</t>
  </si>
  <si>
    <t>TRINITY_DN136603_c6_g1_i2.p1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</si>
  <si>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</si>
  <si>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</si>
  <si>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</si>
  <si>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</si>
  <si>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</si>
  <si>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</si>
  <si>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TRINITY_DN137054_c3_g1_i1.p6</t>
  </si>
  <si>
    <t>AAFSFVVPKMPAPVF</t>
  </si>
  <si>
    <t>TRINITY_DN137072_c1_g1_i18.p3</t>
  </si>
  <si>
    <t>ARLKVAADITSEDAIAAAKADPAVAEALSGKTVVKEIYVKGRLVNLAVKG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</si>
  <si>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</si>
  <si>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</si>
  <si>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</si>
  <si>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</si>
  <si>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</si>
  <si>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</si>
  <si>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</si>
  <si>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</si>
  <si>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</si>
  <si>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</si>
  <si>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</si>
  <si>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</si>
  <si>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TRINITY_DN137854_c1_g2_i2.p2</t>
  </si>
  <si>
    <t>DVVLKSAGAAKLQVVKAVKEACGLGLKEAKDMVDGAPSVVKEGLAKDEAESLKKTLEEAGAEVELK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</si>
  <si>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</si>
  <si>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</si>
  <si>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</si>
  <si>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</si>
  <si>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</si>
  <si>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</si>
  <si>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</si>
  <si>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</si>
  <si>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</si>
  <si>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</si>
  <si>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TRINITY_DN138920_c2_g1_i4.p1</t>
  </si>
  <si>
    <t>RFNDKLSRSNEEANSLSKEDVIEIEGIVREAMPNAIFKVEMLSEDKNTGKLTPSGHILLAHISGKLRTNFIRILPGDKVTVEMSPYDLSKGRITWRSK</t>
  </si>
  <si>
    <t>TRINITY_DN139162_c6_g4_i3.p11</t>
  </si>
  <si>
    <t>MKED</t>
  </si>
  <si>
    <t>TRINITY_DN139539_c6_g2_i2.p10</t>
  </si>
  <si>
    <t>LYVIKL</t>
  </si>
  <si>
    <t>TRINITY_DN139686_c3_g9_i1.p3</t>
  </si>
  <si>
    <t>IIIIHDALPDLNHVPEMPFPSH</t>
  </si>
  <si>
    <t>TRINITY_DN139720_c6_g2_i1.p4</t>
  </si>
  <si>
    <t>KAPKKVLLNI</t>
  </si>
  <si>
    <t>TRINITY_DN140265_c7_g4_i1.p3</t>
  </si>
  <si>
    <t>VGDDDGEVPPVPIPNTAVKLTRAQDS</t>
  </si>
  <si>
    <t>TRINITY_DN140265_c7_g4_i2.p3</t>
  </si>
  <si>
    <t>SNVFYLVSHMVGDDDGEVPPVPIPNTAVKLTRAQDS</t>
  </si>
  <si>
    <t>TRINITY_DN140278_c0_g1_i1.p15</t>
  </si>
  <si>
    <t>MQVF</t>
  </si>
  <si>
    <t>TRINITY_DN140278_c0_g1_i2.p15</t>
  </si>
  <si>
    <t>TRINITY_DN140335_c2_g3_i2.p9</t>
  </si>
  <si>
    <t>MLGSR</t>
  </si>
  <si>
    <t>TRINITY_DN140335_c3_g1_i1.p5</t>
  </si>
  <si>
    <t>MPFPFF</t>
  </si>
  <si>
    <t>TRINITY_DN140448_c4_g7_i2.p7</t>
  </si>
  <si>
    <t>TEKIKANTKGKVKQGFYSKRRKPSSNLKDVNPV</t>
  </si>
  <si>
    <t>TRINITY_DN140466_c1_g1_i9.p3</t>
  </si>
  <si>
    <t>TRINITY_DN140481_c3_g1_i1.p7</t>
  </si>
  <si>
    <t>AGACTGFDRDLEDGEAIRRLMR</t>
  </si>
  <si>
    <t>TRINITY_DN140481_c3_g1_i5.p2</t>
  </si>
  <si>
    <t>AGACTGFDRDLEDGEAIRRQMRQIANLKLNANDNFELAAA</t>
  </si>
  <si>
    <t>TRINITY_DN140586_c3_g1_i1.p1</t>
  </si>
  <si>
    <t>DLEKSTVLNNILNTMDFYDISSNGLYLFLSSICFLSFLNDVKFTFLVVYPPYSLLESFQFKLSSALDFTSFFRF</t>
  </si>
  <si>
    <t>TRINITY_DN140597_c1_g8_i2.p5</t>
  </si>
  <si>
    <t>MASLIGSKAKQKAFEGCSPEAFG</t>
  </si>
  <si>
    <t>TRINITY_DN140607_c1_g1_i1.p8</t>
  </si>
  <si>
    <t>PHFFWGATGFDMVRLK</t>
  </si>
  <si>
    <t>TRINITY_DN140714_c1_g2_i12.p3</t>
  </si>
  <si>
    <t>WYNDQVEECTVYVSLSEVSTYSPPSEGFGSRFVSALSAGWQNFVGGLQQVIVALAGAWPVVVIAAAACAGFVVWKKKKK</t>
  </si>
  <si>
    <t>TRINITY_DN140720_c2_g2_i2.p7</t>
  </si>
  <si>
    <t>MGAAKTAPFIICT</t>
  </si>
  <si>
    <t>TRINITY_DN140808_c1_g1_i13.p5</t>
  </si>
  <si>
    <t>MASLIGSKAKQKAFEDCSSEAFG</t>
  </si>
  <si>
    <t>TRINITY_DN140823_c6_g1_i4.p9</t>
  </si>
  <si>
    <t>MAKLKLNANDNLAYAA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</si>
  <si>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</si>
  <si>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</si>
  <si>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</si>
  <si>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</si>
  <si>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</si>
  <si>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</si>
  <si>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</si>
  <si>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</si>
  <si>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</si>
  <si>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TRINITY_DN141142_c7_g8_i1.p1</t>
  </si>
  <si>
    <t>GDVTDSTGTVELELRFVGYVYVKTLQLNITAKNENNSYALAA</t>
  </si>
  <si>
    <t>TRINITY_DN141159_c10_g1_i1.p1</t>
  </si>
  <si>
    <t>GFDDLKKVADDIQARKAELGVDGAFTSAGMDGSSDWRFKTHLANLPIYYEYKADGIGSTDAIKGTYLDNYKKIWDLYIT</t>
  </si>
  <si>
    <t>TRINITY_DN141241_c4_g5_i1.p8</t>
  </si>
  <si>
    <t>MKAANI</t>
  </si>
  <si>
    <t>TRINITY_DN141259_c3_g4_i1.p3</t>
  </si>
  <si>
    <t>RSRGDSGDLYLQSATAGVMPI</t>
  </si>
  <si>
    <t>TRINITY_DN141259_c3_g4_i3.p6</t>
  </si>
  <si>
    <t>MQQH</t>
  </si>
  <si>
    <t>TRINITY_DN141378_c0_g1_i1.p7</t>
  </si>
  <si>
    <t>RPTKEKNETQ</t>
  </si>
  <si>
    <t>TRINITY_DN141429_c0_g1_i4.p1</t>
  </si>
  <si>
    <t>GECVTEITMKFLRMRAEAECGACSGKMDLAKKAKALNLDAIHDTVHEMAKDEARHGRGFEGLLKRYFNTEV</t>
  </si>
  <si>
    <t>TRINITY_DN141456_c1_g2_i1.p7</t>
  </si>
  <si>
    <t>MTGGKA</t>
  </si>
  <si>
    <t>TRINITY_DN141619_c2_g1_i5.p1</t>
  </si>
  <si>
    <t>WGRKGFDGGSEAWAAGSSGGTALNSSKKLTDNNNYQLLAA</t>
  </si>
  <si>
    <t>TRINITY_DN141702_c1_g2_i1.p5</t>
  </si>
  <si>
    <t>TYRGRTPAFEAWDMPGT</t>
  </si>
  <si>
    <t>TRINITY_DN141725_c1_g2_i1.p9</t>
  </si>
  <si>
    <t>MKQH</t>
  </si>
  <si>
    <t>TRINITY_DN141805_c2_g2_i2.p1</t>
  </si>
  <si>
    <t>VIDEDAKKFVATKGYDVQFGARPLKRAIQNNLEDGISELILGSEMAAGDTIKVSYDKEKDIIVMTVEK</t>
  </si>
  <si>
    <t>TRINITY_DN141840_c6_g1_i2.p2</t>
  </si>
  <si>
    <t>TRINITY_DN141869_c2_g1_i3.p2</t>
  </si>
  <si>
    <t>GIVVLIAGHTSFAGVCMADPTAWIAALIPLIPYYFHVMKKYKNKSQVQAVED</t>
  </si>
  <si>
    <t>TRINITY_DN141904_c4_g1_i1.p1</t>
  </si>
  <si>
    <t>GVVQVSTGSLKMEKLSVVGHHVKSSKLKLNAEDNLALAA</t>
  </si>
  <si>
    <t>TRINITY_DN141948_c0_g1_i1.p8</t>
  </si>
  <si>
    <t>TRINITY_DN141973_c7_g1_i4.p7</t>
  </si>
  <si>
    <t>MGKQVAARLSI</t>
  </si>
  <si>
    <t>TRINITY_DN141994_c15_g1_i7.p3</t>
  </si>
  <si>
    <t>NSGRMGLSSEKRATYKLKNNDNEVLAAA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</si>
  <si>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</si>
  <si>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</si>
  <si>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</si>
  <si>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</si>
  <si>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</si>
  <si>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</si>
  <si>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</si>
  <si>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</si>
  <si>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TRINITY_DN142175_c5_g7_i1.p2</t>
  </si>
  <si>
    <t>TRINITY_DN142178_c2_g1_i3.p4</t>
  </si>
  <si>
    <t>QKGARPMVDMEPAQYAQTVGVP</t>
  </si>
  <si>
    <t>TRINITY_DN142193_c5_g3_i1.p5</t>
  </si>
  <si>
    <t>MFLLPIQSFTGKVPYKGMML</t>
  </si>
  <si>
    <t>TRINITY_DN142196_c2_g1_i1.p6</t>
  </si>
  <si>
    <t>AVGELL</t>
  </si>
  <si>
    <t>TRINITY_DN142228_c6_g1_i1.p9</t>
  </si>
  <si>
    <t>MLTNHFNP</t>
  </si>
  <si>
    <t>TRINITY_DN142228_c6_g1_i2.p8</t>
  </si>
  <si>
    <t>TRINITY_DN142273_c1_g1_i3.p8</t>
  </si>
  <si>
    <t>AIAIGGTIPPGQKADF</t>
  </si>
  <si>
    <t>EAREQTQFSPQAETEYADFASTIGGRKGFDGDGEAGQAGGGA</t>
  </si>
  <si>
    <t>TRINITY_DN142309_c15_g5_i3.p3</t>
  </si>
  <si>
    <t>TRINITY_DN142324_c2_g1_i4.p9</t>
  </si>
  <si>
    <t>MGKQVAAGL</t>
  </si>
  <si>
    <t>TRINITY_DN142340_c0_g1_i1.p6</t>
  </si>
  <si>
    <t>MDYEQETE</t>
  </si>
  <si>
    <t>MGSTPIAST</t>
  </si>
  <si>
    <t>TRINITY_DN142371_c5_g1_i1.p8</t>
  </si>
  <si>
    <t>MEKLFVVGHHVKSST</t>
  </si>
  <si>
    <t>TRINITY_DN142388_c1_g1_i2.p11</t>
  </si>
  <si>
    <t>ETREVQQKLK</t>
  </si>
  <si>
    <t>TRINITY_DN142402_c3_g5_i2.p9</t>
  </si>
  <si>
    <t>LDNEN</t>
  </si>
  <si>
    <t>TRINITY_DN142405_c1_g1_i4.p9</t>
  </si>
  <si>
    <t>ESPGFTGQDAG</t>
  </si>
  <si>
    <t>TRINITY_DN142424_c1_g1_i2.p4</t>
  </si>
  <si>
    <t>GFMPVLLPFISGDEVWVLRNGCL</t>
  </si>
  <si>
    <t>TRINITY_DN142485_c6_g9_i2.p8</t>
  </si>
  <si>
    <t>ARLDLLRFV</t>
  </si>
  <si>
    <t>TRINITY_DN142511_c2_g2_i11.p5</t>
  </si>
  <si>
    <t>ISDLNHKNNGEANNRTC</t>
  </si>
  <si>
    <t>TRINITY_DN142526_c5_g1_i7.p5</t>
  </si>
  <si>
    <t>ILNKGGVFYVKY</t>
  </si>
  <si>
    <t>TRINITY_DN142544_c1_g1_i1.p2</t>
  </si>
  <si>
    <t>AARRLGVPFSECLVIEDSVTAIALAKRNGAGRIVGVGETADGSELLALGADHYIHDFTEFDYGWLEN</t>
  </si>
  <si>
    <t>TRINITY_DN142562_c4_g9_i3.p6</t>
  </si>
  <si>
    <t>MFMPKLCRMNT</t>
  </si>
  <si>
    <t>TRINITY_DN142590_c2_g1_i1.p3</t>
  </si>
  <si>
    <t>TRINITY_DN142591_c7_g1_i1.p7</t>
  </si>
  <si>
    <t>MAARQLSGRLL</t>
  </si>
  <si>
    <t>TRINITY_DN142596_c3_g1_i2.p5</t>
  </si>
  <si>
    <t>MAYLAKK</t>
  </si>
  <si>
    <t>TRINITY_DN142655_c6_g9_i2.p10</t>
  </si>
  <si>
    <t>MYERIYKVQKKF</t>
  </si>
  <si>
    <t>MEQP</t>
  </si>
  <si>
    <t>TRINITY_DN142694_c6_g2_i1.p8</t>
  </si>
  <si>
    <t>MHEYD</t>
  </si>
  <si>
    <t>TRINITY_DN142728_c2_g1_i1.p4</t>
  </si>
  <si>
    <t>ILTYTTEQHYKPGYVSDDYLSSPAVTSRLKQPT</t>
  </si>
  <si>
    <t>TRINITY_DN142739_c1_g1_i1.p6</t>
  </si>
  <si>
    <t>MDIEQKMK</t>
  </si>
  <si>
    <t>TRINITY_DN142782_c2_g5_i1.p6</t>
  </si>
  <si>
    <t>KINANDNYALAA</t>
  </si>
  <si>
    <t>TRINITY_DN142785_c1_g1_i1.p7</t>
  </si>
  <si>
    <t>FRSYTLVDQTGIEPVSEE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</si>
  <si>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</si>
  <si>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</si>
  <si>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</si>
  <si>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</si>
  <si>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TRINITY_DN142945_c3_g4_i1.p3</t>
  </si>
  <si>
    <t>IPCVPWQPKAVGRLAAAGFGRERKVRATQGIPLLNGK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</si>
  <si>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</si>
  <si>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</si>
  <si>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</si>
  <si>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</si>
  <si>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</si>
  <si>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</si>
  <si>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TRINITY_DN143018_c49_g12_i1.p9</t>
  </si>
  <si>
    <t>MKIGTNSEK</t>
  </si>
  <si>
    <t>TRINITY_DN143020_c3_g1_i1.p2</t>
  </si>
  <si>
    <t>GDAMVSTGVLKVGIAIRGPVNRVIKLEPFLKRNDKNNFALAA</t>
  </si>
  <si>
    <t>TRINITY_DN143036_c3_g1_i1.p7</t>
  </si>
  <si>
    <t>KTEAHHKRDVSPV</t>
  </si>
  <si>
    <t>TRINITY_DN143049_c3_g5_i1.p1</t>
  </si>
  <si>
    <t>TRINITY_DN143050_c3_g1_i3.p8</t>
  </si>
  <si>
    <t>MICPTYFKN</t>
  </si>
  <si>
    <t>TRINITY_DN143072_c7_g3_i1.p8</t>
  </si>
  <si>
    <t>ESPGFTETE</t>
  </si>
  <si>
    <t>TRINITY_DN143091_c2_g2_i10.p4</t>
  </si>
  <si>
    <t>VTGADGRVPSGMRKVRAAQGKDNG</t>
  </si>
  <si>
    <t>TRINITY_DN143096_c2_g1_i1.p6</t>
  </si>
  <si>
    <t>KKKKGVYLSYGKR</t>
  </si>
  <si>
    <t>TRINITY_DN143099_c2_g1_i1.p4</t>
  </si>
  <si>
    <t>IPCVPWQSQGIGGQIK</t>
  </si>
  <si>
    <t>TRINITY_DN143119_c4_g2_i2.p7</t>
  </si>
  <si>
    <t>ERPGFIGQDAG</t>
  </si>
  <si>
    <t>TRINITY_DN143140_c4_g1_i1.p4</t>
  </si>
  <si>
    <t>CLYKKENLSADKFSFLYKQDDKPGYVIG</t>
  </si>
  <si>
    <t>TRINITY_DN143140_c4_g1_i2.p4</t>
  </si>
  <si>
    <t>ASKTGDRGCNCRKAAGEESPGFAGQGAG</t>
  </si>
  <si>
    <t>TRINITY_DN143163_c3_g1_i8.p2</t>
  </si>
  <si>
    <t>VAVPEGAAGTPPFWRGSKVKVFVFVLLLLFIQDMIPY</t>
  </si>
  <si>
    <t>TRINITY_DN143165_c1_g1_i4.p9</t>
  </si>
  <si>
    <t>MMRGQVNSFPPHGRHVYDAFPG</t>
  </si>
  <si>
    <t>TRINITY_DN143169_c2_g1_i6.p4</t>
  </si>
  <si>
    <t>TRINITY_DN143173_c7_g3_i1.p7</t>
  </si>
  <si>
    <t>MRGHTGLMSSVKLSC</t>
  </si>
  <si>
    <t>TRINITY_DN143218_c3_g1_i1.p4</t>
  </si>
  <si>
    <t>RQSRLILSGEESPGFTGQDAG</t>
  </si>
  <si>
    <t>TRINITY_DN143227_c3_g4_i4.p9</t>
  </si>
  <si>
    <t>MKKE</t>
  </si>
  <si>
    <t>TRINITY_DN143273_c2_g1_i1.p6</t>
  </si>
  <si>
    <t>LVEAMGVEPMSEKSSV</t>
  </si>
  <si>
    <t>TRINITY_DN143335_c2_g2_i1.p7</t>
  </si>
  <si>
    <t>MIAGGRPKGAV</t>
  </si>
  <si>
    <t>TRINITY_DN143379_c0_g1_i1.p4</t>
  </si>
  <si>
    <t>KWSRRFRRKGNGEESPGFTGQDAG</t>
  </si>
  <si>
    <t>TRINITY_DN143383_c0_g7_i3.p2</t>
  </si>
  <si>
    <t>VGEYLVVVEDDETLLEVSKLFEKRLSDQFEIE</t>
  </si>
  <si>
    <t>TRINITY_DN143402_c2_g1_i6.p8</t>
  </si>
  <si>
    <t>EESPGFAGQAAG</t>
  </si>
  <si>
    <t>TRINITY_DN143457_c1_g1_i1.p2</t>
  </si>
  <si>
    <t>SYILVEAGGIEPPSENTSTQVSPSAVCLLGFPSHIAGKQAMCYGIL</t>
  </si>
  <si>
    <t>TRINITY_DN143469_c1_g1_i1.p6</t>
  </si>
  <si>
    <t>RACRCRKTAGEESPGFIGQDAG</t>
  </si>
  <si>
    <t>TRINITY_DN143487_c2_g1_i3.p7</t>
  </si>
  <si>
    <t>MKRPVQSEK</t>
  </si>
  <si>
    <t>TRINITY_DN143511_c0_g1_i1.p7</t>
  </si>
  <si>
    <t>MHLYSKGGMAV</t>
  </si>
  <si>
    <t>TRINITY_DN143516_c6_g1_i3.p9</t>
  </si>
  <si>
    <t>MIKI</t>
  </si>
  <si>
    <t>TRINITY_DN143516_c8_g1_i1.p4</t>
  </si>
  <si>
    <t>RATPGGGDPRESATERYRTLDV</t>
  </si>
  <si>
    <t>TRINITY_DN143590_c3_g1_i4.p11</t>
  </si>
  <si>
    <t>MGEKVG</t>
  </si>
  <si>
    <t>TRINITY_DN143620_c2_g1_i2.p4</t>
  </si>
  <si>
    <t>CRKAAGEESPGFIGQDAG</t>
  </si>
  <si>
    <t>TRINITY_DN143683_c0_g1_i8.p5</t>
  </si>
  <si>
    <t>RNQRSTAEAQERANPADLKQKGARPKVDMEPAQQ</t>
  </si>
  <si>
    <t>TRINITY_DN143683_c0_g2_i1.p14</t>
  </si>
  <si>
    <t>MLKTGS</t>
  </si>
  <si>
    <t>TRINITY_DN143715_c2_g2_i3.p1</t>
  </si>
  <si>
    <t>KKYGWNFKEASSLKQVAKSQLPMLFIHGDKDTYVPTWMVYSLYEAKPGPKELWIVPGAAHAVSYKENKQEYTDRVRAFVGRYIH</t>
  </si>
  <si>
    <t>TRINITY_DN143775_c12_g5_i4.p7</t>
  </si>
  <si>
    <t>MANLKLNANNKLAYAA</t>
  </si>
  <si>
    <t>TRINITY_DN143840_c6_g1_i2.p8</t>
  </si>
  <si>
    <t>MTGLDSG</t>
  </si>
  <si>
    <t>TRINITY_DN143841_c3_g1_i3.p2</t>
  </si>
  <si>
    <t>IKQLVGLSLAPRAYEESPGNTERPTS</t>
  </si>
  <si>
    <t>TRINITY_DN143846_c3_g1_i1.p2</t>
  </si>
  <si>
    <t>TYKEPDDKPGYVMNDHLSNSAVASSF</t>
  </si>
  <si>
    <t>TRINITY_DN143867_c72_g1_i1.p2</t>
  </si>
  <si>
    <t>LTGILPYICRTGDRGCRCRKTAGEESPGFIGQDAG</t>
  </si>
  <si>
    <t>TRINITY_DN143867_c72_g1_i2.p2</t>
  </si>
  <si>
    <t>TRINITY_DN143867_c72_g1_i3.p3</t>
  </si>
  <si>
    <t>TRINITY_DN143867_c81_g1_i3.p7</t>
  </si>
  <si>
    <t>GQDAG</t>
  </si>
  <si>
    <t>TRINITY_DN143867_c81_g1_i4.p7</t>
  </si>
  <si>
    <t>TRINITY_DN143876_c11_g4_i1.p9</t>
  </si>
  <si>
    <t>TRINITY_DN143899_c4_g1_i2.p9</t>
  </si>
  <si>
    <t>MEGKGGKAV</t>
  </si>
  <si>
    <t>TRINITY_DN143899_c4_g1_i6.p5</t>
  </si>
  <si>
    <t>RLIRKQTDKPGYVVE</t>
  </si>
  <si>
    <t>TRINITY_DN143910_c0_g2_i1.p10</t>
  </si>
  <si>
    <t>GNSPLK</t>
  </si>
  <si>
    <t>TRINITY_DN143926_c4_g2_i1.p6</t>
  </si>
  <si>
    <t>PAVRPVGGKTVYTGN</t>
  </si>
  <si>
    <t>TRINITY_DN143948_c6_g3_i1.p2</t>
  </si>
  <si>
    <t>EKSKPEPDIYLKACEAVGVLPENAMGIEDSFNGIRAVAAAGMTAVMVPDMVQPDEEIRQIYDYCVQDLLEVKELIELNGI</t>
  </si>
  <si>
    <t>TRINITY_DN143948_c6_g3_i3.p8</t>
  </si>
  <si>
    <t>GQLFSGASAEEKGK</t>
  </si>
  <si>
    <t>TRINITY_DN143949_c4_g1_i1.p7</t>
  </si>
  <si>
    <t>TRINITY_DN143974_c9_g2_i1.p5</t>
  </si>
  <si>
    <t>KLQIRNPETKRISKI</t>
  </si>
  <si>
    <t>TRINITY_DN143981_c3_g1_i2.p8</t>
  </si>
  <si>
    <t>PGFTGQDAG</t>
  </si>
  <si>
    <t>TRINITY_DN143985_c1_g7_i1.p5</t>
  </si>
  <si>
    <t>QREKEISQRYLTKKAKVTDA</t>
  </si>
  <si>
    <t>TRINITY_DN144001_c5_g1_i7.p10</t>
  </si>
  <si>
    <t>MKRPVQTEK</t>
  </si>
  <si>
    <t>TRINITY_DN144003_c14_g1_i1.p2</t>
  </si>
  <si>
    <t>GRIQSTTGHEEPGGKPGGPPPKPKYYLMTDSEKYSDGKLKRTPEGE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</si>
  <si>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</si>
  <si>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</si>
  <si>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</si>
  <si>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</si>
  <si>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</si>
  <si>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</si>
  <si>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TRINITY_DN144056_c2_g3_i1.p1</t>
  </si>
  <si>
    <t>ASEMGVPFTDYNGDLTSRQCGSVGGEMVKRMVEQYESGLK</t>
  </si>
  <si>
    <t>TRINITY_DN144056_c2_g3_i3.p1</t>
  </si>
  <si>
    <t>GGSVGGEMVKRMVEQYESGLK</t>
  </si>
  <si>
    <t>TRINITY_DN144063_c5_g2_i1.p7</t>
  </si>
  <si>
    <t>WGANPKEIQNKQKRIPDEKGNLEN</t>
  </si>
  <si>
    <t>TRINITY_DN144098_c0_g1_i1.p6</t>
  </si>
  <si>
    <t>SRRFSRKGNGEESPGFTGQDAG</t>
  </si>
  <si>
    <t>TRINITY_DN144114_c2_g1_i1.p3</t>
  </si>
  <si>
    <t>DKIAGRSIAVPSGKEESPGNTGHRAS</t>
  </si>
  <si>
    <t>TRINITY_DN144119_c3_g1_i2.p6</t>
  </si>
  <si>
    <t>ALTHQESGVDYVRNLAG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</si>
  <si>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</si>
  <si>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</si>
  <si>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</si>
  <si>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</si>
  <si>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</si>
  <si>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TRINITY_DN144266_c6_g1_i2.p8</t>
  </si>
  <si>
    <t>MACPAASEGVA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</si>
  <si>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</si>
  <si>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</si>
  <si>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</si>
  <si>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</si>
  <si>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</si>
  <si>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TRINITY_DN144422_c2_g1_i2.p7</t>
  </si>
  <si>
    <t>HNEN</t>
  </si>
  <si>
    <t>TRINITY_DN144424_c2_g1_i2.p9</t>
  </si>
  <si>
    <t>FICGGSI</t>
  </si>
  <si>
    <t>TRINITY_DN144440_c1_g1_i2.p8</t>
  </si>
  <si>
    <t>TRINITY_DN144448_c2_g1_i3.p10</t>
  </si>
  <si>
    <t>MLVVS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</si>
  <si>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</si>
  <si>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</si>
  <si>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</si>
  <si>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</si>
  <si>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</si>
  <si>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</si>
  <si>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</si>
  <si>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</si>
  <si>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</si>
  <si>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</si>
  <si>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</si>
  <si>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</si>
  <si>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</si>
  <si>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TRINITY_DN144608_c1_g1_i5.p3</t>
  </si>
  <si>
    <t>SVTPTNRQNITYQGELAPKKED</t>
  </si>
  <si>
    <t>TRINITY_DN144610_c1_g1_i1.p4</t>
  </si>
  <si>
    <t>RDREATEGLESKMA</t>
  </si>
  <si>
    <t>TRINITY_DN144616_c7_g3_i10.p3</t>
  </si>
  <si>
    <t>GLPRSRGDSGALYLQSATAGVIPN</t>
  </si>
  <si>
    <t>TRINITY_DN144616_c7_g3_i13.p6</t>
  </si>
  <si>
    <t>MNRVRTGM</t>
  </si>
  <si>
    <t>TRINITY_DN144616_c7_g3_i15.p3</t>
  </si>
  <si>
    <t>GLPRSRGDSGALYLQSATAGVMPI</t>
  </si>
  <si>
    <t>TRINITY_DN144616_c7_g3_i6.p5</t>
  </si>
  <si>
    <t>GDANPRLVSCGAALYKWR</t>
  </si>
  <si>
    <t>TRINITY_DN144616_c7_g3_i9.p5</t>
  </si>
  <si>
    <t>DRADSFESYIYARYLYS</t>
  </si>
  <si>
    <t>TRINITY_DN144624_c4_g1_i1.p5</t>
  </si>
  <si>
    <t>MIKIGRA</t>
  </si>
  <si>
    <t>TRINITY_DN144626_c2_g1_i3.p8</t>
  </si>
  <si>
    <t>MDLPLRE</t>
  </si>
  <si>
    <t>TGTICLRPRIKEKRL</t>
  </si>
  <si>
    <t>TRINITY_DN144632_c9_g3_i1.p9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</si>
  <si>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</si>
  <si>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</si>
  <si>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</si>
  <si>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</si>
  <si>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</si>
  <si>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</si>
  <si>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</si>
  <si>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</si>
  <si>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</si>
  <si>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</si>
  <si>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</si>
  <si>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</si>
  <si>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TRINITY_DN144708_c3_g1_i8.p12</t>
  </si>
  <si>
    <t>KKQSVY</t>
  </si>
  <si>
    <t>TRINITY_DN144720_c1_g1_i6.p3</t>
  </si>
  <si>
    <t>IDPPEMIPMKVSFVRRTFFE</t>
  </si>
  <si>
    <t>VDMEPAQFGQAVGIR</t>
  </si>
  <si>
    <t>TRINITY_DN144728_c2_g1_i2.p9</t>
  </si>
  <si>
    <t>QDAG</t>
  </si>
  <si>
    <t>TRINITY_DN144731_c2_g1_i1.p7</t>
  </si>
  <si>
    <t>MTATSLMENG</t>
  </si>
  <si>
    <t>TRINITY_DN144738_c1_g2_i2.p9</t>
  </si>
  <si>
    <t>MMSSLSRQEG</t>
  </si>
  <si>
    <t>TRINITY_DN144746_c5_g1_i1.p8</t>
  </si>
  <si>
    <t>TRINITY_DN144747_c1_g1_i4.p3</t>
  </si>
  <si>
    <t>NQRSTAEAQKRVTPADYKKKGAKTDG</t>
  </si>
  <si>
    <t>TRINITY_DN144751_c7_g1_i5.p6</t>
  </si>
  <si>
    <t>SFAGQDAR</t>
  </si>
  <si>
    <t>MATANGSRG</t>
  </si>
  <si>
    <t>TRINITY_DN144754_c1_g1_i1.p8</t>
  </si>
  <si>
    <t>MGDFGLELFK</t>
  </si>
  <si>
    <t>TRINITY_DN144797_c1_g1_i1.p7</t>
  </si>
  <si>
    <t>MHEMI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</si>
  <si>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</si>
  <si>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</si>
  <si>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</si>
  <si>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</si>
  <si>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</si>
  <si>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</si>
  <si>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</si>
  <si>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TRINITY_DN144868_c24_g1_i1.p6</t>
  </si>
  <si>
    <t>IRCKLINDNNKRFALAA</t>
  </si>
  <si>
    <t>TRINITY_DN144878_c1_g1_i1.p9</t>
  </si>
  <si>
    <t>KKKGAKTEG</t>
  </si>
  <si>
    <t>TRINITY_DN144897_c3_g1_i5.p10</t>
  </si>
  <si>
    <t>TRINITY_DN144904_c4_g1_i4.p3</t>
  </si>
  <si>
    <t>TAATYSPTVTQYHQRDEA</t>
  </si>
  <si>
    <t>TRINITY_DN144933_c6_g1_i2.p2</t>
  </si>
  <si>
    <t>LYVQEESPGNTEHPTSKQKAACKGRVKQKKLSASPHRKGKGEKVG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</si>
  <si>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</si>
  <si>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</si>
  <si>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</si>
  <si>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</si>
  <si>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</si>
  <si>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TRINITY_DN144978_c2_g1_i6.p9</t>
  </si>
  <si>
    <t>MGGKAV</t>
  </si>
  <si>
    <t>TRINITY_DN145014_c1_g1_i1.p2</t>
  </si>
  <si>
    <t>LFRSELQEERSFTERLTDGIGRMLDFLEEHLPERLRPLLEKARELLPDPEIGQQQEQQQHQRGMGGMEL</t>
  </si>
  <si>
    <t>TRINITY_DN145016_c4_g1_i1.p12</t>
  </si>
  <si>
    <t>TRINITY_DN145016_c4_g1_i5.p11</t>
  </si>
  <si>
    <t>TRINITY_DN145021_c4_g1_i1.p10</t>
  </si>
  <si>
    <t>TRINITY_DN145036_c19_g2_i1.p4</t>
  </si>
  <si>
    <t>MALVLFLHENLGKDKHVESL</t>
  </si>
  <si>
    <t>TRINITY_DN145036_c19_g2_i2.p4</t>
  </si>
  <si>
    <t>TRINITY_DN145036_c19_g2_i4.p10</t>
  </si>
  <si>
    <t>YALAA</t>
  </si>
  <si>
    <t>TRINITY_DN145049_c1_g1_i5.p6</t>
  </si>
  <si>
    <t>DASEMHLYSKCGMAV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</si>
  <si>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</si>
  <si>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</si>
  <si>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</si>
  <si>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</si>
  <si>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</si>
  <si>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</si>
  <si>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TRINITY_DN145064_c0_g1_i3.p8</t>
  </si>
  <si>
    <t>GAVDMDLTAGWNGT</t>
  </si>
  <si>
    <t>TRINITY_DN145075_c9_g1_i1.p5</t>
  </si>
  <si>
    <t>PVGKSAANL</t>
  </si>
  <si>
    <t>TRINITY_DN145091_c0_g1_i5.p4</t>
  </si>
  <si>
    <t>HEFLPVRKA</t>
  </si>
  <si>
    <t>TRINITY_DN145098_c6_g1_i1.p7</t>
  </si>
  <si>
    <t>RVGDFLYNLS</t>
  </si>
  <si>
    <t>TRINITY_DN145098_c7_g1_i1.p10</t>
  </si>
  <si>
    <t>MLIFA</t>
  </si>
  <si>
    <t>TRINITY_DN145099_c5_g3_i1.p9</t>
  </si>
  <si>
    <t>MLLLNSF</t>
  </si>
  <si>
    <t>TRINITY_DN145141_c0_g1_i13.p2</t>
  </si>
  <si>
    <t>NQRSTSEAQERATPADLKQKGARPMVDMDPAQFGQAVGIR</t>
  </si>
  <si>
    <t>TRINITY_DN145174_c0_g1_i1.p3</t>
  </si>
  <si>
    <t>KVSETEMNRQALPGKGGMAV</t>
  </si>
  <si>
    <t>TRINITY_DN145190_c3_g1_i9.p5</t>
  </si>
  <si>
    <t>VIYLSRMSPYKL</t>
  </si>
  <si>
    <t>TRINITY_DN145190_c4_g1_i1.p10</t>
  </si>
  <si>
    <t>MLPGL</t>
  </si>
  <si>
    <t>TRINITY_DN145209_c1_g1_i7.p9</t>
  </si>
  <si>
    <t>TRINITY_DN145216_c2_g1_i2.p8</t>
  </si>
  <si>
    <t>MSLKSSCSEAFDKVAQ</t>
  </si>
  <si>
    <t>TRINITY_DN145220_c3_g1_i7.p3</t>
  </si>
  <si>
    <t>SILHYPFTIKEVSVIYLSRMSPYKL</t>
  </si>
  <si>
    <t>TRINITY_DN145227_c3_g1_i1.p3</t>
  </si>
  <si>
    <t>KVRASQSTVTANGSRG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</si>
  <si>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</si>
  <si>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</si>
  <si>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</si>
  <si>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</si>
  <si>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</si>
  <si>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</si>
  <si>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</si>
  <si>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</si>
  <si>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</si>
  <si>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</si>
  <si>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</si>
  <si>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</si>
  <si>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</si>
  <si>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TRINITY_DN145289_c1_g1_i1.p7</t>
  </si>
  <si>
    <t>MGGYAAL</t>
  </si>
  <si>
    <t>TRINITY_DN145289_c1_g1_i4.p5</t>
  </si>
  <si>
    <t>RWENEWNIRRRCGFDRSEESPGLTELGIC</t>
  </si>
  <si>
    <t>TRINITY_DN145290_c2_g1_i6.p6</t>
  </si>
  <si>
    <t>MGDNAAL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</si>
  <si>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</si>
  <si>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</si>
  <si>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</si>
  <si>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</si>
  <si>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</si>
  <si>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</si>
  <si>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</si>
  <si>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</si>
  <si>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SYFYSKQNDKPGYVVGQSSI</t>
  </si>
  <si>
    <t>TRINITY_DN145295_c7_g1_i8.p7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</si>
  <si>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</si>
  <si>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</si>
  <si>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</si>
  <si>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</si>
  <si>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</si>
  <si>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</si>
  <si>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TRINITY_DN145323_c2_g1_i1.p7</t>
  </si>
  <si>
    <t>MGSTPIASTKV</t>
  </si>
  <si>
    <t>TRINITY_DN145330_c0_g1_i15.p2</t>
  </si>
  <si>
    <t>SSDLRLKKAVSLEAGFCSSVSEKA</t>
  </si>
  <si>
    <t>TRINITY_DN145347_c5_g1_i1.p5</t>
  </si>
  <si>
    <t>MIKIGRAYD</t>
  </si>
  <si>
    <t>TRINITY_DN145355_c1_g1_i3.p5</t>
  </si>
  <si>
    <t>MKLLKAFGCLFLDAGGNV</t>
  </si>
  <si>
    <t>TRINITY_DN145360_c4_g1_i1.p12</t>
  </si>
  <si>
    <t>MKPHQ</t>
  </si>
  <si>
    <t>TRINITY_DN145366_c17_g1_i3.p1</t>
  </si>
  <si>
    <t>DNEKSQALLANETRYSRLTRAFPERAKQLFARNEQVANDRYEHLTRLVELYK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</si>
  <si>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</si>
  <si>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</si>
  <si>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</si>
  <si>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</si>
  <si>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</si>
  <si>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</si>
  <si>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</si>
  <si>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</si>
  <si>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</si>
  <si>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TRINITY_DN145394_c1_g1_i1.p1</t>
  </si>
  <si>
    <t>GRKAYVRSGAVSKGRPGPKRHKSGRNAQHSGCEQLIIIVVS</t>
  </si>
  <si>
    <t>TRINITY_DN145401_c1_g1_i2.p7</t>
  </si>
  <si>
    <t>TRINITY_DN145418_c1_g1_i2.p5</t>
  </si>
  <si>
    <t>EGIGA</t>
  </si>
  <si>
    <t>TRINITY_DN145419_c1_g1_i2.p5</t>
  </si>
  <si>
    <t>PFGYGKGEMVG</t>
  </si>
  <si>
    <t>TRINITY_DN145420_c0_g1_i4.p3</t>
  </si>
  <si>
    <t>ENEWNIRRRGGFDRSEESPGLTEHGNC</t>
  </si>
  <si>
    <t>TRINITY_DN145422_c2_g1_i12.p2</t>
  </si>
  <si>
    <t>SFFGLYRTFHRRFSFETVKNDQQGNEFLSTLE</t>
  </si>
  <si>
    <t>TRINITY_DN145422_c2_g1_i16.p11</t>
  </si>
  <si>
    <t>MKRPVQPEK</t>
  </si>
  <si>
    <t>TRINITY_DN145429_c4_g2_i2.p5</t>
  </si>
  <si>
    <t>SATEIYRRLYAGKGGKAV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</si>
  <si>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</si>
  <si>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</si>
  <si>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</si>
  <si>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</si>
  <si>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</si>
  <si>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</si>
  <si>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TRINITY_DN145462_c0_g1_i7.p7</t>
  </si>
  <si>
    <t>MGDYAAL</t>
  </si>
  <si>
    <t>TRINITY_DN145462_c0_g1_i9.p9</t>
  </si>
  <si>
    <t>TRINITY_DN145467_c1_g1_i7.p6</t>
  </si>
  <si>
    <t>RPVQTEK</t>
  </si>
  <si>
    <t>TRINITY_DN145470_c2_g1_i4.p1</t>
  </si>
  <si>
    <t>YHKKQSVCKPGSVLLILKKPN</t>
  </si>
  <si>
    <t>TRINITY_DN145477_c0_g1_i4.p4</t>
  </si>
  <si>
    <t>TRINITY_DN145502_c1_g1_i5.p5</t>
  </si>
  <si>
    <t>TRINITY_DN145506_c2_g2_i9.p9</t>
  </si>
  <si>
    <t>MGDYVAL</t>
  </si>
  <si>
    <t>TRINITY_DN145537_c1_g1_i9.p6</t>
  </si>
  <si>
    <t>IRRLGVYDRYEESPGLTEKGNC</t>
  </si>
  <si>
    <t>TRINITY_DN145547_c6_g1_i1.p3</t>
  </si>
  <si>
    <t>TRINITY_DN145548_c0_g2_i1.p9</t>
  </si>
  <si>
    <t>MNASD</t>
  </si>
  <si>
    <t>TRINITY_DN145548_c1_g1_i5.p4</t>
  </si>
  <si>
    <t>TRINITY_DN145551_c2_g2_i1.p12</t>
  </si>
  <si>
    <t>TRINITY_DN145558_c2_g1_i3.p4</t>
  </si>
  <si>
    <t>ARFVQEESPGTIEHPTS</t>
  </si>
  <si>
    <t>TRINITY_DN145565_c2_g1_i1.p5</t>
  </si>
  <si>
    <t>YLRVQAIYNIPAEPRRSSG</t>
  </si>
  <si>
    <t>TRINITY_DN145571_c1_g1_i8.p6</t>
  </si>
  <si>
    <t>MGEYAAL</t>
  </si>
  <si>
    <t>TRINITY_DN145575_c0_g1_i3.p4</t>
  </si>
  <si>
    <t>MKRPVQTEN</t>
  </si>
  <si>
    <t>TRINITY_DN145589_c0_g1_i5.p8</t>
  </si>
  <si>
    <t>MGSTPIASTN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</si>
  <si>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</si>
  <si>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</si>
  <si>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</si>
  <si>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</si>
  <si>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</si>
  <si>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</si>
  <si>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</si>
  <si>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</si>
  <si>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TRINITY_DN145673_c1_g1_i3.p9</t>
  </si>
  <si>
    <t>TRINITY_DN145694_c4_g1_i4.p7</t>
  </si>
  <si>
    <t>EKQSAYKPSSVP</t>
  </si>
  <si>
    <t>TRINITY_DN145700_c5_g7_i1.p7</t>
  </si>
  <si>
    <t>GHQPHGDMSGCTS</t>
  </si>
  <si>
    <t>TRINITY_DN145700_c5_g7_i2.p11</t>
  </si>
  <si>
    <t>TRINITY_DN145708_c0_g1_i3.p7</t>
  </si>
  <si>
    <t>TRINITY_DN145717_c0_g1_i3.p4</t>
  </si>
  <si>
    <t>TRINITY_DN145733_c3_g1_i1.p5</t>
  </si>
  <si>
    <t>LTRARLPARLDLLRFV</t>
  </si>
  <si>
    <t>TRINITY_DN145735_c4_g1_i1.p7</t>
  </si>
  <si>
    <t>TVQLGS</t>
  </si>
  <si>
    <t>TRINITY_DN145741_c0_g1_i2.p5</t>
  </si>
  <si>
    <t>KQKGARPMVDMEPAQQGQAVGVR</t>
  </si>
  <si>
    <t>TRINITY_DN145752_c9_g3_i1.p7</t>
  </si>
  <si>
    <t>MAAVSLKSPAA</t>
  </si>
  <si>
    <t>TRINITY_DN145768_c0_g1_i4.p4</t>
  </si>
  <si>
    <t>TRINITY_DN145772_c1_g1_i3.p3</t>
  </si>
  <si>
    <t>TRINITY_DN145774_c5_g2_i5.p9</t>
  </si>
  <si>
    <t>ISHDFESYTDAPV</t>
  </si>
  <si>
    <t>TRINITY_DN145786_c1_g1_i4.p7</t>
  </si>
  <si>
    <t>MGENEAL</t>
  </si>
  <si>
    <t>TRINITY_DN145797_c2_g1_i3.p8</t>
  </si>
  <si>
    <t>MGDYAA</t>
  </si>
  <si>
    <t>TRINITY_DN145803_c5_g1_i4.p6</t>
  </si>
  <si>
    <t>LRGGFDLSEERPVLTQHGNC</t>
  </si>
  <si>
    <t>TRINITY_DN145839_c0_g1_i20.p2</t>
  </si>
  <si>
    <t>RKLRSSMAGHNLRDSFKPVDYKEGERSNLVLSEFHHIVDAAFY</t>
  </si>
  <si>
    <t>TRINITY_DN145841_c0_g1_i8.p4</t>
  </si>
  <si>
    <t>ENEWNIRRRGGFDRSEESPGHTEHGNC</t>
  </si>
  <si>
    <t>TRINITY_DN145843_c6_g1_i1.p10</t>
  </si>
  <si>
    <t>MQKKKTALFFRE</t>
  </si>
  <si>
    <t>TRINITY_DN145854_c3_g1_i2.p7</t>
  </si>
  <si>
    <t>TRINITY_DN145857_c2_g1_i5.p4</t>
  </si>
  <si>
    <t>ENEWNIRRRGGFDRSEESQGLTEHGNC</t>
  </si>
  <si>
    <t>TRINITY_DN145983_c5_g3_i1.p9</t>
  </si>
  <si>
    <t>IQKRYNKIKTKASQKDI</t>
  </si>
  <si>
    <t>TRINITY_DN146136_c1_g1_i1.p7</t>
  </si>
  <si>
    <t>TRINITY_DN147329_c0_g1_i1.p6</t>
  </si>
  <si>
    <t>AYATGL</t>
  </si>
  <si>
    <t>TRINITY_DN147836_c1_g1_i1.p4</t>
  </si>
  <si>
    <t>KGVSKQKLPPLIEQNDKPGYVVEQSSI</t>
  </si>
  <si>
    <t>TRINITY_DN151468_c5_g1_i1.p8</t>
  </si>
  <si>
    <t>TRINITY_DN30312_c0_g1_i2.p8</t>
  </si>
  <si>
    <t>SLSLPDF</t>
  </si>
  <si>
    <t>TRINITY_DN32023_c2_g1_i2.p1</t>
  </si>
  <si>
    <t>NFLRAGQYNIKKSNKEMMRLPGKAKQYVDQSMTSVQSAVSSLQQALGNAEKAENKAVIQQAITSLNGACGTLSKYKD</t>
  </si>
  <si>
    <t>TRINITY_DN383657_c1_g2_i1.p7</t>
  </si>
  <si>
    <t>TRINITY_DN383713_c2_g1_i1.p8</t>
  </si>
  <si>
    <t>MGSTPIASTND</t>
  </si>
  <si>
    <t>TRINITY_DN384726_c3_g1_i1.p3</t>
  </si>
  <si>
    <t>TQHLNGLKLCGPAGTHEATNALA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</si>
  <si>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</si>
  <si>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</si>
  <si>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</si>
  <si>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</si>
  <si>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</si>
  <si>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</si>
  <si>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</si>
  <si>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</si>
  <si>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TRINITY_DN612476_c4_g1_i1.p4</t>
  </si>
  <si>
    <t>TEMNRQALPGKGGRAV</t>
  </si>
  <si>
    <t>TRINITY_DN612741_c0_g1_i1.p9</t>
  </si>
  <si>
    <t>FAKGQTA</t>
  </si>
  <si>
    <t>TRINITY_DN613632_c0_g1_i1.p4</t>
  </si>
  <si>
    <t>TRINITY_DN614298_c0_g1_i1.p5</t>
  </si>
  <si>
    <t>GDHAAL</t>
  </si>
  <si>
    <t>TRINITY_DN615414_c0_g1_i1.p9</t>
  </si>
  <si>
    <t>MIKIGR</t>
  </si>
  <si>
    <t>TRINITY_DN6818_c3_g1_i1.p7</t>
  </si>
  <si>
    <t>TRINITY_DN70273_c9_g3_i1.p5</t>
  </si>
  <si>
    <t>ILKHLKKKDDKPGYVVG</t>
  </si>
  <si>
    <t>TRINITY_DN70273_c9_g4_i1.p4</t>
  </si>
  <si>
    <t>LKHLKKKDDKPGYVVG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</si>
  <si>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</si>
  <si>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</si>
  <si>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</si>
  <si>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</si>
  <si>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</si>
  <si>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</si>
  <si>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</si>
  <si>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</si>
  <si>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TRINITY_DN870186_c0_g1_i2.p4</t>
  </si>
  <si>
    <t>AEGDLRESATENKPPQQCGKDETAR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</si>
  <si>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</si>
  <si>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</si>
  <si>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</si>
  <si>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</si>
  <si>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</si>
  <si>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</si>
  <si>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</si>
  <si>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</si>
  <si>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</si>
  <si>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</si>
  <si>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</si>
  <si>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</si>
  <si>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</si>
  <si>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</si>
  <si>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</si>
  <si>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</si>
  <si>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</si>
  <si>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</si>
  <si>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</si>
  <si>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</si>
  <si>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</si>
  <si>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</si>
  <si>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</si>
  <si>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</si>
  <si>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</si>
  <si>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</si>
  <si>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</si>
  <si>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</si>
  <si>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</si>
  <si>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</si>
  <si>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</si>
  <si>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</si>
  <si>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</si>
  <si>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</si>
  <si>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</si>
  <si>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</si>
  <si>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</si>
  <si>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</si>
  <si>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</si>
  <si>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</si>
  <si>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</si>
  <si>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</si>
  <si>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</si>
  <si>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</si>
  <si>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</si>
  <si>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</si>
  <si>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</si>
  <si>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</si>
  <si>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</si>
  <si>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</si>
  <si>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</si>
  <si>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</si>
  <si>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</si>
  <si>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</si>
  <si>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</si>
  <si>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</si>
  <si>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</si>
  <si>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</si>
  <si>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</si>
  <si>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</si>
  <si>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</si>
  <si>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</si>
  <si>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</si>
  <si>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</si>
  <si>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</si>
  <si>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</si>
  <si>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</si>
  <si>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</si>
  <si>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</si>
  <si>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</si>
  <si>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</si>
  <si>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</si>
  <si>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</si>
  <si>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</si>
  <si>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</si>
  <si>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</si>
  <si>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</si>
  <si>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</si>
  <si>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</si>
  <si>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</si>
  <si>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</si>
  <si>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</si>
  <si>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</si>
  <si>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</si>
  <si>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</si>
  <si>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</si>
  <si>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</si>
  <si>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</si>
  <si>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</si>
  <si>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</si>
  <si>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</si>
  <si>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</si>
  <si>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</si>
  <si>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</si>
  <si>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</si>
  <si>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</si>
  <si>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</si>
  <si>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</si>
  <si>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</si>
  <si>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</si>
  <si>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</si>
  <si>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</si>
  <si>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</si>
  <si>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</si>
  <si>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</si>
  <si>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</si>
  <si>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</si>
  <si>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</si>
  <si>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</si>
  <si>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</si>
  <si>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</si>
  <si>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</si>
  <si>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</si>
  <si>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</si>
  <si>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</si>
  <si>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</si>
  <si>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</si>
  <si>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</si>
  <si>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</si>
  <si>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</si>
  <si>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</si>
  <si>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</si>
  <si>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</si>
  <si>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</si>
  <si>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</si>
  <si>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</si>
  <si>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</si>
  <si>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</si>
  <si>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</si>
  <si>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</si>
  <si>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</si>
  <si>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</si>
  <si>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</si>
  <si>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</si>
  <si>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</si>
  <si>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</si>
  <si>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</si>
  <si>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</si>
  <si>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</si>
  <si>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</si>
  <si>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</si>
  <si>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</si>
  <si>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</si>
  <si>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</si>
  <si>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</si>
  <si>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</si>
  <si>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</si>
  <si>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</si>
  <si>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</si>
  <si>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</si>
  <si>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</si>
  <si>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</si>
  <si>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</si>
  <si>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</si>
  <si>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</si>
  <si>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</si>
  <si>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</si>
  <si>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</si>
  <si>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</si>
  <si>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</si>
  <si>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</si>
  <si>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</si>
  <si>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</si>
  <si>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</si>
  <si>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</si>
  <si>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</si>
  <si>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</si>
  <si>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</si>
  <si>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</si>
  <si>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</si>
  <si>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</si>
  <si>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</si>
  <si>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</si>
  <si>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</si>
  <si>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</si>
  <si>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</si>
  <si>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</si>
  <si>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</si>
  <si>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</si>
  <si>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</si>
  <si>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</si>
  <si>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</si>
  <si>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</si>
  <si>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</si>
  <si>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</si>
  <si>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</si>
  <si>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</si>
  <si>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</si>
  <si>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</si>
  <si>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</si>
  <si>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</si>
  <si>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</si>
  <si>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</si>
  <si>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</si>
  <si>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</si>
  <si>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</si>
  <si>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</si>
  <si>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</si>
  <si>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</si>
  <si>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</si>
  <si>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</si>
  <si>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</si>
  <si>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</si>
  <si>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</si>
  <si>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</si>
  <si>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</si>
  <si>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</si>
  <si>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</si>
  <si>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</si>
  <si>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</si>
  <si>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</si>
  <si>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</si>
  <si>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</si>
  <si>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</si>
  <si>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</si>
  <si>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</si>
  <si>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</si>
  <si>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</si>
  <si>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</si>
  <si>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</si>
  <si>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</si>
  <si>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</si>
  <si>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</si>
  <si>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</si>
  <si>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</si>
  <si>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</si>
  <si>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</si>
  <si>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</si>
  <si>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</si>
  <si>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</si>
  <si>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</si>
  <si>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</si>
  <si>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</si>
  <si>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</si>
  <si>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</si>
  <si>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</si>
  <si>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</si>
  <si>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</si>
  <si>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</si>
  <si>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</si>
  <si>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</si>
  <si>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</si>
  <si>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</si>
  <si>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</si>
  <si>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</si>
  <si>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</si>
  <si>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</si>
  <si>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</si>
  <si>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</si>
  <si>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</si>
  <si>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</si>
  <si>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</si>
  <si>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</si>
  <si>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</si>
  <si>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</si>
  <si>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</si>
  <si>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</si>
  <si>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</si>
  <si>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</si>
  <si>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</si>
  <si>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</si>
  <si>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</si>
  <si>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</si>
  <si>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</si>
  <si>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</si>
  <si>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</si>
  <si>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</si>
  <si>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</si>
  <si>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</si>
  <si>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</si>
  <si>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</si>
  <si>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</si>
  <si>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</si>
  <si>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</si>
  <si>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</si>
  <si>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</si>
  <si>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</si>
  <si>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</si>
  <si>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</si>
  <si>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</si>
  <si>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</si>
  <si>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</si>
  <si>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</si>
  <si>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</si>
  <si>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</si>
  <si>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</si>
  <si>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</si>
  <si>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</si>
  <si>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</si>
  <si>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</si>
  <si>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</si>
  <si>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</si>
  <si>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</si>
  <si>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</si>
  <si>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</si>
  <si>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</si>
  <si>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</si>
  <si>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</si>
  <si>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</si>
  <si>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</si>
  <si>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</si>
  <si>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</si>
  <si>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</si>
  <si>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</si>
  <si>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</si>
  <si>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</si>
  <si>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</si>
  <si>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</si>
  <si>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</si>
  <si>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</si>
  <si>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</si>
  <si>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</si>
  <si>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</si>
  <si>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</si>
  <si>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</si>
  <si>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</si>
  <si>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</si>
  <si>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</si>
  <si>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</si>
  <si>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</si>
  <si>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</si>
  <si>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</si>
  <si>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</si>
  <si>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</si>
  <si>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</si>
  <si>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</si>
  <si>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</si>
  <si>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</si>
  <si>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</si>
  <si>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</si>
  <si>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</si>
  <si>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</si>
  <si>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</si>
  <si>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</si>
  <si>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</si>
  <si>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</si>
  <si>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</si>
  <si>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</si>
  <si>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</si>
  <si>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</si>
  <si>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</si>
  <si>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</si>
  <si>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</si>
  <si>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</si>
  <si>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</si>
  <si>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</si>
  <si>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</si>
  <si>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</si>
  <si>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</si>
  <si>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</si>
  <si>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</si>
  <si>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</si>
  <si>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</si>
  <si>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</si>
  <si>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</si>
  <si>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</si>
  <si>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</si>
  <si>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</si>
  <si>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</si>
  <si>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</si>
  <si>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</si>
  <si>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</si>
  <si>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</si>
  <si>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</si>
  <si>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</si>
  <si>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</si>
  <si>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</si>
  <si>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</si>
  <si>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</si>
  <si>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</si>
  <si>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</si>
  <si>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</si>
  <si>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</si>
  <si>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</si>
  <si>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</si>
  <si>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</si>
  <si>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</si>
  <si>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</si>
  <si>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</si>
  <si>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</si>
  <si>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</si>
  <si>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</si>
  <si>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</si>
  <si>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</si>
  <si>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</si>
  <si>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</si>
  <si>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</si>
  <si>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ALP</t>
  </si>
  <si>
    <t>GGTRPATHYFRYYCTTVSERLGTTATG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</si>
  <si>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</si>
  <si>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</si>
  <si>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</si>
  <si>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</si>
  <si>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</si>
  <si>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</si>
  <si>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</si>
  <si>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</si>
  <si>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</si>
  <si>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</si>
  <si>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</si>
  <si>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</si>
  <si>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</si>
  <si>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</si>
  <si>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</si>
  <si>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</si>
  <si>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</si>
  <si>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</si>
  <si>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</si>
  <si>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</si>
  <si>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</si>
  <si>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</si>
  <si>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</si>
  <si>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</si>
  <si>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</si>
  <si>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</si>
  <si>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</si>
  <si>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</si>
  <si>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</si>
  <si>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</si>
  <si>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</si>
  <si>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</si>
  <si>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</si>
  <si>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</si>
  <si>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</si>
  <si>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</si>
  <si>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</si>
  <si>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</si>
  <si>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</si>
  <si>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</si>
  <si>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</si>
  <si>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</si>
  <si>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</si>
  <si>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</si>
  <si>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</si>
  <si>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</si>
  <si>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</si>
  <si>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</si>
  <si>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</si>
  <si>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</si>
  <si>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</si>
  <si>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</si>
  <si>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</si>
  <si>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</si>
  <si>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</si>
  <si>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</si>
  <si>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</si>
  <si>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</si>
  <si>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avg</t>
  </si>
  <si>
    <t>TRINITY_DN143863_c3_g1_i1.p5</t>
  </si>
  <si>
    <t>TIQRHNPAYRLAHKMI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</si>
  <si>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</si>
  <si>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</si>
  <si>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</si>
  <si>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</si>
  <si>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MNNGKFFAGLALGALVGSALSCFAHSNRGRKLRRDVYDAIQDLQEDAKDLAHHAKHKAEQVSSEVAGKVGEKVEEVKGKIHEAANK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</si>
  <si>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</si>
  <si>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</si>
  <si>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</si>
  <si>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</si>
  <si>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MANHKSSIKRIRQTNAKRLHNRYYAKTARNAMRVLRATEDKNEAQVLFPKVCSMLDKLAKKHIIHKNKAGNLKSKLAKHVNTLAK</t>
  </si>
  <si>
    <t>TRINITY_DN136118_c0_g1_i1.p1</t>
  </si>
  <si>
    <t>MKRTNDTIEMLQYQLRRYKAMRKGAACQSLQYKLQKLMSQQANA</t>
  </si>
  <si>
    <t>MANHKSSLKRIRQEEKRRLHNRYYAKTMRNTVKKLRATTDKAEAVAMYPGVQKMLDKLAKTNIIHKNKAANLKSKLAAYISKLA</t>
  </si>
  <si>
    <t>TRINITY_DN138131_c3_g1_i8.p3</t>
  </si>
  <si>
    <t>MEMTGAKAYLVNTGWNGSGKRISIKDTRGIIDAILDGSIDKAPTKVIPFFDFVVP</t>
  </si>
  <si>
    <t>TRINITY_DN138200_c2_g1_i1.p2</t>
  </si>
  <si>
    <t>MRIITSYCWKIIYKSGMRVRVLTNNSARFIGGCQTSTGTCTTRGYKFGPEVWMVFRTPDQRTLADSPEPGKP</t>
  </si>
  <si>
    <t>TRINITY_DN138484_c2_g1_i1.p2</t>
  </si>
  <si>
    <t>RMPNIKSHKDRVVQAAAEQAHNKAIKPNLKTVVKKADAAIDANAADKDATVLAAVSAIDKARAKGVIKKNTASRKISRMAKRANKNA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</si>
  <si>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</si>
  <si>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</si>
  <si>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</si>
  <si>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</si>
  <si>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TRINITY_DN140061_c3_g1_i4.p6</t>
  </si>
  <si>
    <t>IENGDSPIVIQSILDGVLPKLIPLALTLGLFFLMKKKNWKPVTCIALLLVIGLVGAFFGIFA</t>
  </si>
  <si>
    <t>MFEDKTLVCKDCGKEFVWTAGEQEFYASRGFENQPQRCKPCRDARKNGVRGGNNGGDRQMFDAVCAACGKAC</t>
  </si>
  <si>
    <t>TRINITY_DN140755_c12_g6_i2.p2</t>
  </si>
  <si>
    <t>MAKNTQPIAKRCKALGISPAVMGYAKKNTTRNSNGNMRKKQSEYATQLKEKQKVKFIYGVLEKQFHNAYLK</t>
  </si>
  <si>
    <t>TRINITY_DN140874_c2_g1_i5.p1</t>
  </si>
  <si>
    <t>SAPVTTSFRLRTLRACEKNIGGLTMYYYILGCGIACLILFGIDSMETVCVKPAEMVGKVLLWPVTLMEAVVRYNSTHHDFKAAL</t>
  </si>
  <si>
    <t>TRINITY_DN141567_c4_g1_i3.p5</t>
  </si>
  <si>
    <t>MLTNHFYPLSKPVIP</t>
  </si>
  <si>
    <t>TRINITY_DN141713_c1_g2_i1.p1</t>
  </si>
  <si>
    <t>MADRRPKLFRRSASGKKAMRLETIFAKEDTESSGCLGKLLGCRNWMNRGLQCGLSGNPVTTKQYKSLMGNRFFGDD</t>
  </si>
  <si>
    <t>TRINITY_DN141713_c1_g2_i3.p1</t>
  </si>
  <si>
    <t>MPNIKSQKDRVVQAAAEQAHNKAIKTNLKTVVKKADAAIDAKAADKDATVLAAVSAIDKARAKGVIKKNTASRKISRMAKRANKNA</t>
  </si>
  <si>
    <t>MFSM</t>
  </si>
  <si>
    <t>TRINITY_DN142116_c1_g1_i3.p1</t>
  </si>
  <si>
    <t>MTKADIVNEITKNTGIDKVTVLTTLEAFMDTVKDSLSKEENVYLRGFGSFVVKKRAQKTARNISKNTTIIIPEHNIPAFKPAKTFTLSVKK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</si>
  <si>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</si>
  <si>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</si>
  <si>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</si>
  <si>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</si>
  <si>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</si>
  <si>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MAKMKLKTHSGAKKRFKLTKNGKIKRGHAFRSHILTKKTTKLTRGYRQPSYVDKTNAATIKSMLPYA</t>
  </si>
  <si>
    <t>TRINITY_DN143156_c8_g1_i3.p1</t>
  </si>
  <si>
    <t>SFFQKTVNSTLGVMFGGNWGGDNGDKIFGDDGALKKNIYGDVNGDEMTFGNKVMRTLGMASVVYTLGTAPAKIGFNDAVSGITDAAGNLGV</t>
  </si>
  <si>
    <t>MGAGAPRSTVGPAAPGVA</t>
  </si>
  <si>
    <t>TRINITY_DN143469_c1_g1_i3.p5</t>
  </si>
  <si>
    <t>MTIQRHNPAYRLTRK</t>
  </si>
  <si>
    <t>TRINITY_DN144057_c3_g1_i1.p8</t>
  </si>
  <si>
    <t>MTIQRHNPAYRFAH</t>
  </si>
  <si>
    <t>TRINITY_DN144057_c3_g1_i6.p8</t>
  </si>
  <si>
    <t>TRINITY_DN144097_c8_g2_i5.p1</t>
  </si>
  <si>
    <t>VAMIVTSLVGALFGFGFGASVLYCGIGLVVFMLLTAYDTQKLRQIYAYYAGDAELAEKASIYGALTLYLDFINIFLYVVRLLGMNSRSRNN</t>
  </si>
  <si>
    <t>TRINITY_DN144231_c2_g2_i1.p2</t>
  </si>
  <si>
    <t>MQEGKQQGLGAIAGAAETYWGKNKGRSMEGGLVKATTIMGILFFVISVALNMLG</t>
  </si>
  <si>
    <t>TRINITY_DN144236_c2_g1_i14.p5</t>
  </si>
  <si>
    <t>MAFC</t>
  </si>
  <si>
    <t>MAGHILRDSFKPVDYKGDGHSNLVLSEFHHIVGTAFISRIDWIGKLFKLI</t>
  </si>
  <si>
    <t>TRINITY_DN144771_c2_g7_i2.p1</t>
  </si>
  <si>
    <t>MGTLEELRESRDREATEGLESKMAKPAGFVRKEAQVQWLISKIPFITGGPGPAESKRTSLTAAGHYLKKI</t>
  </si>
  <si>
    <t>MPRGGWPRKKPQKIVANDENYALAA</t>
  </si>
  <si>
    <t>MIPMKVSFVRRALYE</t>
  </si>
  <si>
    <t>MTGT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</si>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</sst>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Z421"/>
  <sheetViews>
    <sheetView workbookViewId="0">
      <selection activeCell="K1" sqref="K1"/>
    </sheetView>
  </sheetViews>
  <sheetFormatPr baseColWidth="10" defaultRowHeight="16" x14ac:dyDescent="0.2"/>
  <cols>
    <col min="1" max="1" width="28.1640625" style="4" bestFit="1" customWidth="1"/>
    <col min="9" max="9" width="10.6640625" style="2" customWidth="1"/>
    <col min="10" max="10" width="10.83203125" style="2"/>
    <col min="11" max="11" width="27" style="2" bestFit="1" customWidth="1"/>
    <col min="12" max="14" width="10.83203125" style="2"/>
    <col min="20" max="20" width="27.1640625" bestFit="1" customWidth="1"/>
  </cols>
  <sheetData>
    <row r="1" spans="1:26" s="4" customFormat="1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H1" s="4" t="s">
        <v>1179</v>
      </c>
      <c r="K1" s="4" t="s">
        <v>1151</v>
      </c>
      <c r="L1" s="4" t="s">
        <v>1114</v>
      </c>
      <c r="M1" s="4" t="s">
        <v>1112</v>
      </c>
      <c r="N1" s="4" t="s">
        <v>1111</v>
      </c>
      <c r="O1" s="4" t="s">
        <v>1113</v>
      </c>
      <c r="P1" s="4" t="s">
        <v>1177</v>
      </c>
      <c r="Q1" s="4" t="s">
        <v>1110</v>
      </c>
      <c r="R1" s="4" t="s">
        <v>1178</v>
      </c>
      <c r="T1" s="4" t="s">
        <v>1151</v>
      </c>
      <c r="U1" s="4" t="s">
        <v>1114</v>
      </c>
      <c r="V1" s="4" t="s">
        <v>1112</v>
      </c>
      <c r="W1" s="4" t="s">
        <v>1111</v>
      </c>
      <c r="X1" s="4" t="s">
        <v>1113</v>
      </c>
      <c r="Y1" s="4" t="s">
        <v>1177</v>
      </c>
      <c r="Z1" s="4" t="s">
        <v>1110</v>
      </c>
    </row>
    <row r="2" spans="1:26" x14ac:dyDescent="0.2">
      <c r="A2" s="4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H2">
        <f t="shared" ref="H2:H65" si="0">AVERAGE(B2:G2)</f>
        <v>1407.2916666666667</v>
      </c>
      <c r="K2" s="4" t="s">
        <v>1047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SUM(L2:Q2)</f>
        <v>6</v>
      </c>
      <c r="T2" s="10" t="s">
        <v>1047</v>
      </c>
      <c r="U2">
        <f>VLOOKUP($T2,$A$2:$H$421,2,FALSE)</f>
        <v>452.44</v>
      </c>
      <c r="V2">
        <f>VLOOKUP($T2,$A$2:$H$421,3,FALSE)</f>
        <v>945.21</v>
      </c>
      <c r="W2">
        <f>VLOOKUP($T2,$A$2:$H$421,4,FALSE)</f>
        <v>346.38</v>
      </c>
      <c r="X2">
        <f>VLOOKUP($T2,$A$2:$H$421,5,FALSE)</f>
        <v>435.24</v>
      </c>
      <c r="Y2">
        <f>VLOOKUP($T2,$A$2:$H$421,6,FALSE)</f>
        <v>216.6</v>
      </c>
      <c r="Z2">
        <f>VLOOKUP($T2,$A$2:$H$421,7,FALSE)</f>
        <v>482.84</v>
      </c>
    </row>
    <row r="3" spans="1:26" x14ac:dyDescent="0.2">
      <c r="A3" s="4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H3">
        <f t="shared" si="0"/>
        <v>841.5383333333333</v>
      </c>
      <c r="K3" s="4" t="s">
        <v>1018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1">SUM(L3:Q3)</f>
        <v>6</v>
      </c>
      <c r="T3" s="10" t="s">
        <v>1018</v>
      </c>
      <c r="U3">
        <f t="shared" ref="U3:U14" si="2">VLOOKUP($T3,$A$2:$H$421,2,FALSE)</f>
        <v>212.02</v>
      </c>
      <c r="V3">
        <f t="shared" ref="V3:V14" si="3">VLOOKUP($T3,$A$2:$H$421,3,FALSE)</f>
        <v>53.79</v>
      </c>
      <c r="W3">
        <f t="shared" ref="W3:W14" si="4">VLOOKUP($T3,$A$2:$H$421,4,FALSE)</f>
        <v>139.24</v>
      </c>
      <c r="X3">
        <f t="shared" ref="X3:X14" si="5">VLOOKUP($T3,$A$2:$H$421,5,FALSE)</f>
        <v>741.13</v>
      </c>
      <c r="Y3">
        <f t="shared" ref="Y3:Y14" si="6">VLOOKUP($T3,$A$2:$H$421,6,FALSE)</f>
        <v>7.67</v>
      </c>
      <c r="Z3">
        <f t="shared" ref="Z3:Z14" si="7">VLOOKUP($T3,$A$2:$H$421,7,FALSE)</f>
        <v>746.87</v>
      </c>
    </row>
    <row r="4" spans="1:26" x14ac:dyDescent="0.2">
      <c r="A4" s="4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H4">
        <f t="shared" si="0"/>
        <v>781.54833333333329</v>
      </c>
      <c r="K4" s="4" t="s">
        <v>1004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1"/>
        <v>6</v>
      </c>
      <c r="T4" s="10" t="s">
        <v>1004</v>
      </c>
      <c r="U4">
        <f t="shared" si="2"/>
        <v>104.69</v>
      </c>
      <c r="V4">
        <f t="shared" si="3"/>
        <v>117</v>
      </c>
      <c r="W4">
        <f t="shared" si="4"/>
        <v>45.89</v>
      </c>
      <c r="X4">
        <f t="shared" si="5"/>
        <v>1113.78</v>
      </c>
      <c r="Y4">
        <f t="shared" si="6"/>
        <v>1</v>
      </c>
      <c r="Z4">
        <f t="shared" si="7"/>
        <v>96.8</v>
      </c>
    </row>
    <row r="5" spans="1:26" x14ac:dyDescent="0.2">
      <c r="A5" s="4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H5">
        <f t="shared" si="0"/>
        <v>592.47</v>
      </c>
      <c r="K5" s="4" t="s">
        <v>904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1"/>
        <v>6</v>
      </c>
      <c r="T5" s="10" t="s">
        <v>904</v>
      </c>
      <c r="U5">
        <f t="shared" si="2"/>
        <v>298.32</v>
      </c>
      <c r="V5">
        <f t="shared" si="3"/>
        <v>5.73</v>
      </c>
      <c r="W5">
        <f t="shared" si="4"/>
        <v>25.52</v>
      </c>
      <c r="X5">
        <f t="shared" si="5"/>
        <v>19.78</v>
      </c>
      <c r="Y5">
        <f t="shared" si="6"/>
        <v>19.239999999999998</v>
      </c>
      <c r="Z5">
        <f t="shared" si="7"/>
        <v>441.1</v>
      </c>
    </row>
    <row r="6" spans="1:26" x14ac:dyDescent="0.2">
      <c r="A6" s="4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H6">
        <f t="shared" si="0"/>
        <v>551.0866666666667</v>
      </c>
      <c r="K6" s="4" t="s">
        <v>1069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1"/>
        <v>6</v>
      </c>
      <c r="T6" s="10" t="s">
        <v>1069</v>
      </c>
      <c r="U6">
        <f t="shared" si="2"/>
        <v>6.92</v>
      </c>
      <c r="V6">
        <f t="shared" si="3"/>
        <v>315.54000000000002</v>
      </c>
      <c r="W6">
        <f t="shared" si="4"/>
        <v>76.2</v>
      </c>
      <c r="X6">
        <f t="shared" si="5"/>
        <v>14.03</v>
      </c>
      <c r="Y6">
        <f t="shared" si="6"/>
        <v>69.47</v>
      </c>
      <c r="Z6">
        <f t="shared" si="7"/>
        <v>53.16</v>
      </c>
    </row>
    <row r="7" spans="1:26" x14ac:dyDescent="0.2">
      <c r="A7" s="4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H7">
        <f t="shared" si="0"/>
        <v>527.53166666666664</v>
      </c>
      <c r="K7" s="4" t="s">
        <v>1081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1"/>
        <v>6</v>
      </c>
      <c r="T7" s="10" t="s">
        <v>1081</v>
      </c>
      <c r="U7">
        <f t="shared" si="2"/>
        <v>1.02</v>
      </c>
      <c r="V7">
        <f t="shared" si="3"/>
        <v>18.010000000000002</v>
      </c>
      <c r="W7">
        <f t="shared" si="4"/>
        <v>43.69</v>
      </c>
      <c r="X7">
        <f t="shared" si="5"/>
        <v>22.18</v>
      </c>
      <c r="Y7">
        <f t="shared" si="6"/>
        <v>6.54</v>
      </c>
      <c r="Z7">
        <f t="shared" si="7"/>
        <v>409.7</v>
      </c>
    </row>
    <row r="8" spans="1:26" x14ac:dyDescent="0.2">
      <c r="A8" s="4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H8">
        <f t="shared" si="0"/>
        <v>479.78500000000008</v>
      </c>
      <c r="K8" s="4" t="s">
        <v>813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1"/>
        <v>6</v>
      </c>
      <c r="T8" s="10" t="s">
        <v>813</v>
      </c>
      <c r="U8">
        <f t="shared" si="2"/>
        <v>27.15</v>
      </c>
      <c r="V8">
        <f t="shared" si="3"/>
        <v>3</v>
      </c>
      <c r="W8">
        <f t="shared" si="4"/>
        <v>4</v>
      </c>
      <c r="X8">
        <f t="shared" si="5"/>
        <v>137</v>
      </c>
      <c r="Y8">
        <f t="shared" si="6"/>
        <v>1.99</v>
      </c>
      <c r="Z8">
        <f t="shared" si="7"/>
        <v>117.26</v>
      </c>
    </row>
    <row r="9" spans="1:26" x14ac:dyDescent="0.2">
      <c r="A9" s="4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H9">
        <f t="shared" si="0"/>
        <v>322.8483333333333</v>
      </c>
      <c r="K9" s="4" t="s">
        <v>1017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1"/>
        <v>6</v>
      </c>
      <c r="T9" s="10" t="s">
        <v>1017</v>
      </c>
      <c r="U9">
        <f t="shared" si="2"/>
        <v>36.97</v>
      </c>
      <c r="V9">
        <f t="shared" si="3"/>
        <v>5</v>
      </c>
      <c r="W9">
        <f t="shared" si="4"/>
        <v>37.659999999999997</v>
      </c>
      <c r="X9">
        <f t="shared" si="5"/>
        <v>6</v>
      </c>
      <c r="Y9">
        <f t="shared" si="6"/>
        <v>127</v>
      </c>
      <c r="Z9">
        <f t="shared" si="7"/>
        <v>7.8</v>
      </c>
    </row>
    <row r="10" spans="1:26" x14ac:dyDescent="0.2">
      <c r="A10" s="4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H10">
        <f t="shared" si="0"/>
        <v>316.78666666666669</v>
      </c>
      <c r="K10" s="4" t="s">
        <v>1075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1"/>
        <v>6</v>
      </c>
      <c r="T10" s="10" t="s">
        <v>1075</v>
      </c>
      <c r="U10">
        <f t="shared" si="2"/>
        <v>4</v>
      </c>
      <c r="V10">
        <f t="shared" si="3"/>
        <v>63</v>
      </c>
      <c r="W10">
        <f t="shared" si="4"/>
        <v>3</v>
      </c>
      <c r="X10">
        <f t="shared" si="5"/>
        <v>69.819999999999993</v>
      </c>
      <c r="Y10">
        <f t="shared" si="6"/>
        <v>32</v>
      </c>
      <c r="Z10">
        <f t="shared" si="7"/>
        <v>5</v>
      </c>
    </row>
    <row r="11" spans="1:26" x14ac:dyDescent="0.2">
      <c r="A11" s="4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H11">
        <f t="shared" si="0"/>
        <v>307.33333333333331</v>
      </c>
      <c r="K11" s="4" t="s">
        <v>917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1"/>
        <v>6</v>
      </c>
      <c r="T11" s="10" t="s">
        <v>917</v>
      </c>
      <c r="U11">
        <f t="shared" si="2"/>
        <v>16.29</v>
      </c>
      <c r="V11">
        <f t="shared" si="3"/>
        <v>71</v>
      </c>
      <c r="W11">
        <f t="shared" si="4"/>
        <v>14.88</v>
      </c>
      <c r="X11">
        <f t="shared" si="5"/>
        <v>19.059999999999999</v>
      </c>
      <c r="Y11">
        <f t="shared" si="6"/>
        <v>1</v>
      </c>
      <c r="Z11">
        <f t="shared" si="7"/>
        <v>10.55</v>
      </c>
    </row>
    <row r="12" spans="1:26" x14ac:dyDescent="0.2">
      <c r="A12" s="4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H12">
        <f t="shared" si="0"/>
        <v>305.2233333333333</v>
      </c>
      <c r="K12" s="4" t="s">
        <v>1019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1"/>
        <v>6</v>
      </c>
      <c r="T12" s="10" t="s">
        <v>1019</v>
      </c>
      <c r="U12">
        <f t="shared" si="2"/>
        <v>18.04</v>
      </c>
      <c r="V12">
        <f t="shared" si="3"/>
        <v>9.42</v>
      </c>
      <c r="W12">
        <f t="shared" si="4"/>
        <v>2.2400000000000002</v>
      </c>
      <c r="X12">
        <f t="shared" si="5"/>
        <v>24.82</v>
      </c>
      <c r="Y12">
        <f t="shared" si="6"/>
        <v>17.010000000000002</v>
      </c>
      <c r="Z12">
        <f t="shared" si="7"/>
        <v>39.42</v>
      </c>
    </row>
    <row r="13" spans="1:26" x14ac:dyDescent="0.2">
      <c r="A13" s="4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H13">
        <f t="shared" si="0"/>
        <v>288.48666666666668</v>
      </c>
      <c r="K13" s="4" t="s">
        <v>1061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 t="shared" si="1"/>
        <v>6</v>
      </c>
      <c r="T13" s="10" t="s">
        <v>1061</v>
      </c>
      <c r="U13">
        <f t="shared" si="2"/>
        <v>12.81</v>
      </c>
      <c r="V13">
        <f t="shared" si="3"/>
        <v>1.07</v>
      </c>
      <c r="W13">
        <f t="shared" si="4"/>
        <v>1.93</v>
      </c>
      <c r="X13">
        <f t="shared" si="5"/>
        <v>22.06</v>
      </c>
      <c r="Y13">
        <f t="shared" si="6"/>
        <v>1</v>
      </c>
      <c r="Z13">
        <f t="shared" si="7"/>
        <v>27.95</v>
      </c>
    </row>
    <row r="14" spans="1:26" x14ac:dyDescent="0.2">
      <c r="A14" s="4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H14">
        <f t="shared" si="0"/>
        <v>246.52666666666664</v>
      </c>
      <c r="K14" s="4" t="s">
        <v>866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 t="shared" si="1"/>
        <v>6</v>
      </c>
      <c r="T14" s="10" t="s">
        <v>866</v>
      </c>
      <c r="U14">
        <f t="shared" si="2"/>
        <v>0.69</v>
      </c>
      <c r="V14">
        <f t="shared" si="3"/>
        <v>1</v>
      </c>
      <c r="W14">
        <f t="shared" si="4"/>
        <v>6.46</v>
      </c>
      <c r="X14">
        <f t="shared" si="5"/>
        <v>1</v>
      </c>
      <c r="Y14">
        <f t="shared" si="6"/>
        <v>2.94</v>
      </c>
      <c r="Z14">
        <f t="shared" si="7"/>
        <v>3.25</v>
      </c>
    </row>
    <row r="15" spans="1:26" x14ac:dyDescent="0.2">
      <c r="A15" s="4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H15">
        <f t="shared" si="0"/>
        <v>232.12</v>
      </c>
      <c r="K15" s="4" t="s">
        <v>1083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f t="shared" si="1"/>
        <v>5</v>
      </c>
    </row>
    <row r="16" spans="1:26" x14ac:dyDescent="0.2">
      <c r="A16" s="4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H16">
        <f t="shared" si="0"/>
        <v>188.76833333333332</v>
      </c>
      <c r="K16" s="4" t="s">
        <v>815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f t="shared" si="1"/>
        <v>5</v>
      </c>
    </row>
    <row r="17" spans="1:18" x14ac:dyDescent="0.2">
      <c r="A17" s="4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H17">
        <f t="shared" si="0"/>
        <v>184.66</v>
      </c>
      <c r="K17" s="4" t="s">
        <v>1084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f t="shared" si="1"/>
        <v>5</v>
      </c>
    </row>
    <row r="18" spans="1:18" x14ac:dyDescent="0.2">
      <c r="A18" s="4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H18">
        <f t="shared" si="0"/>
        <v>181.16666666666666</v>
      </c>
      <c r="K18" s="4" t="s">
        <v>841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f t="shared" si="1"/>
        <v>5</v>
      </c>
    </row>
    <row r="19" spans="1:18" x14ac:dyDescent="0.2">
      <c r="A19" s="4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H19">
        <f t="shared" si="0"/>
        <v>165.23833333333334</v>
      </c>
      <c r="K19" s="4" t="s">
        <v>748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f t="shared" si="1"/>
        <v>5</v>
      </c>
    </row>
    <row r="20" spans="1:18" x14ac:dyDescent="0.2">
      <c r="A20" s="4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H20">
        <f t="shared" si="0"/>
        <v>154.48999999999998</v>
      </c>
      <c r="K20" s="4" t="s">
        <v>1006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1"/>
        <v>5</v>
      </c>
    </row>
    <row r="21" spans="1:18" x14ac:dyDescent="0.2">
      <c r="A21" s="4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H21">
        <f t="shared" si="0"/>
        <v>151.62</v>
      </c>
      <c r="K21" s="4" t="s">
        <v>746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f t="shared" si="1"/>
        <v>5</v>
      </c>
    </row>
    <row r="22" spans="1:18" x14ac:dyDescent="0.2">
      <c r="A22" s="4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H22">
        <f t="shared" si="0"/>
        <v>136.97499999999999</v>
      </c>
      <c r="K22" s="4" t="s">
        <v>852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f t="shared" si="1"/>
        <v>5</v>
      </c>
    </row>
    <row r="23" spans="1:18" x14ac:dyDescent="0.2">
      <c r="A23" s="4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H23">
        <f t="shared" si="0"/>
        <v>134.94833333333335</v>
      </c>
      <c r="K23" s="4" t="s">
        <v>777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f t="shared" si="1"/>
        <v>5</v>
      </c>
    </row>
    <row r="24" spans="1:18" x14ac:dyDescent="0.2">
      <c r="A24" s="4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H24">
        <f t="shared" si="0"/>
        <v>121.33333333333333</v>
      </c>
      <c r="K24" s="4" t="s">
        <v>794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f t="shared" si="1"/>
        <v>5</v>
      </c>
    </row>
    <row r="25" spans="1:18" x14ac:dyDescent="0.2">
      <c r="A25" s="4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H25">
        <f t="shared" si="0"/>
        <v>119.37166666666667</v>
      </c>
      <c r="K25" s="4" t="s">
        <v>758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f t="shared" si="1"/>
        <v>5</v>
      </c>
    </row>
    <row r="26" spans="1:18" x14ac:dyDescent="0.2">
      <c r="A26" s="4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H26">
        <f t="shared" si="0"/>
        <v>105.21166666666666</v>
      </c>
      <c r="K26" s="4" t="s">
        <v>966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f t="shared" si="1"/>
        <v>5</v>
      </c>
    </row>
    <row r="27" spans="1:18" x14ac:dyDescent="0.2">
      <c r="A27" s="4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H27">
        <f t="shared" si="0"/>
        <v>104.83166666666666</v>
      </c>
      <c r="K27" s="4" t="s">
        <v>1026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f t="shared" si="1"/>
        <v>5</v>
      </c>
    </row>
    <row r="28" spans="1:18" x14ac:dyDescent="0.2">
      <c r="A28" s="4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H28">
        <f t="shared" si="0"/>
        <v>104.45666666666665</v>
      </c>
      <c r="K28" s="4" t="s">
        <v>1095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f t="shared" si="1"/>
        <v>5</v>
      </c>
    </row>
    <row r="29" spans="1:18" x14ac:dyDescent="0.2">
      <c r="A29" s="4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H29">
        <f t="shared" si="0"/>
        <v>99.785000000000011</v>
      </c>
      <c r="K29" s="4" t="s">
        <v>840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1"/>
        <v>5</v>
      </c>
    </row>
    <row r="30" spans="1:18" x14ac:dyDescent="0.2">
      <c r="A30" s="4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H30">
        <f t="shared" si="0"/>
        <v>99.34333333333332</v>
      </c>
      <c r="K30" s="4" t="s">
        <v>940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f t="shared" si="1"/>
        <v>5</v>
      </c>
    </row>
    <row r="31" spans="1:18" x14ac:dyDescent="0.2">
      <c r="A31" s="4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H31">
        <f t="shared" si="0"/>
        <v>96.600000000000009</v>
      </c>
      <c r="K31" s="4" t="s">
        <v>960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1"/>
        <v>5</v>
      </c>
    </row>
    <row r="32" spans="1:18" x14ac:dyDescent="0.2">
      <c r="A32" s="4" t="s">
        <v>1069</v>
      </c>
      <c r="B32">
        <v>6.92</v>
      </c>
      <c r="C32">
        <v>315.54000000000002</v>
      </c>
      <c r="D32">
        <v>76.2</v>
      </c>
      <c r="E32">
        <v>14.03</v>
      </c>
      <c r="F32">
        <v>69.47</v>
      </c>
      <c r="G32">
        <v>53.16</v>
      </c>
      <c r="H32">
        <f t="shared" si="0"/>
        <v>89.219999999999985</v>
      </c>
      <c r="K32" s="4" t="s">
        <v>958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f t="shared" si="1"/>
        <v>5</v>
      </c>
    </row>
    <row r="33" spans="1:18" x14ac:dyDescent="0.2">
      <c r="A33" s="4" t="s">
        <v>1007</v>
      </c>
      <c r="B33">
        <v>18.89</v>
      </c>
      <c r="C33">
        <v>0</v>
      </c>
      <c r="D33">
        <v>2</v>
      </c>
      <c r="E33">
        <v>452.31</v>
      </c>
      <c r="F33">
        <v>0</v>
      </c>
      <c r="G33">
        <v>52.72</v>
      </c>
      <c r="H33">
        <f t="shared" si="0"/>
        <v>87.653333333333322</v>
      </c>
      <c r="K33" s="4" t="s">
        <v>918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f t="shared" si="1"/>
        <v>5</v>
      </c>
    </row>
    <row r="34" spans="1:18" x14ac:dyDescent="0.2">
      <c r="A34" s="4" t="s">
        <v>1081</v>
      </c>
      <c r="B34">
        <v>1.02</v>
      </c>
      <c r="C34">
        <v>18.010000000000002</v>
      </c>
      <c r="D34">
        <v>43.69</v>
      </c>
      <c r="E34">
        <v>22.18</v>
      </c>
      <c r="F34">
        <v>6.54</v>
      </c>
      <c r="G34">
        <v>409.7</v>
      </c>
      <c r="H34">
        <f t="shared" si="0"/>
        <v>83.523333333333326</v>
      </c>
      <c r="K34" s="4" t="s">
        <v>1060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f t="shared" si="1"/>
        <v>5</v>
      </c>
    </row>
    <row r="35" spans="1:18" x14ac:dyDescent="0.2">
      <c r="A35" s="4" t="s">
        <v>1006</v>
      </c>
      <c r="B35">
        <v>394.04</v>
      </c>
      <c r="C35">
        <v>49</v>
      </c>
      <c r="D35">
        <v>1</v>
      </c>
      <c r="E35">
        <v>0</v>
      </c>
      <c r="F35">
        <v>16.61</v>
      </c>
      <c r="G35">
        <v>2.0099999999999998</v>
      </c>
      <c r="H35">
        <f t="shared" si="0"/>
        <v>77.11</v>
      </c>
      <c r="K35" s="4" t="s">
        <v>863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f t="shared" si="1"/>
        <v>5</v>
      </c>
    </row>
    <row r="36" spans="1:18" x14ac:dyDescent="0.2">
      <c r="A36" s="4" t="s">
        <v>809</v>
      </c>
      <c r="B36">
        <v>3.29</v>
      </c>
      <c r="C36">
        <v>0</v>
      </c>
      <c r="D36">
        <v>0</v>
      </c>
      <c r="E36">
        <v>418.89</v>
      </c>
      <c r="F36">
        <v>0</v>
      </c>
      <c r="G36">
        <v>4.03</v>
      </c>
      <c r="H36">
        <f t="shared" si="0"/>
        <v>71.034999999999997</v>
      </c>
      <c r="K36" s="4" t="s">
        <v>1125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f t="shared" si="1"/>
        <v>5</v>
      </c>
    </row>
    <row r="37" spans="1:18" x14ac:dyDescent="0.2">
      <c r="A37" s="4" t="s">
        <v>951</v>
      </c>
      <c r="B37">
        <v>110.85</v>
      </c>
      <c r="C37">
        <v>0</v>
      </c>
      <c r="D37">
        <v>47.39</v>
      </c>
      <c r="E37">
        <v>89.33</v>
      </c>
      <c r="F37">
        <v>0</v>
      </c>
      <c r="G37">
        <v>177.97</v>
      </c>
      <c r="H37">
        <f t="shared" si="0"/>
        <v>70.923333333333332</v>
      </c>
      <c r="K37" s="4" t="s">
        <v>974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1"/>
        <v>4</v>
      </c>
    </row>
    <row r="38" spans="1:18" x14ac:dyDescent="0.2">
      <c r="A38" s="4" t="s">
        <v>1091</v>
      </c>
      <c r="B38">
        <v>2.31</v>
      </c>
      <c r="C38">
        <v>0</v>
      </c>
      <c r="D38">
        <v>0.6</v>
      </c>
      <c r="E38">
        <v>412.24</v>
      </c>
      <c r="F38">
        <v>0</v>
      </c>
      <c r="G38">
        <v>0</v>
      </c>
      <c r="H38">
        <f t="shared" si="0"/>
        <v>69.191666666666677</v>
      </c>
      <c r="K38" s="4" t="s">
        <v>855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f t="shared" si="1"/>
        <v>4</v>
      </c>
    </row>
    <row r="39" spans="1:18" x14ac:dyDescent="0.2">
      <c r="A39" s="4" t="s">
        <v>804</v>
      </c>
      <c r="B39">
        <v>374.7</v>
      </c>
      <c r="C39">
        <v>11</v>
      </c>
      <c r="D39">
        <v>0</v>
      </c>
      <c r="E39">
        <v>3.58</v>
      </c>
      <c r="F39">
        <v>0</v>
      </c>
      <c r="G39">
        <v>24.8</v>
      </c>
      <c r="H39">
        <f t="shared" si="0"/>
        <v>69.013333333333335</v>
      </c>
      <c r="K39" s="4" t="s">
        <v>1141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f t="shared" si="1"/>
        <v>4</v>
      </c>
    </row>
    <row r="40" spans="1:18" x14ac:dyDescent="0.2">
      <c r="A40" s="4" t="s">
        <v>746</v>
      </c>
      <c r="B40">
        <v>63.03</v>
      </c>
      <c r="C40">
        <v>20.64</v>
      </c>
      <c r="D40">
        <v>25.35</v>
      </c>
      <c r="E40">
        <v>46.15</v>
      </c>
      <c r="F40">
        <v>0</v>
      </c>
      <c r="G40">
        <v>229.26</v>
      </c>
      <c r="H40">
        <f t="shared" si="0"/>
        <v>64.071666666666673</v>
      </c>
      <c r="K40" s="4" t="s">
        <v>753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f t="shared" si="1"/>
        <v>4</v>
      </c>
    </row>
    <row r="41" spans="1:18" x14ac:dyDescent="0.2">
      <c r="A41" s="4" t="s">
        <v>903</v>
      </c>
      <c r="B41">
        <v>118.19</v>
      </c>
      <c r="C41">
        <v>0.75</v>
      </c>
      <c r="D41">
        <v>0</v>
      </c>
      <c r="E41">
        <v>214.06</v>
      </c>
      <c r="F41">
        <v>0</v>
      </c>
      <c r="G41">
        <v>30.9</v>
      </c>
      <c r="H41">
        <f t="shared" si="0"/>
        <v>60.65</v>
      </c>
      <c r="K41" s="4" t="s">
        <v>1067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f t="shared" si="1"/>
        <v>4</v>
      </c>
    </row>
    <row r="42" spans="1:18" x14ac:dyDescent="0.2">
      <c r="A42" s="4" t="s">
        <v>1043</v>
      </c>
      <c r="B42">
        <v>5.72</v>
      </c>
      <c r="C42">
        <v>0</v>
      </c>
      <c r="D42">
        <v>0</v>
      </c>
      <c r="E42">
        <v>350.27</v>
      </c>
      <c r="F42">
        <v>0</v>
      </c>
      <c r="G42">
        <v>1.06</v>
      </c>
      <c r="H42">
        <f t="shared" si="0"/>
        <v>59.508333333333333</v>
      </c>
      <c r="K42" s="4" t="s">
        <v>1000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f t="shared" si="1"/>
        <v>4</v>
      </c>
    </row>
    <row r="43" spans="1:18" x14ac:dyDescent="0.2">
      <c r="A43" s="4" t="s">
        <v>851</v>
      </c>
      <c r="B43">
        <v>79.790000000000006</v>
      </c>
      <c r="C43">
        <v>0</v>
      </c>
      <c r="D43">
        <v>0</v>
      </c>
      <c r="E43">
        <v>214.84</v>
      </c>
      <c r="F43">
        <v>0</v>
      </c>
      <c r="G43">
        <v>57.99</v>
      </c>
      <c r="H43">
        <f t="shared" si="0"/>
        <v>58.77</v>
      </c>
      <c r="K43" s="4" t="s">
        <v>1013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f t="shared" si="1"/>
        <v>4</v>
      </c>
    </row>
    <row r="44" spans="1:18" x14ac:dyDescent="0.2">
      <c r="A44" s="4" t="s">
        <v>852</v>
      </c>
      <c r="B44">
        <v>43.09</v>
      </c>
      <c r="C44">
        <v>7</v>
      </c>
      <c r="D44">
        <v>4.42</v>
      </c>
      <c r="E44">
        <v>241.13</v>
      </c>
      <c r="F44">
        <v>0</v>
      </c>
      <c r="G44">
        <v>45.85</v>
      </c>
      <c r="H44">
        <f t="shared" si="0"/>
        <v>56.914999999999999</v>
      </c>
      <c r="K44" s="4" t="s">
        <v>781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1"/>
        <v>4</v>
      </c>
    </row>
    <row r="45" spans="1:18" x14ac:dyDescent="0.2">
      <c r="A45" s="4" t="s">
        <v>945</v>
      </c>
      <c r="B45">
        <v>122.03</v>
      </c>
      <c r="C45">
        <v>0</v>
      </c>
      <c r="D45">
        <v>5.29</v>
      </c>
      <c r="E45">
        <v>175.72</v>
      </c>
      <c r="F45">
        <v>0</v>
      </c>
      <c r="G45">
        <v>37.700000000000003</v>
      </c>
      <c r="H45">
        <f t="shared" si="0"/>
        <v>56.79</v>
      </c>
      <c r="K45" s="4" t="s">
        <v>1103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f t="shared" si="1"/>
        <v>4</v>
      </c>
    </row>
    <row r="46" spans="1:18" x14ac:dyDescent="0.2">
      <c r="A46" s="4" t="s">
        <v>920</v>
      </c>
      <c r="B46">
        <v>6</v>
      </c>
      <c r="C46">
        <v>31</v>
      </c>
      <c r="D46">
        <v>0</v>
      </c>
      <c r="E46">
        <v>0</v>
      </c>
      <c r="F46">
        <v>249</v>
      </c>
      <c r="G46">
        <v>14</v>
      </c>
      <c r="H46">
        <f t="shared" si="0"/>
        <v>50</v>
      </c>
      <c r="K46" s="4" t="s">
        <v>934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f t="shared" si="1"/>
        <v>4</v>
      </c>
    </row>
    <row r="47" spans="1:18" x14ac:dyDescent="0.2">
      <c r="A47" s="4" t="s">
        <v>1079</v>
      </c>
      <c r="B47">
        <v>2.86</v>
      </c>
      <c r="C47">
        <v>0</v>
      </c>
      <c r="D47">
        <v>0</v>
      </c>
      <c r="E47">
        <v>291.17</v>
      </c>
      <c r="F47">
        <v>0</v>
      </c>
      <c r="G47">
        <v>2.0699999999999998</v>
      </c>
      <c r="H47">
        <f t="shared" si="0"/>
        <v>49.35</v>
      </c>
      <c r="K47" s="4" t="s">
        <v>987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1"/>
        <v>4</v>
      </c>
    </row>
    <row r="48" spans="1:18" x14ac:dyDescent="0.2">
      <c r="A48" s="4" t="s">
        <v>902</v>
      </c>
      <c r="B48">
        <v>11.94</v>
      </c>
      <c r="C48">
        <v>0</v>
      </c>
      <c r="D48">
        <v>2</v>
      </c>
      <c r="E48">
        <v>269.3</v>
      </c>
      <c r="F48">
        <v>0</v>
      </c>
      <c r="G48">
        <v>12.01</v>
      </c>
      <c r="H48">
        <f t="shared" si="0"/>
        <v>49.208333333333336</v>
      </c>
      <c r="K48" s="4" t="s">
        <v>872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f t="shared" si="1"/>
        <v>4</v>
      </c>
    </row>
    <row r="49" spans="1:18" x14ac:dyDescent="0.2">
      <c r="A49" s="4" t="s">
        <v>813</v>
      </c>
      <c r="B49">
        <v>27.15</v>
      </c>
      <c r="C49">
        <v>3</v>
      </c>
      <c r="D49">
        <v>4</v>
      </c>
      <c r="E49">
        <v>137</v>
      </c>
      <c r="F49">
        <v>1.99</v>
      </c>
      <c r="G49">
        <v>117.26</v>
      </c>
      <c r="H49">
        <f t="shared" si="0"/>
        <v>48.400000000000006</v>
      </c>
      <c r="K49" s="4" t="s">
        <v>850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f t="shared" si="1"/>
        <v>4</v>
      </c>
    </row>
    <row r="50" spans="1:18" x14ac:dyDescent="0.2">
      <c r="A50" s="4" t="s">
        <v>777</v>
      </c>
      <c r="B50">
        <v>49.07</v>
      </c>
      <c r="C50">
        <v>51.23</v>
      </c>
      <c r="D50">
        <v>1</v>
      </c>
      <c r="E50">
        <v>0</v>
      </c>
      <c r="F50">
        <v>174</v>
      </c>
      <c r="G50">
        <v>1.82</v>
      </c>
      <c r="H50">
        <f t="shared" si="0"/>
        <v>46.186666666666667</v>
      </c>
      <c r="K50" s="4" t="s">
        <v>1037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f t="shared" si="1"/>
        <v>4</v>
      </c>
    </row>
    <row r="51" spans="1:18" x14ac:dyDescent="0.2">
      <c r="A51" s="4" t="s">
        <v>974</v>
      </c>
      <c r="B51">
        <v>8.32</v>
      </c>
      <c r="C51">
        <v>219.1</v>
      </c>
      <c r="D51">
        <v>32.86</v>
      </c>
      <c r="E51">
        <v>0</v>
      </c>
      <c r="F51">
        <v>0</v>
      </c>
      <c r="G51">
        <v>16.64</v>
      </c>
      <c r="H51">
        <f t="shared" si="0"/>
        <v>46.153333333333329</v>
      </c>
      <c r="K51" s="4" t="s">
        <v>761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1"/>
        <v>4</v>
      </c>
    </row>
    <row r="52" spans="1:18" x14ac:dyDescent="0.2">
      <c r="A52" s="4" t="s">
        <v>947</v>
      </c>
      <c r="B52">
        <v>35.29</v>
      </c>
      <c r="C52">
        <v>0</v>
      </c>
      <c r="D52">
        <v>8.85</v>
      </c>
      <c r="E52">
        <v>197.86</v>
      </c>
      <c r="F52">
        <v>0</v>
      </c>
      <c r="G52">
        <v>18.25</v>
      </c>
      <c r="H52">
        <f t="shared" si="0"/>
        <v>43.375</v>
      </c>
      <c r="K52" s="4" t="s">
        <v>954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1"/>
        <v>3</v>
      </c>
    </row>
    <row r="53" spans="1:18" x14ac:dyDescent="0.2">
      <c r="A53" s="4" t="s">
        <v>857</v>
      </c>
      <c r="B53">
        <v>179.27</v>
      </c>
      <c r="C53">
        <v>0</v>
      </c>
      <c r="D53">
        <v>1</v>
      </c>
      <c r="E53">
        <v>0</v>
      </c>
      <c r="F53">
        <v>0</v>
      </c>
      <c r="G53">
        <v>62.86</v>
      </c>
      <c r="H53">
        <f t="shared" si="0"/>
        <v>40.521666666666668</v>
      </c>
      <c r="K53" s="4" t="s">
        <v>946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1"/>
        <v>3</v>
      </c>
    </row>
    <row r="54" spans="1:18" x14ac:dyDescent="0.2">
      <c r="A54" s="4" t="s">
        <v>996</v>
      </c>
      <c r="B54">
        <v>3</v>
      </c>
      <c r="C54">
        <v>0</v>
      </c>
      <c r="D54">
        <v>1</v>
      </c>
      <c r="E54">
        <v>0</v>
      </c>
      <c r="F54">
        <v>223</v>
      </c>
      <c r="G54">
        <v>0</v>
      </c>
      <c r="H54">
        <f t="shared" si="0"/>
        <v>37.833333333333336</v>
      </c>
      <c r="K54" s="4" t="s">
        <v>827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1"/>
        <v>3</v>
      </c>
    </row>
    <row r="55" spans="1:18" x14ac:dyDescent="0.2">
      <c r="A55" s="4" t="s">
        <v>803</v>
      </c>
      <c r="B55">
        <v>5.67</v>
      </c>
      <c r="C55">
        <v>0</v>
      </c>
      <c r="D55">
        <v>127.18</v>
      </c>
      <c r="E55">
        <v>0</v>
      </c>
      <c r="F55">
        <v>89.25</v>
      </c>
      <c r="G55">
        <v>2.35</v>
      </c>
      <c r="H55">
        <f t="shared" si="0"/>
        <v>37.408333333333331</v>
      </c>
      <c r="K55" s="4" t="s">
        <v>1001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f t="shared" si="1"/>
        <v>5</v>
      </c>
    </row>
    <row r="56" spans="1:18" x14ac:dyDescent="0.2">
      <c r="A56" s="4" t="s">
        <v>1017</v>
      </c>
      <c r="B56">
        <v>36.97</v>
      </c>
      <c r="C56">
        <v>5</v>
      </c>
      <c r="D56">
        <v>37.659999999999997</v>
      </c>
      <c r="E56">
        <v>6</v>
      </c>
      <c r="F56">
        <v>127</v>
      </c>
      <c r="G56">
        <v>7.8</v>
      </c>
      <c r="H56">
        <f t="shared" si="0"/>
        <v>36.738333333333337</v>
      </c>
      <c r="K56" s="4" t="s">
        <v>1040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f t="shared" si="1"/>
        <v>5</v>
      </c>
    </row>
    <row r="57" spans="1:18" x14ac:dyDescent="0.2">
      <c r="A57" s="4" t="s">
        <v>1078</v>
      </c>
      <c r="B57">
        <v>6.4</v>
      </c>
      <c r="C57">
        <v>0</v>
      </c>
      <c r="D57">
        <v>0</v>
      </c>
      <c r="E57">
        <v>202.06</v>
      </c>
      <c r="F57">
        <v>0</v>
      </c>
      <c r="G57">
        <v>7</v>
      </c>
      <c r="H57">
        <f t="shared" si="0"/>
        <v>35.910000000000004</v>
      </c>
      <c r="K57" s="4" t="s">
        <v>865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f t="shared" si="1"/>
        <v>5</v>
      </c>
    </row>
    <row r="58" spans="1:18" x14ac:dyDescent="0.2">
      <c r="A58" s="4" t="s">
        <v>791</v>
      </c>
      <c r="B58">
        <v>8.89</v>
      </c>
      <c r="C58">
        <v>0</v>
      </c>
      <c r="D58">
        <v>1</v>
      </c>
      <c r="E58">
        <v>198.15</v>
      </c>
      <c r="F58">
        <v>0</v>
      </c>
      <c r="G58">
        <v>2.8</v>
      </c>
      <c r="H58">
        <f t="shared" si="0"/>
        <v>35.140000000000008</v>
      </c>
      <c r="K58" s="4" t="s">
        <v>969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f t="shared" si="1"/>
        <v>5</v>
      </c>
    </row>
    <row r="59" spans="1:18" x14ac:dyDescent="0.2">
      <c r="A59" s="4" t="s">
        <v>794</v>
      </c>
      <c r="B59">
        <v>9.2899999999999991</v>
      </c>
      <c r="C59">
        <v>15</v>
      </c>
      <c r="D59">
        <v>1.02</v>
      </c>
      <c r="E59">
        <v>176.95</v>
      </c>
      <c r="F59">
        <v>0</v>
      </c>
      <c r="G59">
        <v>3.28</v>
      </c>
      <c r="H59">
        <f t="shared" si="0"/>
        <v>34.256666666666668</v>
      </c>
      <c r="K59" s="4" t="s">
        <v>913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f t="shared" si="1"/>
        <v>5</v>
      </c>
    </row>
    <row r="60" spans="1:18" x14ac:dyDescent="0.2">
      <c r="A60" s="4" t="s">
        <v>1102</v>
      </c>
      <c r="B60">
        <v>6</v>
      </c>
      <c r="C60">
        <v>4</v>
      </c>
      <c r="D60">
        <v>0</v>
      </c>
      <c r="E60">
        <v>13.23</v>
      </c>
      <c r="F60">
        <v>0</v>
      </c>
      <c r="G60">
        <v>182.22</v>
      </c>
      <c r="H60">
        <f t="shared" si="0"/>
        <v>34.241666666666667</v>
      </c>
      <c r="K60" s="4" t="s">
        <v>961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f t="shared" si="1"/>
        <v>5</v>
      </c>
    </row>
    <row r="61" spans="1:18" x14ac:dyDescent="0.2">
      <c r="A61" s="4" t="s">
        <v>980</v>
      </c>
      <c r="B61">
        <v>1</v>
      </c>
      <c r="C61">
        <v>0</v>
      </c>
      <c r="D61">
        <v>0</v>
      </c>
      <c r="E61">
        <v>194</v>
      </c>
      <c r="F61">
        <v>0</v>
      </c>
      <c r="G61">
        <v>10</v>
      </c>
      <c r="H61">
        <f t="shared" si="0"/>
        <v>34.166666666666664</v>
      </c>
      <c r="K61" s="4" t="s">
        <v>1010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1"/>
        <v>5</v>
      </c>
    </row>
    <row r="62" spans="1:18" x14ac:dyDescent="0.2">
      <c r="A62" s="4" t="s">
        <v>1087</v>
      </c>
      <c r="B62">
        <v>7.89</v>
      </c>
      <c r="C62">
        <v>0</v>
      </c>
      <c r="D62">
        <v>0</v>
      </c>
      <c r="E62">
        <v>173.79</v>
      </c>
      <c r="F62">
        <v>0</v>
      </c>
      <c r="G62">
        <v>18.32</v>
      </c>
      <c r="H62">
        <f t="shared" si="0"/>
        <v>33.333333333333329</v>
      </c>
      <c r="K62" s="4" t="s">
        <v>1169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f t="shared" si="1"/>
        <v>5</v>
      </c>
    </row>
    <row r="63" spans="1:18" x14ac:dyDescent="0.2">
      <c r="A63" s="4" t="s">
        <v>959</v>
      </c>
      <c r="B63">
        <v>0</v>
      </c>
      <c r="C63">
        <v>2</v>
      </c>
      <c r="D63">
        <v>0</v>
      </c>
      <c r="E63">
        <v>179</v>
      </c>
      <c r="F63">
        <v>0</v>
      </c>
      <c r="G63">
        <v>13.11</v>
      </c>
      <c r="H63">
        <f t="shared" si="0"/>
        <v>32.351666666666667</v>
      </c>
      <c r="K63" s="4" t="s">
        <v>814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f t="shared" si="1"/>
        <v>5</v>
      </c>
    </row>
    <row r="64" spans="1:18" x14ac:dyDescent="0.2">
      <c r="A64" s="4" t="s">
        <v>758</v>
      </c>
      <c r="B64">
        <v>36.950000000000003</v>
      </c>
      <c r="C64">
        <v>18.579999999999998</v>
      </c>
      <c r="D64">
        <v>2.76</v>
      </c>
      <c r="E64">
        <v>70.37</v>
      </c>
      <c r="F64">
        <v>0</v>
      </c>
      <c r="G64">
        <v>59.62</v>
      </c>
      <c r="H64">
        <f t="shared" si="0"/>
        <v>31.38</v>
      </c>
      <c r="K64" s="4" t="s">
        <v>1089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f t="shared" si="1"/>
        <v>5</v>
      </c>
    </row>
    <row r="65" spans="1:18" x14ac:dyDescent="0.2">
      <c r="A65" s="4" t="s">
        <v>936</v>
      </c>
      <c r="B65">
        <v>0</v>
      </c>
      <c r="C65">
        <v>0</v>
      </c>
      <c r="D65">
        <v>0</v>
      </c>
      <c r="E65">
        <v>136.24</v>
      </c>
      <c r="F65">
        <v>0</v>
      </c>
      <c r="G65">
        <v>50</v>
      </c>
      <c r="H65">
        <f t="shared" si="0"/>
        <v>31.040000000000003</v>
      </c>
      <c r="K65" s="4" t="s">
        <v>884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f t="shared" si="1"/>
        <v>4</v>
      </c>
    </row>
    <row r="66" spans="1:18" x14ac:dyDescent="0.2">
      <c r="A66" s="4" t="s">
        <v>1074</v>
      </c>
      <c r="B66">
        <v>2</v>
      </c>
      <c r="C66">
        <v>89</v>
      </c>
      <c r="D66">
        <v>0</v>
      </c>
      <c r="E66">
        <v>92</v>
      </c>
      <c r="F66">
        <v>0</v>
      </c>
      <c r="G66">
        <v>0</v>
      </c>
      <c r="H66">
        <f t="shared" ref="H66:H129" si="8">AVERAGE(B66:G66)</f>
        <v>30.5</v>
      </c>
      <c r="K66" s="4" t="s">
        <v>1139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f t="shared" si="1"/>
        <v>4</v>
      </c>
    </row>
    <row r="67" spans="1:18" x14ac:dyDescent="0.2">
      <c r="A67" s="4" t="s">
        <v>1075</v>
      </c>
      <c r="B67">
        <v>4</v>
      </c>
      <c r="C67">
        <v>63</v>
      </c>
      <c r="D67">
        <v>3</v>
      </c>
      <c r="E67">
        <v>69.819999999999993</v>
      </c>
      <c r="F67">
        <v>32</v>
      </c>
      <c r="G67">
        <v>5</v>
      </c>
      <c r="H67">
        <f t="shared" si="8"/>
        <v>29.47</v>
      </c>
      <c r="K67" s="4" t="s">
        <v>849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f t="shared" ref="R67:R130" si="9">SUM(L67:Q67)</f>
        <v>4</v>
      </c>
    </row>
    <row r="68" spans="1:18" x14ac:dyDescent="0.2">
      <c r="A68" s="4" t="s">
        <v>817</v>
      </c>
      <c r="B68">
        <v>1.92</v>
      </c>
      <c r="C68">
        <v>0</v>
      </c>
      <c r="D68">
        <v>5.24</v>
      </c>
      <c r="E68">
        <v>0</v>
      </c>
      <c r="F68">
        <v>0</v>
      </c>
      <c r="G68">
        <v>169.54</v>
      </c>
      <c r="H68">
        <f t="shared" si="8"/>
        <v>29.45</v>
      </c>
      <c r="K68" s="4" t="s">
        <v>810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f t="shared" si="9"/>
        <v>4</v>
      </c>
    </row>
    <row r="69" spans="1:18" x14ac:dyDescent="0.2">
      <c r="A69" s="4" t="s">
        <v>739</v>
      </c>
      <c r="B69">
        <v>0</v>
      </c>
      <c r="C69">
        <v>99</v>
      </c>
      <c r="D69">
        <v>6.64</v>
      </c>
      <c r="E69">
        <v>0</v>
      </c>
      <c r="F69">
        <v>30</v>
      </c>
      <c r="G69">
        <v>38.46</v>
      </c>
      <c r="H69">
        <f t="shared" si="8"/>
        <v>29.016666666666666</v>
      </c>
      <c r="K69" s="4" t="s">
        <v>848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f t="shared" si="9"/>
        <v>4</v>
      </c>
    </row>
    <row r="70" spans="1:18" x14ac:dyDescent="0.2">
      <c r="A70" s="4" t="s">
        <v>991</v>
      </c>
      <c r="B70">
        <v>8.69</v>
      </c>
      <c r="C70">
        <v>0</v>
      </c>
      <c r="D70">
        <v>102.83</v>
      </c>
      <c r="E70">
        <v>48.9</v>
      </c>
      <c r="F70">
        <v>0</v>
      </c>
      <c r="G70">
        <v>8.99</v>
      </c>
      <c r="H70">
        <f t="shared" si="8"/>
        <v>28.234999999999999</v>
      </c>
      <c r="K70" s="4" t="s">
        <v>883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f t="shared" si="9"/>
        <v>4</v>
      </c>
    </row>
    <row r="71" spans="1:18" x14ac:dyDescent="0.2">
      <c r="A71" s="4" t="s">
        <v>793</v>
      </c>
      <c r="B71">
        <v>68.739999999999995</v>
      </c>
      <c r="C71">
        <v>0</v>
      </c>
      <c r="D71">
        <v>0</v>
      </c>
      <c r="E71">
        <v>79.099999999999994</v>
      </c>
      <c r="F71">
        <v>4.71</v>
      </c>
      <c r="G71">
        <v>13.4</v>
      </c>
      <c r="H71">
        <f t="shared" si="8"/>
        <v>27.658333333333331</v>
      </c>
      <c r="K71" s="4" t="s">
        <v>887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f t="shared" si="9"/>
        <v>4</v>
      </c>
    </row>
    <row r="72" spans="1:18" x14ac:dyDescent="0.2">
      <c r="A72" s="4" t="s">
        <v>949</v>
      </c>
      <c r="B72">
        <v>56.16</v>
      </c>
      <c r="C72">
        <v>0</v>
      </c>
      <c r="D72">
        <v>0</v>
      </c>
      <c r="E72">
        <v>82.8</v>
      </c>
      <c r="F72">
        <v>0</v>
      </c>
      <c r="G72">
        <v>23.71</v>
      </c>
      <c r="H72">
        <f t="shared" si="8"/>
        <v>27.111666666666665</v>
      </c>
      <c r="K72" s="4" t="s">
        <v>1007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f t="shared" si="9"/>
        <v>4</v>
      </c>
    </row>
    <row r="73" spans="1:18" x14ac:dyDescent="0.2">
      <c r="A73" s="4" t="s">
        <v>865</v>
      </c>
      <c r="B73">
        <v>37.229999999999997</v>
      </c>
      <c r="C73">
        <v>0</v>
      </c>
      <c r="D73">
        <v>1</v>
      </c>
      <c r="E73">
        <v>105.01</v>
      </c>
      <c r="F73">
        <v>3.97</v>
      </c>
      <c r="G73">
        <v>13.4</v>
      </c>
      <c r="H73">
        <f t="shared" si="8"/>
        <v>26.768333333333334</v>
      </c>
      <c r="K73" s="4" t="s">
        <v>951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f t="shared" si="9"/>
        <v>4</v>
      </c>
    </row>
    <row r="74" spans="1:18" x14ac:dyDescent="0.2">
      <c r="A74" s="4" t="s">
        <v>833</v>
      </c>
      <c r="B74">
        <v>61.6</v>
      </c>
      <c r="C74">
        <v>0</v>
      </c>
      <c r="D74">
        <v>3.36</v>
      </c>
      <c r="E74">
        <v>0</v>
      </c>
      <c r="F74">
        <v>3</v>
      </c>
      <c r="G74">
        <v>90.22</v>
      </c>
      <c r="H74">
        <f t="shared" si="8"/>
        <v>26.363333333333333</v>
      </c>
      <c r="K74" s="4" t="s">
        <v>804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f t="shared" si="9"/>
        <v>4</v>
      </c>
    </row>
    <row r="75" spans="1:18" x14ac:dyDescent="0.2">
      <c r="A75" s="4" t="s">
        <v>873</v>
      </c>
      <c r="B75">
        <v>8.57</v>
      </c>
      <c r="C75">
        <v>0</v>
      </c>
      <c r="D75">
        <v>4</v>
      </c>
      <c r="E75">
        <v>0</v>
      </c>
      <c r="F75">
        <v>12</v>
      </c>
      <c r="G75">
        <v>129.52000000000001</v>
      </c>
      <c r="H75">
        <f t="shared" si="8"/>
        <v>25.681666666666668</v>
      </c>
      <c r="K75" s="4" t="s">
        <v>903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f t="shared" si="9"/>
        <v>4</v>
      </c>
    </row>
    <row r="76" spans="1:18" x14ac:dyDescent="0.2">
      <c r="A76" s="4" t="s">
        <v>855</v>
      </c>
      <c r="B76">
        <v>2.08</v>
      </c>
      <c r="C76">
        <v>1</v>
      </c>
      <c r="D76">
        <v>1</v>
      </c>
      <c r="E76">
        <v>143.77000000000001</v>
      </c>
      <c r="F76">
        <v>0</v>
      </c>
      <c r="G76">
        <v>0</v>
      </c>
      <c r="H76">
        <f t="shared" si="8"/>
        <v>24.641666666666669</v>
      </c>
      <c r="K76" s="4" t="s">
        <v>945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f t="shared" si="9"/>
        <v>4</v>
      </c>
    </row>
    <row r="77" spans="1:18" x14ac:dyDescent="0.2">
      <c r="A77" s="4" t="s">
        <v>1058</v>
      </c>
      <c r="B77">
        <v>46.96</v>
      </c>
      <c r="C77">
        <v>0</v>
      </c>
      <c r="D77">
        <v>0</v>
      </c>
      <c r="E77">
        <v>90.52</v>
      </c>
      <c r="F77">
        <v>0</v>
      </c>
      <c r="G77">
        <v>9.93</v>
      </c>
      <c r="H77">
        <f t="shared" si="8"/>
        <v>24.568333333333332</v>
      </c>
      <c r="K77" s="4" t="s">
        <v>920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f t="shared" si="9"/>
        <v>4</v>
      </c>
    </row>
    <row r="78" spans="1:18" x14ac:dyDescent="0.2">
      <c r="A78" s="4" t="s">
        <v>1141</v>
      </c>
      <c r="B78">
        <v>70</v>
      </c>
      <c r="C78">
        <v>28</v>
      </c>
      <c r="D78">
        <v>2</v>
      </c>
      <c r="E78">
        <v>0</v>
      </c>
      <c r="F78">
        <v>0</v>
      </c>
      <c r="G78">
        <v>44.57</v>
      </c>
      <c r="H78">
        <f t="shared" si="8"/>
        <v>24.094999999999999</v>
      </c>
      <c r="K78" s="4" t="s">
        <v>902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f t="shared" si="9"/>
        <v>4</v>
      </c>
    </row>
    <row r="79" spans="1:18" x14ac:dyDescent="0.2">
      <c r="A79" s="4" t="s">
        <v>1059</v>
      </c>
      <c r="B79">
        <v>2</v>
      </c>
      <c r="C79">
        <v>0</v>
      </c>
      <c r="D79">
        <v>2</v>
      </c>
      <c r="E79">
        <v>140.13999999999999</v>
      </c>
      <c r="F79">
        <v>0</v>
      </c>
      <c r="G79">
        <v>0</v>
      </c>
      <c r="H79">
        <f t="shared" si="8"/>
        <v>24.02333333333333</v>
      </c>
      <c r="K79" s="4" t="s">
        <v>947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9"/>
        <v>4</v>
      </c>
    </row>
    <row r="80" spans="1:18" x14ac:dyDescent="0.2">
      <c r="A80" s="4" t="s">
        <v>932</v>
      </c>
      <c r="B80">
        <v>3.99</v>
      </c>
      <c r="C80">
        <v>0</v>
      </c>
      <c r="D80">
        <v>0</v>
      </c>
      <c r="E80">
        <v>135.4</v>
      </c>
      <c r="F80">
        <v>0</v>
      </c>
      <c r="G80">
        <v>3.89</v>
      </c>
      <c r="H80">
        <f t="shared" si="8"/>
        <v>23.88</v>
      </c>
      <c r="K80" s="4" t="s">
        <v>803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f t="shared" si="9"/>
        <v>4</v>
      </c>
    </row>
    <row r="81" spans="1:18" x14ac:dyDescent="0.2">
      <c r="A81" s="4" t="s">
        <v>1057</v>
      </c>
      <c r="B81">
        <v>0</v>
      </c>
      <c r="C81">
        <v>0</v>
      </c>
      <c r="D81">
        <v>0</v>
      </c>
      <c r="E81">
        <v>125.58</v>
      </c>
      <c r="F81">
        <v>8.0500000000000007</v>
      </c>
      <c r="G81">
        <v>8.3800000000000008</v>
      </c>
      <c r="H81">
        <f t="shared" si="8"/>
        <v>23.668333333333333</v>
      </c>
      <c r="K81" s="4" t="s">
        <v>791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f t="shared" si="9"/>
        <v>4</v>
      </c>
    </row>
    <row r="82" spans="1:18" x14ac:dyDescent="0.2">
      <c r="A82" s="4" t="s">
        <v>818</v>
      </c>
      <c r="B82">
        <v>68.67</v>
      </c>
      <c r="C82">
        <v>0</v>
      </c>
      <c r="D82">
        <v>0</v>
      </c>
      <c r="E82">
        <v>0</v>
      </c>
      <c r="F82">
        <v>4.21</v>
      </c>
      <c r="G82">
        <v>65.430000000000007</v>
      </c>
      <c r="H82">
        <f t="shared" si="8"/>
        <v>23.051666666666666</v>
      </c>
      <c r="K82" s="4" t="s">
        <v>1102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f t="shared" si="9"/>
        <v>4</v>
      </c>
    </row>
    <row r="83" spans="1:18" x14ac:dyDescent="0.2">
      <c r="A83" s="4" t="s">
        <v>969</v>
      </c>
      <c r="B83">
        <v>12.21</v>
      </c>
      <c r="C83">
        <v>12</v>
      </c>
      <c r="D83">
        <v>0</v>
      </c>
      <c r="E83">
        <v>33.619999999999997</v>
      </c>
      <c r="F83">
        <v>78</v>
      </c>
      <c r="G83">
        <v>1.07</v>
      </c>
      <c r="H83">
        <f t="shared" si="8"/>
        <v>22.816666666666663</v>
      </c>
      <c r="K83" s="4" t="s">
        <v>739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f t="shared" si="9"/>
        <v>4</v>
      </c>
    </row>
    <row r="84" spans="1:18" x14ac:dyDescent="0.2">
      <c r="A84" s="4" t="s">
        <v>1066</v>
      </c>
      <c r="B84">
        <v>0</v>
      </c>
      <c r="C84">
        <v>26</v>
      </c>
      <c r="D84">
        <v>9</v>
      </c>
      <c r="E84">
        <v>0</v>
      </c>
      <c r="F84">
        <v>5</v>
      </c>
      <c r="G84">
        <v>96.35</v>
      </c>
      <c r="H84">
        <f t="shared" si="8"/>
        <v>22.724999999999998</v>
      </c>
      <c r="K84" s="4" t="s">
        <v>991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f t="shared" si="9"/>
        <v>4</v>
      </c>
    </row>
    <row r="85" spans="1:18" x14ac:dyDescent="0.2">
      <c r="A85" s="4" t="s">
        <v>966</v>
      </c>
      <c r="B85">
        <v>1.31</v>
      </c>
      <c r="C85">
        <v>1.98</v>
      </c>
      <c r="D85">
        <v>111.84</v>
      </c>
      <c r="E85">
        <v>7.1</v>
      </c>
      <c r="F85">
        <v>0</v>
      </c>
      <c r="G85">
        <v>11.49</v>
      </c>
      <c r="H85">
        <f t="shared" si="8"/>
        <v>22.286666666666665</v>
      </c>
      <c r="K85" s="4" t="s">
        <v>833</v>
      </c>
      <c r="L85">
        <v>1</v>
      </c>
      <c r="M85">
        <v>0</v>
      </c>
      <c r="N85">
        <v>1</v>
      </c>
      <c r="O85">
        <v>0</v>
      </c>
      <c r="P85">
        <v>1</v>
      </c>
      <c r="Q85">
        <v>1</v>
      </c>
      <c r="R85">
        <f t="shared" si="9"/>
        <v>4</v>
      </c>
    </row>
    <row r="86" spans="1:18" x14ac:dyDescent="0.2">
      <c r="A86" s="4" t="s">
        <v>1026</v>
      </c>
      <c r="B86">
        <v>6.43</v>
      </c>
      <c r="C86">
        <v>61.38</v>
      </c>
      <c r="D86">
        <v>7.76</v>
      </c>
      <c r="E86">
        <v>17.46</v>
      </c>
      <c r="F86">
        <v>0</v>
      </c>
      <c r="G86">
        <v>40.57</v>
      </c>
      <c r="H86">
        <f t="shared" si="8"/>
        <v>22.266666666666666</v>
      </c>
      <c r="K86" s="4" t="s">
        <v>873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f t="shared" si="9"/>
        <v>4</v>
      </c>
    </row>
    <row r="87" spans="1:18" x14ac:dyDescent="0.2">
      <c r="A87" s="4" t="s">
        <v>917</v>
      </c>
      <c r="B87">
        <v>16.29</v>
      </c>
      <c r="C87">
        <v>71</v>
      </c>
      <c r="D87">
        <v>14.88</v>
      </c>
      <c r="E87">
        <v>19.059999999999999</v>
      </c>
      <c r="F87">
        <v>1</v>
      </c>
      <c r="G87">
        <v>10.55</v>
      </c>
      <c r="H87">
        <f t="shared" si="8"/>
        <v>22.13</v>
      </c>
      <c r="K87" s="4" t="s">
        <v>1066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9"/>
        <v>4</v>
      </c>
    </row>
    <row r="88" spans="1:18" x14ac:dyDescent="0.2">
      <c r="A88" s="4" t="s">
        <v>973</v>
      </c>
      <c r="B88">
        <v>1.32</v>
      </c>
      <c r="C88">
        <v>0</v>
      </c>
      <c r="D88">
        <v>93.9</v>
      </c>
      <c r="E88">
        <v>0</v>
      </c>
      <c r="F88">
        <v>22</v>
      </c>
      <c r="G88">
        <v>14.48</v>
      </c>
      <c r="H88">
        <f t="shared" si="8"/>
        <v>21.95</v>
      </c>
      <c r="K88" s="4" t="s">
        <v>973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f t="shared" si="9"/>
        <v>4</v>
      </c>
    </row>
    <row r="89" spans="1:18" x14ac:dyDescent="0.2">
      <c r="A89" s="4" t="s">
        <v>1095</v>
      </c>
      <c r="B89">
        <v>6</v>
      </c>
      <c r="C89">
        <v>1</v>
      </c>
      <c r="D89">
        <v>4</v>
      </c>
      <c r="E89">
        <v>64.900000000000006</v>
      </c>
      <c r="F89">
        <v>0</v>
      </c>
      <c r="G89">
        <v>46.66</v>
      </c>
      <c r="H89">
        <f t="shared" si="8"/>
        <v>20.426666666666666</v>
      </c>
      <c r="K89" s="4" t="s">
        <v>823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R89">
        <f t="shared" si="9"/>
        <v>4</v>
      </c>
    </row>
    <row r="90" spans="1:18" x14ac:dyDescent="0.2">
      <c r="A90" s="4" t="s">
        <v>840</v>
      </c>
      <c r="B90">
        <v>2.09</v>
      </c>
      <c r="C90">
        <v>49.05</v>
      </c>
      <c r="D90">
        <v>24.52</v>
      </c>
      <c r="E90">
        <v>0</v>
      </c>
      <c r="F90">
        <v>5</v>
      </c>
      <c r="G90">
        <v>38.200000000000003</v>
      </c>
      <c r="H90">
        <f t="shared" si="8"/>
        <v>19.809999999999999</v>
      </c>
      <c r="K90" s="4" t="s">
        <v>836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f t="shared" si="9"/>
        <v>4</v>
      </c>
    </row>
    <row r="91" spans="1:18" x14ac:dyDescent="0.2">
      <c r="A91" s="4" t="s">
        <v>823</v>
      </c>
      <c r="B91">
        <v>85.22</v>
      </c>
      <c r="C91">
        <v>0</v>
      </c>
      <c r="D91">
        <v>9</v>
      </c>
      <c r="E91">
        <v>0</v>
      </c>
      <c r="F91">
        <v>7</v>
      </c>
      <c r="G91">
        <v>17.239999999999998</v>
      </c>
      <c r="H91">
        <f t="shared" si="8"/>
        <v>19.743333333333332</v>
      </c>
      <c r="K91" s="4" t="s">
        <v>856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f t="shared" si="9"/>
        <v>4</v>
      </c>
    </row>
    <row r="92" spans="1:18" x14ac:dyDescent="0.2">
      <c r="A92" s="4" t="s">
        <v>940</v>
      </c>
      <c r="B92">
        <v>35.770000000000003</v>
      </c>
      <c r="C92">
        <v>55</v>
      </c>
      <c r="D92">
        <v>6.17</v>
      </c>
      <c r="E92">
        <v>13.05</v>
      </c>
      <c r="F92">
        <v>0</v>
      </c>
      <c r="G92">
        <v>8.32</v>
      </c>
      <c r="H92">
        <f t="shared" si="8"/>
        <v>19.718333333333334</v>
      </c>
      <c r="K92" s="4" t="s">
        <v>771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f t="shared" si="9"/>
        <v>4</v>
      </c>
    </row>
    <row r="93" spans="1:18" x14ac:dyDescent="0.2">
      <c r="A93" s="4" t="s">
        <v>919</v>
      </c>
      <c r="B93">
        <v>8</v>
      </c>
      <c r="C93">
        <v>0</v>
      </c>
      <c r="D93">
        <v>1</v>
      </c>
      <c r="E93">
        <v>106</v>
      </c>
      <c r="F93">
        <v>0</v>
      </c>
      <c r="G93">
        <v>0</v>
      </c>
      <c r="H93">
        <f t="shared" si="8"/>
        <v>19.166666666666668</v>
      </c>
      <c r="K93" s="4" t="s">
        <v>839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f t="shared" si="9"/>
        <v>4</v>
      </c>
    </row>
    <row r="94" spans="1:18" x14ac:dyDescent="0.2">
      <c r="A94" s="4" t="s">
        <v>747</v>
      </c>
      <c r="B94">
        <v>54</v>
      </c>
      <c r="C94">
        <v>0</v>
      </c>
      <c r="D94">
        <v>0</v>
      </c>
      <c r="E94">
        <v>0</v>
      </c>
      <c r="F94">
        <v>6</v>
      </c>
      <c r="G94">
        <v>54</v>
      </c>
      <c r="H94">
        <f t="shared" si="8"/>
        <v>19</v>
      </c>
      <c r="K94" s="4" t="s">
        <v>838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f t="shared" si="9"/>
        <v>4</v>
      </c>
    </row>
    <row r="95" spans="1:18" x14ac:dyDescent="0.2">
      <c r="A95" s="4" t="s">
        <v>836</v>
      </c>
      <c r="B95">
        <v>70.81</v>
      </c>
      <c r="C95">
        <v>0</v>
      </c>
      <c r="D95">
        <v>3.47</v>
      </c>
      <c r="E95">
        <v>0</v>
      </c>
      <c r="F95">
        <v>28.79</v>
      </c>
      <c r="G95">
        <v>10.57</v>
      </c>
      <c r="H95">
        <f t="shared" si="8"/>
        <v>18.939999999999998</v>
      </c>
      <c r="K95" s="4" t="s">
        <v>829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f t="shared" si="9"/>
        <v>4</v>
      </c>
    </row>
    <row r="96" spans="1:18" x14ac:dyDescent="0.2">
      <c r="A96" s="4" t="s">
        <v>856</v>
      </c>
      <c r="B96">
        <v>4.8899999999999997</v>
      </c>
      <c r="C96">
        <v>0</v>
      </c>
      <c r="D96">
        <v>53.09</v>
      </c>
      <c r="E96">
        <v>0</v>
      </c>
      <c r="F96">
        <v>42.27</v>
      </c>
      <c r="G96">
        <v>12.55</v>
      </c>
      <c r="H96">
        <f t="shared" si="8"/>
        <v>18.8</v>
      </c>
      <c r="K96" s="4" t="s">
        <v>754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f t="shared" si="9"/>
        <v>4</v>
      </c>
    </row>
    <row r="97" spans="1:18" x14ac:dyDescent="0.2">
      <c r="A97" s="4" t="s">
        <v>1019</v>
      </c>
      <c r="B97">
        <v>18.04</v>
      </c>
      <c r="C97">
        <v>9.42</v>
      </c>
      <c r="D97">
        <v>2.2400000000000002</v>
      </c>
      <c r="E97">
        <v>24.82</v>
      </c>
      <c r="F97">
        <v>17.010000000000002</v>
      </c>
      <c r="G97">
        <v>39.42</v>
      </c>
      <c r="H97">
        <f t="shared" si="8"/>
        <v>18.491666666666667</v>
      </c>
      <c r="K97" s="4" t="s">
        <v>1096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f t="shared" si="9"/>
        <v>4</v>
      </c>
    </row>
    <row r="98" spans="1:18" x14ac:dyDescent="0.2">
      <c r="A98" s="4" t="s">
        <v>881</v>
      </c>
      <c r="B98">
        <v>42.92</v>
      </c>
      <c r="C98">
        <v>0</v>
      </c>
      <c r="D98">
        <v>19</v>
      </c>
      <c r="E98">
        <v>0</v>
      </c>
      <c r="F98">
        <v>0</v>
      </c>
      <c r="G98">
        <v>49</v>
      </c>
      <c r="H98">
        <f t="shared" si="8"/>
        <v>18.486666666666668</v>
      </c>
      <c r="K98" s="4" t="s">
        <v>756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f t="shared" si="9"/>
        <v>4</v>
      </c>
    </row>
    <row r="99" spans="1:18" x14ac:dyDescent="0.2">
      <c r="A99" s="4" t="s">
        <v>927</v>
      </c>
      <c r="B99">
        <v>52.61</v>
      </c>
      <c r="C99">
        <v>0</v>
      </c>
      <c r="D99">
        <v>2.1</v>
      </c>
      <c r="E99">
        <v>0</v>
      </c>
      <c r="F99">
        <v>0</v>
      </c>
      <c r="G99">
        <v>53.01</v>
      </c>
      <c r="H99">
        <f t="shared" si="8"/>
        <v>17.953333333333333</v>
      </c>
      <c r="K99" s="4" t="s">
        <v>964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f t="shared" si="9"/>
        <v>4</v>
      </c>
    </row>
    <row r="100" spans="1:18" x14ac:dyDescent="0.2">
      <c r="A100" s="4" t="s">
        <v>843</v>
      </c>
      <c r="B100">
        <v>82.83</v>
      </c>
      <c r="C100">
        <v>0</v>
      </c>
      <c r="D100">
        <v>1.07</v>
      </c>
      <c r="E100">
        <v>0</v>
      </c>
      <c r="F100">
        <v>0</v>
      </c>
      <c r="G100">
        <v>23.5</v>
      </c>
      <c r="H100">
        <f t="shared" si="8"/>
        <v>17.899999999999999</v>
      </c>
      <c r="K100" s="4" t="s">
        <v>787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f t="shared" si="9"/>
        <v>4</v>
      </c>
    </row>
    <row r="101" spans="1:18" x14ac:dyDescent="0.2">
      <c r="A101" s="4" t="s">
        <v>1050</v>
      </c>
      <c r="B101">
        <v>0</v>
      </c>
      <c r="C101">
        <v>0</v>
      </c>
      <c r="D101">
        <v>95.29</v>
      </c>
      <c r="E101">
        <v>1</v>
      </c>
      <c r="F101">
        <v>0</v>
      </c>
      <c r="G101">
        <v>2.98</v>
      </c>
      <c r="H101">
        <f t="shared" si="8"/>
        <v>16.545000000000002</v>
      </c>
      <c r="K101" s="4" t="s">
        <v>1092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f t="shared" si="9"/>
        <v>4</v>
      </c>
    </row>
    <row r="102" spans="1:18" x14ac:dyDescent="0.2">
      <c r="A102" s="4" t="s">
        <v>977</v>
      </c>
      <c r="B102">
        <v>46.99</v>
      </c>
      <c r="C102">
        <v>0</v>
      </c>
      <c r="D102">
        <v>19</v>
      </c>
      <c r="E102">
        <v>0</v>
      </c>
      <c r="F102">
        <v>0</v>
      </c>
      <c r="G102">
        <v>32</v>
      </c>
      <c r="H102">
        <f t="shared" si="8"/>
        <v>16.331666666666667</v>
      </c>
      <c r="K102" s="4" t="s">
        <v>1049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f t="shared" si="9"/>
        <v>4</v>
      </c>
    </row>
    <row r="103" spans="1:18" x14ac:dyDescent="0.2">
      <c r="A103" s="4" t="s">
        <v>960</v>
      </c>
      <c r="B103">
        <v>8.49</v>
      </c>
      <c r="C103">
        <v>27</v>
      </c>
      <c r="D103">
        <v>7.94</v>
      </c>
      <c r="E103">
        <v>11.14</v>
      </c>
      <c r="F103">
        <v>0</v>
      </c>
      <c r="G103">
        <v>43.01</v>
      </c>
      <c r="H103">
        <f t="shared" si="8"/>
        <v>16.263333333333332</v>
      </c>
      <c r="K103" s="4" t="s">
        <v>935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1</v>
      </c>
      <c r="R103">
        <f t="shared" si="9"/>
        <v>4</v>
      </c>
    </row>
    <row r="104" spans="1:18" x14ac:dyDescent="0.2">
      <c r="A104" s="4" t="s">
        <v>771</v>
      </c>
      <c r="B104">
        <v>38.92</v>
      </c>
      <c r="C104">
        <v>0</v>
      </c>
      <c r="D104">
        <v>1</v>
      </c>
      <c r="E104">
        <v>38</v>
      </c>
      <c r="F104">
        <v>0</v>
      </c>
      <c r="G104">
        <v>18.079999999999998</v>
      </c>
      <c r="H104">
        <f t="shared" si="8"/>
        <v>16</v>
      </c>
      <c r="K104" s="4" t="s">
        <v>862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f t="shared" si="9"/>
        <v>4</v>
      </c>
    </row>
    <row r="105" spans="1:18" x14ac:dyDescent="0.2">
      <c r="A105" s="4" t="s">
        <v>839</v>
      </c>
      <c r="B105">
        <v>54.66</v>
      </c>
      <c r="C105">
        <v>0</v>
      </c>
      <c r="D105">
        <v>3.74</v>
      </c>
      <c r="E105">
        <v>0</v>
      </c>
      <c r="F105">
        <v>1.06</v>
      </c>
      <c r="G105">
        <v>36.020000000000003</v>
      </c>
      <c r="H105">
        <f t="shared" si="8"/>
        <v>15.913333333333334</v>
      </c>
      <c r="K105" s="4" t="s">
        <v>826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f t="shared" si="9"/>
        <v>4</v>
      </c>
    </row>
    <row r="106" spans="1:18" x14ac:dyDescent="0.2">
      <c r="A106" s="4" t="s">
        <v>1090</v>
      </c>
      <c r="B106">
        <v>8.8000000000000007</v>
      </c>
      <c r="C106">
        <v>0</v>
      </c>
      <c r="D106">
        <v>0</v>
      </c>
      <c r="E106">
        <v>75.569999999999993</v>
      </c>
      <c r="F106">
        <v>0</v>
      </c>
      <c r="G106">
        <v>10.78</v>
      </c>
      <c r="H106">
        <f t="shared" si="8"/>
        <v>15.858333333333333</v>
      </c>
      <c r="K106" s="4" t="s">
        <v>953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f t="shared" si="9"/>
        <v>4</v>
      </c>
    </row>
    <row r="107" spans="1:18" x14ac:dyDescent="0.2">
      <c r="A107" s="4" t="s">
        <v>838</v>
      </c>
      <c r="B107">
        <v>70.5</v>
      </c>
      <c r="C107">
        <v>0</v>
      </c>
      <c r="D107">
        <v>8</v>
      </c>
      <c r="E107">
        <v>0</v>
      </c>
      <c r="F107">
        <v>8</v>
      </c>
      <c r="G107">
        <v>7.24</v>
      </c>
      <c r="H107">
        <f t="shared" si="8"/>
        <v>15.623333333333333</v>
      </c>
      <c r="K107" s="4" t="s">
        <v>834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f t="shared" si="9"/>
        <v>4</v>
      </c>
    </row>
    <row r="108" spans="1:18" x14ac:dyDescent="0.2">
      <c r="A108" s="4" t="s">
        <v>829</v>
      </c>
      <c r="B108">
        <v>3</v>
      </c>
      <c r="C108">
        <v>1</v>
      </c>
      <c r="D108">
        <v>0</v>
      </c>
      <c r="E108">
        <v>61.5</v>
      </c>
      <c r="F108">
        <v>0</v>
      </c>
      <c r="G108">
        <v>26.96</v>
      </c>
      <c r="H108">
        <f t="shared" si="8"/>
        <v>15.410000000000002</v>
      </c>
      <c r="K108" s="4" t="s">
        <v>868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f t="shared" si="9"/>
        <v>4</v>
      </c>
    </row>
    <row r="109" spans="1:18" x14ac:dyDescent="0.2">
      <c r="A109" s="4" t="s">
        <v>909</v>
      </c>
      <c r="B109">
        <v>10</v>
      </c>
      <c r="C109">
        <v>0</v>
      </c>
      <c r="D109">
        <v>0</v>
      </c>
      <c r="E109">
        <v>0</v>
      </c>
      <c r="F109">
        <v>7</v>
      </c>
      <c r="G109">
        <v>72.92</v>
      </c>
      <c r="H109">
        <f t="shared" si="8"/>
        <v>14.986666666666666</v>
      </c>
      <c r="K109" s="4" t="s">
        <v>1023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9"/>
        <v>4</v>
      </c>
    </row>
    <row r="110" spans="1:18" x14ac:dyDescent="0.2">
      <c r="A110" s="4" t="s">
        <v>753</v>
      </c>
      <c r="B110">
        <v>66</v>
      </c>
      <c r="C110">
        <v>6</v>
      </c>
      <c r="D110">
        <v>9.73</v>
      </c>
      <c r="E110">
        <v>0</v>
      </c>
      <c r="F110">
        <v>0</v>
      </c>
      <c r="G110">
        <v>6</v>
      </c>
      <c r="H110">
        <f t="shared" si="8"/>
        <v>14.621666666666668</v>
      </c>
      <c r="K110" s="4" t="s">
        <v>937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f t="shared" si="9"/>
        <v>4</v>
      </c>
    </row>
    <row r="111" spans="1:18" x14ac:dyDescent="0.2">
      <c r="A111" s="4" t="s">
        <v>1129</v>
      </c>
      <c r="B111">
        <v>0</v>
      </c>
      <c r="C111">
        <v>82</v>
      </c>
      <c r="D111">
        <v>1</v>
      </c>
      <c r="E111">
        <v>0</v>
      </c>
      <c r="F111">
        <v>0</v>
      </c>
      <c r="G111">
        <v>4.01</v>
      </c>
      <c r="H111">
        <f t="shared" si="8"/>
        <v>14.501666666666667</v>
      </c>
      <c r="K111" s="4" t="s">
        <v>776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f t="shared" si="9"/>
        <v>4</v>
      </c>
    </row>
    <row r="112" spans="1:18" x14ac:dyDescent="0.2">
      <c r="A112" s="4" t="s">
        <v>1082</v>
      </c>
      <c r="B112">
        <v>52.57</v>
      </c>
      <c r="C112">
        <v>0.81</v>
      </c>
      <c r="D112">
        <v>0</v>
      </c>
      <c r="E112">
        <v>0</v>
      </c>
      <c r="F112">
        <v>0</v>
      </c>
      <c r="G112">
        <v>32.770000000000003</v>
      </c>
      <c r="H112">
        <f t="shared" si="8"/>
        <v>14.358333333333334</v>
      </c>
      <c r="K112" s="4" t="s">
        <v>769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f t="shared" si="9"/>
        <v>4</v>
      </c>
    </row>
    <row r="113" spans="1:18" x14ac:dyDescent="0.2">
      <c r="A113" s="4" t="s">
        <v>807</v>
      </c>
      <c r="B113">
        <v>0</v>
      </c>
      <c r="C113">
        <v>0</v>
      </c>
      <c r="D113">
        <v>5.0199999999999996</v>
      </c>
      <c r="E113">
        <v>79.319999999999993</v>
      </c>
      <c r="F113">
        <v>0</v>
      </c>
      <c r="G113">
        <v>1</v>
      </c>
      <c r="H113">
        <f t="shared" si="8"/>
        <v>14.223333333333331</v>
      </c>
      <c r="K113" s="4" t="s">
        <v>874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f t="shared" si="9"/>
        <v>4</v>
      </c>
    </row>
    <row r="114" spans="1:18" x14ac:dyDescent="0.2">
      <c r="A114" s="4" t="s">
        <v>958</v>
      </c>
      <c r="B114">
        <v>2</v>
      </c>
      <c r="C114">
        <v>2</v>
      </c>
      <c r="D114">
        <v>5.03</v>
      </c>
      <c r="E114">
        <v>1</v>
      </c>
      <c r="F114">
        <v>0</v>
      </c>
      <c r="G114">
        <v>74.790000000000006</v>
      </c>
      <c r="H114">
        <f t="shared" si="8"/>
        <v>14.136666666666668</v>
      </c>
      <c r="K114" s="4" t="s">
        <v>1003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f t="shared" si="9"/>
        <v>4</v>
      </c>
    </row>
    <row r="115" spans="1:18" x14ac:dyDescent="0.2">
      <c r="A115" s="4" t="s">
        <v>1176</v>
      </c>
      <c r="B115">
        <v>33.47</v>
      </c>
      <c r="C115">
        <v>0</v>
      </c>
      <c r="D115">
        <v>11</v>
      </c>
      <c r="E115">
        <v>0</v>
      </c>
      <c r="F115">
        <v>0</v>
      </c>
      <c r="G115">
        <v>39.770000000000003</v>
      </c>
      <c r="H115">
        <f t="shared" si="8"/>
        <v>14.040000000000001</v>
      </c>
      <c r="K115" s="4" t="s">
        <v>789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f t="shared" si="9"/>
        <v>4</v>
      </c>
    </row>
    <row r="116" spans="1:18" x14ac:dyDescent="0.2">
      <c r="A116" s="4" t="s">
        <v>831</v>
      </c>
      <c r="B116">
        <v>32.17</v>
      </c>
      <c r="C116">
        <v>0</v>
      </c>
      <c r="D116">
        <v>8.01</v>
      </c>
      <c r="E116">
        <v>0</v>
      </c>
      <c r="F116">
        <v>0</v>
      </c>
      <c r="G116">
        <v>43.72</v>
      </c>
      <c r="H116">
        <f t="shared" si="8"/>
        <v>13.983333333333334</v>
      </c>
      <c r="K116" s="4" t="s">
        <v>1168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f t="shared" si="9"/>
        <v>4</v>
      </c>
    </row>
    <row r="117" spans="1:18" x14ac:dyDescent="0.2">
      <c r="A117" s="4" t="s">
        <v>754</v>
      </c>
      <c r="B117">
        <v>4</v>
      </c>
      <c r="C117">
        <v>0</v>
      </c>
      <c r="D117">
        <v>2</v>
      </c>
      <c r="E117">
        <v>0</v>
      </c>
      <c r="F117">
        <v>69</v>
      </c>
      <c r="G117">
        <v>8</v>
      </c>
      <c r="H117">
        <f t="shared" si="8"/>
        <v>13.833333333333334</v>
      </c>
      <c r="K117" s="4" t="s">
        <v>790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f t="shared" si="9"/>
        <v>4</v>
      </c>
    </row>
    <row r="118" spans="1:18" x14ac:dyDescent="0.2">
      <c r="A118" s="4" t="s">
        <v>1015</v>
      </c>
      <c r="B118">
        <v>6.01</v>
      </c>
      <c r="C118">
        <v>0</v>
      </c>
      <c r="D118">
        <v>56</v>
      </c>
      <c r="E118">
        <v>0</v>
      </c>
      <c r="F118">
        <v>0</v>
      </c>
      <c r="G118">
        <v>20.28</v>
      </c>
      <c r="H118">
        <f t="shared" si="8"/>
        <v>13.714999999999998</v>
      </c>
      <c r="K118" s="4" t="s">
        <v>846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f t="shared" si="9"/>
        <v>4</v>
      </c>
    </row>
    <row r="119" spans="1:18" x14ac:dyDescent="0.2">
      <c r="A119" s="4" t="s">
        <v>898</v>
      </c>
      <c r="B119">
        <v>7.7</v>
      </c>
      <c r="C119">
        <v>0</v>
      </c>
      <c r="D119">
        <v>0</v>
      </c>
      <c r="E119">
        <v>51.45</v>
      </c>
      <c r="F119">
        <v>0</v>
      </c>
      <c r="G119">
        <v>21.23</v>
      </c>
      <c r="H119">
        <f t="shared" si="8"/>
        <v>13.396666666666668</v>
      </c>
      <c r="K119" s="4" t="s">
        <v>842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f t="shared" si="9"/>
        <v>4</v>
      </c>
    </row>
    <row r="120" spans="1:18" x14ac:dyDescent="0.2">
      <c r="A120" s="4" t="s">
        <v>1096</v>
      </c>
      <c r="B120">
        <v>18</v>
      </c>
      <c r="C120">
        <v>0</v>
      </c>
      <c r="D120">
        <v>4</v>
      </c>
      <c r="E120">
        <v>45.4</v>
      </c>
      <c r="F120">
        <v>0</v>
      </c>
      <c r="G120">
        <v>12.8</v>
      </c>
      <c r="H120">
        <f t="shared" si="8"/>
        <v>13.366666666666667</v>
      </c>
      <c r="K120" s="4" t="s">
        <v>1161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f t="shared" si="9"/>
        <v>4</v>
      </c>
    </row>
    <row r="121" spans="1:18" x14ac:dyDescent="0.2">
      <c r="A121" s="4" t="s">
        <v>756</v>
      </c>
      <c r="B121">
        <v>2</v>
      </c>
      <c r="C121">
        <v>3</v>
      </c>
      <c r="D121">
        <v>0</v>
      </c>
      <c r="E121">
        <v>0</v>
      </c>
      <c r="F121">
        <v>67</v>
      </c>
      <c r="G121">
        <v>8</v>
      </c>
      <c r="H121">
        <f t="shared" si="8"/>
        <v>13.333333333333334</v>
      </c>
      <c r="K121" s="4" t="s">
        <v>997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f t="shared" si="9"/>
        <v>4</v>
      </c>
    </row>
    <row r="122" spans="1:18" x14ac:dyDescent="0.2">
      <c r="A122" s="4" t="s">
        <v>871</v>
      </c>
      <c r="B122">
        <v>48.85</v>
      </c>
      <c r="C122">
        <v>0</v>
      </c>
      <c r="D122">
        <v>1</v>
      </c>
      <c r="E122">
        <v>0</v>
      </c>
      <c r="F122">
        <v>0</v>
      </c>
      <c r="G122">
        <v>27.2</v>
      </c>
      <c r="H122">
        <f t="shared" si="8"/>
        <v>12.841666666666667</v>
      </c>
      <c r="K122" s="4" t="s">
        <v>757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f t="shared" si="9"/>
        <v>4</v>
      </c>
    </row>
    <row r="123" spans="1:18" x14ac:dyDescent="0.2">
      <c r="A123" s="4" t="s">
        <v>1067</v>
      </c>
      <c r="B123">
        <v>14.34</v>
      </c>
      <c r="C123">
        <v>35</v>
      </c>
      <c r="D123">
        <v>1</v>
      </c>
      <c r="E123">
        <v>0</v>
      </c>
      <c r="F123">
        <v>26</v>
      </c>
      <c r="G123">
        <v>0</v>
      </c>
      <c r="H123">
        <f t="shared" si="8"/>
        <v>12.723333333333334</v>
      </c>
      <c r="K123" s="4" t="s">
        <v>912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f t="shared" si="9"/>
        <v>4</v>
      </c>
    </row>
    <row r="124" spans="1:18" x14ac:dyDescent="0.2">
      <c r="A124" s="4" t="s">
        <v>964</v>
      </c>
      <c r="B124">
        <v>1.1499999999999999</v>
      </c>
      <c r="C124">
        <v>0</v>
      </c>
      <c r="D124">
        <v>2</v>
      </c>
      <c r="E124">
        <v>42.46</v>
      </c>
      <c r="F124">
        <v>0</v>
      </c>
      <c r="G124">
        <v>30</v>
      </c>
      <c r="H124">
        <f t="shared" si="8"/>
        <v>12.601666666666667</v>
      </c>
      <c r="K124" s="4" t="s">
        <v>990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f t="shared" si="9"/>
        <v>4</v>
      </c>
    </row>
    <row r="125" spans="1:18" x14ac:dyDescent="0.2">
      <c r="A125" s="4" t="s">
        <v>992</v>
      </c>
      <c r="B125">
        <v>0</v>
      </c>
      <c r="C125">
        <v>0</v>
      </c>
      <c r="D125">
        <v>15.31</v>
      </c>
      <c r="E125">
        <v>55.47</v>
      </c>
      <c r="F125">
        <v>0</v>
      </c>
      <c r="G125">
        <v>3.59</v>
      </c>
      <c r="H125">
        <f t="shared" si="8"/>
        <v>12.395000000000001</v>
      </c>
      <c r="K125" s="4" t="s">
        <v>861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9"/>
        <v>4</v>
      </c>
    </row>
    <row r="126" spans="1:18" x14ac:dyDescent="0.2">
      <c r="A126" s="4" t="s">
        <v>784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71.02</v>
      </c>
      <c r="H126">
        <f t="shared" si="8"/>
        <v>12.003333333333332</v>
      </c>
      <c r="K126" s="4" t="s">
        <v>1045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f t="shared" si="9"/>
        <v>4</v>
      </c>
    </row>
    <row r="127" spans="1:18" x14ac:dyDescent="0.2">
      <c r="A127" s="4" t="s">
        <v>1033</v>
      </c>
      <c r="B127">
        <v>8</v>
      </c>
      <c r="C127">
        <v>0</v>
      </c>
      <c r="D127">
        <v>0</v>
      </c>
      <c r="E127">
        <v>0</v>
      </c>
      <c r="F127">
        <v>15</v>
      </c>
      <c r="G127">
        <v>49</v>
      </c>
      <c r="H127">
        <f t="shared" si="8"/>
        <v>12</v>
      </c>
      <c r="K127" s="4" t="s">
        <v>976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f t="shared" si="9"/>
        <v>4</v>
      </c>
    </row>
    <row r="128" spans="1:18" x14ac:dyDescent="0.2">
      <c r="A128" s="4" t="s">
        <v>999</v>
      </c>
      <c r="B128">
        <v>0</v>
      </c>
      <c r="C128">
        <v>0</v>
      </c>
      <c r="D128">
        <v>54.72</v>
      </c>
      <c r="E128">
        <v>11.94</v>
      </c>
      <c r="F128">
        <v>0</v>
      </c>
      <c r="G128">
        <v>3.45</v>
      </c>
      <c r="H128">
        <f t="shared" si="8"/>
        <v>11.685</v>
      </c>
      <c r="K128" s="4" t="s">
        <v>941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f t="shared" si="9"/>
        <v>4</v>
      </c>
    </row>
    <row r="129" spans="1:18" x14ac:dyDescent="0.2">
      <c r="A129" s="4" t="s">
        <v>1000</v>
      </c>
      <c r="B129">
        <v>24.72</v>
      </c>
      <c r="C129">
        <v>42</v>
      </c>
      <c r="D129">
        <v>1</v>
      </c>
      <c r="E129">
        <v>0</v>
      </c>
      <c r="F129">
        <v>0</v>
      </c>
      <c r="G129">
        <v>1.9</v>
      </c>
      <c r="H129">
        <f t="shared" si="8"/>
        <v>11.603333333333333</v>
      </c>
      <c r="K129" s="4" t="s">
        <v>994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f t="shared" si="9"/>
        <v>4</v>
      </c>
    </row>
    <row r="130" spans="1:18" x14ac:dyDescent="0.2">
      <c r="A130" s="4" t="s">
        <v>1170</v>
      </c>
      <c r="B130">
        <v>0</v>
      </c>
      <c r="C130">
        <v>0</v>
      </c>
      <c r="D130">
        <v>0</v>
      </c>
      <c r="E130">
        <v>66.37</v>
      </c>
      <c r="F130">
        <v>0</v>
      </c>
      <c r="G130">
        <v>1</v>
      </c>
      <c r="H130">
        <f t="shared" ref="H130:H193" si="10">AVERAGE(B130:G130)</f>
        <v>11.228333333333333</v>
      </c>
      <c r="K130" s="4" t="s">
        <v>880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f t="shared" si="9"/>
        <v>4</v>
      </c>
    </row>
    <row r="131" spans="1:18" x14ac:dyDescent="0.2">
      <c r="A131" s="4" t="s">
        <v>1061</v>
      </c>
      <c r="B131">
        <v>12.81</v>
      </c>
      <c r="C131">
        <v>1.07</v>
      </c>
      <c r="D131">
        <v>1.93</v>
      </c>
      <c r="E131">
        <v>22.06</v>
      </c>
      <c r="F131">
        <v>1</v>
      </c>
      <c r="G131">
        <v>27.95</v>
      </c>
      <c r="H131">
        <f t="shared" si="10"/>
        <v>11.136666666666665</v>
      </c>
      <c r="K131" s="4" t="s">
        <v>893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f t="shared" ref="R131:R194" si="11">SUM(L131:Q131)</f>
        <v>4</v>
      </c>
    </row>
    <row r="132" spans="1:18" x14ac:dyDescent="0.2">
      <c r="A132" s="4" t="s">
        <v>787</v>
      </c>
      <c r="B132">
        <v>37.119999999999997</v>
      </c>
      <c r="C132">
        <v>0</v>
      </c>
      <c r="D132">
        <v>1.06</v>
      </c>
      <c r="E132">
        <v>2.02</v>
      </c>
      <c r="F132">
        <v>0</v>
      </c>
      <c r="G132">
        <v>26.46</v>
      </c>
      <c r="H132">
        <f t="shared" si="10"/>
        <v>11.11</v>
      </c>
      <c r="K132" s="4" t="s">
        <v>1159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f t="shared" si="11"/>
        <v>4</v>
      </c>
    </row>
    <row r="133" spans="1:18" x14ac:dyDescent="0.2">
      <c r="A133" s="4" t="s">
        <v>1154</v>
      </c>
      <c r="B133">
        <v>22</v>
      </c>
      <c r="C133">
        <v>0</v>
      </c>
      <c r="D133">
        <v>0</v>
      </c>
      <c r="E133">
        <v>0</v>
      </c>
      <c r="F133">
        <v>33</v>
      </c>
      <c r="G133">
        <v>10</v>
      </c>
      <c r="H133">
        <f t="shared" si="10"/>
        <v>10.833333333333334</v>
      </c>
      <c r="K133" s="4" t="s">
        <v>1016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f t="shared" si="11"/>
        <v>4</v>
      </c>
    </row>
    <row r="134" spans="1:18" x14ac:dyDescent="0.2">
      <c r="A134" s="4" t="s">
        <v>743</v>
      </c>
      <c r="B134">
        <v>5</v>
      </c>
      <c r="C134">
        <v>0</v>
      </c>
      <c r="D134">
        <v>0</v>
      </c>
      <c r="E134">
        <v>0</v>
      </c>
      <c r="F134">
        <v>57</v>
      </c>
      <c r="G134">
        <v>2</v>
      </c>
      <c r="H134">
        <f t="shared" si="10"/>
        <v>10.666666666666666</v>
      </c>
      <c r="K134" s="4" t="s">
        <v>944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f t="shared" si="11"/>
        <v>4</v>
      </c>
    </row>
    <row r="135" spans="1:18" x14ac:dyDescent="0.2">
      <c r="A135" s="4" t="s">
        <v>1092</v>
      </c>
      <c r="B135">
        <v>0</v>
      </c>
      <c r="C135">
        <v>1</v>
      </c>
      <c r="D135">
        <v>5.51</v>
      </c>
      <c r="E135">
        <v>46.83</v>
      </c>
      <c r="F135">
        <v>0</v>
      </c>
      <c r="G135">
        <v>9.4600000000000009</v>
      </c>
      <c r="H135">
        <f t="shared" si="10"/>
        <v>10.466666666666667</v>
      </c>
      <c r="K135" s="4" t="s">
        <v>1138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f t="shared" si="11"/>
        <v>4</v>
      </c>
    </row>
    <row r="136" spans="1:18" x14ac:dyDescent="0.2">
      <c r="A136" s="4" t="s">
        <v>1049</v>
      </c>
      <c r="B136">
        <v>18.329999999999998</v>
      </c>
      <c r="C136">
        <v>0</v>
      </c>
      <c r="D136">
        <v>21.68</v>
      </c>
      <c r="E136">
        <v>2.92</v>
      </c>
      <c r="F136">
        <v>0</v>
      </c>
      <c r="G136">
        <v>19.38</v>
      </c>
      <c r="H136">
        <f t="shared" si="10"/>
        <v>10.385</v>
      </c>
      <c r="K136" s="4" t="s">
        <v>860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f t="shared" si="11"/>
        <v>4</v>
      </c>
    </row>
    <row r="137" spans="1:18" x14ac:dyDescent="0.2">
      <c r="A137" s="4" t="s">
        <v>1013</v>
      </c>
      <c r="B137">
        <v>4.55</v>
      </c>
      <c r="C137">
        <v>5</v>
      </c>
      <c r="D137">
        <v>2.41</v>
      </c>
      <c r="E137">
        <v>47.86</v>
      </c>
      <c r="F137">
        <v>0</v>
      </c>
      <c r="G137">
        <v>0</v>
      </c>
      <c r="H137">
        <f t="shared" si="10"/>
        <v>9.9700000000000006</v>
      </c>
      <c r="K137" s="4" t="s">
        <v>745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f t="shared" si="11"/>
        <v>4</v>
      </c>
    </row>
    <row r="138" spans="1:18" x14ac:dyDescent="0.2">
      <c r="A138" s="4" t="s">
        <v>972</v>
      </c>
      <c r="B138">
        <v>0</v>
      </c>
      <c r="C138">
        <v>0</v>
      </c>
      <c r="D138">
        <v>50.08</v>
      </c>
      <c r="E138">
        <v>3.98</v>
      </c>
      <c r="F138">
        <v>0</v>
      </c>
      <c r="G138">
        <v>5.66</v>
      </c>
      <c r="H138">
        <f t="shared" si="10"/>
        <v>9.9533333333333331</v>
      </c>
      <c r="K138" s="4" t="s">
        <v>1100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11"/>
        <v>4</v>
      </c>
    </row>
    <row r="139" spans="1:18" x14ac:dyDescent="0.2">
      <c r="A139" s="4" t="s">
        <v>832</v>
      </c>
      <c r="B139">
        <v>0</v>
      </c>
      <c r="C139">
        <v>2</v>
      </c>
      <c r="D139">
        <v>13.89</v>
      </c>
      <c r="E139">
        <v>0</v>
      </c>
      <c r="F139">
        <v>0</v>
      </c>
      <c r="G139">
        <v>43.4</v>
      </c>
      <c r="H139">
        <f t="shared" si="10"/>
        <v>9.8816666666666659</v>
      </c>
      <c r="K139" s="4" t="s">
        <v>806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f t="shared" si="11"/>
        <v>4</v>
      </c>
    </row>
    <row r="140" spans="1:18" x14ac:dyDescent="0.2">
      <c r="A140" s="4" t="s">
        <v>1002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58</v>
      </c>
      <c r="H140">
        <f t="shared" si="10"/>
        <v>9.8333333333333339</v>
      </c>
      <c r="K140" s="4" t="s">
        <v>901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11"/>
        <v>4</v>
      </c>
    </row>
    <row r="141" spans="1:18" x14ac:dyDescent="0.2">
      <c r="A141" s="4" t="s">
        <v>781</v>
      </c>
      <c r="B141">
        <v>9.3000000000000007</v>
      </c>
      <c r="C141">
        <v>21</v>
      </c>
      <c r="D141">
        <v>1</v>
      </c>
      <c r="E141">
        <v>0</v>
      </c>
      <c r="F141">
        <v>0</v>
      </c>
      <c r="G141">
        <v>27.68</v>
      </c>
      <c r="H141">
        <f t="shared" si="10"/>
        <v>9.83</v>
      </c>
      <c r="K141" s="4" t="s">
        <v>907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f t="shared" si="11"/>
        <v>4</v>
      </c>
    </row>
    <row r="142" spans="1:18" x14ac:dyDescent="0.2">
      <c r="A142" s="4" t="s">
        <v>989</v>
      </c>
      <c r="B142">
        <v>10.039999999999999</v>
      </c>
      <c r="C142">
        <v>0</v>
      </c>
      <c r="D142">
        <v>2</v>
      </c>
      <c r="E142">
        <v>0</v>
      </c>
      <c r="F142">
        <v>0</v>
      </c>
      <c r="G142">
        <v>46.57</v>
      </c>
      <c r="H142">
        <f t="shared" si="10"/>
        <v>9.7683333333333326</v>
      </c>
      <c r="K142" s="4" t="s">
        <v>950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11"/>
        <v>3</v>
      </c>
    </row>
    <row r="143" spans="1:18" x14ac:dyDescent="0.2">
      <c r="A143" s="4" t="s">
        <v>768</v>
      </c>
      <c r="B143">
        <v>7.29</v>
      </c>
      <c r="C143">
        <v>18</v>
      </c>
      <c r="D143">
        <v>0</v>
      </c>
      <c r="E143">
        <v>0</v>
      </c>
      <c r="F143">
        <v>0</v>
      </c>
      <c r="G143">
        <v>31.59</v>
      </c>
      <c r="H143">
        <f t="shared" si="10"/>
        <v>9.4799999999999986</v>
      </c>
      <c r="K143" s="4" t="s">
        <v>1091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f t="shared" si="11"/>
        <v>3</v>
      </c>
    </row>
    <row r="144" spans="1:18" x14ac:dyDescent="0.2">
      <c r="A144" s="4" t="s">
        <v>799</v>
      </c>
      <c r="B144">
        <v>2</v>
      </c>
      <c r="C144">
        <v>0</v>
      </c>
      <c r="D144">
        <v>7.74</v>
      </c>
      <c r="E144">
        <v>0</v>
      </c>
      <c r="F144">
        <v>0</v>
      </c>
      <c r="G144">
        <v>46.11</v>
      </c>
      <c r="H144">
        <f t="shared" si="10"/>
        <v>9.3083333333333336</v>
      </c>
      <c r="K144" s="4" t="s">
        <v>857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f t="shared" si="11"/>
        <v>3</v>
      </c>
    </row>
    <row r="145" spans="1:18" x14ac:dyDescent="0.2">
      <c r="A145" s="4" t="s">
        <v>749</v>
      </c>
      <c r="B145">
        <v>33.22</v>
      </c>
      <c r="C145">
        <v>0</v>
      </c>
      <c r="D145">
        <v>0</v>
      </c>
      <c r="E145">
        <v>0</v>
      </c>
      <c r="F145">
        <v>14</v>
      </c>
      <c r="G145">
        <v>7.93</v>
      </c>
      <c r="H145">
        <f t="shared" si="10"/>
        <v>9.1916666666666664</v>
      </c>
      <c r="K145" s="4" t="s">
        <v>996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f t="shared" si="11"/>
        <v>3</v>
      </c>
    </row>
    <row r="146" spans="1:18" x14ac:dyDescent="0.2">
      <c r="A146" s="4" t="s">
        <v>913</v>
      </c>
      <c r="B146">
        <v>47.48</v>
      </c>
      <c r="C146">
        <v>0</v>
      </c>
      <c r="D146">
        <v>3.67</v>
      </c>
      <c r="E146">
        <v>1</v>
      </c>
      <c r="F146">
        <v>1</v>
      </c>
      <c r="G146">
        <v>1.26</v>
      </c>
      <c r="H146">
        <f t="shared" si="10"/>
        <v>9.0683333333333334</v>
      </c>
      <c r="K146" s="4" t="s">
        <v>1074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f t="shared" si="11"/>
        <v>3</v>
      </c>
    </row>
    <row r="147" spans="1:18" x14ac:dyDescent="0.2">
      <c r="A147" s="4" t="s">
        <v>1103</v>
      </c>
      <c r="B147">
        <v>2</v>
      </c>
      <c r="C147">
        <v>4</v>
      </c>
      <c r="D147">
        <v>1</v>
      </c>
      <c r="E147">
        <v>47.32</v>
      </c>
      <c r="F147">
        <v>0</v>
      </c>
      <c r="G147">
        <v>0</v>
      </c>
      <c r="H147">
        <f t="shared" si="10"/>
        <v>9.0533333333333328</v>
      </c>
      <c r="K147" s="4" t="s">
        <v>817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f t="shared" si="11"/>
        <v>3</v>
      </c>
    </row>
    <row r="148" spans="1:18" x14ac:dyDescent="0.2">
      <c r="A148" s="4" t="s">
        <v>795</v>
      </c>
      <c r="B148">
        <v>0.99</v>
      </c>
      <c r="C148">
        <v>0</v>
      </c>
      <c r="D148">
        <v>1.52</v>
      </c>
      <c r="E148">
        <v>0</v>
      </c>
      <c r="F148">
        <v>0</v>
      </c>
      <c r="G148">
        <v>51.07</v>
      </c>
      <c r="H148">
        <f t="shared" si="10"/>
        <v>8.93</v>
      </c>
      <c r="K148" s="4" t="s">
        <v>1059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f t="shared" si="11"/>
        <v>3</v>
      </c>
    </row>
    <row r="149" spans="1:18" x14ac:dyDescent="0.2">
      <c r="A149" s="4" t="s">
        <v>918</v>
      </c>
      <c r="B149">
        <v>5.19</v>
      </c>
      <c r="C149">
        <v>1</v>
      </c>
      <c r="D149">
        <v>2</v>
      </c>
      <c r="E149">
        <v>22.17</v>
      </c>
      <c r="F149">
        <v>0</v>
      </c>
      <c r="G149">
        <v>22.66</v>
      </c>
      <c r="H149">
        <f t="shared" si="10"/>
        <v>8.8366666666666678</v>
      </c>
      <c r="K149" s="4" t="s">
        <v>919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0</v>
      </c>
      <c r="R149">
        <f t="shared" si="11"/>
        <v>3</v>
      </c>
    </row>
    <row r="150" spans="1:18" x14ac:dyDescent="0.2">
      <c r="A150" s="4" t="s">
        <v>1060</v>
      </c>
      <c r="B150">
        <v>24.21</v>
      </c>
      <c r="C150">
        <v>1.1499999999999999</v>
      </c>
      <c r="D150">
        <v>0.98</v>
      </c>
      <c r="E150">
        <v>3.39</v>
      </c>
      <c r="F150">
        <v>0</v>
      </c>
      <c r="G150">
        <v>22.11</v>
      </c>
      <c r="H150">
        <f t="shared" si="10"/>
        <v>8.64</v>
      </c>
      <c r="K150" s="4" t="s">
        <v>881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f t="shared" si="11"/>
        <v>3</v>
      </c>
    </row>
    <row r="151" spans="1:18" x14ac:dyDescent="0.2">
      <c r="A151" s="4" t="s">
        <v>935</v>
      </c>
      <c r="B151">
        <v>9.75</v>
      </c>
      <c r="C151">
        <v>0</v>
      </c>
      <c r="D151">
        <v>34.68</v>
      </c>
      <c r="E151">
        <v>0</v>
      </c>
      <c r="F151">
        <v>4.75</v>
      </c>
      <c r="G151">
        <v>1.77</v>
      </c>
      <c r="H151">
        <f t="shared" si="10"/>
        <v>8.4916666666666671</v>
      </c>
      <c r="K151" s="4" t="s">
        <v>927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f t="shared" si="11"/>
        <v>3</v>
      </c>
    </row>
    <row r="152" spans="1:18" x14ac:dyDescent="0.2">
      <c r="A152" s="4" t="s">
        <v>862</v>
      </c>
      <c r="B152">
        <v>2</v>
      </c>
      <c r="C152">
        <v>0</v>
      </c>
      <c r="D152">
        <v>8.09</v>
      </c>
      <c r="E152">
        <v>33.56</v>
      </c>
      <c r="F152">
        <v>0</v>
      </c>
      <c r="G152">
        <v>7.01</v>
      </c>
      <c r="H152">
        <f t="shared" si="10"/>
        <v>8.4433333333333334</v>
      </c>
      <c r="K152" s="4" t="s">
        <v>843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f t="shared" si="11"/>
        <v>3</v>
      </c>
    </row>
    <row r="153" spans="1:18" x14ac:dyDescent="0.2">
      <c r="A153" s="4" t="s">
        <v>961</v>
      </c>
      <c r="B153">
        <v>3.88</v>
      </c>
      <c r="C153">
        <v>0</v>
      </c>
      <c r="D153">
        <v>4</v>
      </c>
      <c r="E153">
        <v>9.09</v>
      </c>
      <c r="F153">
        <v>25</v>
      </c>
      <c r="G153">
        <v>7</v>
      </c>
      <c r="H153">
        <f t="shared" si="10"/>
        <v>8.1616666666666671</v>
      </c>
      <c r="K153" s="4" t="s">
        <v>977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1"/>
        <v>3</v>
      </c>
    </row>
    <row r="154" spans="1:18" x14ac:dyDescent="0.2">
      <c r="A154" s="4" t="s">
        <v>975</v>
      </c>
      <c r="B154">
        <v>0.31</v>
      </c>
      <c r="C154">
        <v>0</v>
      </c>
      <c r="D154">
        <v>25.84</v>
      </c>
      <c r="E154">
        <v>0</v>
      </c>
      <c r="F154">
        <v>0</v>
      </c>
      <c r="G154">
        <v>21.47</v>
      </c>
      <c r="H154">
        <f t="shared" si="10"/>
        <v>7.9366666666666665</v>
      </c>
      <c r="K154" s="4" t="s">
        <v>1129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f t="shared" si="11"/>
        <v>3</v>
      </c>
    </row>
    <row r="155" spans="1:18" x14ac:dyDescent="0.2">
      <c r="A155" s="4" t="s">
        <v>826</v>
      </c>
      <c r="B155">
        <v>17.21</v>
      </c>
      <c r="C155">
        <v>25.15</v>
      </c>
      <c r="D155">
        <v>0</v>
      </c>
      <c r="E155">
        <v>1</v>
      </c>
      <c r="F155">
        <v>0</v>
      </c>
      <c r="G155">
        <v>4</v>
      </c>
      <c r="H155">
        <f t="shared" si="10"/>
        <v>7.8933333333333335</v>
      </c>
      <c r="K155" s="4" t="s">
        <v>1082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f t="shared" si="11"/>
        <v>3</v>
      </c>
    </row>
    <row r="156" spans="1:18" x14ac:dyDescent="0.2">
      <c r="A156" s="4" t="s">
        <v>953</v>
      </c>
      <c r="B156">
        <v>11</v>
      </c>
      <c r="C156">
        <v>0</v>
      </c>
      <c r="D156">
        <v>1.44</v>
      </c>
      <c r="E156">
        <v>0</v>
      </c>
      <c r="F156">
        <v>4</v>
      </c>
      <c r="G156">
        <v>30</v>
      </c>
      <c r="H156">
        <f t="shared" si="10"/>
        <v>7.7399999999999993</v>
      </c>
      <c r="K156" s="4" t="s">
        <v>1176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f t="shared" si="11"/>
        <v>3</v>
      </c>
    </row>
    <row r="157" spans="1:18" x14ac:dyDescent="0.2">
      <c r="A157" s="4" t="s">
        <v>954</v>
      </c>
      <c r="B157">
        <v>22</v>
      </c>
      <c r="C157">
        <v>22</v>
      </c>
      <c r="D157">
        <v>2</v>
      </c>
      <c r="E157">
        <v>0</v>
      </c>
      <c r="F157">
        <v>0</v>
      </c>
      <c r="G157">
        <v>0</v>
      </c>
      <c r="H157">
        <f t="shared" si="10"/>
        <v>7.666666666666667</v>
      </c>
      <c r="K157" s="4" t="s">
        <v>831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1"/>
        <v>3</v>
      </c>
    </row>
    <row r="158" spans="1:18" x14ac:dyDescent="0.2">
      <c r="A158" s="4" t="s">
        <v>988</v>
      </c>
      <c r="B158">
        <v>2.0299999999999998</v>
      </c>
      <c r="C158">
        <v>0</v>
      </c>
      <c r="D158">
        <v>0.98</v>
      </c>
      <c r="E158">
        <v>42.86</v>
      </c>
      <c r="F158">
        <v>0</v>
      </c>
      <c r="G158">
        <v>0</v>
      </c>
      <c r="H158">
        <f t="shared" si="10"/>
        <v>7.6449999999999996</v>
      </c>
      <c r="K158" s="4" t="s">
        <v>1015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f t="shared" si="11"/>
        <v>3</v>
      </c>
    </row>
    <row r="159" spans="1:18" x14ac:dyDescent="0.2">
      <c r="A159" s="4" t="s">
        <v>1108</v>
      </c>
      <c r="B159">
        <v>16.510000000000002</v>
      </c>
      <c r="C159">
        <v>0</v>
      </c>
      <c r="D159">
        <v>4.53</v>
      </c>
      <c r="E159">
        <v>0</v>
      </c>
      <c r="F159">
        <v>0</v>
      </c>
      <c r="G159">
        <v>23.87</v>
      </c>
      <c r="H159">
        <f t="shared" si="10"/>
        <v>7.4850000000000003</v>
      </c>
      <c r="K159" s="4" t="s">
        <v>871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f t="shared" si="11"/>
        <v>3</v>
      </c>
    </row>
    <row r="160" spans="1:18" x14ac:dyDescent="0.2">
      <c r="A160" s="4" t="s">
        <v>889</v>
      </c>
      <c r="B160">
        <v>11.21</v>
      </c>
      <c r="C160">
        <v>0</v>
      </c>
      <c r="D160">
        <v>4.7</v>
      </c>
      <c r="E160">
        <v>0</v>
      </c>
      <c r="F160">
        <v>0</v>
      </c>
      <c r="G160">
        <v>28.79</v>
      </c>
      <c r="H160">
        <f t="shared" si="10"/>
        <v>7.45</v>
      </c>
      <c r="K160" s="4" t="s">
        <v>832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11"/>
        <v>3</v>
      </c>
    </row>
    <row r="161" spans="1:18" x14ac:dyDescent="0.2">
      <c r="A161" s="4" t="s">
        <v>801</v>
      </c>
      <c r="B161">
        <v>2.9</v>
      </c>
      <c r="C161">
        <v>0</v>
      </c>
      <c r="D161">
        <v>21.49</v>
      </c>
      <c r="E161">
        <v>0</v>
      </c>
      <c r="F161">
        <v>0</v>
      </c>
      <c r="G161">
        <v>20.28</v>
      </c>
      <c r="H161">
        <f t="shared" si="10"/>
        <v>7.4450000000000003</v>
      </c>
      <c r="K161" s="4" t="s">
        <v>989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1</v>
      </c>
      <c r="R161">
        <f t="shared" si="11"/>
        <v>3</v>
      </c>
    </row>
    <row r="162" spans="1:18" x14ac:dyDescent="0.2">
      <c r="A162" s="4" t="s">
        <v>834</v>
      </c>
      <c r="B162">
        <v>25.55</v>
      </c>
      <c r="C162">
        <v>0</v>
      </c>
      <c r="D162">
        <v>2</v>
      </c>
      <c r="E162">
        <v>4.04</v>
      </c>
      <c r="F162">
        <v>0</v>
      </c>
      <c r="G162">
        <v>13</v>
      </c>
      <c r="H162">
        <f t="shared" si="10"/>
        <v>7.4316666666666675</v>
      </c>
      <c r="K162" s="4" t="s">
        <v>768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f t="shared" si="11"/>
        <v>3</v>
      </c>
    </row>
    <row r="163" spans="1:18" x14ac:dyDescent="0.2">
      <c r="A163" s="4" t="s">
        <v>1011</v>
      </c>
      <c r="B163">
        <v>12.21</v>
      </c>
      <c r="C163">
        <v>0</v>
      </c>
      <c r="D163">
        <v>4</v>
      </c>
      <c r="E163">
        <v>0</v>
      </c>
      <c r="F163">
        <v>0</v>
      </c>
      <c r="G163">
        <v>27.9</v>
      </c>
      <c r="H163">
        <f t="shared" si="10"/>
        <v>7.3516666666666666</v>
      </c>
      <c r="K163" s="4" t="s">
        <v>799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f t="shared" si="11"/>
        <v>3</v>
      </c>
    </row>
    <row r="164" spans="1:18" x14ac:dyDescent="0.2">
      <c r="A164" s="4" t="s">
        <v>868</v>
      </c>
      <c r="B164">
        <v>29</v>
      </c>
      <c r="C164">
        <v>12</v>
      </c>
      <c r="D164">
        <v>0</v>
      </c>
      <c r="E164">
        <v>2.0099999999999998</v>
      </c>
      <c r="F164">
        <v>0</v>
      </c>
      <c r="G164">
        <v>1</v>
      </c>
      <c r="H164">
        <f t="shared" si="10"/>
        <v>7.335</v>
      </c>
      <c r="K164" s="4" t="s">
        <v>795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f t="shared" si="11"/>
        <v>3</v>
      </c>
    </row>
    <row r="165" spans="1:18" x14ac:dyDescent="0.2">
      <c r="A165" s="4" t="s">
        <v>888</v>
      </c>
      <c r="B165">
        <v>1.51</v>
      </c>
      <c r="C165">
        <v>0</v>
      </c>
      <c r="D165">
        <v>27.13</v>
      </c>
      <c r="E165">
        <v>0</v>
      </c>
      <c r="F165">
        <v>0</v>
      </c>
      <c r="G165">
        <v>15.01</v>
      </c>
      <c r="H165">
        <f t="shared" si="10"/>
        <v>7.2749999999999995</v>
      </c>
      <c r="K165" s="4" t="s">
        <v>975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f t="shared" si="11"/>
        <v>3</v>
      </c>
    </row>
    <row r="166" spans="1:18" x14ac:dyDescent="0.2">
      <c r="A166" s="4" t="s">
        <v>900</v>
      </c>
      <c r="B166">
        <v>18.34</v>
      </c>
      <c r="C166">
        <v>0</v>
      </c>
      <c r="D166">
        <v>22.62</v>
      </c>
      <c r="E166">
        <v>0</v>
      </c>
      <c r="F166">
        <v>0</v>
      </c>
      <c r="G166">
        <v>2.41</v>
      </c>
      <c r="H166">
        <f t="shared" si="10"/>
        <v>7.2283333333333344</v>
      </c>
      <c r="K166" s="4" t="s">
        <v>988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f t="shared" si="11"/>
        <v>3</v>
      </c>
    </row>
    <row r="167" spans="1:18" x14ac:dyDescent="0.2">
      <c r="A167" s="4" t="s">
        <v>993</v>
      </c>
      <c r="B167">
        <v>7</v>
      </c>
      <c r="C167">
        <v>0</v>
      </c>
      <c r="D167">
        <v>7.02</v>
      </c>
      <c r="E167">
        <v>0</v>
      </c>
      <c r="F167">
        <v>0</v>
      </c>
      <c r="G167">
        <v>29</v>
      </c>
      <c r="H167">
        <f t="shared" si="10"/>
        <v>7.169999999999999</v>
      </c>
      <c r="K167" s="4" t="s">
        <v>1108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f t="shared" si="11"/>
        <v>3</v>
      </c>
    </row>
    <row r="168" spans="1:18" x14ac:dyDescent="0.2">
      <c r="A168" s="4" t="s">
        <v>869</v>
      </c>
      <c r="B168">
        <v>4</v>
      </c>
      <c r="C168">
        <v>0</v>
      </c>
      <c r="D168">
        <v>0</v>
      </c>
      <c r="E168">
        <v>8</v>
      </c>
      <c r="F168">
        <v>0</v>
      </c>
      <c r="G168">
        <v>31</v>
      </c>
      <c r="H168">
        <f t="shared" si="10"/>
        <v>7.166666666666667</v>
      </c>
      <c r="K168" s="4" t="s">
        <v>889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1"/>
        <v>3</v>
      </c>
    </row>
    <row r="169" spans="1:18" x14ac:dyDescent="0.2">
      <c r="A169" s="4" t="s">
        <v>1035</v>
      </c>
      <c r="B169">
        <v>1.05</v>
      </c>
      <c r="C169">
        <v>0</v>
      </c>
      <c r="D169">
        <v>1</v>
      </c>
      <c r="E169">
        <v>40.72</v>
      </c>
      <c r="F169">
        <v>0</v>
      </c>
      <c r="G169">
        <v>0</v>
      </c>
      <c r="H169">
        <f t="shared" si="10"/>
        <v>7.128333333333333</v>
      </c>
      <c r="K169" s="4" t="s">
        <v>801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f t="shared" si="11"/>
        <v>3</v>
      </c>
    </row>
    <row r="170" spans="1:18" x14ac:dyDescent="0.2">
      <c r="A170" s="4" t="s">
        <v>1171</v>
      </c>
      <c r="B170">
        <v>5.24</v>
      </c>
      <c r="C170">
        <v>0</v>
      </c>
      <c r="D170">
        <v>0</v>
      </c>
      <c r="E170">
        <v>33.229999999999997</v>
      </c>
      <c r="F170">
        <v>4</v>
      </c>
      <c r="G170">
        <v>0</v>
      </c>
      <c r="H170">
        <f t="shared" si="10"/>
        <v>7.0783333333333331</v>
      </c>
      <c r="K170" s="4" t="s">
        <v>1011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1"/>
        <v>3</v>
      </c>
    </row>
    <row r="171" spans="1:18" x14ac:dyDescent="0.2">
      <c r="A171" s="4" t="s">
        <v>1010</v>
      </c>
      <c r="B171">
        <v>5</v>
      </c>
      <c r="C171">
        <v>0</v>
      </c>
      <c r="D171">
        <v>1</v>
      </c>
      <c r="E171">
        <v>3.87</v>
      </c>
      <c r="F171">
        <v>26</v>
      </c>
      <c r="G171">
        <v>6.39</v>
      </c>
      <c r="H171">
        <f t="shared" si="10"/>
        <v>7.0433333333333339</v>
      </c>
      <c r="K171" s="4" t="s">
        <v>888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1"/>
        <v>3</v>
      </c>
    </row>
    <row r="172" spans="1:18" x14ac:dyDescent="0.2">
      <c r="A172" s="4" t="s">
        <v>854</v>
      </c>
      <c r="B172">
        <v>29.09</v>
      </c>
      <c r="C172">
        <v>0</v>
      </c>
      <c r="D172">
        <v>4</v>
      </c>
      <c r="E172">
        <v>0</v>
      </c>
      <c r="F172">
        <v>0</v>
      </c>
      <c r="G172">
        <v>9.0299999999999994</v>
      </c>
      <c r="H172">
        <f t="shared" si="10"/>
        <v>7.0200000000000005</v>
      </c>
      <c r="K172" s="4" t="s">
        <v>900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1"/>
        <v>3</v>
      </c>
    </row>
    <row r="173" spans="1:18" x14ac:dyDescent="0.2">
      <c r="A173" s="4" t="s">
        <v>1169</v>
      </c>
      <c r="B173">
        <v>3</v>
      </c>
      <c r="C173">
        <v>0</v>
      </c>
      <c r="D173">
        <v>5.01</v>
      </c>
      <c r="E173">
        <v>20.74</v>
      </c>
      <c r="F173">
        <v>6</v>
      </c>
      <c r="G173">
        <v>7.27</v>
      </c>
      <c r="H173">
        <f t="shared" si="10"/>
        <v>7.003333333333333</v>
      </c>
      <c r="K173" s="4" t="s">
        <v>993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f t="shared" si="11"/>
        <v>3</v>
      </c>
    </row>
    <row r="174" spans="1:18" x14ac:dyDescent="0.2">
      <c r="A174" s="4" t="s">
        <v>814</v>
      </c>
      <c r="B174">
        <v>4</v>
      </c>
      <c r="C174">
        <v>0</v>
      </c>
      <c r="D174">
        <v>3</v>
      </c>
      <c r="E174">
        <v>5</v>
      </c>
      <c r="F174">
        <v>26</v>
      </c>
      <c r="G174">
        <v>4</v>
      </c>
      <c r="H174">
        <f t="shared" si="10"/>
        <v>7</v>
      </c>
      <c r="K174" s="4" t="s">
        <v>1035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11"/>
        <v>3</v>
      </c>
    </row>
    <row r="175" spans="1:18" x14ac:dyDescent="0.2">
      <c r="A175" s="4" t="s">
        <v>751</v>
      </c>
      <c r="B175">
        <v>0</v>
      </c>
      <c r="C175">
        <v>0</v>
      </c>
      <c r="D175">
        <v>0</v>
      </c>
      <c r="E175">
        <v>0</v>
      </c>
      <c r="F175">
        <v>41</v>
      </c>
      <c r="G175">
        <v>1</v>
      </c>
      <c r="H175">
        <f t="shared" si="10"/>
        <v>7</v>
      </c>
      <c r="K175" s="4" t="s">
        <v>854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f t="shared" si="11"/>
        <v>3</v>
      </c>
    </row>
    <row r="176" spans="1:18" x14ac:dyDescent="0.2">
      <c r="A176" s="4" t="s">
        <v>778</v>
      </c>
      <c r="B176">
        <v>29.05</v>
      </c>
      <c r="C176">
        <v>0</v>
      </c>
      <c r="D176">
        <v>0</v>
      </c>
      <c r="E176">
        <v>9.14</v>
      </c>
      <c r="F176">
        <v>0</v>
      </c>
      <c r="G176">
        <v>3.72</v>
      </c>
      <c r="H176">
        <f t="shared" si="10"/>
        <v>6.9849999999999994</v>
      </c>
      <c r="K176" s="4" t="s">
        <v>931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f t="shared" si="11"/>
        <v>3</v>
      </c>
    </row>
    <row r="177" spans="1:18" x14ac:dyDescent="0.2">
      <c r="A177" s="4" t="s">
        <v>931</v>
      </c>
      <c r="B177">
        <v>0.76</v>
      </c>
      <c r="C177">
        <v>0</v>
      </c>
      <c r="D177">
        <v>1</v>
      </c>
      <c r="E177">
        <v>39.85</v>
      </c>
      <c r="F177">
        <v>0</v>
      </c>
      <c r="G177">
        <v>0</v>
      </c>
      <c r="H177">
        <f t="shared" si="10"/>
        <v>6.9349999999999996</v>
      </c>
      <c r="K177" s="4" t="s">
        <v>1020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f t="shared" si="11"/>
        <v>3</v>
      </c>
    </row>
    <row r="178" spans="1:18" x14ac:dyDescent="0.2">
      <c r="A178" s="4" t="s">
        <v>946</v>
      </c>
      <c r="B178">
        <v>14</v>
      </c>
      <c r="C178">
        <v>1</v>
      </c>
      <c r="D178">
        <v>25.37</v>
      </c>
      <c r="E178">
        <v>0</v>
      </c>
      <c r="F178">
        <v>0</v>
      </c>
      <c r="G178">
        <v>0</v>
      </c>
      <c r="H178">
        <f t="shared" si="10"/>
        <v>6.7283333333333344</v>
      </c>
      <c r="K178" s="4" t="s">
        <v>899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f t="shared" si="11"/>
        <v>3</v>
      </c>
    </row>
    <row r="179" spans="1:18" x14ac:dyDescent="0.2">
      <c r="A179" s="4" t="s">
        <v>1020</v>
      </c>
      <c r="B179">
        <v>7.24</v>
      </c>
      <c r="C179">
        <v>0</v>
      </c>
      <c r="D179">
        <v>15.68</v>
      </c>
      <c r="E179">
        <v>0</v>
      </c>
      <c r="F179">
        <v>0</v>
      </c>
      <c r="G179">
        <v>17</v>
      </c>
      <c r="H179">
        <f t="shared" si="10"/>
        <v>6.6533333333333333</v>
      </c>
      <c r="K179" s="4" t="s">
        <v>1029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1"/>
        <v>3</v>
      </c>
    </row>
    <row r="180" spans="1:18" x14ac:dyDescent="0.2">
      <c r="A180" s="4" t="s">
        <v>1023</v>
      </c>
      <c r="B180">
        <v>4.49</v>
      </c>
      <c r="C180">
        <v>0</v>
      </c>
      <c r="D180">
        <v>6</v>
      </c>
      <c r="E180">
        <v>0</v>
      </c>
      <c r="F180">
        <v>7</v>
      </c>
      <c r="G180">
        <v>21.65</v>
      </c>
      <c r="H180">
        <f t="shared" si="10"/>
        <v>6.5233333333333334</v>
      </c>
      <c r="K180" s="4" t="s">
        <v>943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f t="shared" si="11"/>
        <v>3</v>
      </c>
    </row>
    <row r="181" spans="1:18" x14ac:dyDescent="0.2">
      <c r="A181" s="4" t="s">
        <v>899</v>
      </c>
      <c r="B181">
        <v>0</v>
      </c>
      <c r="C181">
        <v>26</v>
      </c>
      <c r="D181">
        <v>10</v>
      </c>
      <c r="E181">
        <v>0</v>
      </c>
      <c r="F181">
        <v>0</v>
      </c>
      <c r="G181">
        <v>3</v>
      </c>
      <c r="H181">
        <f t="shared" si="10"/>
        <v>6.5</v>
      </c>
      <c r="K181" s="4" t="s">
        <v>763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f t="shared" si="11"/>
        <v>3</v>
      </c>
    </row>
    <row r="182" spans="1:18" x14ac:dyDescent="0.2">
      <c r="A182" s="4" t="s">
        <v>986</v>
      </c>
      <c r="B182">
        <v>0</v>
      </c>
      <c r="C182">
        <v>0</v>
      </c>
      <c r="D182">
        <v>0</v>
      </c>
      <c r="E182">
        <v>0</v>
      </c>
      <c r="F182">
        <v>35</v>
      </c>
      <c r="G182">
        <v>4</v>
      </c>
      <c r="H182">
        <f t="shared" si="10"/>
        <v>6.5</v>
      </c>
      <c r="K182" s="4" t="s">
        <v>1022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1"/>
        <v>3</v>
      </c>
    </row>
    <row r="183" spans="1:18" x14ac:dyDescent="0.2">
      <c r="A183" s="4" t="s">
        <v>1012</v>
      </c>
      <c r="B183">
        <v>3</v>
      </c>
      <c r="C183">
        <v>0</v>
      </c>
      <c r="D183">
        <v>0</v>
      </c>
      <c r="E183">
        <v>33</v>
      </c>
      <c r="F183">
        <v>0</v>
      </c>
      <c r="G183">
        <v>2.02</v>
      </c>
      <c r="H183">
        <f t="shared" si="10"/>
        <v>6.3366666666666669</v>
      </c>
      <c r="K183" s="4" t="s">
        <v>1009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f t="shared" si="11"/>
        <v>3</v>
      </c>
    </row>
    <row r="184" spans="1:18" x14ac:dyDescent="0.2">
      <c r="A184" s="4" t="s">
        <v>937</v>
      </c>
      <c r="B184">
        <v>4</v>
      </c>
      <c r="C184">
        <v>0</v>
      </c>
      <c r="D184">
        <v>1</v>
      </c>
      <c r="E184">
        <v>19</v>
      </c>
      <c r="F184">
        <v>0</v>
      </c>
      <c r="G184">
        <v>14</v>
      </c>
      <c r="H184">
        <f t="shared" si="10"/>
        <v>6.333333333333333</v>
      </c>
      <c r="K184" s="4" t="s">
        <v>928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1"/>
        <v>3</v>
      </c>
    </row>
    <row r="185" spans="1:18" x14ac:dyDescent="0.2">
      <c r="A185" s="4" t="s">
        <v>934</v>
      </c>
      <c r="B185">
        <v>1.03</v>
      </c>
      <c r="C185">
        <v>3</v>
      </c>
      <c r="D185">
        <v>2</v>
      </c>
      <c r="E185">
        <v>0</v>
      </c>
      <c r="F185">
        <v>0</v>
      </c>
      <c r="G185">
        <v>31.51</v>
      </c>
      <c r="H185">
        <f t="shared" si="10"/>
        <v>6.2566666666666668</v>
      </c>
      <c r="K185" s="4" t="s">
        <v>1052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f t="shared" si="11"/>
        <v>3</v>
      </c>
    </row>
    <row r="186" spans="1:18" x14ac:dyDescent="0.2">
      <c r="A186" s="4" t="s">
        <v>776</v>
      </c>
      <c r="B186">
        <v>14.59</v>
      </c>
      <c r="C186">
        <v>0</v>
      </c>
      <c r="D186">
        <v>7</v>
      </c>
      <c r="E186">
        <v>0</v>
      </c>
      <c r="F186">
        <v>3</v>
      </c>
      <c r="G186">
        <v>12.53</v>
      </c>
      <c r="H186">
        <f t="shared" si="10"/>
        <v>6.1866666666666665</v>
      </c>
      <c r="K186" s="4" t="s">
        <v>1008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f t="shared" si="11"/>
        <v>3</v>
      </c>
    </row>
    <row r="187" spans="1:18" x14ac:dyDescent="0.2">
      <c r="A187" s="4" t="s">
        <v>925</v>
      </c>
      <c r="B187">
        <v>24</v>
      </c>
      <c r="C187">
        <v>0</v>
      </c>
      <c r="D187">
        <v>0</v>
      </c>
      <c r="E187">
        <v>0</v>
      </c>
      <c r="F187">
        <v>12</v>
      </c>
      <c r="G187">
        <v>1</v>
      </c>
      <c r="H187">
        <f t="shared" si="10"/>
        <v>6.166666666666667</v>
      </c>
      <c r="K187" s="4" t="s">
        <v>921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f t="shared" si="11"/>
        <v>3</v>
      </c>
    </row>
    <row r="188" spans="1:18" x14ac:dyDescent="0.2">
      <c r="A188" s="4" t="s">
        <v>1029</v>
      </c>
      <c r="B188">
        <v>34.11</v>
      </c>
      <c r="C188">
        <v>0</v>
      </c>
      <c r="D188">
        <v>0.93</v>
      </c>
      <c r="E188">
        <v>0</v>
      </c>
      <c r="F188">
        <v>0</v>
      </c>
      <c r="G188">
        <v>1.1299999999999999</v>
      </c>
      <c r="H188">
        <f t="shared" si="10"/>
        <v>6.0283333333333333</v>
      </c>
      <c r="K188" s="4" t="s">
        <v>783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1"/>
        <v>3</v>
      </c>
    </row>
    <row r="189" spans="1:18" x14ac:dyDescent="0.2">
      <c r="A189" s="4" t="s">
        <v>837</v>
      </c>
      <c r="B189">
        <v>2</v>
      </c>
      <c r="C189">
        <v>0</v>
      </c>
      <c r="D189">
        <v>0</v>
      </c>
      <c r="E189">
        <v>32.130000000000003</v>
      </c>
      <c r="F189">
        <v>0</v>
      </c>
      <c r="G189">
        <v>2</v>
      </c>
      <c r="H189">
        <f t="shared" si="10"/>
        <v>6.0216666666666674</v>
      </c>
      <c r="K189" s="4" t="s">
        <v>1034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f t="shared" si="11"/>
        <v>3</v>
      </c>
    </row>
    <row r="190" spans="1:18" x14ac:dyDescent="0.2">
      <c r="A190" s="4" t="s">
        <v>943</v>
      </c>
      <c r="B190">
        <v>4.74</v>
      </c>
      <c r="C190">
        <v>0</v>
      </c>
      <c r="D190">
        <v>1</v>
      </c>
      <c r="E190">
        <v>28.63</v>
      </c>
      <c r="F190">
        <v>0</v>
      </c>
      <c r="G190">
        <v>0</v>
      </c>
      <c r="H190">
        <f t="shared" si="10"/>
        <v>5.7283333333333326</v>
      </c>
      <c r="K190" s="4" t="s">
        <v>998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f t="shared" si="11"/>
        <v>3</v>
      </c>
    </row>
    <row r="191" spans="1:18" x14ac:dyDescent="0.2">
      <c r="A191" s="4" t="s">
        <v>763</v>
      </c>
      <c r="B191">
        <v>5.0599999999999996</v>
      </c>
      <c r="C191">
        <v>28</v>
      </c>
      <c r="D191">
        <v>0</v>
      </c>
      <c r="E191">
        <v>0</v>
      </c>
      <c r="F191">
        <v>0</v>
      </c>
      <c r="G191">
        <v>1</v>
      </c>
      <c r="H191">
        <f t="shared" si="10"/>
        <v>5.6766666666666667</v>
      </c>
      <c r="K191" s="4" t="s">
        <v>942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f t="shared" si="11"/>
        <v>3</v>
      </c>
    </row>
    <row r="192" spans="1:18" x14ac:dyDescent="0.2">
      <c r="A192" s="4" t="s">
        <v>1032</v>
      </c>
      <c r="B192">
        <v>5.1100000000000003</v>
      </c>
      <c r="C192">
        <v>0</v>
      </c>
      <c r="D192">
        <v>0</v>
      </c>
      <c r="E192">
        <v>8.2100000000000009</v>
      </c>
      <c r="F192">
        <v>0</v>
      </c>
      <c r="G192">
        <v>20.68</v>
      </c>
      <c r="H192">
        <f t="shared" si="10"/>
        <v>5.666666666666667</v>
      </c>
      <c r="K192" s="4" t="s">
        <v>1030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1"/>
        <v>3</v>
      </c>
    </row>
    <row r="193" spans="1:18" x14ac:dyDescent="0.2">
      <c r="A193" s="4" t="s">
        <v>1022</v>
      </c>
      <c r="B193">
        <v>26.89</v>
      </c>
      <c r="C193">
        <v>0</v>
      </c>
      <c r="D193">
        <v>5</v>
      </c>
      <c r="E193">
        <v>0</v>
      </c>
      <c r="F193">
        <v>0</v>
      </c>
      <c r="G193">
        <v>2</v>
      </c>
      <c r="H193">
        <f t="shared" si="10"/>
        <v>5.6483333333333334</v>
      </c>
      <c r="K193" s="4" t="s">
        <v>870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f t="shared" si="11"/>
        <v>3</v>
      </c>
    </row>
    <row r="194" spans="1:18" x14ac:dyDescent="0.2">
      <c r="A194" s="4" t="s">
        <v>987</v>
      </c>
      <c r="B194">
        <v>29</v>
      </c>
      <c r="C194">
        <v>1</v>
      </c>
      <c r="D194">
        <v>1</v>
      </c>
      <c r="E194">
        <v>0</v>
      </c>
      <c r="F194">
        <v>0</v>
      </c>
      <c r="G194">
        <v>2</v>
      </c>
      <c r="H194">
        <f t="shared" ref="H194:H257" si="12">AVERAGE(B194:G194)</f>
        <v>5.5</v>
      </c>
      <c r="K194" s="4" t="s">
        <v>1085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1"/>
        <v>3</v>
      </c>
    </row>
    <row r="195" spans="1:18" x14ac:dyDescent="0.2">
      <c r="A195" s="4" t="s">
        <v>1009</v>
      </c>
      <c r="B195">
        <v>1</v>
      </c>
      <c r="C195">
        <v>0</v>
      </c>
      <c r="D195">
        <v>1</v>
      </c>
      <c r="E195">
        <v>0</v>
      </c>
      <c r="F195">
        <v>31</v>
      </c>
      <c r="G195">
        <v>0</v>
      </c>
      <c r="H195">
        <f t="shared" si="12"/>
        <v>5.5</v>
      </c>
      <c r="K195" s="4" t="s">
        <v>867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1</v>
      </c>
      <c r="R195">
        <f t="shared" ref="R195:R258" si="13">SUM(L195:Q195)</f>
        <v>3</v>
      </c>
    </row>
    <row r="196" spans="1:18" x14ac:dyDescent="0.2">
      <c r="A196" s="4" t="s">
        <v>1128</v>
      </c>
      <c r="B196">
        <v>0</v>
      </c>
      <c r="C196">
        <v>31</v>
      </c>
      <c r="D196">
        <v>2</v>
      </c>
      <c r="E196">
        <v>0</v>
      </c>
      <c r="F196">
        <v>0</v>
      </c>
      <c r="G196">
        <v>0</v>
      </c>
      <c r="H196">
        <f t="shared" si="12"/>
        <v>5.5</v>
      </c>
      <c r="K196" s="4" t="s">
        <v>798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13"/>
        <v>3</v>
      </c>
    </row>
    <row r="197" spans="1:18" x14ac:dyDescent="0.2">
      <c r="A197" s="4" t="s">
        <v>769</v>
      </c>
      <c r="B197">
        <v>2.02</v>
      </c>
      <c r="C197">
        <v>0</v>
      </c>
      <c r="D197">
        <v>0.59</v>
      </c>
      <c r="E197">
        <v>22.56</v>
      </c>
      <c r="F197">
        <v>0</v>
      </c>
      <c r="G197">
        <v>7.8</v>
      </c>
      <c r="H197">
        <f t="shared" si="12"/>
        <v>5.4950000000000001</v>
      </c>
      <c r="K197" s="4" t="s">
        <v>1077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13"/>
        <v>3</v>
      </c>
    </row>
    <row r="198" spans="1:18" x14ac:dyDescent="0.2">
      <c r="A198" s="4" t="s">
        <v>874</v>
      </c>
      <c r="B198">
        <v>11</v>
      </c>
      <c r="C198">
        <v>0</v>
      </c>
      <c r="D198">
        <v>4</v>
      </c>
      <c r="E198">
        <v>0</v>
      </c>
      <c r="F198">
        <v>16</v>
      </c>
      <c r="G198">
        <v>1</v>
      </c>
      <c r="H198">
        <f t="shared" si="12"/>
        <v>5.333333333333333</v>
      </c>
      <c r="K198" s="4" t="s">
        <v>995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13"/>
        <v>3</v>
      </c>
    </row>
    <row r="199" spans="1:18" x14ac:dyDescent="0.2">
      <c r="A199" s="4" t="s">
        <v>928</v>
      </c>
      <c r="B199">
        <v>1</v>
      </c>
      <c r="C199">
        <v>0</v>
      </c>
      <c r="D199">
        <v>2</v>
      </c>
      <c r="E199">
        <v>0</v>
      </c>
      <c r="F199">
        <v>0</v>
      </c>
      <c r="G199">
        <v>29</v>
      </c>
      <c r="H199">
        <f t="shared" si="12"/>
        <v>5.333333333333333</v>
      </c>
      <c r="K199" s="4" t="s">
        <v>1024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f t="shared" si="13"/>
        <v>3</v>
      </c>
    </row>
    <row r="200" spans="1:18" x14ac:dyDescent="0.2">
      <c r="A200" s="4" t="s">
        <v>1052</v>
      </c>
      <c r="B200">
        <v>1</v>
      </c>
      <c r="C200">
        <v>6</v>
      </c>
      <c r="D200">
        <v>0</v>
      </c>
      <c r="E200">
        <v>25</v>
      </c>
      <c r="F200">
        <v>0</v>
      </c>
      <c r="G200">
        <v>0</v>
      </c>
      <c r="H200">
        <f t="shared" si="12"/>
        <v>5.333333333333333</v>
      </c>
      <c r="K200" s="4" t="s">
        <v>1106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13"/>
        <v>3</v>
      </c>
    </row>
    <row r="201" spans="1:18" x14ac:dyDescent="0.2">
      <c r="A201" s="4" t="s">
        <v>1089</v>
      </c>
      <c r="B201">
        <v>8.2899999999999991</v>
      </c>
      <c r="C201">
        <v>0</v>
      </c>
      <c r="D201">
        <v>1</v>
      </c>
      <c r="E201">
        <v>13.96</v>
      </c>
      <c r="F201">
        <v>2</v>
      </c>
      <c r="G201">
        <v>6.45</v>
      </c>
      <c r="H201">
        <f t="shared" si="12"/>
        <v>5.2833333333333332</v>
      </c>
      <c r="K201" s="4" t="s">
        <v>736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f t="shared" si="13"/>
        <v>3</v>
      </c>
    </row>
    <row r="202" spans="1:18" x14ac:dyDescent="0.2">
      <c r="A202" s="4" t="s">
        <v>1164</v>
      </c>
      <c r="B202">
        <v>0</v>
      </c>
      <c r="C202">
        <v>0</v>
      </c>
      <c r="D202">
        <v>0</v>
      </c>
      <c r="E202">
        <v>2.17</v>
      </c>
      <c r="F202">
        <v>28</v>
      </c>
      <c r="G202">
        <v>0.96</v>
      </c>
      <c r="H202">
        <f t="shared" si="12"/>
        <v>5.1883333333333335</v>
      </c>
      <c r="K202" s="4" t="s">
        <v>1099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f t="shared" si="13"/>
        <v>3</v>
      </c>
    </row>
    <row r="203" spans="1:18" x14ac:dyDescent="0.2">
      <c r="A203" s="4" t="s">
        <v>741</v>
      </c>
      <c r="B203">
        <v>0</v>
      </c>
      <c r="C203">
        <v>0</v>
      </c>
      <c r="D203">
        <v>16.14</v>
      </c>
      <c r="E203">
        <v>10.32</v>
      </c>
      <c r="F203">
        <v>0</v>
      </c>
      <c r="G203">
        <v>3.83</v>
      </c>
      <c r="H203">
        <f t="shared" si="12"/>
        <v>5.0483333333333329</v>
      </c>
      <c r="K203" s="4" t="s">
        <v>1054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13"/>
        <v>3</v>
      </c>
    </row>
    <row r="204" spans="1:18" x14ac:dyDescent="0.2">
      <c r="A204" s="4" t="s">
        <v>811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29</v>
      </c>
      <c r="H204">
        <f t="shared" si="12"/>
        <v>5</v>
      </c>
      <c r="K204" s="4" t="s">
        <v>779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13"/>
        <v>3</v>
      </c>
    </row>
    <row r="205" spans="1:18" x14ac:dyDescent="0.2">
      <c r="A205" s="4" t="s">
        <v>1003</v>
      </c>
      <c r="B205">
        <v>2.13</v>
      </c>
      <c r="C205">
        <v>0</v>
      </c>
      <c r="D205">
        <v>9.1300000000000008</v>
      </c>
      <c r="E205">
        <v>16.34</v>
      </c>
      <c r="F205">
        <v>0</v>
      </c>
      <c r="G205">
        <v>2.2200000000000002</v>
      </c>
      <c r="H205">
        <f t="shared" si="12"/>
        <v>4.97</v>
      </c>
      <c r="K205" s="4" t="s">
        <v>1160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f t="shared" si="13"/>
        <v>3</v>
      </c>
    </row>
    <row r="206" spans="1:18" x14ac:dyDescent="0.2">
      <c r="A206" s="4" t="s">
        <v>1008</v>
      </c>
      <c r="B206">
        <v>2.88</v>
      </c>
      <c r="C206">
        <v>0</v>
      </c>
      <c r="D206">
        <v>24.73</v>
      </c>
      <c r="E206">
        <v>0</v>
      </c>
      <c r="F206">
        <v>2</v>
      </c>
      <c r="G206">
        <v>0</v>
      </c>
      <c r="H206">
        <f t="shared" si="12"/>
        <v>4.9349999999999996</v>
      </c>
      <c r="K206" s="4" t="s">
        <v>800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13"/>
        <v>3</v>
      </c>
    </row>
    <row r="207" spans="1:18" x14ac:dyDescent="0.2">
      <c r="A207" s="4" t="s">
        <v>797</v>
      </c>
      <c r="B207">
        <v>0.02</v>
      </c>
      <c r="C207">
        <v>0</v>
      </c>
      <c r="D207">
        <v>0</v>
      </c>
      <c r="E207">
        <v>13.57</v>
      </c>
      <c r="F207">
        <v>0</v>
      </c>
      <c r="G207">
        <v>15.77</v>
      </c>
      <c r="H207">
        <f t="shared" si="12"/>
        <v>4.8933333333333335</v>
      </c>
      <c r="K207" s="4" t="s">
        <v>1134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f t="shared" si="13"/>
        <v>3</v>
      </c>
    </row>
    <row r="208" spans="1:18" x14ac:dyDescent="0.2">
      <c r="A208" s="4" t="s">
        <v>1070</v>
      </c>
      <c r="B208">
        <v>0</v>
      </c>
      <c r="C208">
        <v>0</v>
      </c>
      <c r="D208">
        <v>0</v>
      </c>
      <c r="E208">
        <v>0</v>
      </c>
      <c r="F208">
        <v>19</v>
      </c>
      <c r="G208">
        <v>10</v>
      </c>
      <c r="H208">
        <f t="shared" si="12"/>
        <v>4.833333333333333</v>
      </c>
      <c r="K208" s="4" t="s">
        <v>830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13"/>
        <v>3</v>
      </c>
    </row>
    <row r="209" spans="1:18" x14ac:dyDescent="0.2">
      <c r="A209" s="4" t="s">
        <v>789</v>
      </c>
      <c r="B209">
        <v>25.75</v>
      </c>
      <c r="C209">
        <v>0</v>
      </c>
      <c r="D209">
        <v>1</v>
      </c>
      <c r="E209">
        <v>1</v>
      </c>
      <c r="F209">
        <v>0</v>
      </c>
      <c r="G209">
        <v>1</v>
      </c>
      <c r="H209">
        <f t="shared" si="12"/>
        <v>4.791666666666667</v>
      </c>
      <c r="K209" s="4" t="s">
        <v>905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f t="shared" si="13"/>
        <v>3</v>
      </c>
    </row>
    <row r="210" spans="1:18" x14ac:dyDescent="0.2">
      <c r="A210" s="4" t="s">
        <v>1168</v>
      </c>
      <c r="B210">
        <v>2</v>
      </c>
      <c r="C210">
        <v>0</v>
      </c>
      <c r="D210">
        <v>7.46</v>
      </c>
      <c r="E210">
        <v>1</v>
      </c>
      <c r="F210">
        <v>0</v>
      </c>
      <c r="G210">
        <v>18</v>
      </c>
      <c r="H210">
        <f t="shared" si="12"/>
        <v>4.7433333333333332</v>
      </c>
      <c r="K210" s="4" t="s">
        <v>985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13"/>
        <v>3</v>
      </c>
    </row>
    <row r="211" spans="1:18" x14ac:dyDescent="0.2">
      <c r="A211" s="4" t="s">
        <v>929</v>
      </c>
      <c r="B211">
        <v>0</v>
      </c>
      <c r="C211">
        <v>0</v>
      </c>
      <c r="D211">
        <v>0</v>
      </c>
      <c r="E211">
        <v>14.22</v>
      </c>
      <c r="F211">
        <v>0</v>
      </c>
      <c r="G211">
        <v>14.11</v>
      </c>
      <c r="H211">
        <f t="shared" si="12"/>
        <v>4.7216666666666667</v>
      </c>
      <c r="K211" s="4" t="s">
        <v>923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1</v>
      </c>
      <c r="R211">
        <f t="shared" si="13"/>
        <v>3</v>
      </c>
    </row>
    <row r="212" spans="1:18" x14ac:dyDescent="0.2">
      <c r="A212" s="4" t="s">
        <v>790</v>
      </c>
      <c r="B212">
        <v>10.15</v>
      </c>
      <c r="C212">
        <v>0</v>
      </c>
      <c r="D212">
        <v>3.07</v>
      </c>
      <c r="E212">
        <v>12.28</v>
      </c>
      <c r="F212">
        <v>0</v>
      </c>
      <c r="G212">
        <v>2.76</v>
      </c>
      <c r="H212">
        <f t="shared" si="12"/>
        <v>4.71</v>
      </c>
      <c r="K212" s="4" t="s">
        <v>802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1</v>
      </c>
      <c r="R212">
        <f t="shared" si="13"/>
        <v>3</v>
      </c>
    </row>
    <row r="213" spans="1:18" x14ac:dyDescent="0.2">
      <c r="A213" s="4" t="s">
        <v>921</v>
      </c>
      <c r="B213">
        <v>6</v>
      </c>
      <c r="C213">
        <v>0</v>
      </c>
      <c r="D213">
        <v>16.14</v>
      </c>
      <c r="E213">
        <v>0</v>
      </c>
      <c r="F213">
        <v>0</v>
      </c>
      <c r="G213">
        <v>6</v>
      </c>
      <c r="H213">
        <f t="shared" si="12"/>
        <v>4.6900000000000004</v>
      </c>
      <c r="K213" s="4" t="s">
        <v>892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13"/>
        <v>3</v>
      </c>
    </row>
    <row r="214" spans="1:18" x14ac:dyDescent="0.2">
      <c r="A214" s="4" t="s">
        <v>783</v>
      </c>
      <c r="B214">
        <v>13.01</v>
      </c>
      <c r="C214">
        <v>0</v>
      </c>
      <c r="D214">
        <v>3</v>
      </c>
      <c r="E214">
        <v>0</v>
      </c>
      <c r="F214">
        <v>0</v>
      </c>
      <c r="G214">
        <v>12</v>
      </c>
      <c r="H214">
        <f t="shared" si="12"/>
        <v>4.668333333333333</v>
      </c>
      <c r="K214" s="4" t="s">
        <v>1127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f t="shared" si="13"/>
        <v>3</v>
      </c>
    </row>
    <row r="215" spans="1:18" x14ac:dyDescent="0.2">
      <c r="A215" s="4" t="s">
        <v>1034</v>
      </c>
      <c r="B215">
        <v>0</v>
      </c>
      <c r="C215">
        <v>5</v>
      </c>
      <c r="D215">
        <v>1</v>
      </c>
      <c r="E215">
        <v>0</v>
      </c>
      <c r="F215">
        <v>0</v>
      </c>
      <c r="G215">
        <v>22</v>
      </c>
      <c r="H215">
        <f t="shared" si="12"/>
        <v>4.666666666666667</v>
      </c>
      <c r="K215" s="4" t="s">
        <v>878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f t="shared" si="13"/>
        <v>3</v>
      </c>
    </row>
    <row r="216" spans="1:18" x14ac:dyDescent="0.2">
      <c r="A216" s="4" t="s">
        <v>938</v>
      </c>
      <c r="B216">
        <v>8.4600000000000009</v>
      </c>
      <c r="C216">
        <v>0</v>
      </c>
      <c r="D216">
        <v>0</v>
      </c>
      <c r="E216">
        <v>2.35</v>
      </c>
      <c r="F216">
        <v>0</v>
      </c>
      <c r="G216">
        <v>17.010000000000002</v>
      </c>
      <c r="H216">
        <f t="shared" si="12"/>
        <v>4.6366666666666667</v>
      </c>
      <c r="K216" s="4" t="s">
        <v>1156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1</v>
      </c>
      <c r="R216">
        <f t="shared" si="13"/>
        <v>3</v>
      </c>
    </row>
    <row r="217" spans="1:18" x14ac:dyDescent="0.2">
      <c r="A217" s="4" t="s">
        <v>998</v>
      </c>
      <c r="B217">
        <v>13</v>
      </c>
      <c r="C217">
        <v>0</v>
      </c>
      <c r="D217">
        <v>9</v>
      </c>
      <c r="E217">
        <v>0</v>
      </c>
      <c r="F217">
        <v>0</v>
      </c>
      <c r="G217">
        <v>5.4</v>
      </c>
      <c r="H217">
        <f t="shared" si="12"/>
        <v>4.5666666666666664</v>
      </c>
      <c r="K217" s="4" t="s">
        <v>770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f t="shared" si="13"/>
        <v>3</v>
      </c>
    </row>
    <row r="218" spans="1:18" x14ac:dyDescent="0.2">
      <c r="A218" s="4" t="s">
        <v>942</v>
      </c>
      <c r="B218">
        <v>2</v>
      </c>
      <c r="C218">
        <v>0</v>
      </c>
      <c r="D218">
        <v>1</v>
      </c>
      <c r="E218">
        <v>0</v>
      </c>
      <c r="F218">
        <v>0</v>
      </c>
      <c r="G218">
        <v>24</v>
      </c>
      <c r="H218">
        <f t="shared" si="12"/>
        <v>4.5</v>
      </c>
      <c r="K218" s="4" t="s">
        <v>859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f t="shared" si="13"/>
        <v>3</v>
      </c>
    </row>
    <row r="219" spans="1:18" x14ac:dyDescent="0.2">
      <c r="A219" s="4" t="s">
        <v>1137</v>
      </c>
      <c r="B219">
        <v>7</v>
      </c>
      <c r="C219">
        <v>0</v>
      </c>
      <c r="D219">
        <v>0</v>
      </c>
      <c r="E219">
        <v>14</v>
      </c>
      <c r="F219">
        <v>0</v>
      </c>
      <c r="G219">
        <v>6</v>
      </c>
      <c r="H219">
        <f t="shared" si="12"/>
        <v>4.5</v>
      </c>
      <c r="K219" s="4" t="s">
        <v>1076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13"/>
        <v>3</v>
      </c>
    </row>
    <row r="220" spans="1:18" x14ac:dyDescent="0.2">
      <c r="A220" s="4" t="s">
        <v>846</v>
      </c>
      <c r="B220">
        <v>3.01</v>
      </c>
      <c r="C220">
        <v>0</v>
      </c>
      <c r="D220">
        <v>2.48</v>
      </c>
      <c r="E220">
        <v>0</v>
      </c>
      <c r="F220">
        <v>2</v>
      </c>
      <c r="G220">
        <v>19.09</v>
      </c>
      <c r="H220">
        <f t="shared" si="12"/>
        <v>4.43</v>
      </c>
      <c r="K220" s="4" t="s">
        <v>750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f t="shared" si="13"/>
        <v>3</v>
      </c>
    </row>
    <row r="221" spans="1:18" x14ac:dyDescent="0.2">
      <c r="A221" s="4" t="s">
        <v>1030</v>
      </c>
      <c r="B221">
        <v>21.46</v>
      </c>
      <c r="C221">
        <v>0</v>
      </c>
      <c r="D221">
        <v>1</v>
      </c>
      <c r="E221">
        <v>0</v>
      </c>
      <c r="F221">
        <v>0</v>
      </c>
      <c r="G221">
        <v>3.71</v>
      </c>
      <c r="H221">
        <f t="shared" si="12"/>
        <v>4.3616666666666672</v>
      </c>
      <c r="K221" s="4" t="s">
        <v>1157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f t="shared" si="13"/>
        <v>3</v>
      </c>
    </row>
    <row r="222" spans="1:18" x14ac:dyDescent="0.2">
      <c r="A222" s="4" t="s">
        <v>870</v>
      </c>
      <c r="B222">
        <v>1</v>
      </c>
      <c r="C222">
        <v>0</v>
      </c>
      <c r="D222">
        <v>1</v>
      </c>
      <c r="E222">
        <v>24</v>
      </c>
      <c r="F222">
        <v>0</v>
      </c>
      <c r="G222">
        <v>0</v>
      </c>
      <c r="H222">
        <f t="shared" si="12"/>
        <v>4.333333333333333</v>
      </c>
      <c r="K222" s="4" t="s">
        <v>895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f t="shared" si="13"/>
        <v>3</v>
      </c>
    </row>
    <row r="223" spans="1:18" x14ac:dyDescent="0.2">
      <c r="A223" s="4" t="s">
        <v>915</v>
      </c>
      <c r="B223">
        <v>0</v>
      </c>
      <c r="C223">
        <v>0</v>
      </c>
      <c r="D223">
        <v>0</v>
      </c>
      <c r="E223">
        <v>21.33</v>
      </c>
      <c r="F223">
        <v>0</v>
      </c>
      <c r="G223">
        <v>4.18</v>
      </c>
      <c r="H223">
        <f t="shared" si="12"/>
        <v>4.251666666666666</v>
      </c>
      <c r="K223" s="4" t="s">
        <v>816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13"/>
        <v>3</v>
      </c>
    </row>
    <row r="224" spans="1:18" x14ac:dyDescent="0.2">
      <c r="A224" s="4" t="s">
        <v>737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24.46</v>
      </c>
      <c r="H224">
        <f t="shared" si="12"/>
        <v>4.2433333333333332</v>
      </c>
      <c r="K224" s="4" t="s">
        <v>1143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f t="shared" si="13"/>
        <v>3</v>
      </c>
    </row>
    <row r="225" spans="1:18" x14ac:dyDescent="0.2">
      <c r="A225" s="4" t="s">
        <v>1085</v>
      </c>
      <c r="B225">
        <v>15</v>
      </c>
      <c r="C225">
        <v>0</v>
      </c>
      <c r="D225">
        <v>3</v>
      </c>
      <c r="E225">
        <v>0</v>
      </c>
      <c r="F225">
        <v>0</v>
      </c>
      <c r="G225">
        <v>7</v>
      </c>
      <c r="H225">
        <f t="shared" si="12"/>
        <v>4.166666666666667</v>
      </c>
      <c r="K225" s="4" t="s">
        <v>926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f t="shared" si="13"/>
        <v>3</v>
      </c>
    </row>
    <row r="226" spans="1:18" x14ac:dyDescent="0.2">
      <c r="A226" s="4" t="s">
        <v>867</v>
      </c>
      <c r="B226">
        <v>6</v>
      </c>
      <c r="C226">
        <v>0</v>
      </c>
      <c r="D226">
        <v>2</v>
      </c>
      <c r="E226">
        <v>0</v>
      </c>
      <c r="F226">
        <v>0</v>
      </c>
      <c r="G226">
        <v>17</v>
      </c>
      <c r="H226">
        <f t="shared" si="12"/>
        <v>4.166666666666667</v>
      </c>
      <c r="K226" s="4" t="s">
        <v>1133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13"/>
        <v>3</v>
      </c>
    </row>
    <row r="227" spans="1:18" x14ac:dyDescent="0.2">
      <c r="A227" s="4" t="s">
        <v>798</v>
      </c>
      <c r="B227">
        <v>5</v>
      </c>
      <c r="C227">
        <v>0</v>
      </c>
      <c r="D227">
        <v>7</v>
      </c>
      <c r="E227">
        <v>0</v>
      </c>
      <c r="F227">
        <v>0</v>
      </c>
      <c r="G227">
        <v>13</v>
      </c>
      <c r="H227">
        <f t="shared" si="12"/>
        <v>4.166666666666667</v>
      </c>
      <c r="K227" s="4" t="s">
        <v>896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13"/>
        <v>3</v>
      </c>
    </row>
    <row r="228" spans="1:18" x14ac:dyDescent="0.2">
      <c r="A228" s="4" t="s">
        <v>1077</v>
      </c>
      <c r="B228">
        <v>1</v>
      </c>
      <c r="C228">
        <v>0</v>
      </c>
      <c r="D228">
        <v>2</v>
      </c>
      <c r="E228">
        <v>0</v>
      </c>
      <c r="F228">
        <v>0</v>
      </c>
      <c r="G228">
        <v>22</v>
      </c>
      <c r="H228">
        <f t="shared" si="12"/>
        <v>4.166666666666667</v>
      </c>
      <c r="K228" s="4" t="s">
        <v>740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1</v>
      </c>
      <c r="R228">
        <f t="shared" si="13"/>
        <v>3</v>
      </c>
    </row>
    <row r="229" spans="1:18" x14ac:dyDescent="0.2">
      <c r="A229" s="4" t="s">
        <v>858</v>
      </c>
      <c r="B229">
        <v>18.989999999999998</v>
      </c>
      <c r="C229">
        <v>0</v>
      </c>
      <c r="D229">
        <v>0</v>
      </c>
      <c r="E229">
        <v>2</v>
      </c>
      <c r="F229">
        <v>0</v>
      </c>
      <c r="G229">
        <v>3.99</v>
      </c>
      <c r="H229">
        <f t="shared" si="12"/>
        <v>4.1633333333333331</v>
      </c>
      <c r="K229" s="4" t="s">
        <v>1172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f t="shared" si="13"/>
        <v>3</v>
      </c>
    </row>
    <row r="230" spans="1:18" x14ac:dyDescent="0.2">
      <c r="A230" s="4" t="s">
        <v>995</v>
      </c>
      <c r="B230">
        <v>3</v>
      </c>
      <c r="C230">
        <v>0</v>
      </c>
      <c r="D230">
        <v>8.98</v>
      </c>
      <c r="E230">
        <v>0</v>
      </c>
      <c r="F230">
        <v>0</v>
      </c>
      <c r="G230">
        <v>12.98</v>
      </c>
      <c r="H230">
        <f t="shared" si="12"/>
        <v>4.16</v>
      </c>
      <c r="K230" s="4" t="s">
        <v>812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13"/>
        <v>3</v>
      </c>
    </row>
    <row r="231" spans="1:18" x14ac:dyDescent="0.2">
      <c r="A231" s="4" t="s">
        <v>984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16.600000000000001</v>
      </c>
      <c r="H231">
        <f t="shared" si="12"/>
        <v>4.1000000000000005</v>
      </c>
      <c r="K231" s="4" t="s">
        <v>773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f t="shared" si="13"/>
        <v>3</v>
      </c>
    </row>
    <row r="232" spans="1:18" x14ac:dyDescent="0.2">
      <c r="A232" s="4" t="s">
        <v>863</v>
      </c>
      <c r="B232">
        <v>8.74</v>
      </c>
      <c r="C232">
        <v>3</v>
      </c>
      <c r="D232">
        <v>3.4</v>
      </c>
      <c r="E232">
        <v>8.35</v>
      </c>
      <c r="F232">
        <v>0</v>
      </c>
      <c r="G232">
        <v>1</v>
      </c>
      <c r="H232">
        <f t="shared" si="12"/>
        <v>4.081666666666667</v>
      </c>
      <c r="K232" s="4" t="s">
        <v>981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f t="shared" si="13"/>
        <v>3</v>
      </c>
    </row>
    <row r="233" spans="1:18" x14ac:dyDescent="0.2">
      <c r="A233" s="4" t="s">
        <v>842</v>
      </c>
      <c r="B233">
        <v>14</v>
      </c>
      <c r="C233">
        <v>0</v>
      </c>
      <c r="D233">
        <v>2</v>
      </c>
      <c r="E233">
        <v>1</v>
      </c>
      <c r="F233">
        <v>0</v>
      </c>
      <c r="G233">
        <v>7</v>
      </c>
      <c r="H233">
        <f t="shared" si="12"/>
        <v>4</v>
      </c>
      <c r="K233" s="4" t="s">
        <v>906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f t="shared" si="13"/>
        <v>3</v>
      </c>
    </row>
    <row r="234" spans="1:18" x14ac:dyDescent="0.2">
      <c r="A234" s="4" t="s">
        <v>1024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22</v>
      </c>
      <c r="H234">
        <f t="shared" si="12"/>
        <v>4</v>
      </c>
      <c r="K234" s="4" t="s">
        <v>955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f t="shared" si="13"/>
        <v>3</v>
      </c>
    </row>
    <row r="235" spans="1:18" x14ac:dyDescent="0.2">
      <c r="A235" s="4" t="s">
        <v>1106</v>
      </c>
      <c r="B235">
        <v>10</v>
      </c>
      <c r="C235">
        <v>0</v>
      </c>
      <c r="D235">
        <v>3</v>
      </c>
      <c r="E235">
        <v>0</v>
      </c>
      <c r="F235">
        <v>0</v>
      </c>
      <c r="G235">
        <v>9</v>
      </c>
      <c r="H235">
        <f t="shared" si="12"/>
        <v>3.6666666666666665</v>
      </c>
      <c r="K235" s="4" t="s">
        <v>952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f t="shared" si="13"/>
        <v>3</v>
      </c>
    </row>
    <row r="236" spans="1:18" x14ac:dyDescent="0.2">
      <c r="A236" s="4" t="s">
        <v>891</v>
      </c>
      <c r="B236">
        <v>2</v>
      </c>
      <c r="C236">
        <v>0</v>
      </c>
      <c r="D236">
        <v>0</v>
      </c>
      <c r="E236">
        <v>19</v>
      </c>
      <c r="F236">
        <v>0</v>
      </c>
      <c r="G236">
        <v>1</v>
      </c>
      <c r="H236">
        <f t="shared" si="12"/>
        <v>3.6666666666666665</v>
      </c>
      <c r="K236" s="4" t="s">
        <v>780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f t="shared" si="13"/>
        <v>3</v>
      </c>
    </row>
    <row r="237" spans="1:18" x14ac:dyDescent="0.2">
      <c r="A237" s="4" t="s">
        <v>736</v>
      </c>
      <c r="B237">
        <v>12.44</v>
      </c>
      <c r="C237">
        <v>0</v>
      </c>
      <c r="D237">
        <v>1</v>
      </c>
      <c r="E237">
        <v>0</v>
      </c>
      <c r="F237">
        <v>0</v>
      </c>
      <c r="G237">
        <v>8.27</v>
      </c>
      <c r="H237">
        <f t="shared" si="12"/>
        <v>3.6183333333333336</v>
      </c>
      <c r="K237" s="4" t="s">
        <v>979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1</v>
      </c>
      <c r="R237">
        <f t="shared" si="13"/>
        <v>3</v>
      </c>
    </row>
    <row r="238" spans="1:18" x14ac:dyDescent="0.2">
      <c r="A238" s="4" t="s">
        <v>1161</v>
      </c>
      <c r="B238">
        <v>0</v>
      </c>
      <c r="C238">
        <v>15</v>
      </c>
      <c r="D238">
        <v>1</v>
      </c>
      <c r="E238">
        <v>3</v>
      </c>
      <c r="F238">
        <v>0</v>
      </c>
      <c r="G238">
        <v>2.4900000000000002</v>
      </c>
      <c r="H238">
        <f t="shared" si="12"/>
        <v>3.581666666666667</v>
      </c>
      <c r="K238" s="4" t="s">
        <v>957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1</v>
      </c>
      <c r="R238">
        <f t="shared" si="13"/>
        <v>3</v>
      </c>
    </row>
    <row r="239" spans="1:18" x14ac:dyDescent="0.2">
      <c r="A239" s="4" t="s">
        <v>821</v>
      </c>
      <c r="B239">
        <v>0</v>
      </c>
      <c r="C239">
        <v>0</v>
      </c>
      <c r="D239">
        <v>2</v>
      </c>
      <c r="E239">
        <v>7.6</v>
      </c>
      <c r="F239">
        <v>0</v>
      </c>
      <c r="G239">
        <v>11.2</v>
      </c>
      <c r="H239">
        <f t="shared" si="12"/>
        <v>3.4666666666666663</v>
      </c>
      <c r="K239" s="4" t="s">
        <v>755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f t="shared" si="13"/>
        <v>3</v>
      </c>
    </row>
    <row r="240" spans="1:18" x14ac:dyDescent="0.2">
      <c r="A240" s="4" t="s">
        <v>872</v>
      </c>
      <c r="B240">
        <v>8.98</v>
      </c>
      <c r="C240">
        <v>3</v>
      </c>
      <c r="D240">
        <v>1</v>
      </c>
      <c r="E240">
        <v>0</v>
      </c>
      <c r="F240">
        <v>0</v>
      </c>
      <c r="G240">
        <v>7.77</v>
      </c>
      <c r="H240">
        <f t="shared" si="12"/>
        <v>3.4583333333333335</v>
      </c>
      <c r="K240" s="4" t="s">
        <v>1093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1</v>
      </c>
      <c r="R240">
        <f t="shared" si="13"/>
        <v>3</v>
      </c>
    </row>
    <row r="241" spans="1:18" x14ac:dyDescent="0.2">
      <c r="A241" s="4" t="s">
        <v>897</v>
      </c>
      <c r="B241">
        <v>0</v>
      </c>
      <c r="C241">
        <v>0</v>
      </c>
      <c r="D241">
        <v>2</v>
      </c>
      <c r="E241">
        <v>17.2</v>
      </c>
      <c r="F241">
        <v>0</v>
      </c>
      <c r="G241">
        <v>1</v>
      </c>
      <c r="H241">
        <f t="shared" si="12"/>
        <v>3.3666666666666667</v>
      </c>
      <c r="K241" s="4" t="s">
        <v>965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1</v>
      </c>
      <c r="R241">
        <f t="shared" si="13"/>
        <v>3</v>
      </c>
    </row>
    <row r="242" spans="1:18" x14ac:dyDescent="0.2">
      <c r="A242" s="4" t="s">
        <v>997</v>
      </c>
      <c r="B242">
        <v>1</v>
      </c>
      <c r="C242">
        <v>0</v>
      </c>
      <c r="D242">
        <v>1</v>
      </c>
      <c r="E242">
        <v>15.02</v>
      </c>
      <c r="F242">
        <v>0</v>
      </c>
      <c r="G242">
        <v>3</v>
      </c>
      <c r="H242">
        <f t="shared" si="12"/>
        <v>3.3366666666666664</v>
      </c>
      <c r="K242" s="4" t="s">
        <v>983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1</v>
      </c>
      <c r="R242">
        <f t="shared" si="13"/>
        <v>3</v>
      </c>
    </row>
    <row r="243" spans="1:18" x14ac:dyDescent="0.2">
      <c r="A243" s="4" t="s">
        <v>1088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19.02</v>
      </c>
      <c r="H243">
        <f t="shared" si="12"/>
        <v>3.3366666666666664</v>
      </c>
      <c r="K243" s="4" t="s">
        <v>792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1</v>
      </c>
      <c r="R243">
        <f t="shared" si="13"/>
        <v>3</v>
      </c>
    </row>
    <row r="244" spans="1:18" x14ac:dyDescent="0.2">
      <c r="A244" s="4" t="s">
        <v>752</v>
      </c>
      <c r="B244">
        <v>0</v>
      </c>
      <c r="C244">
        <v>0</v>
      </c>
      <c r="D244">
        <v>9.42</v>
      </c>
      <c r="E244">
        <v>7.34</v>
      </c>
      <c r="F244">
        <v>0</v>
      </c>
      <c r="G244">
        <v>3.19</v>
      </c>
      <c r="H244">
        <f t="shared" si="12"/>
        <v>3.3249999999999997</v>
      </c>
      <c r="K244" s="4" t="s">
        <v>1064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f t="shared" si="13"/>
        <v>3</v>
      </c>
    </row>
    <row r="245" spans="1:18" x14ac:dyDescent="0.2">
      <c r="A245" s="4" t="s">
        <v>922</v>
      </c>
      <c r="B245">
        <v>0</v>
      </c>
      <c r="C245">
        <v>0</v>
      </c>
      <c r="D245">
        <v>0.5</v>
      </c>
      <c r="E245">
        <v>0.99</v>
      </c>
      <c r="F245">
        <v>0</v>
      </c>
      <c r="G245">
        <v>17.829999999999998</v>
      </c>
      <c r="H245">
        <f t="shared" si="12"/>
        <v>3.2199999999999993</v>
      </c>
      <c r="K245" s="4" t="s">
        <v>824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f t="shared" si="13"/>
        <v>3</v>
      </c>
    </row>
    <row r="246" spans="1:18" x14ac:dyDescent="0.2">
      <c r="A246" s="4" t="s">
        <v>757</v>
      </c>
      <c r="B246">
        <v>2</v>
      </c>
      <c r="C246">
        <v>0</v>
      </c>
      <c r="D246">
        <v>3</v>
      </c>
      <c r="E246">
        <v>1.1100000000000001</v>
      </c>
      <c r="F246">
        <v>0</v>
      </c>
      <c r="G246">
        <v>13.01</v>
      </c>
      <c r="H246">
        <f t="shared" si="12"/>
        <v>3.186666666666667</v>
      </c>
      <c r="K246" s="4" t="s">
        <v>808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>
        <f t="shared" si="13"/>
        <v>3</v>
      </c>
    </row>
    <row r="247" spans="1:18" x14ac:dyDescent="0.2">
      <c r="A247" s="4" t="s">
        <v>912</v>
      </c>
      <c r="B247">
        <v>6.18</v>
      </c>
      <c r="C247">
        <v>0</v>
      </c>
      <c r="D247">
        <v>1</v>
      </c>
      <c r="E247">
        <v>1.38</v>
      </c>
      <c r="F247">
        <v>0</v>
      </c>
      <c r="G247">
        <v>10.34</v>
      </c>
      <c r="H247">
        <f t="shared" si="12"/>
        <v>3.15</v>
      </c>
      <c r="K247" s="4" t="s">
        <v>939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f t="shared" si="13"/>
        <v>3</v>
      </c>
    </row>
    <row r="248" spans="1:18" x14ac:dyDescent="0.2">
      <c r="A248" s="4" t="s">
        <v>990</v>
      </c>
      <c r="B248">
        <v>1.1100000000000001</v>
      </c>
      <c r="C248">
        <v>0</v>
      </c>
      <c r="D248">
        <v>5.31</v>
      </c>
      <c r="E248">
        <v>8.7200000000000006</v>
      </c>
      <c r="F248">
        <v>0</v>
      </c>
      <c r="G248">
        <v>3.14</v>
      </c>
      <c r="H248">
        <f t="shared" si="12"/>
        <v>3.0466666666666669</v>
      </c>
      <c r="K248" s="4" t="s">
        <v>910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13"/>
        <v>3</v>
      </c>
    </row>
    <row r="249" spans="1:18" x14ac:dyDescent="0.2">
      <c r="A249" s="4" t="s">
        <v>948</v>
      </c>
      <c r="B249">
        <v>0</v>
      </c>
      <c r="C249">
        <v>0</v>
      </c>
      <c r="D249">
        <v>0</v>
      </c>
      <c r="E249">
        <v>11.23</v>
      </c>
      <c r="F249">
        <v>0</v>
      </c>
      <c r="G249">
        <v>6.99</v>
      </c>
      <c r="H249">
        <f t="shared" si="12"/>
        <v>3.0366666666666666</v>
      </c>
      <c r="K249" s="4" t="s">
        <v>742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f t="shared" si="13"/>
        <v>3</v>
      </c>
    </row>
    <row r="250" spans="1:18" x14ac:dyDescent="0.2">
      <c r="A250" s="4" t="s">
        <v>861</v>
      </c>
      <c r="B250">
        <v>6.04</v>
      </c>
      <c r="C250">
        <v>0</v>
      </c>
      <c r="D250">
        <v>5</v>
      </c>
      <c r="E250">
        <v>0</v>
      </c>
      <c r="F250">
        <v>4</v>
      </c>
      <c r="G250">
        <v>3</v>
      </c>
      <c r="H250">
        <f t="shared" si="12"/>
        <v>3.0066666666666664</v>
      </c>
      <c r="K250" s="4" t="s">
        <v>1014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f t="shared" si="13"/>
        <v>3</v>
      </c>
    </row>
    <row r="251" spans="1:18" x14ac:dyDescent="0.2">
      <c r="A251" s="4" t="s">
        <v>1099</v>
      </c>
      <c r="B251">
        <v>1</v>
      </c>
      <c r="C251">
        <v>0</v>
      </c>
      <c r="D251">
        <v>1</v>
      </c>
      <c r="E251">
        <v>16</v>
      </c>
      <c r="F251">
        <v>0</v>
      </c>
      <c r="G251">
        <v>0</v>
      </c>
      <c r="H251">
        <f t="shared" si="12"/>
        <v>3</v>
      </c>
      <c r="K251" s="4" t="s">
        <v>1128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f t="shared" si="13"/>
        <v>2</v>
      </c>
    </row>
    <row r="252" spans="1:18" x14ac:dyDescent="0.2">
      <c r="A252" s="4" t="s">
        <v>1158</v>
      </c>
      <c r="B252">
        <v>0</v>
      </c>
      <c r="C252">
        <v>0</v>
      </c>
      <c r="D252">
        <v>0</v>
      </c>
      <c r="E252">
        <v>1</v>
      </c>
      <c r="F252">
        <v>15</v>
      </c>
      <c r="G252">
        <v>2</v>
      </c>
      <c r="H252">
        <f t="shared" si="12"/>
        <v>3</v>
      </c>
      <c r="K252" s="4" t="s">
        <v>877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13"/>
        <v>2</v>
      </c>
    </row>
    <row r="253" spans="1:18" x14ac:dyDescent="0.2">
      <c r="A253" s="4" t="s">
        <v>1045</v>
      </c>
      <c r="B253">
        <v>2.4700000000000002</v>
      </c>
      <c r="C253">
        <v>0</v>
      </c>
      <c r="D253">
        <v>5.4</v>
      </c>
      <c r="E253">
        <v>8.17</v>
      </c>
      <c r="F253">
        <v>0</v>
      </c>
      <c r="G253">
        <v>1.93</v>
      </c>
      <c r="H253">
        <f t="shared" si="12"/>
        <v>2.9949999999999997</v>
      </c>
      <c r="K253" s="4" t="s">
        <v>1131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f t="shared" si="13"/>
        <v>2</v>
      </c>
    </row>
    <row r="254" spans="1:18" x14ac:dyDescent="0.2">
      <c r="A254" s="4" t="s">
        <v>1054</v>
      </c>
      <c r="B254">
        <v>4</v>
      </c>
      <c r="C254">
        <v>0</v>
      </c>
      <c r="D254">
        <v>11.1</v>
      </c>
      <c r="E254">
        <v>0</v>
      </c>
      <c r="F254">
        <v>0</v>
      </c>
      <c r="G254">
        <v>2</v>
      </c>
      <c r="H254">
        <f t="shared" si="12"/>
        <v>2.85</v>
      </c>
      <c r="K254" s="4" t="s">
        <v>914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f t="shared" si="13"/>
        <v>2</v>
      </c>
    </row>
    <row r="255" spans="1:18" x14ac:dyDescent="0.2">
      <c r="A255" s="4" t="s">
        <v>1101</v>
      </c>
      <c r="B255">
        <v>9</v>
      </c>
      <c r="C255">
        <v>0</v>
      </c>
      <c r="D255">
        <v>0</v>
      </c>
      <c r="E255">
        <v>7</v>
      </c>
      <c r="F255">
        <v>0</v>
      </c>
      <c r="G255">
        <v>1</v>
      </c>
      <c r="H255">
        <f t="shared" si="12"/>
        <v>2.8333333333333335</v>
      </c>
      <c r="K255" s="4" t="s">
        <v>796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13"/>
        <v>2</v>
      </c>
    </row>
    <row r="256" spans="1:18" x14ac:dyDescent="0.2">
      <c r="A256" s="4" t="s">
        <v>1166</v>
      </c>
      <c r="B256">
        <v>0</v>
      </c>
      <c r="C256">
        <v>0</v>
      </c>
      <c r="D256">
        <v>0</v>
      </c>
      <c r="E256">
        <v>0</v>
      </c>
      <c r="F256">
        <v>13</v>
      </c>
      <c r="G256">
        <v>4</v>
      </c>
      <c r="H256">
        <f t="shared" si="12"/>
        <v>2.8333333333333335</v>
      </c>
      <c r="K256" s="4" t="s">
        <v>847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f t="shared" si="13"/>
        <v>2</v>
      </c>
    </row>
    <row r="257" spans="1:18" x14ac:dyDescent="0.2">
      <c r="A257" s="4" t="s">
        <v>779</v>
      </c>
      <c r="B257">
        <v>13.59</v>
      </c>
      <c r="C257">
        <v>0</v>
      </c>
      <c r="D257">
        <v>1</v>
      </c>
      <c r="E257">
        <v>0</v>
      </c>
      <c r="F257">
        <v>0</v>
      </c>
      <c r="G257">
        <v>2</v>
      </c>
      <c r="H257">
        <f t="shared" si="12"/>
        <v>2.7650000000000001</v>
      </c>
      <c r="K257" s="4" t="s">
        <v>1044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f t="shared" si="13"/>
        <v>2</v>
      </c>
    </row>
    <row r="258" spans="1:18" x14ac:dyDescent="0.2">
      <c r="A258" s="4" t="s">
        <v>850</v>
      </c>
      <c r="B258">
        <v>9.3800000000000008</v>
      </c>
      <c r="C258">
        <v>2</v>
      </c>
      <c r="D258">
        <v>1</v>
      </c>
      <c r="E258">
        <v>0</v>
      </c>
      <c r="F258">
        <v>4</v>
      </c>
      <c r="G258">
        <v>0</v>
      </c>
      <c r="H258">
        <f t="shared" ref="H258:H321" si="14">AVERAGE(B258:G258)</f>
        <v>2.7300000000000004</v>
      </c>
      <c r="K258" s="4" t="s">
        <v>1080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13"/>
        <v>2</v>
      </c>
    </row>
    <row r="259" spans="1:18" x14ac:dyDescent="0.2">
      <c r="A259" s="4" t="s">
        <v>968</v>
      </c>
      <c r="B259">
        <v>0</v>
      </c>
      <c r="C259">
        <v>0</v>
      </c>
      <c r="D259">
        <v>4.0199999999999996</v>
      </c>
      <c r="E259">
        <v>10.35</v>
      </c>
      <c r="F259">
        <v>0</v>
      </c>
      <c r="G259">
        <v>2</v>
      </c>
      <c r="H259">
        <f t="shared" si="14"/>
        <v>2.7283333333333331</v>
      </c>
      <c r="K259" s="4" t="s">
        <v>1065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f t="shared" ref="R259:R322" si="15">SUM(L259:Q259)</f>
        <v>2</v>
      </c>
    </row>
    <row r="260" spans="1:18" x14ac:dyDescent="0.2">
      <c r="A260" s="4" t="s">
        <v>1105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14.31</v>
      </c>
      <c r="H260">
        <f t="shared" si="14"/>
        <v>2.7183333333333337</v>
      </c>
      <c r="K260" s="4" t="s">
        <v>759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f t="shared" si="15"/>
        <v>2</v>
      </c>
    </row>
    <row r="261" spans="1:18" x14ac:dyDescent="0.2">
      <c r="A261" s="4" t="s">
        <v>1160</v>
      </c>
      <c r="B261">
        <v>0</v>
      </c>
      <c r="C261">
        <v>7</v>
      </c>
      <c r="D261">
        <v>1</v>
      </c>
      <c r="E261">
        <v>8.2899999999999991</v>
      </c>
      <c r="F261">
        <v>0</v>
      </c>
      <c r="G261">
        <v>0</v>
      </c>
      <c r="H261">
        <f t="shared" si="14"/>
        <v>2.7149999999999999</v>
      </c>
      <c r="K261" s="4" t="s">
        <v>853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f t="shared" si="15"/>
        <v>2</v>
      </c>
    </row>
    <row r="262" spans="1:18" x14ac:dyDescent="0.2">
      <c r="A262" s="4" t="s">
        <v>976</v>
      </c>
      <c r="B262">
        <v>6</v>
      </c>
      <c r="C262">
        <v>0</v>
      </c>
      <c r="D262">
        <v>1</v>
      </c>
      <c r="E262">
        <v>2</v>
      </c>
      <c r="F262">
        <v>0</v>
      </c>
      <c r="G262">
        <v>7</v>
      </c>
      <c r="H262">
        <f t="shared" si="14"/>
        <v>2.6666666666666665</v>
      </c>
      <c r="K262" s="4" t="s">
        <v>1038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f t="shared" si="15"/>
        <v>2</v>
      </c>
    </row>
    <row r="263" spans="1:18" x14ac:dyDescent="0.2">
      <c r="A263" s="4" t="s">
        <v>941</v>
      </c>
      <c r="B263">
        <v>1</v>
      </c>
      <c r="C263">
        <v>0</v>
      </c>
      <c r="D263">
        <v>1</v>
      </c>
      <c r="E263">
        <v>6</v>
      </c>
      <c r="F263">
        <v>0</v>
      </c>
      <c r="G263">
        <v>8</v>
      </c>
      <c r="H263">
        <f t="shared" si="14"/>
        <v>2.6666666666666665</v>
      </c>
      <c r="K263" s="4" t="s">
        <v>971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15"/>
        <v>2</v>
      </c>
    </row>
    <row r="264" spans="1:18" x14ac:dyDescent="0.2">
      <c r="A264" s="4" t="s">
        <v>1073</v>
      </c>
      <c r="B264">
        <v>1</v>
      </c>
      <c r="C264">
        <v>0</v>
      </c>
      <c r="D264">
        <v>0</v>
      </c>
      <c r="E264">
        <v>7</v>
      </c>
      <c r="F264">
        <v>0</v>
      </c>
      <c r="G264">
        <v>8</v>
      </c>
      <c r="H264">
        <f t="shared" si="14"/>
        <v>2.6666666666666665</v>
      </c>
      <c r="K264" s="4" t="s">
        <v>1140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15"/>
        <v>2</v>
      </c>
    </row>
    <row r="265" spans="1:18" x14ac:dyDescent="0.2">
      <c r="A265" s="4" t="s">
        <v>1132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14</v>
      </c>
      <c r="H265">
        <f t="shared" si="14"/>
        <v>2.6666666666666665</v>
      </c>
      <c r="K265" s="4" t="s">
        <v>805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f t="shared" si="15"/>
        <v>2</v>
      </c>
    </row>
    <row r="266" spans="1:18" x14ac:dyDescent="0.2">
      <c r="A266" s="4" t="s">
        <v>866</v>
      </c>
      <c r="B266">
        <v>0.69</v>
      </c>
      <c r="C266">
        <v>1</v>
      </c>
      <c r="D266">
        <v>6.46</v>
      </c>
      <c r="E266">
        <v>1</v>
      </c>
      <c r="F266">
        <v>2.94</v>
      </c>
      <c r="G266">
        <v>3.25</v>
      </c>
      <c r="H266">
        <f t="shared" si="14"/>
        <v>2.5566666666666666</v>
      </c>
      <c r="K266" s="4" t="s">
        <v>890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f t="shared" si="15"/>
        <v>2</v>
      </c>
    </row>
    <row r="267" spans="1:18" x14ac:dyDescent="0.2">
      <c r="A267" s="4" t="s">
        <v>800</v>
      </c>
      <c r="B267">
        <v>3.1</v>
      </c>
      <c r="C267">
        <v>0</v>
      </c>
      <c r="D267">
        <v>5.03</v>
      </c>
      <c r="E267">
        <v>0</v>
      </c>
      <c r="F267">
        <v>0</v>
      </c>
      <c r="G267">
        <v>7.2</v>
      </c>
      <c r="H267">
        <f t="shared" si="14"/>
        <v>2.5550000000000002</v>
      </c>
      <c r="K267" s="4" t="s">
        <v>1053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f t="shared" si="15"/>
        <v>2</v>
      </c>
    </row>
    <row r="268" spans="1:18" x14ac:dyDescent="0.2">
      <c r="A268" s="4" t="s">
        <v>1051</v>
      </c>
      <c r="B268">
        <v>0</v>
      </c>
      <c r="C268">
        <v>0</v>
      </c>
      <c r="D268">
        <v>0</v>
      </c>
      <c r="E268">
        <v>4.99</v>
      </c>
      <c r="F268">
        <v>1</v>
      </c>
      <c r="G268">
        <v>9</v>
      </c>
      <c r="H268">
        <f t="shared" si="14"/>
        <v>2.4983333333333335</v>
      </c>
      <c r="K268" s="4" t="s">
        <v>1027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f t="shared" si="15"/>
        <v>2</v>
      </c>
    </row>
    <row r="269" spans="1:18" x14ac:dyDescent="0.2">
      <c r="A269" s="4" t="s">
        <v>1046</v>
      </c>
      <c r="B269">
        <v>0.01</v>
      </c>
      <c r="C269">
        <v>0</v>
      </c>
      <c r="D269">
        <v>0</v>
      </c>
      <c r="E269">
        <v>14.31</v>
      </c>
      <c r="F269">
        <v>0</v>
      </c>
      <c r="G269">
        <v>0.17</v>
      </c>
      <c r="H269">
        <f t="shared" si="14"/>
        <v>2.415</v>
      </c>
      <c r="K269" s="4" t="s">
        <v>894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15"/>
        <v>2</v>
      </c>
    </row>
    <row r="270" spans="1:18" x14ac:dyDescent="0.2">
      <c r="A270" s="4" t="s">
        <v>1134</v>
      </c>
      <c r="B270">
        <v>12.27</v>
      </c>
      <c r="C270">
        <v>0</v>
      </c>
      <c r="D270">
        <v>1</v>
      </c>
      <c r="E270">
        <v>1</v>
      </c>
      <c r="F270">
        <v>0</v>
      </c>
      <c r="G270">
        <v>0</v>
      </c>
      <c r="H270">
        <f t="shared" si="14"/>
        <v>2.3783333333333334</v>
      </c>
      <c r="K270" s="4" t="s">
        <v>876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f t="shared" si="15"/>
        <v>2</v>
      </c>
    </row>
    <row r="271" spans="1:18" x14ac:dyDescent="0.2">
      <c r="A271" s="4" t="s">
        <v>830</v>
      </c>
      <c r="B271">
        <v>9.92</v>
      </c>
      <c r="C271">
        <v>0</v>
      </c>
      <c r="D271">
        <v>2.99</v>
      </c>
      <c r="E271">
        <v>0</v>
      </c>
      <c r="F271">
        <v>0</v>
      </c>
      <c r="G271">
        <v>1.1100000000000001</v>
      </c>
      <c r="H271">
        <f t="shared" si="14"/>
        <v>2.3366666666666664</v>
      </c>
      <c r="K271" s="4" t="s">
        <v>886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f t="shared" si="15"/>
        <v>2</v>
      </c>
    </row>
    <row r="272" spans="1:18" x14ac:dyDescent="0.2">
      <c r="A272" s="4" t="s">
        <v>994</v>
      </c>
      <c r="B272">
        <v>2</v>
      </c>
      <c r="C272">
        <v>9</v>
      </c>
      <c r="D272">
        <v>0</v>
      </c>
      <c r="E272">
        <v>2</v>
      </c>
      <c r="F272">
        <v>0</v>
      </c>
      <c r="G272">
        <v>1</v>
      </c>
      <c r="H272">
        <f t="shared" si="14"/>
        <v>2.3333333333333335</v>
      </c>
      <c r="K272" s="4" t="s">
        <v>1155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f t="shared" si="15"/>
        <v>2</v>
      </c>
    </row>
    <row r="273" spans="1:18" x14ac:dyDescent="0.2">
      <c r="A273" s="4" t="s">
        <v>880</v>
      </c>
      <c r="B273">
        <v>4</v>
      </c>
      <c r="C273">
        <v>0</v>
      </c>
      <c r="D273">
        <v>1</v>
      </c>
      <c r="E273">
        <v>2</v>
      </c>
      <c r="F273">
        <v>0</v>
      </c>
      <c r="G273">
        <v>7</v>
      </c>
      <c r="H273">
        <f t="shared" si="14"/>
        <v>2.3333333333333335</v>
      </c>
      <c r="K273" s="4" t="s">
        <v>766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15"/>
        <v>2</v>
      </c>
    </row>
    <row r="274" spans="1:18" x14ac:dyDescent="0.2">
      <c r="A274" s="4" t="s">
        <v>905</v>
      </c>
      <c r="B274">
        <v>4</v>
      </c>
      <c r="C274">
        <v>2</v>
      </c>
      <c r="D274">
        <v>0</v>
      </c>
      <c r="E274">
        <v>0</v>
      </c>
      <c r="F274">
        <v>0</v>
      </c>
      <c r="G274">
        <v>8</v>
      </c>
      <c r="H274">
        <f t="shared" si="14"/>
        <v>2.3333333333333335</v>
      </c>
      <c r="K274" s="4" t="s">
        <v>793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 t="shared" si="15"/>
        <v>4</v>
      </c>
    </row>
    <row r="275" spans="1:18" x14ac:dyDescent="0.2">
      <c r="A275" s="4" t="s">
        <v>1107</v>
      </c>
      <c r="B275">
        <v>0</v>
      </c>
      <c r="C275">
        <v>0</v>
      </c>
      <c r="D275">
        <v>1</v>
      </c>
      <c r="E275">
        <v>8</v>
      </c>
      <c r="F275">
        <v>0</v>
      </c>
      <c r="G275">
        <v>5</v>
      </c>
      <c r="H275">
        <f t="shared" si="14"/>
        <v>2.3333333333333335</v>
      </c>
      <c r="K275" s="4" t="s">
        <v>916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f t="shared" si="15"/>
        <v>4</v>
      </c>
    </row>
    <row r="276" spans="1:18" x14ac:dyDescent="0.2">
      <c r="A276" s="4" t="s">
        <v>893</v>
      </c>
      <c r="B276">
        <v>3.6</v>
      </c>
      <c r="C276">
        <v>0</v>
      </c>
      <c r="D276">
        <v>0.89</v>
      </c>
      <c r="E276">
        <v>1</v>
      </c>
      <c r="F276">
        <v>0</v>
      </c>
      <c r="G276">
        <v>8.49</v>
      </c>
      <c r="H276">
        <f t="shared" si="14"/>
        <v>2.33</v>
      </c>
      <c r="K276" s="4" t="s">
        <v>1057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f t="shared" si="15"/>
        <v>3</v>
      </c>
    </row>
    <row r="277" spans="1:18" x14ac:dyDescent="0.2">
      <c r="A277" s="4" t="s">
        <v>1028</v>
      </c>
      <c r="B277">
        <v>5.25</v>
      </c>
      <c r="C277">
        <v>0</v>
      </c>
      <c r="D277">
        <v>0</v>
      </c>
      <c r="E277">
        <v>3.66</v>
      </c>
      <c r="F277">
        <v>4.6399999999999997</v>
      </c>
      <c r="G277">
        <v>0</v>
      </c>
      <c r="H277">
        <f t="shared" si="14"/>
        <v>2.2583333333333333</v>
      </c>
      <c r="K277" s="4" t="s">
        <v>1164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f t="shared" si="15"/>
        <v>3</v>
      </c>
    </row>
    <row r="278" spans="1:18" x14ac:dyDescent="0.2">
      <c r="A278" s="4" t="s">
        <v>1159</v>
      </c>
      <c r="B278">
        <v>1</v>
      </c>
      <c r="C278">
        <v>0</v>
      </c>
      <c r="D278">
        <v>3</v>
      </c>
      <c r="E278">
        <v>5</v>
      </c>
      <c r="F278">
        <v>0</v>
      </c>
      <c r="G278">
        <v>4</v>
      </c>
      <c r="H278">
        <f t="shared" si="14"/>
        <v>2.1666666666666665</v>
      </c>
      <c r="K278" s="4" t="s">
        <v>1158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f t="shared" si="15"/>
        <v>3</v>
      </c>
    </row>
    <row r="279" spans="1:18" x14ac:dyDescent="0.2">
      <c r="A279" s="4" t="s">
        <v>985</v>
      </c>
      <c r="B279">
        <v>7.71</v>
      </c>
      <c r="C279">
        <v>0</v>
      </c>
      <c r="D279">
        <v>2</v>
      </c>
      <c r="E279">
        <v>0</v>
      </c>
      <c r="F279">
        <v>0</v>
      </c>
      <c r="G279">
        <v>3.09</v>
      </c>
      <c r="H279">
        <f t="shared" si="14"/>
        <v>2.1333333333333333</v>
      </c>
      <c r="K279" s="4" t="s">
        <v>1051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f t="shared" si="15"/>
        <v>3</v>
      </c>
    </row>
    <row r="280" spans="1:18" x14ac:dyDescent="0.2">
      <c r="A280" s="4" t="s">
        <v>1056</v>
      </c>
      <c r="B280">
        <v>8.64</v>
      </c>
      <c r="C280">
        <v>0</v>
      </c>
      <c r="D280">
        <v>0</v>
      </c>
      <c r="E280">
        <v>0</v>
      </c>
      <c r="F280">
        <v>0.28999999999999998</v>
      </c>
      <c r="G280">
        <v>3.73</v>
      </c>
      <c r="H280">
        <f t="shared" si="14"/>
        <v>2.11</v>
      </c>
      <c r="K280" s="4" t="s">
        <v>1005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f t="shared" si="15"/>
        <v>3</v>
      </c>
    </row>
    <row r="281" spans="1:18" x14ac:dyDescent="0.2">
      <c r="A281" s="4" t="s">
        <v>1037</v>
      </c>
      <c r="B281">
        <v>2.42</v>
      </c>
      <c r="C281">
        <v>1.99</v>
      </c>
      <c r="D281">
        <v>4</v>
      </c>
      <c r="E281">
        <v>0</v>
      </c>
      <c r="F281">
        <v>0</v>
      </c>
      <c r="G281">
        <v>4</v>
      </c>
      <c r="H281">
        <f t="shared" si="14"/>
        <v>2.0683333333333334</v>
      </c>
      <c r="K281" s="4" t="s">
        <v>1109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f t="shared" si="15"/>
        <v>3</v>
      </c>
    </row>
    <row r="282" spans="1:18" x14ac:dyDescent="0.2">
      <c r="A282" s="4" t="s">
        <v>923</v>
      </c>
      <c r="B282">
        <v>9.5500000000000007</v>
      </c>
      <c r="C282">
        <v>0</v>
      </c>
      <c r="D282">
        <v>1</v>
      </c>
      <c r="E282">
        <v>0</v>
      </c>
      <c r="F282">
        <v>0</v>
      </c>
      <c r="G282">
        <v>1.83</v>
      </c>
      <c r="H282">
        <f t="shared" si="14"/>
        <v>2.0633333333333335</v>
      </c>
      <c r="K282" s="4" t="s">
        <v>782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f t="shared" si="15"/>
        <v>3</v>
      </c>
    </row>
    <row r="283" spans="1:18" x14ac:dyDescent="0.2">
      <c r="A283" s="4" t="s">
        <v>802</v>
      </c>
      <c r="B283">
        <v>7.83</v>
      </c>
      <c r="C283">
        <v>0</v>
      </c>
      <c r="D283">
        <v>3.94</v>
      </c>
      <c r="E283">
        <v>0</v>
      </c>
      <c r="F283">
        <v>0</v>
      </c>
      <c r="G283">
        <v>0.32</v>
      </c>
      <c r="H283">
        <f t="shared" si="14"/>
        <v>2.0150000000000001</v>
      </c>
      <c r="K283" s="4" t="s">
        <v>835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1</v>
      </c>
      <c r="R283">
        <f t="shared" si="15"/>
        <v>3</v>
      </c>
    </row>
    <row r="284" spans="1:18" x14ac:dyDescent="0.2">
      <c r="A284" s="4" t="s">
        <v>892</v>
      </c>
      <c r="B284">
        <v>0</v>
      </c>
      <c r="C284">
        <v>6.3</v>
      </c>
      <c r="D284">
        <v>4.76</v>
      </c>
      <c r="E284">
        <v>0</v>
      </c>
      <c r="F284">
        <v>0</v>
      </c>
      <c r="G284">
        <v>1</v>
      </c>
      <c r="H284">
        <f t="shared" si="14"/>
        <v>2.0099999999999998</v>
      </c>
      <c r="K284" s="4" t="s">
        <v>1055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f t="shared" si="15"/>
        <v>3</v>
      </c>
    </row>
    <row r="285" spans="1:18" x14ac:dyDescent="0.2">
      <c r="A285" s="4" t="s">
        <v>1125</v>
      </c>
      <c r="B285">
        <v>1</v>
      </c>
      <c r="C285">
        <v>3</v>
      </c>
      <c r="D285">
        <v>2</v>
      </c>
      <c r="E285">
        <v>5</v>
      </c>
      <c r="F285">
        <v>0</v>
      </c>
      <c r="G285">
        <v>1</v>
      </c>
      <c r="H285">
        <f t="shared" si="14"/>
        <v>2</v>
      </c>
      <c r="K285" s="4" t="s">
        <v>885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  <c r="R285">
        <f t="shared" si="15"/>
        <v>3</v>
      </c>
    </row>
    <row r="286" spans="1:18" x14ac:dyDescent="0.2">
      <c r="A286" s="4" t="s">
        <v>1127</v>
      </c>
      <c r="B286">
        <v>8</v>
      </c>
      <c r="C286">
        <v>1</v>
      </c>
      <c r="D286">
        <v>0</v>
      </c>
      <c r="E286">
        <v>0</v>
      </c>
      <c r="F286">
        <v>0</v>
      </c>
      <c r="G286">
        <v>3</v>
      </c>
      <c r="H286">
        <f t="shared" si="14"/>
        <v>2</v>
      </c>
      <c r="K286" s="4" t="s">
        <v>772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1</v>
      </c>
      <c r="R286">
        <f t="shared" si="15"/>
        <v>3</v>
      </c>
    </row>
    <row r="287" spans="1:18" x14ac:dyDescent="0.2">
      <c r="A287" s="4" t="s">
        <v>970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10</v>
      </c>
      <c r="H287">
        <f t="shared" si="14"/>
        <v>2</v>
      </c>
      <c r="K287" s="4" t="s">
        <v>1042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15"/>
        <v>3</v>
      </c>
    </row>
    <row r="288" spans="1:18" x14ac:dyDescent="0.2">
      <c r="A288" s="4" t="s">
        <v>875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11</v>
      </c>
      <c r="H288">
        <f t="shared" si="14"/>
        <v>2</v>
      </c>
      <c r="K288" s="4" t="s">
        <v>864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15"/>
        <v>3</v>
      </c>
    </row>
    <row r="289" spans="1:18" x14ac:dyDescent="0.2">
      <c r="A289" s="4" t="s">
        <v>878</v>
      </c>
      <c r="B289">
        <v>6.17</v>
      </c>
      <c r="C289">
        <v>2.56</v>
      </c>
      <c r="D289">
        <v>0</v>
      </c>
      <c r="E289">
        <v>0</v>
      </c>
      <c r="F289">
        <v>0</v>
      </c>
      <c r="G289">
        <v>3.05</v>
      </c>
      <c r="H289">
        <f t="shared" si="14"/>
        <v>1.9633333333333336</v>
      </c>
      <c r="K289" s="4" t="s">
        <v>882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15"/>
        <v>3</v>
      </c>
    </row>
    <row r="290" spans="1:18" x14ac:dyDescent="0.2">
      <c r="A290" s="4" t="s">
        <v>879</v>
      </c>
      <c r="B290">
        <v>0</v>
      </c>
      <c r="C290">
        <v>6</v>
      </c>
      <c r="D290">
        <v>0</v>
      </c>
      <c r="E290">
        <v>4</v>
      </c>
      <c r="F290">
        <v>0</v>
      </c>
      <c r="G290">
        <v>1.73</v>
      </c>
      <c r="H290">
        <f t="shared" si="14"/>
        <v>1.9550000000000001</v>
      </c>
      <c r="K290" s="4" t="s">
        <v>734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f t="shared" si="15"/>
        <v>3</v>
      </c>
    </row>
    <row r="291" spans="1:18" x14ac:dyDescent="0.2">
      <c r="A291" s="4" t="s">
        <v>1016</v>
      </c>
      <c r="B291">
        <v>0</v>
      </c>
      <c r="C291">
        <v>2.67</v>
      </c>
      <c r="D291">
        <v>2.0299999999999998</v>
      </c>
      <c r="E291">
        <v>5.51</v>
      </c>
      <c r="F291">
        <v>0</v>
      </c>
      <c r="G291">
        <v>1.42</v>
      </c>
      <c r="H291">
        <f t="shared" si="14"/>
        <v>1.9383333333333332</v>
      </c>
      <c r="K291" s="4" t="s">
        <v>809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  <c r="R291">
        <f t="shared" si="15"/>
        <v>3</v>
      </c>
    </row>
    <row r="292" spans="1:18" x14ac:dyDescent="0.2">
      <c r="A292" s="4" t="s">
        <v>933</v>
      </c>
      <c r="B292">
        <v>1.31</v>
      </c>
      <c r="C292">
        <v>0</v>
      </c>
      <c r="D292">
        <v>0</v>
      </c>
      <c r="E292">
        <v>5.95</v>
      </c>
      <c r="F292">
        <v>0</v>
      </c>
      <c r="G292">
        <v>4.04</v>
      </c>
      <c r="H292">
        <f t="shared" si="14"/>
        <v>1.8833333333333335</v>
      </c>
      <c r="K292" s="4" t="s">
        <v>1043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  <c r="R292">
        <f t="shared" si="15"/>
        <v>3</v>
      </c>
    </row>
    <row r="293" spans="1:18" x14ac:dyDescent="0.2">
      <c r="A293" s="4" t="s">
        <v>963</v>
      </c>
      <c r="B293">
        <v>2</v>
      </c>
      <c r="C293">
        <v>0</v>
      </c>
      <c r="D293">
        <v>0</v>
      </c>
      <c r="E293">
        <v>1.48</v>
      </c>
      <c r="F293">
        <v>0</v>
      </c>
      <c r="G293">
        <v>7.73</v>
      </c>
      <c r="H293">
        <f t="shared" si="14"/>
        <v>1.8683333333333334</v>
      </c>
      <c r="K293" s="4" t="s">
        <v>851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 t="shared" si="15"/>
        <v>3</v>
      </c>
    </row>
    <row r="294" spans="1:18" x14ac:dyDescent="0.2">
      <c r="A294" s="4" t="s">
        <v>1156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8.06</v>
      </c>
      <c r="H294">
        <f t="shared" si="14"/>
        <v>1.8433333333333335</v>
      </c>
      <c r="K294" s="4" t="s">
        <v>1079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1</v>
      </c>
      <c r="R294">
        <f t="shared" si="15"/>
        <v>3</v>
      </c>
    </row>
    <row r="295" spans="1:18" x14ac:dyDescent="0.2">
      <c r="A295" s="4" t="s">
        <v>770</v>
      </c>
      <c r="B295">
        <v>1</v>
      </c>
      <c r="C295">
        <v>7</v>
      </c>
      <c r="D295">
        <v>0</v>
      </c>
      <c r="E295">
        <v>0</v>
      </c>
      <c r="F295">
        <v>0</v>
      </c>
      <c r="G295">
        <v>3</v>
      </c>
      <c r="H295">
        <f t="shared" si="14"/>
        <v>1.8333333333333333</v>
      </c>
      <c r="K295" s="4" t="s">
        <v>1078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15"/>
        <v>3</v>
      </c>
    </row>
    <row r="296" spans="1:18" x14ac:dyDescent="0.2">
      <c r="A296" s="4" t="s">
        <v>1152</v>
      </c>
      <c r="B296">
        <v>1</v>
      </c>
      <c r="C296">
        <v>0</v>
      </c>
      <c r="D296">
        <v>0</v>
      </c>
      <c r="E296">
        <v>8</v>
      </c>
      <c r="F296">
        <v>0</v>
      </c>
      <c r="G296">
        <v>2</v>
      </c>
      <c r="H296">
        <f t="shared" si="14"/>
        <v>1.8333333333333333</v>
      </c>
      <c r="K296" s="4" t="s">
        <v>980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f t="shared" si="15"/>
        <v>3</v>
      </c>
    </row>
    <row r="297" spans="1:18" x14ac:dyDescent="0.2">
      <c r="A297" s="4" t="s">
        <v>1086</v>
      </c>
      <c r="B297">
        <v>0</v>
      </c>
      <c r="C297">
        <v>0</v>
      </c>
      <c r="D297">
        <v>0</v>
      </c>
      <c r="E297">
        <v>10</v>
      </c>
      <c r="F297">
        <v>0</v>
      </c>
      <c r="G297">
        <v>1</v>
      </c>
      <c r="H297">
        <f t="shared" si="14"/>
        <v>1.8333333333333333</v>
      </c>
      <c r="K297" s="4" t="s">
        <v>1087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1</v>
      </c>
      <c r="R297">
        <f t="shared" si="15"/>
        <v>3</v>
      </c>
    </row>
    <row r="298" spans="1:18" x14ac:dyDescent="0.2">
      <c r="A298" s="4" t="s">
        <v>911</v>
      </c>
      <c r="B298">
        <v>4.76</v>
      </c>
      <c r="C298">
        <v>0</v>
      </c>
      <c r="D298">
        <v>0</v>
      </c>
      <c r="E298">
        <v>3.86</v>
      </c>
      <c r="F298">
        <v>0</v>
      </c>
      <c r="G298">
        <v>2.2799999999999998</v>
      </c>
      <c r="H298">
        <f t="shared" si="14"/>
        <v>1.8166666666666664</v>
      </c>
      <c r="K298" s="4" t="s">
        <v>959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f t="shared" si="15"/>
        <v>3</v>
      </c>
    </row>
    <row r="299" spans="1:18" x14ac:dyDescent="0.2">
      <c r="A299" s="4" t="s">
        <v>944</v>
      </c>
      <c r="B299">
        <v>2.0099999999999998</v>
      </c>
      <c r="C299">
        <v>0</v>
      </c>
      <c r="D299">
        <v>1.1599999999999999</v>
      </c>
      <c r="E299">
        <v>6.62</v>
      </c>
      <c r="F299">
        <v>0</v>
      </c>
      <c r="G299">
        <v>1</v>
      </c>
      <c r="H299">
        <f t="shared" si="14"/>
        <v>1.7983333333333331</v>
      </c>
      <c r="K299" s="4" t="s">
        <v>949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f t="shared" si="15"/>
        <v>3</v>
      </c>
    </row>
    <row r="300" spans="1:18" x14ac:dyDescent="0.2">
      <c r="A300" s="4" t="s">
        <v>827</v>
      </c>
      <c r="B300">
        <v>7.79</v>
      </c>
      <c r="C300">
        <v>1.85</v>
      </c>
      <c r="D300">
        <v>1</v>
      </c>
      <c r="E300">
        <v>0</v>
      </c>
      <c r="F300">
        <v>0</v>
      </c>
      <c r="G300">
        <v>0</v>
      </c>
      <c r="H300">
        <f t="shared" si="14"/>
        <v>1.7733333333333334</v>
      </c>
      <c r="K300" s="4" t="s">
        <v>1058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f t="shared" si="15"/>
        <v>3</v>
      </c>
    </row>
    <row r="301" spans="1:18" x14ac:dyDescent="0.2">
      <c r="A301" s="4" t="s">
        <v>1062</v>
      </c>
      <c r="B301">
        <v>7.0000000000000007E-2</v>
      </c>
      <c r="C301">
        <v>0</v>
      </c>
      <c r="D301">
        <v>0</v>
      </c>
      <c r="E301">
        <v>8.61</v>
      </c>
      <c r="F301">
        <v>0</v>
      </c>
      <c r="G301">
        <v>1.94</v>
      </c>
      <c r="H301">
        <f t="shared" si="14"/>
        <v>1.7699999999999998</v>
      </c>
      <c r="K301" s="4" t="s">
        <v>932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f t="shared" si="15"/>
        <v>3</v>
      </c>
    </row>
    <row r="302" spans="1:18" x14ac:dyDescent="0.2">
      <c r="A302" s="4" t="s">
        <v>1039</v>
      </c>
      <c r="B302">
        <v>2.5099999999999998</v>
      </c>
      <c r="C302">
        <v>0</v>
      </c>
      <c r="D302">
        <v>0</v>
      </c>
      <c r="E302">
        <v>6.84</v>
      </c>
      <c r="F302">
        <v>0</v>
      </c>
      <c r="G302">
        <v>1.23</v>
      </c>
      <c r="H302">
        <f t="shared" si="14"/>
        <v>1.7633333333333334</v>
      </c>
      <c r="K302" s="4" t="s">
        <v>818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15"/>
        <v>3</v>
      </c>
    </row>
    <row r="303" spans="1:18" x14ac:dyDescent="0.2">
      <c r="A303" s="4" t="s">
        <v>735</v>
      </c>
      <c r="B303">
        <v>6.56</v>
      </c>
      <c r="C303">
        <v>0</v>
      </c>
      <c r="D303">
        <v>0</v>
      </c>
      <c r="E303">
        <v>0</v>
      </c>
      <c r="F303">
        <v>3</v>
      </c>
      <c r="G303">
        <v>0.73</v>
      </c>
      <c r="H303">
        <f t="shared" si="14"/>
        <v>1.7149999999999999</v>
      </c>
      <c r="K303" s="4" t="s">
        <v>747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15"/>
        <v>3</v>
      </c>
    </row>
    <row r="304" spans="1:18" x14ac:dyDescent="0.2">
      <c r="A304" s="4" t="s">
        <v>877</v>
      </c>
      <c r="B304">
        <v>8.16</v>
      </c>
      <c r="C304">
        <v>0</v>
      </c>
      <c r="D304">
        <v>2</v>
      </c>
      <c r="E304">
        <v>0</v>
      </c>
      <c r="F304">
        <v>0</v>
      </c>
      <c r="G304">
        <v>0</v>
      </c>
      <c r="H304">
        <f t="shared" si="14"/>
        <v>1.6933333333333334</v>
      </c>
      <c r="K304" s="4" t="s">
        <v>1050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f t="shared" si="15"/>
        <v>3</v>
      </c>
    </row>
    <row r="305" spans="1:18" x14ac:dyDescent="0.2">
      <c r="A305" s="4" t="s">
        <v>1138</v>
      </c>
      <c r="B305">
        <v>2</v>
      </c>
      <c r="C305">
        <v>0</v>
      </c>
      <c r="D305">
        <v>1</v>
      </c>
      <c r="E305">
        <v>2.1</v>
      </c>
      <c r="F305">
        <v>0</v>
      </c>
      <c r="G305">
        <v>5.01</v>
      </c>
      <c r="H305">
        <f t="shared" si="14"/>
        <v>1.6849999999999998</v>
      </c>
      <c r="K305" s="4" t="s">
        <v>1090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f t="shared" si="15"/>
        <v>3</v>
      </c>
    </row>
    <row r="306" spans="1:18" x14ac:dyDescent="0.2">
      <c r="A306" s="4" t="s">
        <v>859</v>
      </c>
      <c r="B306">
        <v>4</v>
      </c>
      <c r="C306">
        <v>0</v>
      </c>
      <c r="D306">
        <v>1</v>
      </c>
      <c r="E306">
        <v>0</v>
      </c>
      <c r="F306">
        <v>0</v>
      </c>
      <c r="G306">
        <v>5</v>
      </c>
      <c r="H306">
        <f t="shared" si="14"/>
        <v>1.6666666666666667</v>
      </c>
      <c r="K306" s="4" t="s">
        <v>909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15"/>
        <v>3</v>
      </c>
    </row>
    <row r="307" spans="1:18" x14ac:dyDescent="0.2">
      <c r="A307" s="4" t="s">
        <v>738</v>
      </c>
      <c r="B307">
        <v>3</v>
      </c>
      <c r="C307">
        <v>0</v>
      </c>
      <c r="D307">
        <v>0</v>
      </c>
      <c r="E307">
        <v>3</v>
      </c>
      <c r="F307">
        <v>0</v>
      </c>
      <c r="G307">
        <v>4</v>
      </c>
      <c r="H307">
        <f t="shared" si="14"/>
        <v>1.6666666666666667</v>
      </c>
      <c r="K307" s="4" t="s">
        <v>807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f t="shared" si="15"/>
        <v>3</v>
      </c>
    </row>
    <row r="308" spans="1:18" x14ac:dyDescent="0.2">
      <c r="A308" s="4" t="s">
        <v>1167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9</v>
      </c>
      <c r="H308">
        <f t="shared" si="14"/>
        <v>1.6666666666666667</v>
      </c>
      <c r="K308" s="4" t="s">
        <v>898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R308">
        <f t="shared" si="15"/>
        <v>3</v>
      </c>
    </row>
    <row r="309" spans="1:18" x14ac:dyDescent="0.2">
      <c r="A309" s="4" t="s">
        <v>1142</v>
      </c>
      <c r="B309">
        <v>0</v>
      </c>
      <c r="C309">
        <v>0</v>
      </c>
      <c r="D309">
        <v>1</v>
      </c>
      <c r="E309">
        <v>0.99</v>
      </c>
      <c r="F309">
        <v>0</v>
      </c>
      <c r="G309">
        <v>8</v>
      </c>
      <c r="H309">
        <f t="shared" si="14"/>
        <v>1.665</v>
      </c>
      <c r="K309" s="4" t="s">
        <v>992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f t="shared" si="15"/>
        <v>3</v>
      </c>
    </row>
    <row r="310" spans="1:18" x14ac:dyDescent="0.2">
      <c r="A310" s="4" t="s">
        <v>1076</v>
      </c>
      <c r="B310">
        <v>0</v>
      </c>
      <c r="C310">
        <v>4</v>
      </c>
      <c r="D310">
        <v>2.52</v>
      </c>
      <c r="E310">
        <v>0</v>
      </c>
      <c r="F310">
        <v>0</v>
      </c>
      <c r="G310">
        <v>3</v>
      </c>
      <c r="H310">
        <f t="shared" si="14"/>
        <v>1.5866666666666667</v>
      </c>
      <c r="K310" s="4" t="s">
        <v>1033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15"/>
        <v>3</v>
      </c>
    </row>
    <row r="311" spans="1:18" x14ac:dyDescent="0.2">
      <c r="A311" s="4" t="s">
        <v>750</v>
      </c>
      <c r="B311">
        <v>1</v>
      </c>
      <c r="C311">
        <v>0</v>
      </c>
      <c r="D311">
        <v>1</v>
      </c>
      <c r="E311">
        <v>7.46</v>
      </c>
      <c r="F311">
        <v>0</v>
      </c>
      <c r="G311">
        <v>0</v>
      </c>
      <c r="H311">
        <f t="shared" si="14"/>
        <v>1.5766666666666669</v>
      </c>
      <c r="K311" s="4" t="s">
        <v>999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f t="shared" si="15"/>
        <v>3</v>
      </c>
    </row>
    <row r="312" spans="1:18" x14ac:dyDescent="0.2">
      <c r="A312" s="4" t="s">
        <v>1048</v>
      </c>
      <c r="B312">
        <v>0</v>
      </c>
      <c r="C312">
        <v>0</v>
      </c>
      <c r="D312">
        <v>6.77</v>
      </c>
      <c r="E312">
        <v>0.56000000000000005</v>
      </c>
      <c r="F312">
        <v>0</v>
      </c>
      <c r="G312">
        <v>2</v>
      </c>
      <c r="H312">
        <f t="shared" si="14"/>
        <v>1.5549999999999999</v>
      </c>
      <c r="K312" s="4" t="s">
        <v>1154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f t="shared" si="15"/>
        <v>3</v>
      </c>
    </row>
    <row r="313" spans="1:18" x14ac:dyDescent="0.2">
      <c r="A313" s="4" t="s">
        <v>1157</v>
      </c>
      <c r="B313">
        <v>1</v>
      </c>
      <c r="C313">
        <v>0</v>
      </c>
      <c r="D313">
        <v>2</v>
      </c>
      <c r="E313">
        <v>6</v>
      </c>
      <c r="F313">
        <v>0</v>
      </c>
      <c r="G313">
        <v>0</v>
      </c>
      <c r="H313">
        <f t="shared" si="14"/>
        <v>1.5</v>
      </c>
      <c r="K313" s="4" t="s">
        <v>743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15"/>
        <v>3</v>
      </c>
    </row>
    <row r="314" spans="1:18" x14ac:dyDescent="0.2">
      <c r="A314" s="4" t="s">
        <v>1131</v>
      </c>
      <c r="B314">
        <v>0</v>
      </c>
      <c r="C314">
        <v>8</v>
      </c>
      <c r="D314">
        <v>1</v>
      </c>
      <c r="E314">
        <v>0</v>
      </c>
      <c r="F314">
        <v>0</v>
      </c>
      <c r="G314">
        <v>0</v>
      </c>
      <c r="H314">
        <f t="shared" si="14"/>
        <v>1.5</v>
      </c>
      <c r="K314" s="4" t="s">
        <v>972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f t="shared" si="15"/>
        <v>3</v>
      </c>
    </row>
    <row r="315" spans="1:18" x14ac:dyDescent="0.2">
      <c r="A315" s="4" t="s">
        <v>967</v>
      </c>
      <c r="B315">
        <v>0</v>
      </c>
      <c r="C315">
        <v>0</v>
      </c>
      <c r="D315">
        <v>1</v>
      </c>
      <c r="E315">
        <v>7</v>
      </c>
      <c r="F315">
        <v>0</v>
      </c>
      <c r="G315">
        <v>1</v>
      </c>
      <c r="H315">
        <f t="shared" si="14"/>
        <v>1.5</v>
      </c>
      <c r="K315" s="4" t="s">
        <v>749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1</v>
      </c>
      <c r="R315">
        <f t="shared" si="15"/>
        <v>3</v>
      </c>
    </row>
    <row r="316" spans="1:18" x14ac:dyDescent="0.2">
      <c r="A316" s="4" t="s">
        <v>1130</v>
      </c>
      <c r="B316">
        <v>0</v>
      </c>
      <c r="C316">
        <v>0</v>
      </c>
      <c r="D316">
        <v>0</v>
      </c>
      <c r="E316">
        <v>0</v>
      </c>
      <c r="F316">
        <v>7</v>
      </c>
      <c r="G316">
        <v>2</v>
      </c>
      <c r="H316">
        <f t="shared" si="14"/>
        <v>1.5</v>
      </c>
      <c r="K316" s="4" t="s">
        <v>869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15"/>
        <v>3</v>
      </c>
    </row>
    <row r="317" spans="1:18" x14ac:dyDescent="0.2">
      <c r="A317" s="4" t="s">
        <v>914</v>
      </c>
      <c r="B317">
        <v>1.96</v>
      </c>
      <c r="C317">
        <v>0</v>
      </c>
      <c r="D317">
        <v>7.02</v>
      </c>
      <c r="E317">
        <v>0</v>
      </c>
      <c r="F317">
        <v>0</v>
      </c>
      <c r="G317">
        <v>0</v>
      </c>
      <c r="H317">
        <f t="shared" si="14"/>
        <v>1.4966666666666668</v>
      </c>
      <c r="K317" s="4" t="s">
        <v>1171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f t="shared" si="15"/>
        <v>3</v>
      </c>
    </row>
    <row r="318" spans="1:18" x14ac:dyDescent="0.2">
      <c r="A318" s="4" t="s">
        <v>1135</v>
      </c>
      <c r="B318">
        <v>0</v>
      </c>
      <c r="C318">
        <v>0</v>
      </c>
      <c r="D318">
        <v>5.97</v>
      </c>
      <c r="E318">
        <v>0</v>
      </c>
      <c r="F318">
        <v>1</v>
      </c>
      <c r="G318">
        <v>2</v>
      </c>
      <c r="H318">
        <f t="shared" si="14"/>
        <v>1.4949999999999999</v>
      </c>
      <c r="K318" s="4" t="s">
        <v>778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15"/>
        <v>3</v>
      </c>
    </row>
    <row r="319" spans="1:18" x14ac:dyDescent="0.2">
      <c r="A319" s="4" t="s">
        <v>1098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7.91</v>
      </c>
      <c r="H319">
        <f t="shared" si="14"/>
        <v>1.4850000000000001</v>
      </c>
      <c r="K319" s="4" t="s">
        <v>1012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1</v>
      </c>
      <c r="R319">
        <f t="shared" si="15"/>
        <v>3</v>
      </c>
    </row>
    <row r="320" spans="1:18" x14ac:dyDescent="0.2">
      <c r="A320" s="4" t="s">
        <v>895</v>
      </c>
      <c r="B320">
        <v>1.04</v>
      </c>
      <c r="C320">
        <v>0</v>
      </c>
      <c r="D320">
        <v>2.13</v>
      </c>
      <c r="E320">
        <v>5.57</v>
      </c>
      <c r="F320">
        <v>0</v>
      </c>
      <c r="G320">
        <v>0</v>
      </c>
      <c r="H320">
        <f t="shared" si="14"/>
        <v>1.4566666666666668</v>
      </c>
      <c r="K320" s="4" t="s">
        <v>925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f t="shared" si="15"/>
        <v>3</v>
      </c>
    </row>
    <row r="321" spans="1:18" x14ac:dyDescent="0.2">
      <c r="A321" s="4" t="s">
        <v>816</v>
      </c>
      <c r="B321">
        <v>2.0499999999999998</v>
      </c>
      <c r="C321">
        <v>0</v>
      </c>
      <c r="D321">
        <v>4.53</v>
      </c>
      <c r="E321">
        <v>0</v>
      </c>
      <c r="F321">
        <v>0</v>
      </c>
      <c r="G321">
        <v>2.13</v>
      </c>
      <c r="H321">
        <f t="shared" si="14"/>
        <v>1.4516666666666669</v>
      </c>
      <c r="K321" s="4" t="s">
        <v>837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15"/>
        <v>3</v>
      </c>
    </row>
    <row r="322" spans="1:18" x14ac:dyDescent="0.2">
      <c r="A322" s="4" t="s">
        <v>1143</v>
      </c>
      <c r="B322">
        <v>0</v>
      </c>
      <c r="C322">
        <v>1</v>
      </c>
      <c r="D322">
        <v>3.16</v>
      </c>
      <c r="E322">
        <v>0</v>
      </c>
      <c r="F322">
        <v>0</v>
      </c>
      <c r="G322">
        <v>3.98</v>
      </c>
      <c r="H322">
        <f t="shared" ref="H322:H385" si="16">AVERAGE(B322:G322)</f>
        <v>1.3566666666666667</v>
      </c>
      <c r="K322" s="4" t="s">
        <v>1032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f t="shared" si="15"/>
        <v>3</v>
      </c>
    </row>
    <row r="323" spans="1:18" x14ac:dyDescent="0.2">
      <c r="A323" s="4" t="s">
        <v>926</v>
      </c>
      <c r="B323">
        <v>1</v>
      </c>
      <c r="C323">
        <v>0</v>
      </c>
      <c r="D323">
        <v>4</v>
      </c>
      <c r="E323">
        <v>0</v>
      </c>
      <c r="F323">
        <v>0</v>
      </c>
      <c r="G323">
        <v>3</v>
      </c>
      <c r="H323">
        <f t="shared" si="16"/>
        <v>1.3333333333333333</v>
      </c>
      <c r="K323" s="4" t="s">
        <v>741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1</v>
      </c>
      <c r="R323">
        <f t="shared" ref="R323:R386" si="17">SUM(L323:Q323)</f>
        <v>3</v>
      </c>
    </row>
    <row r="324" spans="1:18" x14ac:dyDescent="0.2">
      <c r="A324" s="4" t="s">
        <v>1005</v>
      </c>
      <c r="B324">
        <v>0</v>
      </c>
      <c r="C324">
        <v>0</v>
      </c>
      <c r="D324">
        <v>0</v>
      </c>
      <c r="E324">
        <v>1</v>
      </c>
      <c r="F324">
        <v>2</v>
      </c>
      <c r="G324">
        <v>5</v>
      </c>
      <c r="H324">
        <f t="shared" si="16"/>
        <v>1.3333333333333333</v>
      </c>
      <c r="K324" s="4" t="s">
        <v>797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17"/>
        <v>3</v>
      </c>
    </row>
    <row r="325" spans="1:18" x14ac:dyDescent="0.2">
      <c r="A325" s="4" t="s">
        <v>1041</v>
      </c>
      <c r="B325">
        <v>4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16"/>
        <v>1.3333333333333333</v>
      </c>
      <c r="K325" s="4" t="s">
        <v>938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17"/>
        <v>3</v>
      </c>
    </row>
    <row r="326" spans="1:18" x14ac:dyDescent="0.2">
      <c r="A326" s="4" t="s">
        <v>982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3</v>
      </c>
      <c r="H326">
        <f t="shared" si="16"/>
        <v>1.3333333333333333</v>
      </c>
      <c r="K326" s="4" t="s">
        <v>1137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17"/>
        <v>3</v>
      </c>
    </row>
    <row r="327" spans="1:18" x14ac:dyDescent="0.2">
      <c r="A327" s="4" t="s">
        <v>796</v>
      </c>
      <c r="B327">
        <v>6.9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f t="shared" si="16"/>
        <v>1.3166666666666667</v>
      </c>
      <c r="K327" s="4" t="s">
        <v>858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7"/>
        <v>3</v>
      </c>
    </row>
    <row r="328" spans="1:18" x14ac:dyDescent="0.2">
      <c r="A328" s="4" t="s">
        <v>1036</v>
      </c>
      <c r="B328">
        <v>1</v>
      </c>
      <c r="C328">
        <v>0</v>
      </c>
      <c r="D328">
        <v>0</v>
      </c>
      <c r="E328">
        <v>4.8</v>
      </c>
      <c r="F328">
        <v>0</v>
      </c>
      <c r="G328">
        <v>2</v>
      </c>
      <c r="H328">
        <f t="shared" si="16"/>
        <v>1.3</v>
      </c>
      <c r="K328" s="4" t="s">
        <v>891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f t="shared" si="17"/>
        <v>3</v>
      </c>
    </row>
    <row r="329" spans="1:18" x14ac:dyDescent="0.2">
      <c r="A329" s="4" t="s">
        <v>774</v>
      </c>
      <c r="B329">
        <v>5.78</v>
      </c>
      <c r="C329">
        <v>0</v>
      </c>
      <c r="D329">
        <v>0</v>
      </c>
      <c r="E329">
        <v>1</v>
      </c>
      <c r="F329">
        <v>0</v>
      </c>
      <c r="G329">
        <v>1</v>
      </c>
      <c r="H329">
        <f t="shared" si="16"/>
        <v>1.2966666666666666</v>
      </c>
      <c r="K329" s="4" t="s">
        <v>821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f t="shared" si="17"/>
        <v>3</v>
      </c>
    </row>
    <row r="330" spans="1:18" x14ac:dyDescent="0.2">
      <c r="A330" s="4" t="s">
        <v>788</v>
      </c>
      <c r="B330">
        <v>0</v>
      </c>
      <c r="C330">
        <v>0</v>
      </c>
      <c r="D330">
        <v>0</v>
      </c>
      <c r="E330">
        <v>6.89</v>
      </c>
      <c r="F330">
        <v>0</v>
      </c>
      <c r="G330">
        <v>0.71</v>
      </c>
      <c r="H330">
        <f t="shared" si="16"/>
        <v>1.2666666666666666</v>
      </c>
      <c r="K330" s="4" t="s">
        <v>897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1</v>
      </c>
      <c r="R330">
        <f t="shared" si="17"/>
        <v>3</v>
      </c>
    </row>
    <row r="331" spans="1:18" x14ac:dyDescent="0.2">
      <c r="A331" s="4" t="s">
        <v>847</v>
      </c>
      <c r="B331">
        <v>3.37</v>
      </c>
      <c r="C331">
        <v>0</v>
      </c>
      <c r="D331">
        <v>4.01</v>
      </c>
      <c r="E331">
        <v>0</v>
      </c>
      <c r="F331">
        <v>0</v>
      </c>
      <c r="G331">
        <v>0</v>
      </c>
      <c r="H331">
        <f t="shared" si="16"/>
        <v>1.23</v>
      </c>
      <c r="K331" s="4" t="s">
        <v>752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f t="shared" si="17"/>
        <v>3</v>
      </c>
    </row>
    <row r="332" spans="1:18" x14ac:dyDescent="0.2">
      <c r="A332" s="4" t="s">
        <v>1044</v>
      </c>
      <c r="B332">
        <v>6.37</v>
      </c>
      <c r="C332">
        <v>0</v>
      </c>
      <c r="D332">
        <v>1.01</v>
      </c>
      <c r="E332">
        <v>0</v>
      </c>
      <c r="F332">
        <v>0</v>
      </c>
      <c r="G332">
        <v>0</v>
      </c>
      <c r="H332">
        <f t="shared" si="16"/>
        <v>1.23</v>
      </c>
      <c r="K332" s="4" t="s">
        <v>922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>
        <f t="shared" si="17"/>
        <v>3</v>
      </c>
    </row>
    <row r="333" spans="1:18" x14ac:dyDescent="0.2">
      <c r="A333" s="4" t="s">
        <v>1080</v>
      </c>
      <c r="B333">
        <v>1</v>
      </c>
      <c r="C333">
        <v>0</v>
      </c>
      <c r="D333">
        <v>6.33</v>
      </c>
      <c r="E333">
        <v>0</v>
      </c>
      <c r="F333">
        <v>0</v>
      </c>
      <c r="G333">
        <v>0</v>
      </c>
      <c r="H333">
        <f t="shared" si="16"/>
        <v>1.2216666666666667</v>
      </c>
      <c r="K333" s="4" t="s">
        <v>1101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f t="shared" si="17"/>
        <v>3</v>
      </c>
    </row>
    <row r="334" spans="1:18" x14ac:dyDescent="0.2">
      <c r="A334" s="4" t="s">
        <v>1065</v>
      </c>
      <c r="B334">
        <v>4.9000000000000004</v>
      </c>
      <c r="C334">
        <v>0</v>
      </c>
      <c r="D334">
        <v>2.23</v>
      </c>
      <c r="E334">
        <v>0</v>
      </c>
      <c r="F334">
        <v>0</v>
      </c>
      <c r="G334">
        <v>0</v>
      </c>
      <c r="H334">
        <f t="shared" si="16"/>
        <v>1.1883333333333335</v>
      </c>
      <c r="K334" s="4" t="s">
        <v>968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f t="shared" si="17"/>
        <v>3</v>
      </c>
    </row>
    <row r="335" spans="1:18" x14ac:dyDescent="0.2">
      <c r="A335" s="4" t="s">
        <v>761</v>
      </c>
      <c r="B335">
        <v>3</v>
      </c>
      <c r="C335">
        <v>2</v>
      </c>
      <c r="D335">
        <v>1</v>
      </c>
      <c r="E335">
        <v>0</v>
      </c>
      <c r="F335">
        <v>0</v>
      </c>
      <c r="G335">
        <v>1</v>
      </c>
      <c r="H335">
        <f t="shared" si="16"/>
        <v>1.1666666666666667</v>
      </c>
      <c r="K335" s="4" t="s">
        <v>1073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17"/>
        <v>3</v>
      </c>
    </row>
    <row r="336" spans="1:18" x14ac:dyDescent="0.2">
      <c r="A336" s="4" t="s">
        <v>860</v>
      </c>
      <c r="B336">
        <v>2</v>
      </c>
      <c r="C336">
        <v>0</v>
      </c>
      <c r="D336">
        <v>3</v>
      </c>
      <c r="E336">
        <v>1</v>
      </c>
      <c r="F336">
        <v>0</v>
      </c>
      <c r="G336">
        <v>1</v>
      </c>
      <c r="H336">
        <f t="shared" si="16"/>
        <v>1.1666666666666667</v>
      </c>
      <c r="K336" s="4" t="s">
        <v>1046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17"/>
        <v>3</v>
      </c>
    </row>
    <row r="337" spans="1:18" x14ac:dyDescent="0.2">
      <c r="A337" s="4" t="s">
        <v>745</v>
      </c>
      <c r="B337">
        <v>2</v>
      </c>
      <c r="C337">
        <v>0</v>
      </c>
      <c r="D337">
        <v>1</v>
      </c>
      <c r="E337">
        <v>1</v>
      </c>
      <c r="F337">
        <v>0</v>
      </c>
      <c r="G337">
        <v>3</v>
      </c>
      <c r="H337">
        <f t="shared" si="16"/>
        <v>1.1666666666666667</v>
      </c>
      <c r="K337" s="4" t="s">
        <v>1107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1</v>
      </c>
      <c r="R337">
        <f t="shared" si="17"/>
        <v>3</v>
      </c>
    </row>
    <row r="338" spans="1:18" x14ac:dyDescent="0.2">
      <c r="A338" s="4" t="s">
        <v>1133</v>
      </c>
      <c r="B338">
        <v>1</v>
      </c>
      <c r="C338">
        <v>0</v>
      </c>
      <c r="D338">
        <v>3</v>
      </c>
      <c r="E338">
        <v>0</v>
      </c>
      <c r="F338">
        <v>0</v>
      </c>
      <c r="G338">
        <v>3</v>
      </c>
      <c r="H338">
        <f t="shared" si="16"/>
        <v>1.1666666666666667</v>
      </c>
      <c r="K338" s="4" t="s">
        <v>1028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0</v>
      </c>
      <c r="R338">
        <f t="shared" si="17"/>
        <v>3</v>
      </c>
    </row>
    <row r="339" spans="1:18" x14ac:dyDescent="0.2">
      <c r="A339" s="4" t="s">
        <v>896</v>
      </c>
      <c r="B339">
        <v>1</v>
      </c>
      <c r="C339">
        <v>0</v>
      </c>
      <c r="D339">
        <v>3</v>
      </c>
      <c r="E339">
        <v>0</v>
      </c>
      <c r="F339">
        <v>0</v>
      </c>
      <c r="G339">
        <v>3</v>
      </c>
      <c r="H339">
        <f t="shared" si="16"/>
        <v>1.1666666666666667</v>
      </c>
      <c r="K339" s="4" t="s">
        <v>1056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f t="shared" si="17"/>
        <v>3</v>
      </c>
    </row>
    <row r="340" spans="1:18" x14ac:dyDescent="0.2">
      <c r="A340" s="4" t="s">
        <v>759</v>
      </c>
      <c r="B340">
        <v>2.0499999999999998</v>
      </c>
      <c r="C340">
        <v>4.95</v>
      </c>
      <c r="D340">
        <v>0</v>
      </c>
      <c r="E340">
        <v>0</v>
      </c>
      <c r="F340">
        <v>0</v>
      </c>
      <c r="G340">
        <v>0</v>
      </c>
      <c r="H340">
        <f t="shared" si="16"/>
        <v>1.1666666666666667</v>
      </c>
      <c r="K340" s="4" t="s">
        <v>970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f t="shared" si="17"/>
        <v>3</v>
      </c>
    </row>
    <row r="341" spans="1:18" x14ac:dyDescent="0.2">
      <c r="A341" s="4" t="s">
        <v>1104</v>
      </c>
      <c r="B341">
        <v>2</v>
      </c>
      <c r="C341">
        <v>0</v>
      </c>
      <c r="D341">
        <v>0</v>
      </c>
      <c r="E341">
        <v>1</v>
      </c>
      <c r="F341">
        <v>0</v>
      </c>
      <c r="G341">
        <v>4</v>
      </c>
      <c r="H341">
        <f t="shared" si="16"/>
        <v>1.1666666666666667</v>
      </c>
      <c r="K341" s="4" t="s">
        <v>879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f t="shared" si="17"/>
        <v>3</v>
      </c>
    </row>
    <row r="342" spans="1:18" x14ac:dyDescent="0.2">
      <c r="A342" s="4" t="s">
        <v>819</v>
      </c>
      <c r="B342">
        <v>0</v>
      </c>
      <c r="C342">
        <v>0</v>
      </c>
      <c r="D342">
        <v>1</v>
      </c>
      <c r="E342">
        <v>5</v>
      </c>
      <c r="F342">
        <v>0</v>
      </c>
      <c r="G342">
        <v>1</v>
      </c>
      <c r="H342">
        <f t="shared" si="16"/>
        <v>1.1666666666666667</v>
      </c>
      <c r="K342" s="4" t="s">
        <v>933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  <c r="R342">
        <f t="shared" si="17"/>
        <v>3</v>
      </c>
    </row>
    <row r="343" spans="1:18" x14ac:dyDescent="0.2">
      <c r="A343" s="4" t="s">
        <v>853</v>
      </c>
      <c r="B343">
        <v>2</v>
      </c>
      <c r="C343">
        <v>0</v>
      </c>
      <c r="D343">
        <v>4.99</v>
      </c>
      <c r="E343">
        <v>0</v>
      </c>
      <c r="F343">
        <v>0</v>
      </c>
      <c r="G343">
        <v>0</v>
      </c>
      <c r="H343">
        <f t="shared" si="16"/>
        <v>1.165</v>
      </c>
      <c r="K343" s="4" t="s">
        <v>963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f t="shared" si="17"/>
        <v>3</v>
      </c>
    </row>
    <row r="344" spans="1:18" x14ac:dyDescent="0.2">
      <c r="A344" s="4" t="s">
        <v>1100</v>
      </c>
      <c r="B344">
        <v>1</v>
      </c>
      <c r="C344">
        <v>1</v>
      </c>
      <c r="D344">
        <v>0</v>
      </c>
      <c r="E344">
        <v>0.97</v>
      </c>
      <c r="F344">
        <v>0</v>
      </c>
      <c r="G344">
        <v>4</v>
      </c>
      <c r="H344">
        <f t="shared" si="16"/>
        <v>1.1616666666666666</v>
      </c>
      <c r="K344" s="4" t="s">
        <v>1152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f t="shared" si="17"/>
        <v>3</v>
      </c>
    </row>
    <row r="345" spans="1:18" x14ac:dyDescent="0.2">
      <c r="A345" s="4" t="s">
        <v>740</v>
      </c>
      <c r="B345">
        <v>1.93</v>
      </c>
      <c r="C345">
        <v>0</v>
      </c>
      <c r="D345">
        <v>3.98</v>
      </c>
      <c r="E345">
        <v>0</v>
      </c>
      <c r="F345">
        <v>0</v>
      </c>
      <c r="G345">
        <v>0.97</v>
      </c>
      <c r="H345">
        <f t="shared" si="16"/>
        <v>1.1466666666666667</v>
      </c>
      <c r="K345" s="4" t="s">
        <v>911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  <c r="R345">
        <f t="shared" si="17"/>
        <v>3</v>
      </c>
    </row>
    <row r="346" spans="1:18" x14ac:dyDescent="0.2">
      <c r="A346" s="4" t="s">
        <v>806</v>
      </c>
      <c r="B346">
        <v>3</v>
      </c>
      <c r="C346">
        <v>0</v>
      </c>
      <c r="D346">
        <v>0.5</v>
      </c>
      <c r="E346">
        <v>1.01</v>
      </c>
      <c r="F346">
        <v>0</v>
      </c>
      <c r="G346">
        <v>2.1800000000000002</v>
      </c>
      <c r="H346">
        <f t="shared" si="16"/>
        <v>1.115</v>
      </c>
      <c r="K346" s="4" t="s">
        <v>1062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f t="shared" si="17"/>
        <v>3</v>
      </c>
    </row>
    <row r="347" spans="1:18" x14ac:dyDescent="0.2">
      <c r="A347" s="4" t="s">
        <v>1126</v>
      </c>
      <c r="B347">
        <v>0</v>
      </c>
      <c r="C347">
        <v>0</v>
      </c>
      <c r="D347">
        <v>0</v>
      </c>
      <c r="E347">
        <v>5.69</v>
      </c>
      <c r="F347">
        <v>0</v>
      </c>
      <c r="G347">
        <v>1</v>
      </c>
      <c r="H347">
        <f t="shared" si="16"/>
        <v>1.115</v>
      </c>
      <c r="K347" s="4" t="s">
        <v>1039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 t="shared" si="17"/>
        <v>3</v>
      </c>
    </row>
    <row r="348" spans="1:18" x14ac:dyDescent="0.2">
      <c r="A348" s="4" t="s">
        <v>1172</v>
      </c>
      <c r="B348">
        <v>3.47</v>
      </c>
      <c r="C348">
        <v>0</v>
      </c>
      <c r="D348">
        <v>1</v>
      </c>
      <c r="E348">
        <v>2.15</v>
      </c>
      <c r="F348">
        <v>0</v>
      </c>
      <c r="G348">
        <v>0</v>
      </c>
      <c r="H348">
        <f t="shared" si="16"/>
        <v>1.1033333333333335</v>
      </c>
      <c r="K348" s="4" t="s">
        <v>735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f t="shared" si="17"/>
        <v>3</v>
      </c>
    </row>
    <row r="349" spans="1:18" x14ac:dyDescent="0.2">
      <c r="A349" s="4" t="s">
        <v>760</v>
      </c>
      <c r="B349">
        <v>0</v>
      </c>
      <c r="C349">
        <v>0</v>
      </c>
      <c r="D349">
        <v>0</v>
      </c>
      <c r="E349">
        <v>2.62</v>
      </c>
      <c r="F349">
        <v>0</v>
      </c>
      <c r="G349">
        <v>4</v>
      </c>
      <c r="H349">
        <f t="shared" si="16"/>
        <v>1.1033333333333333</v>
      </c>
      <c r="K349" s="4" t="s">
        <v>738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1</v>
      </c>
      <c r="R349">
        <f t="shared" si="17"/>
        <v>3</v>
      </c>
    </row>
    <row r="350" spans="1:18" x14ac:dyDescent="0.2">
      <c r="A350" s="4" t="s">
        <v>1038</v>
      </c>
      <c r="B350">
        <v>2.58</v>
      </c>
      <c r="C350">
        <v>4.01</v>
      </c>
      <c r="D350">
        <v>0</v>
      </c>
      <c r="E350">
        <v>0</v>
      </c>
      <c r="F350">
        <v>0</v>
      </c>
      <c r="G350">
        <v>0</v>
      </c>
      <c r="H350">
        <f t="shared" si="16"/>
        <v>1.0983333333333334</v>
      </c>
      <c r="K350" s="4" t="s">
        <v>1142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>
        <f t="shared" si="17"/>
        <v>3</v>
      </c>
    </row>
    <row r="351" spans="1:18" x14ac:dyDescent="0.2">
      <c r="A351" s="4" t="s">
        <v>1021</v>
      </c>
      <c r="B351">
        <v>0</v>
      </c>
      <c r="C351">
        <v>0</v>
      </c>
      <c r="D351">
        <v>0</v>
      </c>
      <c r="E351">
        <v>6</v>
      </c>
      <c r="F351">
        <v>0</v>
      </c>
      <c r="G351">
        <v>0.5</v>
      </c>
      <c r="H351">
        <f t="shared" si="16"/>
        <v>1.0833333333333333</v>
      </c>
      <c r="K351" s="4" t="s">
        <v>1048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f t="shared" si="17"/>
        <v>3</v>
      </c>
    </row>
    <row r="352" spans="1:18" x14ac:dyDescent="0.2">
      <c r="A352" s="4" t="s">
        <v>812</v>
      </c>
      <c r="B352">
        <v>1.02</v>
      </c>
      <c r="C352">
        <v>0</v>
      </c>
      <c r="D352">
        <v>4.43</v>
      </c>
      <c r="E352">
        <v>0</v>
      </c>
      <c r="F352">
        <v>0</v>
      </c>
      <c r="G352">
        <v>0.94</v>
      </c>
      <c r="H352">
        <f t="shared" si="16"/>
        <v>1.0649999999999997</v>
      </c>
      <c r="K352" s="4" t="s">
        <v>967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f t="shared" si="17"/>
        <v>3</v>
      </c>
    </row>
    <row r="353" spans="1:18" x14ac:dyDescent="0.2">
      <c r="A353" s="4" t="s">
        <v>773</v>
      </c>
      <c r="B353">
        <v>0.98</v>
      </c>
      <c r="C353">
        <v>0</v>
      </c>
      <c r="D353">
        <v>2.23</v>
      </c>
      <c r="E353">
        <v>3.14</v>
      </c>
      <c r="F353">
        <v>0</v>
      </c>
      <c r="G353">
        <v>0</v>
      </c>
      <c r="H353">
        <f t="shared" si="16"/>
        <v>1.0583333333333333</v>
      </c>
      <c r="K353" s="4" t="s">
        <v>1135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f t="shared" si="17"/>
        <v>3</v>
      </c>
    </row>
    <row r="354" spans="1:18" x14ac:dyDescent="0.2">
      <c r="A354" s="4" t="s">
        <v>901</v>
      </c>
      <c r="B354">
        <v>2.4300000000000002</v>
      </c>
      <c r="C354">
        <v>0</v>
      </c>
      <c r="D354">
        <v>1.91</v>
      </c>
      <c r="E354">
        <v>0</v>
      </c>
      <c r="F354">
        <v>0.93</v>
      </c>
      <c r="G354">
        <v>0.99</v>
      </c>
      <c r="H354">
        <f t="shared" si="16"/>
        <v>1.0433333333333332</v>
      </c>
      <c r="K354" s="4" t="s">
        <v>1041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f t="shared" si="17"/>
        <v>3</v>
      </c>
    </row>
    <row r="355" spans="1:18" x14ac:dyDescent="0.2">
      <c r="A355" s="4" t="s">
        <v>916</v>
      </c>
      <c r="B355">
        <v>0.23</v>
      </c>
      <c r="C355">
        <v>0</v>
      </c>
      <c r="D355">
        <v>0</v>
      </c>
      <c r="E355">
        <v>3.02</v>
      </c>
      <c r="F355">
        <v>2</v>
      </c>
      <c r="G355">
        <v>1</v>
      </c>
      <c r="H355">
        <f t="shared" si="16"/>
        <v>1.0416666666666667</v>
      </c>
      <c r="K355" s="4" t="s">
        <v>1036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  <c r="R355">
        <f t="shared" si="17"/>
        <v>3</v>
      </c>
    </row>
    <row r="356" spans="1:18" x14ac:dyDescent="0.2">
      <c r="A356" s="4" t="s">
        <v>981</v>
      </c>
      <c r="B356">
        <v>1</v>
      </c>
      <c r="C356">
        <v>0</v>
      </c>
      <c r="D356">
        <v>2</v>
      </c>
      <c r="E356">
        <v>0</v>
      </c>
      <c r="F356">
        <v>3</v>
      </c>
      <c r="G356">
        <v>0</v>
      </c>
      <c r="H356">
        <f t="shared" si="16"/>
        <v>1</v>
      </c>
      <c r="K356" s="4" t="s">
        <v>774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f t="shared" si="17"/>
        <v>3</v>
      </c>
    </row>
    <row r="357" spans="1:18" x14ac:dyDescent="0.2">
      <c r="A357" s="4" t="s">
        <v>906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2</v>
      </c>
      <c r="H357">
        <f t="shared" si="16"/>
        <v>1</v>
      </c>
      <c r="K357" s="4" t="s">
        <v>1104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f t="shared" si="17"/>
        <v>3</v>
      </c>
    </row>
    <row r="358" spans="1:18" x14ac:dyDescent="0.2">
      <c r="A358" s="4" t="s">
        <v>955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4</v>
      </c>
      <c r="H358">
        <f t="shared" si="16"/>
        <v>1</v>
      </c>
      <c r="K358" s="4" t="s">
        <v>819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f t="shared" si="17"/>
        <v>3</v>
      </c>
    </row>
    <row r="359" spans="1:18" x14ac:dyDescent="0.2">
      <c r="A359" s="4" t="s">
        <v>952</v>
      </c>
      <c r="B359">
        <v>1</v>
      </c>
      <c r="C359">
        <v>0</v>
      </c>
      <c r="D359">
        <v>1</v>
      </c>
      <c r="E359">
        <v>4</v>
      </c>
      <c r="F359">
        <v>0</v>
      </c>
      <c r="G359">
        <v>0</v>
      </c>
      <c r="H359">
        <f t="shared" si="16"/>
        <v>1</v>
      </c>
      <c r="K359" s="4" t="s">
        <v>825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7"/>
        <v>3</v>
      </c>
    </row>
    <row r="360" spans="1:18" x14ac:dyDescent="0.2">
      <c r="A360" s="4" t="s">
        <v>825</v>
      </c>
      <c r="B360">
        <v>1</v>
      </c>
      <c r="C360">
        <v>0</v>
      </c>
      <c r="D360">
        <v>0</v>
      </c>
      <c r="E360">
        <v>3</v>
      </c>
      <c r="F360">
        <v>0</v>
      </c>
      <c r="G360">
        <v>2</v>
      </c>
      <c r="H360">
        <f t="shared" si="16"/>
        <v>1</v>
      </c>
      <c r="K360" s="4" t="s">
        <v>1031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f t="shared" si="17"/>
        <v>3</v>
      </c>
    </row>
    <row r="361" spans="1:18" x14ac:dyDescent="0.2">
      <c r="A361" s="4" t="s">
        <v>1031</v>
      </c>
      <c r="B361">
        <v>3</v>
      </c>
      <c r="C361">
        <v>0</v>
      </c>
      <c r="D361">
        <v>0</v>
      </c>
      <c r="E361">
        <v>2</v>
      </c>
      <c r="F361">
        <v>0</v>
      </c>
      <c r="G361">
        <v>1</v>
      </c>
      <c r="H361">
        <f t="shared" si="16"/>
        <v>1</v>
      </c>
      <c r="K361" s="4" t="s">
        <v>845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1</v>
      </c>
      <c r="R361">
        <f t="shared" si="17"/>
        <v>3</v>
      </c>
    </row>
    <row r="362" spans="1:18" x14ac:dyDescent="0.2">
      <c r="A362" s="4" t="s">
        <v>845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2</v>
      </c>
      <c r="H362">
        <f t="shared" si="16"/>
        <v>1</v>
      </c>
      <c r="K362" s="4" t="s">
        <v>785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1</v>
      </c>
      <c r="R362">
        <f t="shared" si="17"/>
        <v>3</v>
      </c>
    </row>
    <row r="363" spans="1:18" x14ac:dyDescent="0.2">
      <c r="A363" s="4" t="s">
        <v>785</v>
      </c>
      <c r="B363">
        <v>0</v>
      </c>
      <c r="C363">
        <v>0</v>
      </c>
      <c r="D363">
        <v>2</v>
      </c>
      <c r="E363">
        <v>2</v>
      </c>
      <c r="F363">
        <v>0</v>
      </c>
      <c r="G363">
        <v>2</v>
      </c>
      <c r="H363">
        <f t="shared" si="16"/>
        <v>1</v>
      </c>
      <c r="K363" s="4" t="s">
        <v>1175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f t="shared" si="17"/>
        <v>3</v>
      </c>
    </row>
    <row r="364" spans="1:18" x14ac:dyDescent="0.2">
      <c r="A364" s="4" t="s">
        <v>1175</v>
      </c>
      <c r="B364">
        <v>3</v>
      </c>
      <c r="C364">
        <v>0</v>
      </c>
      <c r="D364">
        <v>0</v>
      </c>
      <c r="E364">
        <v>0.23</v>
      </c>
      <c r="F364">
        <v>0</v>
      </c>
      <c r="G364">
        <v>2.66</v>
      </c>
      <c r="H364">
        <f t="shared" si="16"/>
        <v>0.9816666666666668</v>
      </c>
      <c r="K364" s="4" t="s">
        <v>956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f t="shared" si="17"/>
        <v>3</v>
      </c>
    </row>
    <row r="365" spans="1:18" x14ac:dyDescent="0.2">
      <c r="A365" s="4" t="s">
        <v>780</v>
      </c>
      <c r="B365">
        <v>2.94</v>
      </c>
      <c r="C365">
        <v>0</v>
      </c>
      <c r="D365">
        <v>1.1299999999999999</v>
      </c>
      <c r="E365">
        <v>0</v>
      </c>
      <c r="F365">
        <v>0</v>
      </c>
      <c r="G365">
        <v>1.81</v>
      </c>
      <c r="H365">
        <f t="shared" si="16"/>
        <v>0.98000000000000009</v>
      </c>
      <c r="K365" s="4" t="s">
        <v>828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f t="shared" si="17"/>
        <v>3</v>
      </c>
    </row>
    <row r="366" spans="1:18" x14ac:dyDescent="0.2">
      <c r="A366" s="4" t="s">
        <v>956</v>
      </c>
      <c r="B366">
        <v>2.5099999999999998</v>
      </c>
      <c r="C366">
        <v>0</v>
      </c>
      <c r="D366">
        <v>0</v>
      </c>
      <c r="E366">
        <v>2</v>
      </c>
      <c r="F366">
        <v>0</v>
      </c>
      <c r="G366">
        <v>1.36</v>
      </c>
      <c r="H366">
        <f t="shared" si="16"/>
        <v>0.97833333333333339</v>
      </c>
      <c r="K366" s="4" t="s">
        <v>1063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f t="shared" si="17"/>
        <v>3</v>
      </c>
    </row>
    <row r="367" spans="1:18" x14ac:dyDescent="0.2">
      <c r="A367" s="4" t="s">
        <v>979</v>
      </c>
      <c r="B367">
        <v>1.31</v>
      </c>
      <c r="C367">
        <v>0</v>
      </c>
      <c r="D367">
        <v>1</v>
      </c>
      <c r="E367">
        <v>0</v>
      </c>
      <c r="F367">
        <v>0</v>
      </c>
      <c r="G367">
        <v>3.11</v>
      </c>
      <c r="H367">
        <f t="shared" si="16"/>
        <v>0.90333333333333332</v>
      </c>
      <c r="K367" s="4" t="s">
        <v>1136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7"/>
        <v>3</v>
      </c>
    </row>
    <row r="368" spans="1:18" x14ac:dyDescent="0.2">
      <c r="A368" s="4" t="s">
        <v>828</v>
      </c>
      <c r="B368">
        <v>1.34</v>
      </c>
      <c r="C368">
        <v>0</v>
      </c>
      <c r="D368">
        <v>0</v>
      </c>
      <c r="E368">
        <v>2.52</v>
      </c>
      <c r="F368">
        <v>0</v>
      </c>
      <c r="G368">
        <v>1.56</v>
      </c>
      <c r="H368">
        <f t="shared" si="16"/>
        <v>0.90333333333333332</v>
      </c>
      <c r="K368" s="4" t="s">
        <v>962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17"/>
        <v>3</v>
      </c>
    </row>
    <row r="369" spans="1:18" x14ac:dyDescent="0.2">
      <c r="A369" s="4" t="s">
        <v>957</v>
      </c>
      <c r="B369">
        <v>1.36</v>
      </c>
      <c r="C369">
        <v>0</v>
      </c>
      <c r="D369">
        <v>1</v>
      </c>
      <c r="E369">
        <v>0</v>
      </c>
      <c r="F369">
        <v>0</v>
      </c>
      <c r="G369">
        <v>3.01</v>
      </c>
      <c r="H369">
        <f t="shared" si="16"/>
        <v>0.89500000000000002</v>
      </c>
      <c r="K369" s="4" t="s">
        <v>786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f t="shared" si="17"/>
        <v>3</v>
      </c>
    </row>
    <row r="370" spans="1:18" x14ac:dyDescent="0.2">
      <c r="A370" s="4" t="s">
        <v>755</v>
      </c>
      <c r="B370">
        <v>2.0099999999999998</v>
      </c>
      <c r="C370">
        <v>0</v>
      </c>
      <c r="D370">
        <v>2.23</v>
      </c>
      <c r="E370">
        <v>0</v>
      </c>
      <c r="F370">
        <v>0</v>
      </c>
      <c r="G370">
        <v>1.05</v>
      </c>
      <c r="H370">
        <f t="shared" si="16"/>
        <v>0.88166666666666671</v>
      </c>
      <c r="K370" s="4" t="s">
        <v>1097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f t="shared" si="17"/>
        <v>3</v>
      </c>
    </row>
    <row r="371" spans="1:18" x14ac:dyDescent="0.2">
      <c r="A371" s="4" t="s">
        <v>1093</v>
      </c>
      <c r="B371">
        <v>1.05</v>
      </c>
      <c r="C371">
        <v>0</v>
      </c>
      <c r="D371">
        <v>1</v>
      </c>
      <c r="E371">
        <v>0</v>
      </c>
      <c r="F371">
        <v>0</v>
      </c>
      <c r="G371">
        <v>3.09</v>
      </c>
      <c r="H371">
        <f t="shared" si="16"/>
        <v>0.85666666666666658</v>
      </c>
      <c r="K371" s="4" t="s">
        <v>775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f t="shared" si="17"/>
        <v>3</v>
      </c>
    </row>
    <row r="372" spans="1:18" x14ac:dyDescent="0.2">
      <c r="A372" s="4" t="s">
        <v>1025</v>
      </c>
      <c r="B372">
        <v>0</v>
      </c>
      <c r="C372">
        <v>0</v>
      </c>
      <c r="D372">
        <v>0</v>
      </c>
      <c r="E372">
        <v>1</v>
      </c>
      <c r="F372">
        <v>4.08</v>
      </c>
      <c r="G372">
        <v>0</v>
      </c>
      <c r="H372">
        <f t="shared" si="16"/>
        <v>0.84666666666666668</v>
      </c>
      <c r="K372" s="4" t="s">
        <v>844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1</v>
      </c>
      <c r="R372">
        <f t="shared" si="17"/>
        <v>3</v>
      </c>
    </row>
    <row r="373" spans="1:18" x14ac:dyDescent="0.2">
      <c r="A373" s="4" t="s">
        <v>907</v>
      </c>
      <c r="B373">
        <v>1</v>
      </c>
      <c r="C373">
        <v>0</v>
      </c>
      <c r="D373">
        <v>2</v>
      </c>
      <c r="E373">
        <v>1</v>
      </c>
      <c r="F373">
        <v>0</v>
      </c>
      <c r="G373">
        <v>1</v>
      </c>
      <c r="H373">
        <f t="shared" si="16"/>
        <v>0.83333333333333337</v>
      </c>
      <c r="K373" s="4" t="s">
        <v>1163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1</v>
      </c>
      <c r="R373">
        <f t="shared" si="17"/>
        <v>3</v>
      </c>
    </row>
    <row r="374" spans="1:18" x14ac:dyDescent="0.2">
      <c r="A374" s="4" t="s">
        <v>965</v>
      </c>
      <c r="B374">
        <v>2</v>
      </c>
      <c r="C374">
        <v>0</v>
      </c>
      <c r="D374">
        <v>2</v>
      </c>
      <c r="E374">
        <v>0</v>
      </c>
      <c r="F374">
        <v>0</v>
      </c>
      <c r="G374">
        <v>1</v>
      </c>
      <c r="H374">
        <f t="shared" si="16"/>
        <v>0.83333333333333337</v>
      </c>
      <c r="K374" s="4" t="s">
        <v>1174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f t="shared" si="17"/>
        <v>3</v>
      </c>
    </row>
    <row r="375" spans="1:18" x14ac:dyDescent="0.2">
      <c r="A375" s="4" t="s">
        <v>983</v>
      </c>
      <c r="B375">
        <v>1</v>
      </c>
      <c r="C375">
        <v>0</v>
      </c>
      <c r="D375">
        <v>2</v>
      </c>
      <c r="E375">
        <v>0</v>
      </c>
      <c r="F375">
        <v>0</v>
      </c>
      <c r="G375">
        <v>2</v>
      </c>
      <c r="H375">
        <f t="shared" si="16"/>
        <v>0.83333333333333337</v>
      </c>
      <c r="K375" s="4" t="s">
        <v>820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17"/>
        <v>3</v>
      </c>
    </row>
    <row r="376" spans="1:18" x14ac:dyDescent="0.2">
      <c r="A376" s="4" t="s">
        <v>971</v>
      </c>
      <c r="B376">
        <v>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f t="shared" si="16"/>
        <v>0.83333333333333337</v>
      </c>
      <c r="K376" s="4" t="s">
        <v>767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1</v>
      </c>
      <c r="R376">
        <f t="shared" si="17"/>
        <v>3</v>
      </c>
    </row>
    <row r="377" spans="1:18" x14ac:dyDescent="0.2">
      <c r="A377" s="4" t="s">
        <v>1063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1</v>
      </c>
      <c r="H377">
        <f t="shared" si="16"/>
        <v>0.83333333333333337</v>
      </c>
      <c r="K377" s="4" t="s">
        <v>765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  <c r="R377">
        <f t="shared" si="17"/>
        <v>3</v>
      </c>
    </row>
    <row r="378" spans="1:18" x14ac:dyDescent="0.2">
      <c r="A378" s="4" t="s">
        <v>1136</v>
      </c>
      <c r="B378">
        <v>0</v>
      </c>
      <c r="C378">
        <v>0</v>
      </c>
      <c r="D378">
        <v>2</v>
      </c>
      <c r="E378">
        <v>2</v>
      </c>
      <c r="F378">
        <v>0</v>
      </c>
      <c r="G378">
        <v>1</v>
      </c>
      <c r="H378">
        <f t="shared" si="16"/>
        <v>0.83333333333333337</v>
      </c>
      <c r="K378" s="4" t="s">
        <v>908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1</v>
      </c>
      <c r="R378">
        <f t="shared" si="17"/>
        <v>3</v>
      </c>
    </row>
    <row r="379" spans="1:18" x14ac:dyDescent="0.2">
      <c r="A379" s="4" t="s">
        <v>962</v>
      </c>
      <c r="B379">
        <v>1</v>
      </c>
      <c r="C379">
        <v>0</v>
      </c>
      <c r="D379">
        <v>0</v>
      </c>
      <c r="E379">
        <v>1.95</v>
      </c>
      <c r="F379">
        <v>0</v>
      </c>
      <c r="G379">
        <v>1.91</v>
      </c>
      <c r="H379">
        <f t="shared" si="16"/>
        <v>0.81</v>
      </c>
      <c r="K379" s="4" t="s">
        <v>1071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17"/>
        <v>3</v>
      </c>
    </row>
    <row r="380" spans="1:18" x14ac:dyDescent="0.2">
      <c r="A380" s="4" t="s">
        <v>792</v>
      </c>
      <c r="B380">
        <v>1.88</v>
      </c>
      <c r="C380">
        <v>0</v>
      </c>
      <c r="D380">
        <v>0.89</v>
      </c>
      <c r="E380">
        <v>0</v>
      </c>
      <c r="F380">
        <v>0</v>
      </c>
      <c r="G380">
        <v>2</v>
      </c>
      <c r="H380">
        <f t="shared" si="16"/>
        <v>0.79499999999999993</v>
      </c>
      <c r="K380" s="4" t="s">
        <v>764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f t="shared" si="17"/>
        <v>3</v>
      </c>
    </row>
    <row r="381" spans="1:18" x14ac:dyDescent="0.2">
      <c r="A381" s="4" t="s">
        <v>1140</v>
      </c>
      <c r="B381">
        <v>3.75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f t="shared" si="16"/>
        <v>0.79166666666666663</v>
      </c>
      <c r="K381" s="4" t="s">
        <v>762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f t="shared" si="17"/>
        <v>3</v>
      </c>
    </row>
    <row r="382" spans="1:18" x14ac:dyDescent="0.2">
      <c r="A382" s="4" t="s">
        <v>786</v>
      </c>
      <c r="B382">
        <v>0</v>
      </c>
      <c r="C382">
        <v>0</v>
      </c>
      <c r="D382">
        <v>1.67</v>
      </c>
      <c r="E382">
        <v>1</v>
      </c>
      <c r="F382">
        <v>0</v>
      </c>
      <c r="G382">
        <v>2</v>
      </c>
      <c r="H382">
        <f t="shared" si="16"/>
        <v>0.77833333333333332</v>
      </c>
      <c r="K382" s="4" t="s">
        <v>930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f t="shared" si="17"/>
        <v>2</v>
      </c>
    </row>
    <row r="383" spans="1:18" x14ac:dyDescent="0.2">
      <c r="A383" s="4" t="s">
        <v>1064</v>
      </c>
      <c r="B383">
        <v>2</v>
      </c>
      <c r="C383">
        <v>0</v>
      </c>
      <c r="D383">
        <v>0.89</v>
      </c>
      <c r="E383">
        <v>0</v>
      </c>
      <c r="F383">
        <v>0</v>
      </c>
      <c r="G383">
        <v>1.42</v>
      </c>
      <c r="H383">
        <f t="shared" si="16"/>
        <v>0.71833333333333338</v>
      </c>
      <c r="K383" s="4" t="s">
        <v>936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f t="shared" si="17"/>
        <v>2</v>
      </c>
    </row>
    <row r="384" spans="1:18" x14ac:dyDescent="0.2">
      <c r="A384" s="4" t="s">
        <v>1097</v>
      </c>
      <c r="B384">
        <v>1</v>
      </c>
      <c r="C384">
        <v>0</v>
      </c>
      <c r="D384">
        <v>0</v>
      </c>
      <c r="E384">
        <v>0.19</v>
      </c>
      <c r="F384">
        <v>0</v>
      </c>
      <c r="G384">
        <v>3.01</v>
      </c>
      <c r="H384">
        <f t="shared" si="16"/>
        <v>0.69999999999999984</v>
      </c>
      <c r="K384" s="4" t="s">
        <v>784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1</v>
      </c>
      <c r="R384">
        <f t="shared" si="17"/>
        <v>2</v>
      </c>
    </row>
    <row r="385" spans="1:18" x14ac:dyDescent="0.2">
      <c r="A385" s="4" t="s">
        <v>775</v>
      </c>
      <c r="B385">
        <v>0</v>
      </c>
      <c r="C385">
        <v>0</v>
      </c>
      <c r="D385">
        <v>1</v>
      </c>
      <c r="E385">
        <v>2.11</v>
      </c>
      <c r="F385">
        <v>0</v>
      </c>
      <c r="G385">
        <v>1</v>
      </c>
      <c r="H385">
        <f t="shared" si="16"/>
        <v>0.68499999999999994</v>
      </c>
      <c r="K385" s="4" t="s">
        <v>1170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f t="shared" si="17"/>
        <v>2</v>
      </c>
    </row>
    <row r="386" spans="1:18" x14ac:dyDescent="0.2">
      <c r="A386" s="4" t="s">
        <v>844</v>
      </c>
      <c r="B386">
        <v>0</v>
      </c>
      <c r="C386">
        <v>0</v>
      </c>
      <c r="D386">
        <v>1.04</v>
      </c>
      <c r="E386">
        <v>1</v>
      </c>
      <c r="F386">
        <v>0</v>
      </c>
      <c r="G386">
        <v>1.99</v>
      </c>
      <c r="H386">
        <f t="shared" ref="H386:H421" si="18">AVERAGE(B386:G386)</f>
        <v>0.67166666666666675</v>
      </c>
      <c r="K386" s="4" t="s">
        <v>1002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17"/>
        <v>2</v>
      </c>
    </row>
    <row r="387" spans="1:18" x14ac:dyDescent="0.2">
      <c r="A387" s="4" t="s">
        <v>824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2</v>
      </c>
      <c r="H387">
        <f t="shared" si="18"/>
        <v>0.66666666666666663</v>
      </c>
      <c r="K387" s="4" t="s">
        <v>751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f t="shared" ref="R387:R421" si="19">SUM(L387:Q387)</f>
        <v>2</v>
      </c>
    </row>
    <row r="388" spans="1:18" x14ac:dyDescent="0.2">
      <c r="A388" s="4" t="s">
        <v>805</v>
      </c>
      <c r="B388">
        <v>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18"/>
        <v>0.66666666666666663</v>
      </c>
      <c r="K388" s="4" t="s">
        <v>986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19"/>
        <v>2</v>
      </c>
    </row>
    <row r="389" spans="1:18" x14ac:dyDescent="0.2">
      <c r="A389" s="4" t="s">
        <v>890</v>
      </c>
      <c r="B389">
        <v>1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 t="shared" si="18"/>
        <v>0.66666666666666663</v>
      </c>
      <c r="K389" s="4" t="s">
        <v>811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19"/>
        <v>2</v>
      </c>
    </row>
    <row r="390" spans="1:18" x14ac:dyDescent="0.2">
      <c r="A390" s="4" t="s">
        <v>1163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f t="shared" si="18"/>
        <v>0.66666666666666663</v>
      </c>
      <c r="K390" s="4" t="s">
        <v>1070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f t="shared" si="19"/>
        <v>2</v>
      </c>
    </row>
    <row r="391" spans="1:18" x14ac:dyDescent="0.2">
      <c r="A391" s="4" t="s">
        <v>1174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2</v>
      </c>
      <c r="H391">
        <f t="shared" si="18"/>
        <v>0.66666666666666663</v>
      </c>
      <c r="K391" s="4" t="s">
        <v>929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9"/>
        <v>2</v>
      </c>
    </row>
    <row r="392" spans="1:18" x14ac:dyDescent="0.2">
      <c r="A392" s="4" t="s">
        <v>978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f t="shared" si="18"/>
        <v>0.66666666666666663</v>
      </c>
      <c r="K392" s="4" t="s">
        <v>915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f t="shared" si="19"/>
        <v>2</v>
      </c>
    </row>
    <row r="393" spans="1:18" x14ac:dyDescent="0.2">
      <c r="A393" s="4" t="s">
        <v>1165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f t="shared" si="18"/>
        <v>0.66666666666666663</v>
      </c>
      <c r="K393" s="4" t="s">
        <v>737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f t="shared" si="19"/>
        <v>2</v>
      </c>
    </row>
    <row r="394" spans="1:18" x14ac:dyDescent="0.2">
      <c r="A394" s="4" t="s">
        <v>1068</v>
      </c>
      <c r="B394">
        <v>0</v>
      </c>
      <c r="C394">
        <v>0</v>
      </c>
      <c r="D394">
        <v>0</v>
      </c>
      <c r="E394">
        <v>3</v>
      </c>
      <c r="F394">
        <v>1</v>
      </c>
      <c r="G394">
        <v>0</v>
      </c>
      <c r="H394">
        <f t="shared" si="18"/>
        <v>0.66666666666666663</v>
      </c>
      <c r="K394" s="4" t="s">
        <v>984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</v>
      </c>
      <c r="R394">
        <f t="shared" si="19"/>
        <v>2</v>
      </c>
    </row>
    <row r="395" spans="1:18" x14ac:dyDescent="0.2">
      <c r="A395" s="4" t="s">
        <v>1053</v>
      </c>
      <c r="B395">
        <v>1.94</v>
      </c>
      <c r="C395">
        <v>2</v>
      </c>
      <c r="D395">
        <v>0</v>
      </c>
      <c r="E395">
        <v>0</v>
      </c>
      <c r="F395">
        <v>0</v>
      </c>
      <c r="G395">
        <v>0</v>
      </c>
      <c r="H395">
        <f t="shared" si="18"/>
        <v>0.65666666666666662</v>
      </c>
      <c r="K395" s="4" t="s">
        <v>1088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1</v>
      </c>
      <c r="R395">
        <f t="shared" si="19"/>
        <v>2</v>
      </c>
    </row>
    <row r="396" spans="1:18" x14ac:dyDescent="0.2">
      <c r="A396" s="4" t="s">
        <v>808</v>
      </c>
      <c r="B396">
        <v>0.99</v>
      </c>
      <c r="C396">
        <v>0</v>
      </c>
      <c r="D396">
        <v>1</v>
      </c>
      <c r="E396">
        <v>1.92</v>
      </c>
      <c r="F396">
        <v>0</v>
      </c>
      <c r="G396">
        <v>0</v>
      </c>
      <c r="H396">
        <f t="shared" si="18"/>
        <v>0.65166666666666673</v>
      </c>
      <c r="K396" s="4" t="s">
        <v>948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f t="shared" si="19"/>
        <v>2</v>
      </c>
    </row>
    <row r="397" spans="1:18" x14ac:dyDescent="0.2">
      <c r="A397" s="4" t="s">
        <v>820</v>
      </c>
      <c r="B397">
        <v>1.32</v>
      </c>
      <c r="C397">
        <v>0</v>
      </c>
      <c r="D397">
        <v>0</v>
      </c>
      <c r="E397">
        <v>1.27</v>
      </c>
      <c r="F397">
        <v>0</v>
      </c>
      <c r="G397">
        <v>1.3</v>
      </c>
      <c r="H397">
        <f t="shared" si="18"/>
        <v>0.64833333333333332</v>
      </c>
      <c r="K397" s="4" t="s">
        <v>1166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f t="shared" si="19"/>
        <v>2</v>
      </c>
    </row>
    <row r="398" spans="1:18" x14ac:dyDescent="0.2">
      <c r="A398" s="4" t="s">
        <v>767</v>
      </c>
      <c r="B398">
        <v>0</v>
      </c>
      <c r="C398">
        <v>0</v>
      </c>
      <c r="D398">
        <v>1</v>
      </c>
      <c r="E398">
        <v>0.8</v>
      </c>
      <c r="F398">
        <v>0</v>
      </c>
      <c r="G398">
        <v>2</v>
      </c>
      <c r="H398">
        <f t="shared" si="18"/>
        <v>0.6333333333333333</v>
      </c>
      <c r="K398" s="4" t="s">
        <v>1105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f t="shared" si="19"/>
        <v>2</v>
      </c>
    </row>
    <row r="399" spans="1:18" x14ac:dyDescent="0.2">
      <c r="A399" s="4" t="s">
        <v>939</v>
      </c>
      <c r="B399">
        <v>2</v>
      </c>
      <c r="C399">
        <v>0</v>
      </c>
      <c r="D399">
        <v>1</v>
      </c>
      <c r="E399">
        <v>0.79</v>
      </c>
      <c r="F399">
        <v>0</v>
      </c>
      <c r="G399">
        <v>0</v>
      </c>
      <c r="H399">
        <f t="shared" si="18"/>
        <v>0.63166666666666671</v>
      </c>
      <c r="K399" s="4" t="s">
        <v>1132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f t="shared" si="19"/>
        <v>2</v>
      </c>
    </row>
    <row r="400" spans="1:18" x14ac:dyDescent="0.2">
      <c r="A400" s="4" t="s">
        <v>1027</v>
      </c>
      <c r="B400">
        <v>1.01</v>
      </c>
      <c r="C400">
        <v>0</v>
      </c>
      <c r="D400">
        <v>2.78</v>
      </c>
      <c r="E400">
        <v>0</v>
      </c>
      <c r="F400">
        <v>0</v>
      </c>
      <c r="G400">
        <v>0</v>
      </c>
      <c r="H400">
        <f t="shared" si="18"/>
        <v>0.63166666666666671</v>
      </c>
      <c r="K400" s="4" t="s">
        <v>875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f t="shared" si="19"/>
        <v>2</v>
      </c>
    </row>
    <row r="401" spans="1:18" x14ac:dyDescent="0.2">
      <c r="A401" s="4" t="s">
        <v>1094</v>
      </c>
      <c r="B401">
        <v>0</v>
      </c>
      <c r="C401">
        <v>0</v>
      </c>
      <c r="D401">
        <v>0</v>
      </c>
      <c r="E401">
        <v>2</v>
      </c>
      <c r="F401">
        <v>0</v>
      </c>
      <c r="G401">
        <v>1.67</v>
      </c>
      <c r="H401">
        <f t="shared" si="18"/>
        <v>0.61166666666666669</v>
      </c>
      <c r="K401" s="4" t="s">
        <v>1086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f t="shared" si="19"/>
        <v>2</v>
      </c>
    </row>
    <row r="402" spans="1:18" x14ac:dyDescent="0.2">
      <c r="A402" s="4" t="s">
        <v>910</v>
      </c>
      <c r="B402">
        <v>1.25</v>
      </c>
      <c r="C402">
        <v>0</v>
      </c>
      <c r="D402">
        <v>1</v>
      </c>
      <c r="E402">
        <v>0</v>
      </c>
      <c r="F402">
        <v>0</v>
      </c>
      <c r="G402">
        <v>1.38</v>
      </c>
      <c r="H402">
        <f t="shared" si="18"/>
        <v>0.60499999999999998</v>
      </c>
      <c r="K402" s="4" t="s">
        <v>1167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19"/>
        <v>2</v>
      </c>
    </row>
    <row r="403" spans="1:18" x14ac:dyDescent="0.2">
      <c r="A403" s="4" t="s">
        <v>1072</v>
      </c>
      <c r="B403">
        <v>0</v>
      </c>
      <c r="C403">
        <v>0</v>
      </c>
      <c r="D403">
        <v>0</v>
      </c>
      <c r="E403">
        <v>2.59</v>
      </c>
      <c r="F403">
        <v>0</v>
      </c>
      <c r="G403">
        <v>1</v>
      </c>
      <c r="H403">
        <f t="shared" si="18"/>
        <v>0.59833333333333327</v>
      </c>
      <c r="K403" s="4" t="s">
        <v>1130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19"/>
        <v>2</v>
      </c>
    </row>
    <row r="404" spans="1:18" x14ac:dyDescent="0.2">
      <c r="A404" s="4" t="s">
        <v>742</v>
      </c>
      <c r="B404">
        <v>1</v>
      </c>
      <c r="C404">
        <v>0</v>
      </c>
      <c r="D404">
        <v>1.25</v>
      </c>
      <c r="E404">
        <v>0</v>
      </c>
      <c r="F404">
        <v>0</v>
      </c>
      <c r="G404">
        <v>1</v>
      </c>
      <c r="H404">
        <f t="shared" si="18"/>
        <v>0.54166666666666663</v>
      </c>
      <c r="K404" s="4" t="s">
        <v>1098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f t="shared" si="19"/>
        <v>2</v>
      </c>
    </row>
    <row r="405" spans="1:18" x14ac:dyDescent="0.2">
      <c r="A405" s="4" t="s">
        <v>744</v>
      </c>
      <c r="B405">
        <v>0</v>
      </c>
      <c r="C405">
        <v>0</v>
      </c>
      <c r="D405">
        <v>0</v>
      </c>
      <c r="E405">
        <v>1.27</v>
      </c>
      <c r="F405">
        <v>0</v>
      </c>
      <c r="G405">
        <v>1.88</v>
      </c>
      <c r="H405">
        <f t="shared" si="18"/>
        <v>0.52500000000000002</v>
      </c>
      <c r="K405" s="4" t="s">
        <v>982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f t="shared" si="19"/>
        <v>2</v>
      </c>
    </row>
    <row r="406" spans="1:18" x14ac:dyDescent="0.2">
      <c r="A406" s="4" t="s">
        <v>894</v>
      </c>
      <c r="B406">
        <v>1</v>
      </c>
      <c r="C406">
        <v>0</v>
      </c>
      <c r="D406">
        <v>2</v>
      </c>
      <c r="E406">
        <v>0</v>
      </c>
      <c r="F406">
        <v>0</v>
      </c>
      <c r="G406">
        <v>0</v>
      </c>
      <c r="H406">
        <f t="shared" si="18"/>
        <v>0.5</v>
      </c>
      <c r="K406" s="4" t="s">
        <v>788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</v>
      </c>
      <c r="R406">
        <f t="shared" si="19"/>
        <v>2</v>
      </c>
    </row>
    <row r="407" spans="1:18" x14ac:dyDescent="0.2">
      <c r="A407" s="4" t="s">
        <v>765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f t="shared" si="18"/>
        <v>0.5</v>
      </c>
      <c r="K407" s="4" t="s">
        <v>1126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1</v>
      </c>
      <c r="R407">
        <f t="shared" si="19"/>
        <v>2</v>
      </c>
    </row>
    <row r="408" spans="1:18" x14ac:dyDescent="0.2">
      <c r="A408" s="4" t="s">
        <v>908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1</v>
      </c>
      <c r="H408">
        <f t="shared" si="18"/>
        <v>0.5</v>
      </c>
      <c r="K408" s="4" t="s">
        <v>760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f t="shared" si="19"/>
        <v>2</v>
      </c>
    </row>
    <row r="409" spans="1:18" x14ac:dyDescent="0.2">
      <c r="A409" s="4" t="s">
        <v>1071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f t="shared" si="18"/>
        <v>0.5</v>
      </c>
      <c r="K409" s="4" t="s">
        <v>1021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f t="shared" si="19"/>
        <v>2</v>
      </c>
    </row>
    <row r="410" spans="1:18" x14ac:dyDescent="0.2">
      <c r="A410" s="4" t="s">
        <v>764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f t="shared" si="18"/>
        <v>0.5</v>
      </c>
      <c r="K410" s="4" t="s">
        <v>1025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f t="shared" si="19"/>
        <v>2</v>
      </c>
    </row>
    <row r="411" spans="1:18" x14ac:dyDescent="0.2">
      <c r="A411" s="4" t="s">
        <v>1153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</v>
      </c>
      <c r="H411">
        <f t="shared" si="18"/>
        <v>0.5</v>
      </c>
      <c r="K411" s="4" t="s">
        <v>978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f t="shared" si="19"/>
        <v>2</v>
      </c>
    </row>
    <row r="412" spans="1:18" x14ac:dyDescent="0.2">
      <c r="A412" s="4" t="s">
        <v>1162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2</v>
      </c>
      <c r="H412">
        <f t="shared" si="18"/>
        <v>0.5</v>
      </c>
      <c r="K412" s="4" t="s">
        <v>1165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1</v>
      </c>
      <c r="R412">
        <f t="shared" si="19"/>
        <v>2</v>
      </c>
    </row>
    <row r="413" spans="1:18" x14ac:dyDescent="0.2">
      <c r="A413" s="4" t="s">
        <v>822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2</v>
      </c>
      <c r="H413">
        <f t="shared" si="18"/>
        <v>0.5</v>
      </c>
      <c r="K413" s="4" t="s">
        <v>1068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f t="shared" si="19"/>
        <v>2</v>
      </c>
    </row>
    <row r="414" spans="1:18" x14ac:dyDescent="0.2">
      <c r="A414" s="4" t="s">
        <v>1014</v>
      </c>
      <c r="B414">
        <v>0.99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18"/>
        <v>0.49833333333333335</v>
      </c>
      <c r="K414" s="4" t="s">
        <v>1094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f t="shared" si="19"/>
        <v>2</v>
      </c>
    </row>
    <row r="415" spans="1:18" x14ac:dyDescent="0.2">
      <c r="A415" s="4" t="s">
        <v>876</v>
      </c>
      <c r="B415">
        <v>1.97</v>
      </c>
      <c r="C415">
        <v>0</v>
      </c>
      <c r="D415">
        <v>0.99</v>
      </c>
      <c r="E415">
        <v>0</v>
      </c>
      <c r="F415">
        <v>0</v>
      </c>
      <c r="G415">
        <v>0</v>
      </c>
      <c r="H415">
        <f t="shared" si="18"/>
        <v>0.49333333333333335</v>
      </c>
      <c r="K415" s="4" t="s">
        <v>1072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19"/>
        <v>2</v>
      </c>
    </row>
    <row r="416" spans="1:18" x14ac:dyDescent="0.2">
      <c r="A416" s="4" t="s">
        <v>886</v>
      </c>
      <c r="B416">
        <v>1.29</v>
      </c>
      <c r="C416">
        <v>0</v>
      </c>
      <c r="D416">
        <v>0.99</v>
      </c>
      <c r="E416">
        <v>0</v>
      </c>
      <c r="F416">
        <v>0</v>
      </c>
      <c r="G416">
        <v>0</v>
      </c>
      <c r="H416">
        <f t="shared" si="18"/>
        <v>0.38000000000000006</v>
      </c>
      <c r="K416" s="4" t="s">
        <v>744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19"/>
        <v>2</v>
      </c>
    </row>
    <row r="417" spans="1:18" x14ac:dyDescent="0.2">
      <c r="A417" s="4" t="s">
        <v>1155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18"/>
        <v>0.33333333333333331</v>
      </c>
      <c r="K417" s="4" t="s">
        <v>1153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f t="shared" si="19"/>
        <v>2</v>
      </c>
    </row>
    <row r="418" spans="1:18" x14ac:dyDescent="0.2">
      <c r="A418" s="4" t="s">
        <v>766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18"/>
        <v>0.33333333333333331</v>
      </c>
      <c r="K418" s="4" t="s">
        <v>1162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19"/>
        <v>2</v>
      </c>
    </row>
    <row r="419" spans="1:18" x14ac:dyDescent="0.2">
      <c r="A419" s="4" t="s">
        <v>1173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f t="shared" si="18"/>
        <v>0.33333333333333331</v>
      </c>
      <c r="K419" s="4" t="s">
        <v>822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19"/>
        <v>2</v>
      </c>
    </row>
    <row r="420" spans="1:18" x14ac:dyDescent="0.2">
      <c r="A420" s="4" t="s">
        <v>924</v>
      </c>
      <c r="B420">
        <v>0</v>
      </c>
      <c r="C420">
        <v>0</v>
      </c>
      <c r="D420">
        <v>0</v>
      </c>
      <c r="E420">
        <v>0.79</v>
      </c>
      <c r="F420">
        <v>0</v>
      </c>
      <c r="G420">
        <v>1</v>
      </c>
      <c r="H420">
        <f t="shared" si="18"/>
        <v>0.29833333333333334</v>
      </c>
      <c r="K420" s="4" t="s">
        <v>1173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f t="shared" si="19"/>
        <v>2</v>
      </c>
    </row>
    <row r="421" spans="1:18" x14ac:dyDescent="0.2">
      <c r="A421" s="4" t="s">
        <v>762</v>
      </c>
      <c r="B421">
        <v>0.52</v>
      </c>
      <c r="C421">
        <v>0</v>
      </c>
      <c r="D421">
        <v>0</v>
      </c>
      <c r="E421">
        <v>0.96</v>
      </c>
      <c r="F421">
        <v>0</v>
      </c>
      <c r="G421">
        <v>0.25</v>
      </c>
      <c r="H421">
        <f t="shared" si="18"/>
        <v>0.28833333333333333</v>
      </c>
      <c r="K421" s="4" t="s">
        <v>924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1</v>
      </c>
      <c r="R421">
        <f t="shared" si="19"/>
        <v>2</v>
      </c>
    </row>
  </sheetData>
  <sortState xmlns:xlrd2="http://schemas.microsoft.com/office/spreadsheetml/2017/richdata2" ref="A2:H421">
    <sortCondition descending="1" ref="H1:H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abSelected="1" topLeftCell="A11" workbookViewId="0">
      <selection activeCell="B46" sqref="B46:C46"/>
    </sheetView>
  </sheetViews>
  <sheetFormatPr baseColWidth="10" defaultRowHeight="16" x14ac:dyDescent="0.2"/>
  <cols>
    <col min="1" max="1" width="32.5" bestFit="1" customWidth="1"/>
    <col min="2" max="2" width="30.83203125" style="7" bestFit="1" customWidth="1"/>
    <col min="3" max="3" width="13.33203125" style="7" customWidth="1"/>
    <col min="4" max="4" width="14.1640625" style="7" bestFit="1" customWidth="1"/>
    <col min="5" max="6" width="20" style="7" bestFit="1" customWidth="1"/>
    <col min="7" max="7" width="10.83203125" style="7"/>
    <col min="8" max="8" width="11.33203125" style="7" bestFit="1" customWidth="1"/>
    <col min="9" max="9" width="14.83203125" style="7" bestFit="1" customWidth="1"/>
    <col min="10" max="10" width="9.6640625" style="7" bestFit="1" customWidth="1"/>
    <col min="11" max="11" width="19.6640625" style="7" bestFit="1" customWidth="1"/>
    <col min="12" max="12" width="19.6640625" style="7" customWidth="1"/>
    <col min="13" max="13" width="31.1640625" style="7" bestFit="1" customWidth="1"/>
    <col min="14" max="14" width="10.83203125" style="7"/>
    <col min="15" max="15" width="28.1640625" style="7" bestFit="1" customWidth="1"/>
    <col min="16" max="16" width="28.5" style="7" bestFit="1" customWidth="1"/>
    <col min="17" max="17" width="99.33203125" style="7" bestFit="1" customWidth="1"/>
    <col min="18" max="18" width="20.83203125" style="7" bestFit="1" customWidth="1"/>
    <col min="19" max="20" width="26.83203125" style="7" bestFit="1" customWidth="1"/>
    <col min="21" max="21" width="11.83203125" style="7" bestFit="1" customWidth="1"/>
    <col min="22" max="22" width="17.6640625" style="7" bestFit="1" customWidth="1"/>
    <col min="23" max="23" width="21.1640625" style="7" bestFit="1" customWidth="1"/>
    <col min="24" max="24" width="15.83203125" style="7" bestFit="1" customWidth="1"/>
    <col min="25" max="25" width="26" style="7" bestFit="1" customWidth="1"/>
    <col min="26" max="26" width="26.33203125" style="7" bestFit="1" customWidth="1"/>
    <col min="27" max="27" width="31.1640625" style="7" bestFit="1" customWidth="1"/>
    <col min="28" max="16384" width="10.83203125" style="7"/>
  </cols>
  <sheetData>
    <row r="1" spans="1:27" x14ac:dyDescent="0.2">
      <c r="A1" s="6" t="s">
        <v>0</v>
      </c>
      <c r="B1" s="6" t="s">
        <v>0</v>
      </c>
      <c r="C1" s="6" t="s">
        <v>1</v>
      </c>
      <c r="D1" s="6" t="s">
        <v>1247</v>
      </c>
      <c r="E1" s="6" t="s">
        <v>1248</v>
      </c>
      <c r="F1" s="6" t="s">
        <v>1248</v>
      </c>
      <c r="G1" s="6" t="s">
        <v>1249</v>
      </c>
      <c r="H1" s="8" t="s">
        <v>1250</v>
      </c>
      <c r="I1" s="8" t="s">
        <v>1251</v>
      </c>
      <c r="J1" s="8" t="s">
        <v>1252</v>
      </c>
      <c r="K1" s="8" t="s">
        <v>1253</v>
      </c>
      <c r="L1" s="8" t="s">
        <v>1254</v>
      </c>
      <c r="M1" s="8" t="s">
        <v>1255</v>
      </c>
      <c r="O1" s="4" t="s">
        <v>1151</v>
      </c>
      <c r="P1" s="6" t="s">
        <v>1256</v>
      </c>
      <c r="Q1" s="6" t="s">
        <v>1</v>
      </c>
      <c r="R1" s="6" t="s">
        <v>1247</v>
      </c>
      <c r="S1" s="6" t="s">
        <v>1248</v>
      </c>
      <c r="T1" s="6" t="s">
        <v>1248</v>
      </c>
      <c r="U1" s="6" t="s">
        <v>1249</v>
      </c>
      <c r="V1" s="8" t="s">
        <v>1250</v>
      </c>
      <c r="W1" s="8" t="s">
        <v>1251</v>
      </c>
      <c r="X1" s="8" t="s">
        <v>1252</v>
      </c>
      <c r="Y1" s="8" t="s">
        <v>1253</v>
      </c>
      <c r="Z1" s="8" t="s">
        <v>1254</v>
      </c>
      <c r="AA1" s="8" t="s">
        <v>1255</v>
      </c>
    </row>
    <row r="2" spans="1:27" x14ac:dyDescent="0.2">
      <c r="A2" s="8" t="s">
        <v>1169</v>
      </c>
      <c r="B2" s="8" t="s">
        <v>1230</v>
      </c>
      <c r="C2" s="7" t="s">
        <v>1231</v>
      </c>
      <c r="D2" s="9" t="e">
        <v>#N/A</v>
      </c>
      <c r="E2" s="9" t="e">
        <v>#N/A</v>
      </c>
      <c r="F2" s="9" t="e">
        <v>#N/A</v>
      </c>
      <c r="G2" s="9" t="e">
        <v>#N/A</v>
      </c>
      <c r="H2" s="7" t="e">
        <v>#N/A</v>
      </c>
      <c r="I2" s="7" t="e">
        <v>#N/A</v>
      </c>
      <c r="J2" s="7" t="e">
        <v>#N/A</v>
      </c>
      <c r="K2" s="7" t="e">
        <v>#N/A</v>
      </c>
      <c r="L2" s="7" t="s">
        <v>1123</v>
      </c>
      <c r="M2" s="7">
        <v>0.50729999999999997</v>
      </c>
      <c r="O2" s="5" t="s">
        <v>954</v>
      </c>
      <c r="P2" s="7" t="str">
        <f>VLOOKUP($O2,$A$1:$M$421,2,FALSE)</f>
        <v>TRINITY_DN145418_c1_g1_i2.p5</v>
      </c>
      <c r="Q2" s="7" t="str">
        <f>VLOOKUP($O2,$A$1:$M$421,3,FALSE)</f>
        <v>EGIGA</v>
      </c>
      <c r="R2" s="7">
        <f>VLOOKUP($O2,$A$1:$M$421,4,FALSE)</f>
        <v>0.45</v>
      </c>
      <c r="S2" s="7">
        <f>VLOOKUP($O2,$A$1:$M$421,5,FALSE)</f>
        <v>0.63147299999999995</v>
      </c>
      <c r="T2" s="7">
        <f>VLOOKUP($O2,$A$1:$M$421,6,FALSE)</f>
        <v>0.54166700000000001</v>
      </c>
      <c r="U2" s="7">
        <f>VLOOKUP($O2,$A$1:$M$421,7,FALSE)</f>
        <v>0.63147299999999995</v>
      </c>
      <c r="V2" s="7" t="e">
        <f>VLOOKUP($O2,$A$1:$M$421,8,FALSE)</f>
        <v>#N/A</v>
      </c>
      <c r="W2" s="7" t="e">
        <f>VLOOKUP($O2,$A$1:$M$421,9,FALSE)</f>
        <v>#N/A</v>
      </c>
      <c r="X2" s="7" t="e">
        <f>VLOOKUP($O2,$A$1:$M$421,10,FALSE)</f>
        <v>#N/A</v>
      </c>
      <c r="Y2" s="7" t="e">
        <f>VLOOKUP($O2,$A$1:$M$421,11,FALSE)</f>
        <v>#N/A</v>
      </c>
      <c r="Z2" s="7" t="e">
        <f>VLOOKUP($O2,$A$1:$M$421,12,FALSE)</f>
        <v>#N/A</v>
      </c>
      <c r="AA2" s="7" t="e">
        <f>VLOOKUP($O2,$A$1:$M$421,13,FALSE)</f>
        <v>#N/A</v>
      </c>
    </row>
    <row r="3" spans="1:27" x14ac:dyDescent="0.2">
      <c r="A3" s="8" t="s">
        <v>1138</v>
      </c>
      <c r="B3" s="8" t="s">
        <v>391</v>
      </c>
      <c r="C3" s="7" t="s">
        <v>1241</v>
      </c>
      <c r="D3" s="9" t="e">
        <v>#N/A</v>
      </c>
      <c r="E3" s="9" t="e">
        <v>#N/A</v>
      </c>
      <c r="F3" s="9" t="e">
        <v>#N/A</v>
      </c>
      <c r="G3" s="9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  <c r="L3" s="7" t="s">
        <v>1123</v>
      </c>
      <c r="M3" s="7">
        <v>0.50749999999999995</v>
      </c>
      <c r="O3" s="5" t="s">
        <v>1128</v>
      </c>
      <c r="P3" s="7" t="str">
        <f t="shared" ref="P3:P64" si="0">VLOOKUP($O3,$A$1:$M$421,2,FALSE)</f>
        <v>TRINITY_DN138200_c2_g1_i1.p2</v>
      </c>
      <c r="Q3" s="7" t="str">
        <f t="shared" ref="Q3:Q64" si="1">VLOOKUP($O3,$A$1:$M$421,3,FALSE)</f>
        <v>MRIITSYCWKIIYKSGMRVRVLTNNSARFIGGCQTSTGTCTTRGYKFGPEVWMVFRTPDQRTLADSPEPGKP</v>
      </c>
      <c r="R3" s="7" t="e">
        <f t="shared" ref="R3:R64" si="2">VLOOKUP($O3,$A$1:$M$421,4,FALSE)</f>
        <v>#N/A</v>
      </c>
      <c r="S3" s="7" t="e">
        <f t="shared" ref="S3:S64" si="3">VLOOKUP($O3,$A$1:$M$421,5,FALSE)</f>
        <v>#N/A</v>
      </c>
      <c r="T3" s="7" t="e">
        <f t="shared" ref="T3:T64" si="4">VLOOKUP($O3,$A$1:$M$421,6,FALSE)</f>
        <v>#N/A</v>
      </c>
      <c r="U3" s="7" t="e">
        <f t="shared" ref="U3:U64" si="5">VLOOKUP($O3,$A$1:$M$421,7,FALSE)</f>
        <v>#N/A</v>
      </c>
      <c r="V3" s="7" t="e">
        <f t="shared" ref="V3:V64" si="6">VLOOKUP($O3,$A$1:$M$421,8,FALSE)</f>
        <v>#N/A</v>
      </c>
      <c r="W3" s="7" t="e">
        <f t="shared" ref="W3:W64" si="7">VLOOKUP($O3,$A$1:$M$421,9,FALSE)</f>
        <v>#N/A</v>
      </c>
      <c r="X3" s="7" t="e">
        <f t="shared" ref="X3:X64" si="8">VLOOKUP($O3,$A$1:$M$421,10,FALSE)</f>
        <v>#N/A</v>
      </c>
      <c r="Y3" s="7" t="e">
        <f t="shared" ref="Y3:Y64" si="9">VLOOKUP($O3,$A$1:$M$421,11,FALSE)</f>
        <v>#N/A</v>
      </c>
      <c r="Z3" s="7" t="str">
        <f t="shared" ref="Z3:Z64" si="10">VLOOKUP($O3,$A$1:$M$421,12,FALSE)</f>
        <v>AMP</v>
      </c>
      <c r="AA3" s="7">
        <f t="shared" ref="AA3:AA64" si="11">VLOOKUP($O3,$A$1:$M$421,13,FALSE)</f>
        <v>0.99839999999999995</v>
      </c>
    </row>
    <row r="4" spans="1:27" x14ac:dyDescent="0.2">
      <c r="A4" s="8" t="s">
        <v>1140</v>
      </c>
      <c r="B4" s="8" t="s">
        <v>628</v>
      </c>
      <c r="C4" s="7" t="s">
        <v>1245</v>
      </c>
      <c r="D4" s="9" t="e">
        <v>#N/A</v>
      </c>
      <c r="E4" s="9" t="e">
        <v>#N/A</v>
      </c>
      <c r="F4" s="9" t="e">
        <v>#N/A</v>
      </c>
      <c r="G4" s="9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  <c r="L4" s="7" t="s">
        <v>1123</v>
      </c>
      <c r="M4" s="7">
        <v>0.51600000000000001</v>
      </c>
      <c r="O4" s="5" t="s">
        <v>946</v>
      </c>
      <c r="P4" s="7" t="str">
        <f t="shared" si="0"/>
        <v>TRINITY_DN144897_c3_g1_i5.p10</v>
      </c>
      <c r="Q4" s="7" t="str">
        <f t="shared" si="1"/>
        <v>MKRPVQTEK</v>
      </c>
      <c r="R4" s="7">
        <f t="shared" si="2"/>
        <v>0.64</v>
      </c>
      <c r="S4" s="7">
        <f t="shared" si="3"/>
        <v>0.331208</v>
      </c>
      <c r="T4" s="7">
        <f t="shared" si="4"/>
        <v>0.31166700000000003</v>
      </c>
      <c r="U4" s="7">
        <f t="shared" si="5"/>
        <v>0.64</v>
      </c>
      <c r="V4" s="7" t="e">
        <f t="shared" si="6"/>
        <v>#N/A</v>
      </c>
      <c r="W4" s="7" t="e">
        <f t="shared" si="7"/>
        <v>#N/A</v>
      </c>
      <c r="X4" s="7" t="e">
        <f t="shared" si="8"/>
        <v>#N/A</v>
      </c>
      <c r="Y4" s="7" t="e">
        <f t="shared" si="9"/>
        <v>#N/A</v>
      </c>
      <c r="Z4" s="7" t="e">
        <f t="shared" si="10"/>
        <v>#N/A</v>
      </c>
      <c r="AA4" s="7" t="e">
        <f t="shared" si="11"/>
        <v>#N/A</v>
      </c>
    </row>
    <row r="5" spans="1:27" x14ac:dyDescent="0.2">
      <c r="A5" s="8" t="s">
        <v>1142</v>
      </c>
      <c r="B5" s="8" t="s">
        <v>653</v>
      </c>
      <c r="C5" s="7" t="s">
        <v>1246</v>
      </c>
      <c r="D5" s="9" t="e">
        <v>#N/A</v>
      </c>
      <c r="E5" s="9" t="e">
        <v>#N/A</v>
      </c>
      <c r="F5" s="9" t="e">
        <v>#N/A</v>
      </c>
      <c r="G5" s="9" t="e">
        <v>#N/A</v>
      </c>
      <c r="H5" s="7" t="e">
        <v>#N/A</v>
      </c>
      <c r="I5" s="7" t="e">
        <v>#N/A</v>
      </c>
      <c r="J5" s="7" t="e">
        <v>#N/A</v>
      </c>
      <c r="K5" s="7" t="e">
        <v>#N/A</v>
      </c>
      <c r="L5" s="7" t="s">
        <v>1124</v>
      </c>
      <c r="M5" s="7">
        <v>0.53090000000000004</v>
      </c>
      <c r="O5" s="5" t="s">
        <v>1000</v>
      </c>
      <c r="P5" s="7" t="str">
        <f t="shared" si="0"/>
        <v>TRINITY_DN142228_c6_g1_i1.p9</v>
      </c>
      <c r="Q5" s="7" t="str">
        <f t="shared" si="1"/>
        <v>MLTNHFNP</v>
      </c>
      <c r="R5" s="7">
        <f t="shared" si="2"/>
        <v>0.59</v>
      </c>
      <c r="S5" s="7">
        <f t="shared" si="3"/>
        <v>0.53942800000000002</v>
      </c>
      <c r="T5" s="7">
        <f t="shared" si="4"/>
        <v>0.39083299999999999</v>
      </c>
      <c r="U5" s="7">
        <f t="shared" si="5"/>
        <v>0.59</v>
      </c>
      <c r="V5" s="7" t="e">
        <f t="shared" si="6"/>
        <v>#N/A</v>
      </c>
      <c r="W5" s="7" t="e">
        <f t="shared" si="7"/>
        <v>#N/A</v>
      </c>
      <c r="X5" s="7" t="e">
        <f t="shared" si="8"/>
        <v>#N/A</v>
      </c>
      <c r="Y5" s="7" t="e">
        <f t="shared" si="9"/>
        <v>#N/A</v>
      </c>
      <c r="Z5" s="7" t="e">
        <f t="shared" si="10"/>
        <v>#N/A</v>
      </c>
      <c r="AA5" s="7" t="e">
        <f t="shared" si="11"/>
        <v>#N/A</v>
      </c>
    </row>
    <row r="6" spans="1:27" x14ac:dyDescent="0.2">
      <c r="A6" s="8" t="s">
        <v>1152</v>
      </c>
      <c r="B6" s="8" t="s">
        <v>1182</v>
      </c>
      <c r="C6" s="7" t="s">
        <v>1183</v>
      </c>
      <c r="D6" s="9" t="e">
        <v>#N/A</v>
      </c>
      <c r="E6" s="9" t="e">
        <v>#N/A</v>
      </c>
      <c r="F6" s="9" t="e">
        <v>#N/A</v>
      </c>
      <c r="G6" s="9" t="e">
        <v>#N/A</v>
      </c>
      <c r="H6" s="7" t="e">
        <v>#N/A</v>
      </c>
      <c r="I6" s="7" t="e">
        <v>#N/A</v>
      </c>
      <c r="J6" s="7" t="e">
        <v>#N/A</v>
      </c>
      <c r="K6" s="7" t="e">
        <v>#N/A</v>
      </c>
      <c r="L6" s="7" t="s">
        <v>1123</v>
      </c>
      <c r="M6" s="7">
        <v>0.54449999999999998</v>
      </c>
      <c r="O6" s="3" t="s">
        <v>1139</v>
      </c>
      <c r="P6" s="7" t="str">
        <f t="shared" si="0"/>
        <v>TRINITY_DN145547_c6_g1_i1.p3</v>
      </c>
      <c r="Q6" s="7" t="str">
        <f t="shared" si="1"/>
        <v>MPRGGWPRKKPQKIVANDENYALAA</v>
      </c>
      <c r="R6" s="7" t="e">
        <f t="shared" si="2"/>
        <v>#N/A</v>
      </c>
      <c r="S6" s="7" t="e">
        <f t="shared" si="3"/>
        <v>#N/A</v>
      </c>
      <c r="T6" s="7" t="e">
        <f t="shared" si="4"/>
        <v>#N/A</v>
      </c>
      <c r="U6" s="7" t="e">
        <f t="shared" si="5"/>
        <v>#N/A</v>
      </c>
      <c r="V6" s="7" t="e">
        <f t="shared" si="6"/>
        <v>#N/A</v>
      </c>
      <c r="W6" s="7" t="e">
        <f t="shared" si="7"/>
        <v>#N/A</v>
      </c>
      <c r="X6" s="7" t="e">
        <f t="shared" si="8"/>
        <v>#N/A</v>
      </c>
      <c r="Y6" s="7" t="e">
        <f t="shared" si="9"/>
        <v>#N/A</v>
      </c>
      <c r="Z6" s="7" t="str">
        <f t="shared" si="10"/>
        <v>AMP</v>
      </c>
      <c r="AA6" s="7">
        <f t="shared" si="11"/>
        <v>0.84119999999999995</v>
      </c>
    </row>
    <row r="7" spans="1:27" x14ac:dyDescent="0.2">
      <c r="A7" s="8" t="s">
        <v>1171</v>
      </c>
      <c r="B7" s="8" t="s">
        <v>1232</v>
      </c>
      <c r="C7" s="7" t="s">
        <v>1233</v>
      </c>
      <c r="D7" s="9" t="e">
        <v>#N/A</v>
      </c>
      <c r="E7" s="9" t="e">
        <v>#N/A</v>
      </c>
      <c r="F7" s="9" t="e">
        <v>#N/A</v>
      </c>
      <c r="G7" s="9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s">
        <v>1123</v>
      </c>
      <c r="M7" s="7">
        <v>0.55459999999999998</v>
      </c>
      <c r="O7" s="3" t="s">
        <v>815</v>
      </c>
      <c r="P7" s="7" t="str">
        <f t="shared" si="0"/>
        <v>TRINITY_DN143096_c2_g1_i1.p6</v>
      </c>
      <c r="Q7" s="7" t="str">
        <f t="shared" si="1"/>
        <v>KKKKGVYLSYGKR</v>
      </c>
      <c r="R7" s="7">
        <f t="shared" si="2"/>
        <v>0.8</v>
      </c>
      <c r="S7" s="7">
        <f t="shared" si="3"/>
        <v>0.64090100000000005</v>
      </c>
      <c r="T7" s="7">
        <f t="shared" si="4"/>
        <v>0.66249999999999998</v>
      </c>
      <c r="U7" s="7">
        <f t="shared" si="5"/>
        <v>0.8</v>
      </c>
      <c r="V7" s="7" t="e">
        <f t="shared" si="6"/>
        <v>#N/A</v>
      </c>
      <c r="W7" s="7" t="e">
        <f t="shared" si="7"/>
        <v>#N/A</v>
      </c>
      <c r="X7" s="7" t="e">
        <f t="shared" si="8"/>
        <v>#N/A</v>
      </c>
      <c r="Y7" s="7" t="e">
        <f t="shared" si="9"/>
        <v>#N/A</v>
      </c>
      <c r="Z7" s="7" t="str">
        <f t="shared" si="10"/>
        <v>AMP</v>
      </c>
      <c r="AA7" s="7">
        <f t="shared" si="11"/>
        <v>0.88400000000000001</v>
      </c>
    </row>
    <row r="8" spans="1:27" x14ac:dyDescent="0.2">
      <c r="A8" s="8" t="s">
        <v>1172</v>
      </c>
      <c r="B8" s="8" t="s">
        <v>1234</v>
      </c>
      <c r="C8" s="7" t="s">
        <v>1233</v>
      </c>
      <c r="D8" s="9" t="e">
        <v>#N/A</v>
      </c>
      <c r="E8" s="9" t="e">
        <v>#N/A</v>
      </c>
      <c r="F8" s="9" t="e">
        <v>#N/A</v>
      </c>
      <c r="G8" s="9" t="e">
        <v>#N/A</v>
      </c>
      <c r="H8" s="7" t="e">
        <v>#N/A</v>
      </c>
      <c r="I8" s="7" t="e">
        <v>#N/A</v>
      </c>
      <c r="J8" s="7" t="e">
        <v>#N/A</v>
      </c>
      <c r="K8" s="7" t="e">
        <v>#N/A</v>
      </c>
      <c r="L8" s="7" t="s">
        <v>1123</v>
      </c>
      <c r="M8" s="7">
        <v>0.55459999999999998</v>
      </c>
      <c r="O8" s="3" t="s">
        <v>959</v>
      </c>
      <c r="P8" s="7" t="str">
        <f t="shared" si="0"/>
        <v>TRINITY_DN140597_c1_g8_i2.p5</v>
      </c>
      <c r="Q8" s="7" t="str">
        <f t="shared" si="1"/>
        <v>MASLIGSKAKQKAFEGCSPEAFG</v>
      </c>
      <c r="R8" s="7">
        <f t="shared" si="2"/>
        <v>0.49</v>
      </c>
      <c r="S8" s="7">
        <f t="shared" si="3"/>
        <v>0.62578500000000004</v>
      </c>
      <c r="T8" s="7">
        <f t="shared" si="4"/>
        <v>0.45333299999999999</v>
      </c>
      <c r="U8" s="7">
        <f t="shared" si="5"/>
        <v>0.62578500000000004</v>
      </c>
      <c r="V8" s="7" t="e">
        <f t="shared" si="6"/>
        <v>#N/A</v>
      </c>
      <c r="W8" s="7" t="e">
        <f t="shared" si="7"/>
        <v>#N/A</v>
      </c>
      <c r="X8" s="7" t="e">
        <f t="shared" si="8"/>
        <v>#N/A</v>
      </c>
      <c r="Y8" s="7" t="e">
        <f t="shared" si="9"/>
        <v>#N/A</v>
      </c>
      <c r="Z8" s="7" t="e">
        <f t="shared" si="10"/>
        <v>#N/A</v>
      </c>
      <c r="AA8" s="7" t="e">
        <f t="shared" si="11"/>
        <v>#N/A</v>
      </c>
    </row>
    <row r="9" spans="1:27" x14ac:dyDescent="0.2">
      <c r="A9" s="8" t="s">
        <v>1133</v>
      </c>
      <c r="B9" s="8" t="s">
        <v>177</v>
      </c>
      <c r="C9" s="7" t="s">
        <v>1218</v>
      </c>
      <c r="D9" s="9" t="e">
        <v>#N/A</v>
      </c>
      <c r="E9" s="9" t="e">
        <v>#N/A</v>
      </c>
      <c r="F9" s="9" t="e">
        <v>#N/A</v>
      </c>
      <c r="G9" s="9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  <c r="L9" s="7" t="s">
        <v>1124</v>
      </c>
      <c r="M9" s="7">
        <v>0.55900000000000005</v>
      </c>
      <c r="O9" s="3" t="s">
        <v>984</v>
      </c>
      <c r="P9" s="7" t="str">
        <f t="shared" si="0"/>
        <v>TRINITY_DN144119_c3_g1_i2.p6</v>
      </c>
      <c r="Q9" s="7" t="str">
        <f t="shared" si="1"/>
        <v>ALTHQESGVDYVRNLAG</v>
      </c>
      <c r="R9" s="7">
        <f t="shared" si="2"/>
        <v>0.61</v>
      </c>
      <c r="S9" s="7">
        <f t="shared" si="3"/>
        <v>5.2666999999999999E-2</v>
      </c>
      <c r="T9" s="7">
        <f t="shared" si="4"/>
        <v>0.1525</v>
      </c>
      <c r="U9" s="7">
        <f t="shared" si="5"/>
        <v>0.61</v>
      </c>
      <c r="V9" s="7" t="e">
        <f t="shared" si="6"/>
        <v>#N/A</v>
      </c>
      <c r="W9" s="7" t="e">
        <f t="shared" si="7"/>
        <v>#N/A</v>
      </c>
      <c r="X9" s="7" t="e">
        <f t="shared" si="8"/>
        <v>#N/A</v>
      </c>
      <c r="Y9" s="7" t="e">
        <f t="shared" si="9"/>
        <v>#N/A</v>
      </c>
      <c r="Z9" s="7" t="e">
        <f t="shared" si="10"/>
        <v>#N/A</v>
      </c>
      <c r="AA9" s="7" t="e">
        <f t="shared" si="11"/>
        <v>#N/A</v>
      </c>
    </row>
    <row r="10" spans="1:27" x14ac:dyDescent="0.2">
      <c r="A10" s="8" t="s">
        <v>1166</v>
      </c>
      <c r="B10" s="8" t="s">
        <v>1222</v>
      </c>
      <c r="C10" s="7" t="s">
        <v>1223</v>
      </c>
      <c r="D10" s="9" t="e">
        <v>#N/A</v>
      </c>
      <c r="E10" s="9" t="e">
        <v>#N/A</v>
      </c>
      <c r="F10" s="9" t="e">
        <v>#N/A</v>
      </c>
      <c r="G10" s="9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7" t="s">
        <v>1123</v>
      </c>
      <c r="M10" s="7">
        <v>0.59440000000000004</v>
      </c>
      <c r="O10" s="3" t="s">
        <v>1166</v>
      </c>
      <c r="P10" s="7" t="str">
        <f t="shared" si="0"/>
        <v>TRINITY_DN142823_c1_g1_i2.p2</v>
      </c>
      <c r="Q10" s="7" t="str">
        <f t="shared" si="1"/>
        <v>MGGRQWHGGVRPIFRGGMTALRHENLHGGTKAACSVACLERSWVDHGTTHGDQRLTEAAAIAV</v>
      </c>
      <c r="R10" s="7" t="e">
        <f t="shared" si="2"/>
        <v>#N/A</v>
      </c>
      <c r="S10" s="7" t="e">
        <f t="shared" si="3"/>
        <v>#N/A</v>
      </c>
      <c r="T10" s="7" t="e">
        <f t="shared" si="4"/>
        <v>#N/A</v>
      </c>
      <c r="U10" s="7" t="e">
        <f t="shared" si="5"/>
        <v>#N/A</v>
      </c>
      <c r="V10" s="7" t="e">
        <f t="shared" si="6"/>
        <v>#N/A</v>
      </c>
      <c r="W10" s="7" t="e">
        <f t="shared" si="7"/>
        <v>#N/A</v>
      </c>
      <c r="X10" s="7" t="e">
        <f t="shared" si="8"/>
        <v>#N/A</v>
      </c>
      <c r="Y10" s="7" t="e">
        <f t="shared" si="9"/>
        <v>#N/A</v>
      </c>
      <c r="Z10" s="7" t="str">
        <f t="shared" si="10"/>
        <v>AMP</v>
      </c>
      <c r="AA10" s="7">
        <f t="shared" si="11"/>
        <v>0.59440000000000004</v>
      </c>
    </row>
    <row r="11" spans="1:27" x14ac:dyDescent="0.2">
      <c r="A11" s="8" t="s">
        <v>1164</v>
      </c>
      <c r="B11" s="8" t="s">
        <v>1212</v>
      </c>
      <c r="C11" s="7" t="s">
        <v>1213</v>
      </c>
      <c r="D11" s="9" t="e">
        <v>#N/A</v>
      </c>
      <c r="E11" s="9" t="e">
        <v>#N/A</v>
      </c>
      <c r="F11" s="9" t="e">
        <v>#N/A</v>
      </c>
      <c r="G11" s="9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7" t="s">
        <v>1123</v>
      </c>
      <c r="M11" s="7">
        <v>0.61570000000000003</v>
      </c>
      <c r="O11" s="3" t="s">
        <v>1158</v>
      </c>
      <c r="P11" s="7" t="str">
        <f t="shared" si="0"/>
        <v>TRINITY_DN138484_c2_g1_i1.p2</v>
      </c>
      <c r="Q11" s="7" t="str">
        <f t="shared" si="1"/>
        <v>RMPNIKSHKDRVVQAAAEQAHNKAIKPNLKTVVKKADAAIDANAADKDATVLAAVSAIDKARAKGVIKKNTASRKISRMAKRANKNA</v>
      </c>
      <c r="R11" s="7" t="e">
        <f t="shared" si="2"/>
        <v>#N/A</v>
      </c>
      <c r="S11" s="7" t="e">
        <f t="shared" si="3"/>
        <v>#N/A</v>
      </c>
      <c r="T11" s="7" t="e">
        <f t="shared" si="4"/>
        <v>#N/A</v>
      </c>
      <c r="U11" s="7" t="e">
        <f t="shared" si="5"/>
        <v>#N/A</v>
      </c>
      <c r="V11" s="7" t="e">
        <f t="shared" si="6"/>
        <v>#N/A</v>
      </c>
      <c r="W11" s="7" t="e">
        <f t="shared" si="7"/>
        <v>#N/A</v>
      </c>
      <c r="X11" s="7" t="e">
        <f t="shared" si="8"/>
        <v>#N/A</v>
      </c>
      <c r="Y11" s="7" t="e">
        <f t="shared" si="9"/>
        <v>#N/A</v>
      </c>
      <c r="Z11" s="7" t="str">
        <f t="shared" si="10"/>
        <v>AMP</v>
      </c>
      <c r="AA11" s="7">
        <f t="shared" si="11"/>
        <v>0.99850000000000005</v>
      </c>
    </row>
    <row r="12" spans="1:27" x14ac:dyDescent="0.2">
      <c r="A12" s="8" t="s">
        <v>1162</v>
      </c>
      <c r="B12" s="8" t="s">
        <v>1208</v>
      </c>
      <c r="C12" s="7" t="s">
        <v>1209</v>
      </c>
      <c r="D12" s="9" t="e">
        <v>#N/A</v>
      </c>
      <c r="E12" s="9" t="e">
        <v>#N/A</v>
      </c>
      <c r="F12" s="9" t="e">
        <v>#N/A</v>
      </c>
      <c r="G12" s="9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  <c r="L12" s="7" t="s">
        <v>1123</v>
      </c>
      <c r="M12" s="7">
        <v>0.63919999999999999</v>
      </c>
      <c r="O12" s="3" t="s">
        <v>1002</v>
      </c>
      <c r="P12" s="7" t="str">
        <f t="shared" si="0"/>
        <v>TRINITY_DN143018_c49_g12_i1.p9</v>
      </c>
      <c r="Q12" s="7" t="str">
        <f t="shared" si="1"/>
        <v>MKIGTNSEK</v>
      </c>
      <c r="R12" s="7">
        <f t="shared" si="2"/>
        <v>0.59</v>
      </c>
      <c r="S12" s="7">
        <f t="shared" si="3"/>
        <v>0.310975</v>
      </c>
      <c r="T12" s="7">
        <f t="shared" si="4"/>
        <v>0.49916700000000003</v>
      </c>
      <c r="U12" s="7">
        <f t="shared" si="5"/>
        <v>0.59</v>
      </c>
      <c r="V12" s="7" t="e">
        <f t="shared" si="6"/>
        <v>#N/A</v>
      </c>
      <c r="W12" s="7" t="e">
        <f t="shared" si="7"/>
        <v>#N/A</v>
      </c>
      <c r="X12" s="7" t="e">
        <f t="shared" si="8"/>
        <v>#N/A</v>
      </c>
      <c r="Y12" s="7" t="e">
        <f t="shared" si="9"/>
        <v>#N/A</v>
      </c>
      <c r="Z12" s="7" t="e">
        <f t="shared" si="10"/>
        <v>#N/A</v>
      </c>
      <c r="AA12" s="7" t="e">
        <f t="shared" si="11"/>
        <v>#N/A</v>
      </c>
    </row>
    <row r="13" spans="1:27" x14ac:dyDescent="0.2">
      <c r="A13" s="8" t="s">
        <v>1175</v>
      </c>
      <c r="B13" s="8" t="s">
        <v>1239</v>
      </c>
      <c r="C13" s="7" t="s">
        <v>1240</v>
      </c>
      <c r="D13" s="9" t="e">
        <v>#N/A</v>
      </c>
      <c r="E13" s="9" t="e">
        <v>#N/A</v>
      </c>
      <c r="F13" s="9" t="e">
        <v>#N/A</v>
      </c>
      <c r="G13" s="9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s">
        <v>1124</v>
      </c>
      <c r="M13" s="7">
        <v>0.67290000000000005</v>
      </c>
      <c r="O13" s="3" t="s">
        <v>1170</v>
      </c>
      <c r="P13" s="7" t="str">
        <f t="shared" si="0"/>
        <v>TRINITY_DN143863_c3_g1_i1.p5</v>
      </c>
      <c r="Q13" s="7" t="str">
        <f t="shared" si="1"/>
        <v>TIQRHNPAYRLAHKMI</v>
      </c>
      <c r="R13" s="7" t="e">
        <f t="shared" si="2"/>
        <v>#N/A</v>
      </c>
      <c r="S13" s="7" t="e">
        <f t="shared" si="3"/>
        <v>#N/A</v>
      </c>
      <c r="T13" s="7" t="e">
        <f t="shared" si="4"/>
        <v>#N/A</v>
      </c>
      <c r="U13" s="7" t="e">
        <f t="shared" si="5"/>
        <v>#N/A</v>
      </c>
      <c r="V13" s="7" t="str">
        <f t="shared" si="6"/>
        <v>CLP</v>
      </c>
      <c r="W13" s="7">
        <f t="shared" si="7"/>
        <v>0.53500000000000003</v>
      </c>
      <c r="X13" s="7" t="str">
        <f t="shared" si="8"/>
        <v>Hemo</v>
      </c>
      <c r="Y13" s="7">
        <f t="shared" si="9"/>
        <v>0.71299999999999997</v>
      </c>
      <c r="Z13" s="7" t="e">
        <f t="shared" si="10"/>
        <v>#N/A</v>
      </c>
      <c r="AA13" s="7" t="e">
        <f t="shared" si="11"/>
        <v>#N/A</v>
      </c>
    </row>
    <row r="14" spans="1:27" x14ac:dyDescent="0.2">
      <c r="A14" s="8" t="s">
        <v>1155</v>
      </c>
      <c r="B14" s="8" t="s">
        <v>1189</v>
      </c>
      <c r="C14" s="7" t="s">
        <v>1190</v>
      </c>
      <c r="D14" s="9" t="e">
        <v>#N/A</v>
      </c>
      <c r="E14" s="9" t="e">
        <v>#N/A</v>
      </c>
      <c r="F14" s="9" t="e">
        <v>#N/A</v>
      </c>
      <c r="G14" s="9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s">
        <v>1123</v>
      </c>
      <c r="M14" s="7">
        <v>0.6825</v>
      </c>
      <c r="O14" s="3" t="s">
        <v>784</v>
      </c>
      <c r="P14" s="7" t="str">
        <f t="shared" si="0"/>
        <v>TRINITY_DN142424_c1_g1_i2.p4</v>
      </c>
      <c r="Q14" s="7" t="str">
        <f t="shared" si="1"/>
        <v>GFMPVLLPFISGDEVWVLRNGCL</v>
      </c>
      <c r="R14" s="7">
        <f t="shared" si="2"/>
        <v>0.83</v>
      </c>
      <c r="S14" s="7">
        <f t="shared" si="3"/>
        <v>2.5493999999999999E-2</v>
      </c>
      <c r="T14" s="7">
        <f t="shared" si="4"/>
        <v>0.3</v>
      </c>
      <c r="U14" s="7">
        <f t="shared" si="5"/>
        <v>0.83</v>
      </c>
      <c r="V14" s="7" t="e">
        <f t="shared" si="6"/>
        <v>#N/A</v>
      </c>
      <c r="W14" s="7" t="e">
        <f t="shared" si="7"/>
        <v>#N/A</v>
      </c>
      <c r="X14" s="7" t="e">
        <f t="shared" si="8"/>
        <v>#N/A</v>
      </c>
      <c r="Y14" s="7" t="e">
        <f t="shared" si="9"/>
        <v>#N/A</v>
      </c>
      <c r="Z14" s="7" t="e">
        <f t="shared" si="10"/>
        <v>#N/A</v>
      </c>
      <c r="AA14" s="7" t="e">
        <f t="shared" si="11"/>
        <v>#N/A</v>
      </c>
    </row>
    <row r="15" spans="1:27" x14ac:dyDescent="0.2">
      <c r="A15" s="8" t="s">
        <v>1167</v>
      </c>
      <c r="B15" s="8" t="s">
        <v>1224</v>
      </c>
      <c r="C15" s="7" t="s">
        <v>1225</v>
      </c>
      <c r="D15" s="9" t="e">
        <v>#N/A</v>
      </c>
      <c r="E15" s="9" t="e">
        <v>#N/A</v>
      </c>
      <c r="F15" s="9" t="e">
        <v>#N/A</v>
      </c>
      <c r="G15" s="9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s">
        <v>1123</v>
      </c>
      <c r="M15" s="7">
        <v>0.76370000000000005</v>
      </c>
      <c r="O15" s="3" t="s">
        <v>1070</v>
      </c>
      <c r="P15" s="7" t="str">
        <f t="shared" si="0"/>
        <v>TRINITY_DN144483_c7_g1_i1.p5</v>
      </c>
      <c r="Q15" s="7" t="str">
        <f t="shared" si="1"/>
        <v>MIIISQMLAGHNPAYSAAHIY</v>
      </c>
      <c r="R15" s="7">
        <f t="shared" si="2"/>
        <v>0.54</v>
      </c>
      <c r="S15" s="7">
        <f t="shared" si="3"/>
        <v>1.1776E-2</v>
      </c>
      <c r="T15" s="7">
        <f t="shared" si="4"/>
        <v>0.29416700000000001</v>
      </c>
      <c r="U15" s="7">
        <f t="shared" si="5"/>
        <v>0.54</v>
      </c>
      <c r="V15" s="7" t="e">
        <f t="shared" si="6"/>
        <v>#N/A</v>
      </c>
      <c r="W15" s="7" t="e">
        <f t="shared" si="7"/>
        <v>#N/A</v>
      </c>
      <c r="X15" s="7" t="e">
        <f t="shared" si="8"/>
        <v>#N/A</v>
      </c>
      <c r="Y15" s="7" t="e">
        <f t="shared" si="9"/>
        <v>#N/A</v>
      </c>
      <c r="Z15" s="7" t="e">
        <f t="shared" si="10"/>
        <v>#N/A</v>
      </c>
      <c r="AA15" s="7" t="e">
        <f t="shared" si="11"/>
        <v>#N/A</v>
      </c>
    </row>
    <row r="16" spans="1:27" x14ac:dyDescent="0.2">
      <c r="A16" s="8" t="s">
        <v>1168</v>
      </c>
      <c r="B16" s="8" t="s">
        <v>1227</v>
      </c>
      <c r="C16" s="7" t="s">
        <v>1228</v>
      </c>
      <c r="D16" s="9" t="e">
        <v>#N/A</v>
      </c>
      <c r="E16" s="9" t="e">
        <v>#N/A</v>
      </c>
      <c r="F16" s="9" t="e">
        <v>#N/A</v>
      </c>
      <c r="G16" s="9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7" t="s">
        <v>1123</v>
      </c>
      <c r="M16" s="7">
        <v>0.77429999999999999</v>
      </c>
      <c r="O16" s="3" t="s">
        <v>1164</v>
      </c>
      <c r="P16" s="7" t="str">
        <f t="shared" si="0"/>
        <v>TRINITY_DN141567_c4_g1_i3.p5</v>
      </c>
      <c r="Q16" s="7" t="str">
        <f t="shared" si="1"/>
        <v>MLTNHFYPLSKPVIP</v>
      </c>
      <c r="R16" s="7" t="e">
        <f t="shared" si="2"/>
        <v>#N/A</v>
      </c>
      <c r="S16" s="7" t="e">
        <f t="shared" si="3"/>
        <v>#N/A</v>
      </c>
      <c r="T16" s="7" t="e">
        <f t="shared" si="4"/>
        <v>#N/A</v>
      </c>
      <c r="U16" s="7" t="e">
        <f t="shared" si="5"/>
        <v>#N/A</v>
      </c>
      <c r="V16" s="7" t="e">
        <f t="shared" si="6"/>
        <v>#N/A</v>
      </c>
      <c r="W16" s="7" t="e">
        <f t="shared" si="7"/>
        <v>#N/A</v>
      </c>
      <c r="X16" s="7" t="e">
        <f t="shared" si="8"/>
        <v>#N/A</v>
      </c>
      <c r="Y16" s="7" t="e">
        <f t="shared" si="9"/>
        <v>#N/A</v>
      </c>
      <c r="Z16" s="7" t="str">
        <f t="shared" si="10"/>
        <v>AMP</v>
      </c>
      <c r="AA16" s="7">
        <f t="shared" si="11"/>
        <v>0.61570000000000003</v>
      </c>
    </row>
    <row r="17" spans="1:27" x14ac:dyDescent="0.2">
      <c r="A17" s="8" t="s">
        <v>1130</v>
      </c>
      <c r="B17" s="8" t="s">
        <v>1214</v>
      </c>
      <c r="C17" s="7" t="s">
        <v>1215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s">
        <v>1123</v>
      </c>
      <c r="M17" s="7">
        <v>0.80910000000000004</v>
      </c>
      <c r="O17" s="3" t="s">
        <v>980</v>
      </c>
      <c r="P17" s="7" t="str">
        <f t="shared" si="0"/>
        <v>TRINITY_DN615414_c0_g1_i1.p9</v>
      </c>
      <c r="Q17" s="7" t="str">
        <f t="shared" si="1"/>
        <v>MIKIGR</v>
      </c>
      <c r="R17" s="7">
        <f t="shared" si="2"/>
        <v>0.53</v>
      </c>
      <c r="S17" s="7">
        <f t="shared" si="3"/>
        <v>0.61239699999999997</v>
      </c>
      <c r="T17" s="7">
        <f t="shared" si="4"/>
        <v>0.59083300000000005</v>
      </c>
      <c r="U17" s="7">
        <f t="shared" si="5"/>
        <v>0.61239699999999997</v>
      </c>
      <c r="V17" s="7" t="str">
        <f t="shared" si="6"/>
        <v>CLP</v>
      </c>
      <c r="W17" s="7">
        <f t="shared" si="7"/>
        <v>0.66300000000000003</v>
      </c>
      <c r="X17" s="7" t="str">
        <f t="shared" si="8"/>
        <v>Hemo</v>
      </c>
      <c r="Y17" s="7">
        <f t="shared" si="9"/>
        <v>0.752</v>
      </c>
      <c r="Z17" s="7" t="str">
        <f t="shared" si="10"/>
        <v>AMP&lt;b&gt;&amp;nbsp;*&lt;/b&gt;</v>
      </c>
      <c r="AA17" s="7">
        <f t="shared" si="11"/>
        <v>0.50060000000000004</v>
      </c>
    </row>
    <row r="18" spans="1:27" x14ac:dyDescent="0.2">
      <c r="A18" s="8" t="s">
        <v>1131</v>
      </c>
      <c r="B18" s="8" t="s">
        <v>1216</v>
      </c>
      <c r="C18" s="7" t="s">
        <v>1215</v>
      </c>
      <c r="D18" s="9" t="e">
        <v>#N/A</v>
      </c>
      <c r="E18" s="9" t="e">
        <v>#N/A</v>
      </c>
      <c r="F18" s="9" t="e">
        <v>#N/A</v>
      </c>
      <c r="G18" s="9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s">
        <v>1123</v>
      </c>
      <c r="M18" s="7">
        <v>0.80910000000000004</v>
      </c>
      <c r="O18" s="3" t="s">
        <v>986</v>
      </c>
      <c r="P18" s="7" t="str">
        <f t="shared" si="0"/>
        <v>TRINITY_DN851511_c0_g1_i1.p12</v>
      </c>
      <c r="Q18" s="7" t="str">
        <f t="shared" si="1"/>
        <v>MLLAMGQ</v>
      </c>
      <c r="R18" s="7">
        <f t="shared" si="2"/>
        <v>0.61</v>
      </c>
      <c r="S18" s="7">
        <f t="shared" si="3"/>
        <v>0.534578</v>
      </c>
      <c r="T18" s="7">
        <f t="shared" si="4"/>
        <v>0.42333300000000001</v>
      </c>
      <c r="U18" s="7">
        <f t="shared" si="5"/>
        <v>0.61</v>
      </c>
      <c r="V18" s="7" t="e">
        <f t="shared" si="6"/>
        <v>#N/A</v>
      </c>
      <c r="W18" s="7" t="e">
        <f t="shared" si="7"/>
        <v>#N/A</v>
      </c>
      <c r="X18" s="7" t="e">
        <f t="shared" si="8"/>
        <v>#N/A</v>
      </c>
      <c r="Y18" s="7" t="e">
        <f t="shared" si="9"/>
        <v>#N/A</v>
      </c>
      <c r="Z18" s="7" t="e">
        <f t="shared" si="10"/>
        <v>#N/A</v>
      </c>
      <c r="AA18" s="7" t="e">
        <f t="shared" si="11"/>
        <v>#N/A</v>
      </c>
    </row>
    <row r="19" spans="1:27" x14ac:dyDescent="0.2">
      <c r="A19" s="8" t="s">
        <v>1139</v>
      </c>
      <c r="B19" s="8" t="s">
        <v>625</v>
      </c>
      <c r="C19" s="7" t="s">
        <v>1244</v>
      </c>
      <c r="D19" s="9" t="e">
        <v>#N/A</v>
      </c>
      <c r="E19" s="9" t="e">
        <v>#N/A</v>
      </c>
      <c r="F19" s="9" t="e">
        <v>#N/A</v>
      </c>
      <c r="G19" s="9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s">
        <v>1123</v>
      </c>
      <c r="M19" s="7">
        <v>0.84119999999999995</v>
      </c>
      <c r="O19" s="3" t="s">
        <v>751</v>
      </c>
      <c r="P19" s="7" t="str">
        <f t="shared" si="0"/>
        <v>TRINITY_DN141904_c4_g1_i1.p1</v>
      </c>
      <c r="Q19" s="7" t="str">
        <f t="shared" si="1"/>
        <v>GVVQVSTGSLKMEKLSVVGHHVKSSKLKLNAEDNLALAA</v>
      </c>
      <c r="R19" s="7">
        <f t="shared" si="2"/>
        <v>0.91</v>
      </c>
      <c r="S19" s="7">
        <f t="shared" si="3"/>
        <v>-1</v>
      </c>
      <c r="T19" s="7">
        <f t="shared" si="4"/>
        <v>-1</v>
      </c>
      <c r="U19" s="7">
        <f t="shared" si="5"/>
        <v>0.91</v>
      </c>
      <c r="V19" s="7" t="e">
        <f t="shared" si="6"/>
        <v>#N/A</v>
      </c>
      <c r="W19" s="7" t="e">
        <f t="shared" si="7"/>
        <v>#N/A</v>
      </c>
      <c r="X19" s="7" t="e">
        <f t="shared" si="8"/>
        <v>#N/A</v>
      </c>
      <c r="Y19" s="7" t="e">
        <f t="shared" si="9"/>
        <v>#N/A</v>
      </c>
      <c r="Z19" s="7" t="e">
        <f t="shared" si="10"/>
        <v>#N/A</v>
      </c>
      <c r="AA19" s="7" t="e">
        <f t="shared" si="11"/>
        <v>#N/A</v>
      </c>
    </row>
    <row r="20" spans="1:27" x14ac:dyDescent="0.2">
      <c r="A20" s="8" t="s">
        <v>1135</v>
      </c>
      <c r="B20" s="8" t="s">
        <v>229</v>
      </c>
      <c r="C20" s="7" t="s">
        <v>1221</v>
      </c>
      <c r="D20" s="9" t="e">
        <v>#N/A</v>
      </c>
      <c r="E20" s="9" t="e">
        <v>#N/A</v>
      </c>
      <c r="F20" s="9" t="e">
        <v>#N/A</v>
      </c>
      <c r="G20" s="9" t="e">
        <v>#N/A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s">
        <v>1123</v>
      </c>
      <c r="M20" s="7">
        <v>0.84199999999999997</v>
      </c>
      <c r="O20" s="3" t="s">
        <v>1057</v>
      </c>
      <c r="P20" s="7" t="str">
        <f t="shared" si="0"/>
        <v>TRINITY_DN145391_c5_g1_i9.p5</v>
      </c>
      <c r="Q20" s="7" t="str">
        <f t="shared" si="1"/>
        <v>MKRPEQTEK</v>
      </c>
      <c r="R20" s="7">
        <f t="shared" si="2"/>
        <v>0.55000000000000004</v>
      </c>
      <c r="S20" s="7">
        <f t="shared" si="3"/>
        <v>0.33022400000000002</v>
      </c>
      <c r="T20" s="7">
        <f t="shared" si="4"/>
        <v>0.25583299999999998</v>
      </c>
      <c r="U20" s="7">
        <f t="shared" si="5"/>
        <v>0.55000000000000004</v>
      </c>
      <c r="V20" s="7" t="e">
        <f t="shared" si="6"/>
        <v>#N/A</v>
      </c>
      <c r="W20" s="7" t="e">
        <f t="shared" si="7"/>
        <v>#N/A</v>
      </c>
      <c r="X20" s="7" t="e">
        <f t="shared" si="8"/>
        <v>#N/A</v>
      </c>
      <c r="Y20" s="7" t="e">
        <f t="shared" si="9"/>
        <v>#N/A</v>
      </c>
      <c r="Z20" s="7" t="e">
        <f t="shared" si="10"/>
        <v>#N/A</v>
      </c>
      <c r="AA20" s="7" t="e">
        <f t="shared" si="11"/>
        <v>#N/A</v>
      </c>
    </row>
    <row r="21" spans="1:27" x14ac:dyDescent="0.2">
      <c r="A21" s="8" t="s">
        <v>1165</v>
      </c>
      <c r="B21" s="8" t="s">
        <v>1219</v>
      </c>
      <c r="C21" s="7" t="s">
        <v>1220</v>
      </c>
      <c r="D21" s="9" t="e">
        <v>#N/A</v>
      </c>
      <c r="E21" s="9" t="e">
        <v>#N/A</v>
      </c>
      <c r="F21" s="9" t="e">
        <v>#N/A</v>
      </c>
      <c r="G21" s="9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s">
        <v>1123</v>
      </c>
      <c r="M21" s="7">
        <v>0.86029999999999995</v>
      </c>
      <c r="O21" s="3" t="s">
        <v>936</v>
      </c>
      <c r="P21" s="7" t="str">
        <f t="shared" si="0"/>
        <v>TRINITY_DN145055_c3_g1_i3.p7</v>
      </c>
      <c r="Q21" s="7" t="str">
        <f t="shared" si="1"/>
        <v>MDLKA</v>
      </c>
      <c r="R21" s="7">
        <f t="shared" si="2"/>
        <v>0.47</v>
      </c>
      <c r="S21" s="7">
        <f t="shared" si="3"/>
        <v>0.64642200000000005</v>
      </c>
      <c r="T21" s="7">
        <f t="shared" si="4"/>
        <v>0.47</v>
      </c>
      <c r="U21" s="7">
        <f t="shared" si="5"/>
        <v>0.64642200000000005</v>
      </c>
      <c r="V21" s="7" t="e">
        <f t="shared" si="6"/>
        <v>#N/A</v>
      </c>
      <c r="W21" s="7" t="e">
        <f t="shared" si="7"/>
        <v>#N/A</v>
      </c>
      <c r="X21" s="7" t="e">
        <f t="shared" si="8"/>
        <v>#N/A</v>
      </c>
      <c r="Y21" s="7" t="e">
        <f t="shared" si="9"/>
        <v>#N/A</v>
      </c>
      <c r="Z21" s="7" t="e">
        <f t="shared" si="10"/>
        <v>#N/A</v>
      </c>
      <c r="AA21" s="7" t="e">
        <f t="shared" si="11"/>
        <v>#N/A</v>
      </c>
    </row>
    <row r="22" spans="1:27" x14ac:dyDescent="0.2">
      <c r="A22" s="8" t="s">
        <v>1134</v>
      </c>
      <c r="B22" s="8" t="s">
        <v>190</v>
      </c>
      <c r="C22" s="7" t="s">
        <v>1120</v>
      </c>
      <c r="D22" s="9" t="e">
        <v>#N/A</v>
      </c>
      <c r="E22" s="9" t="e">
        <v>#N/A</v>
      </c>
      <c r="F22" s="9" t="e">
        <v>#N/A</v>
      </c>
      <c r="G22" s="9" t="e">
        <v>#N/A</v>
      </c>
      <c r="H22" s="7" t="s">
        <v>1118</v>
      </c>
      <c r="I22" s="7">
        <v>0.52500000000000002</v>
      </c>
      <c r="J22" s="7" t="s">
        <v>1116</v>
      </c>
      <c r="K22" s="7">
        <v>0.23799999999999999</v>
      </c>
      <c r="L22" s="7" t="s">
        <v>1123</v>
      </c>
      <c r="M22" s="7">
        <v>0.87770000000000004</v>
      </c>
      <c r="O22" s="10" t="s">
        <v>1047</v>
      </c>
      <c r="P22" s="7" t="str">
        <f t="shared" si="0"/>
        <v>TRINITY_DN145857_c2_g1_i5.p4</v>
      </c>
      <c r="Q22" s="7" t="str">
        <f t="shared" si="1"/>
        <v>ENEWNIRRRGGFDRSEESQGLTEHGNC</v>
      </c>
      <c r="R22" s="7">
        <f t="shared" si="2"/>
        <v>0.56000000000000005</v>
      </c>
      <c r="S22" s="7">
        <f t="shared" si="3"/>
        <v>0.53243499999999999</v>
      </c>
      <c r="T22" s="7">
        <f t="shared" si="4"/>
        <v>0.340833</v>
      </c>
      <c r="U22" s="7">
        <f t="shared" si="5"/>
        <v>0.56000000000000005</v>
      </c>
      <c r="V22" s="7" t="e">
        <f t="shared" si="6"/>
        <v>#N/A</v>
      </c>
      <c r="W22" s="7" t="e">
        <f t="shared" si="7"/>
        <v>#N/A</v>
      </c>
      <c r="X22" s="7" t="e">
        <f t="shared" si="8"/>
        <v>#N/A</v>
      </c>
      <c r="Y22" s="7" t="e">
        <f t="shared" si="9"/>
        <v>#N/A</v>
      </c>
      <c r="Z22" s="7" t="e">
        <f t="shared" si="10"/>
        <v>#N/A</v>
      </c>
      <c r="AA22" s="7" t="e">
        <f t="shared" si="11"/>
        <v>#N/A</v>
      </c>
    </row>
    <row r="23" spans="1:27" x14ac:dyDescent="0.2">
      <c r="A23" s="8" t="s">
        <v>1174</v>
      </c>
      <c r="B23" s="8" t="s">
        <v>1237</v>
      </c>
      <c r="C23" s="7" t="s">
        <v>1238</v>
      </c>
      <c r="D23" s="9" t="e">
        <v>#N/A</v>
      </c>
      <c r="E23" s="9" t="e">
        <v>#N/A</v>
      </c>
      <c r="F23" s="9" t="e">
        <v>#N/A</v>
      </c>
      <c r="G23" s="9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0.91879999999999995</v>
      </c>
      <c r="O23" s="10" t="s">
        <v>1018</v>
      </c>
      <c r="P23" s="7" t="str">
        <f t="shared" si="0"/>
        <v>TRINITY_DN134571_c44_g1_i3.p7</v>
      </c>
      <c r="Q23" s="7" t="str">
        <f t="shared" si="1"/>
        <v>MGSTPIASTNM</v>
      </c>
      <c r="R23" s="7">
        <f t="shared" si="2"/>
        <v>0.56999999999999995</v>
      </c>
      <c r="S23" s="7">
        <f t="shared" si="3"/>
        <v>0.33201000000000003</v>
      </c>
      <c r="T23" s="7">
        <f t="shared" si="4"/>
        <v>0.3725</v>
      </c>
      <c r="U23" s="7">
        <f t="shared" si="5"/>
        <v>0.56999999999999995</v>
      </c>
      <c r="V23" s="7" t="e">
        <f t="shared" si="6"/>
        <v>#N/A</v>
      </c>
      <c r="W23" s="7" t="e">
        <f t="shared" si="7"/>
        <v>#N/A</v>
      </c>
      <c r="X23" s="7" t="e">
        <f t="shared" si="8"/>
        <v>#N/A</v>
      </c>
      <c r="Y23" s="7" t="e">
        <f t="shared" si="9"/>
        <v>#N/A</v>
      </c>
      <c r="Z23" s="7" t="e">
        <f t="shared" si="10"/>
        <v>#N/A</v>
      </c>
      <c r="AA23" s="7" t="e">
        <f t="shared" si="11"/>
        <v>#N/A</v>
      </c>
    </row>
    <row r="24" spans="1:27" x14ac:dyDescent="0.2">
      <c r="A24" s="8" t="s">
        <v>1154</v>
      </c>
      <c r="B24" s="8" t="s">
        <v>1187</v>
      </c>
      <c r="C24" s="7" t="s">
        <v>1188</v>
      </c>
      <c r="D24" s="9" t="e">
        <v>#N/A</v>
      </c>
      <c r="E24" s="9" t="e">
        <v>#N/A</v>
      </c>
      <c r="F24" s="9" t="e">
        <v>#N/A</v>
      </c>
      <c r="G24" s="9" t="e">
        <v>#N/A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0.92220000000000002</v>
      </c>
      <c r="O24" s="10" t="s">
        <v>1004</v>
      </c>
      <c r="P24" s="7" t="str">
        <f t="shared" si="0"/>
        <v>TRINITY_DN143867_c81_g1_i4.p7</v>
      </c>
      <c r="Q24" s="7" t="str">
        <f t="shared" si="1"/>
        <v>GQDAG</v>
      </c>
      <c r="R24" s="7">
        <f t="shared" si="2"/>
        <v>0.59</v>
      </c>
      <c r="S24" s="7">
        <f t="shared" si="3"/>
        <v>0.431226</v>
      </c>
      <c r="T24" s="7">
        <f t="shared" si="4"/>
        <v>0.37083300000000002</v>
      </c>
      <c r="U24" s="7">
        <f t="shared" si="5"/>
        <v>0.59</v>
      </c>
      <c r="V24" s="7" t="e">
        <f t="shared" si="6"/>
        <v>#N/A</v>
      </c>
      <c r="W24" s="7" t="e">
        <f t="shared" si="7"/>
        <v>#N/A</v>
      </c>
      <c r="X24" s="7" t="e">
        <f t="shared" si="8"/>
        <v>#N/A</v>
      </c>
      <c r="Y24" s="7" t="e">
        <f t="shared" si="9"/>
        <v>#N/A</v>
      </c>
      <c r="Z24" s="7" t="e">
        <f t="shared" si="10"/>
        <v>#N/A</v>
      </c>
      <c r="AA24" s="7" t="e">
        <f t="shared" si="11"/>
        <v>#N/A</v>
      </c>
    </row>
    <row r="25" spans="1:27" x14ac:dyDescent="0.2">
      <c r="A25" s="8" t="s">
        <v>1176</v>
      </c>
      <c r="B25" s="8" t="s">
        <v>1242</v>
      </c>
      <c r="C25" s="7" t="s">
        <v>1243</v>
      </c>
      <c r="D25" s="9" t="e">
        <v>#N/A</v>
      </c>
      <c r="E25" s="9" t="e">
        <v>#N/A</v>
      </c>
      <c r="F25" s="9" t="e">
        <v>#N/A</v>
      </c>
      <c r="G25" s="9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0.94789999999999996</v>
      </c>
      <c r="O25" s="10" t="s">
        <v>904</v>
      </c>
      <c r="P25" s="7" t="str">
        <f t="shared" si="0"/>
        <v>TRINITY_DN145422_c2_g1_i16.p11</v>
      </c>
      <c r="Q25" s="7" t="str">
        <f t="shared" si="1"/>
        <v>MKRPVQPEK</v>
      </c>
      <c r="R25" s="7">
        <f t="shared" si="2"/>
        <v>0.68</v>
      </c>
      <c r="S25" s="7">
        <f t="shared" si="3"/>
        <v>0.50106700000000004</v>
      </c>
      <c r="T25" s="7">
        <f t="shared" si="4"/>
        <v>0.37333300000000003</v>
      </c>
      <c r="U25" s="7">
        <f t="shared" si="5"/>
        <v>0.68</v>
      </c>
      <c r="V25" s="7" t="e">
        <f t="shared" si="6"/>
        <v>#N/A</v>
      </c>
      <c r="W25" s="7" t="e">
        <f t="shared" si="7"/>
        <v>#N/A</v>
      </c>
      <c r="X25" s="7" t="e">
        <f t="shared" si="8"/>
        <v>#N/A</v>
      </c>
      <c r="Y25" s="7" t="e">
        <f t="shared" si="9"/>
        <v>#N/A</v>
      </c>
      <c r="Z25" s="7" t="e">
        <f t="shared" si="10"/>
        <v>#N/A</v>
      </c>
      <c r="AA25" s="7" t="e">
        <f t="shared" si="11"/>
        <v>#N/A</v>
      </c>
    </row>
    <row r="26" spans="1:27" x14ac:dyDescent="0.2">
      <c r="A26" s="8" t="s">
        <v>1160</v>
      </c>
      <c r="B26" s="8" t="s">
        <v>1203</v>
      </c>
      <c r="C26" s="7" t="s">
        <v>1204</v>
      </c>
      <c r="D26" s="9" t="e">
        <v>#N/A</v>
      </c>
      <c r="E26" s="9" t="e">
        <v>#N/A</v>
      </c>
      <c r="F26" s="9" t="e">
        <v>#N/A</v>
      </c>
      <c r="G26" s="9" t="e">
        <v>#N/A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s">
        <v>1123</v>
      </c>
      <c r="M26" s="7">
        <v>0.95509999999999995</v>
      </c>
      <c r="O26" s="10" t="s">
        <v>1069</v>
      </c>
      <c r="P26" s="7" t="str">
        <f t="shared" si="0"/>
        <v>TRINITY_DN144440_c1_g1_i2.p8</v>
      </c>
      <c r="Q26" s="7" t="str">
        <f t="shared" si="1"/>
        <v>MGSTPIAST</v>
      </c>
      <c r="R26" s="7">
        <f t="shared" si="2"/>
        <v>0.54</v>
      </c>
      <c r="S26" s="7">
        <f t="shared" si="3"/>
        <v>0.26076500000000002</v>
      </c>
      <c r="T26" s="7">
        <f t="shared" si="4"/>
        <v>0.42416700000000002</v>
      </c>
      <c r="U26" s="7">
        <f t="shared" si="5"/>
        <v>0.54</v>
      </c>
      <c r="V26" s="7" t="e">
        <f t="shared" si="6"/>
        <v>#N/A</v>
      </c>
      <c r="W26" s="7" t="e">
        <f t="shared" si="7"/>
        <v>#N/A</v>
      </c>
      <c r="X26" s="7" t="e">
        <f t="shared" si="8"/>
        <v>#N/A</v>
      </c>
      <c r="Y26" s="7" t="e">
        <f t="shared" si="9"/>
        <v>#N/A</v>
      </c>
      <c r="Z26" s="7" t="e">
        <f t="shared" si="10"/>
        <v>#N/A</v>
      </c>
      <c r="AA26" s="7" t="e">
        <f t="shared" si="11"/>
        <v>#N/A</v>
      </c>
    </row>
    <row r="27" spans="1:27" x14ac:dyDescent="0.2">
      <c r="A27" s="8" t="s">
        <v>1127</v>
      </c>
      <c r="B27" s="8" t="s">
        <v>62</v>
      </c>
      <c r="C27" s="7" t="s">
        <v>1194</v>
      </c>
      <c r="D27" s="9" t="e">
        <v>#N/A</v>
      </c>
      <c r="E27" s="9" t="e">
        <v>#N/A</v>
      </c>
      <c r="F27" s="9" t="e">
        <v>#N/A</v>
      </c>
      <c r="G27" s="9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s">
        <v>1123</v>
      </c>
      <c r="M27" s="7">
        <v>0.9637</v>
      </c>
      <c r="O27" s="10" t="s">
        <v>1081</v>
      </c>
      <c r="P27" s="7" t="str">
        <f t="shared" si="0"/>
        <v>TRINITY_DN383713_c2_g1_i1.p8</v>
      </c>
      <c r="Q27" s="7" t="str">
        <f t="shared" si="1"/>
        <v>MGSTPIASTND</v>
      </c>
      <c r="R27" s="7">
        <f t="shared" si="2"/>
        <v>0.53</v>
      </c>
      <c r="S27" s="7">
        <f t="shared" si="3"/>
        <v>0.12471400000000001</v>
      </c>
      <c r="T27" s="7">
        <f t="shared" si="4"/>
        <v>0.28499999999999998</v>
      </c>
      <c r="U27" s="7">
        <f t="shared" si="5"/>
        <v>0.53</v>
      </c>
      <c r="V27" s="7" t="e">
        <f t="shared" si="6"/>
        <v>#N/A</v>
      </c>
      <c r="W27" s="7" t="e">
        <f t="shared" si="7"/>
        <v>#N/A</v>
      </c>
      <c r="X27" s="7" t="e">
        <f t="shared" si="8"/>
        <v>#N/A</v>
      </c>
      <c r="Y27" s="7" t="e">
        <f t="shared" si="9"/>
        <v>#N/A</v>
      </c>
      <c r="Z27" s="7" t="e">
        <f t="shared" si="10"/>
        <v>#N/A</v>
      </c>
      <c r="AA27" s="7" t="e">
        <f t="shared" si="11"/>
        <v>#N/A</v>
      </c>
    </row>
    <row r="28" spans="1:27" x14ac:dyDescent="0.2">
      <c r="A28" s="8" t="s">
        <v>1137</v>
      </c>
      <c r="B28" s="8" t="s">
        <v>287</v>
      </c>
      <c r="C28" s="7" t="s">
        <v>1229</v>
      </c>
      <c r="D28" s="9" t="e">
        <v>#N/A</v>
      </c>
      <c r="E28" s="9" t="e">
        <v>#N/A</v>
      </c>
      <c r="F28" s="9" t="e">
        <v>#N/A</v>
      </c>
      <c r="G28" s="9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0.97040000000000004</v>
      </c>
      <c r="O28" s="10" t="s">
        <v>813</v>
      </c>
      <c r="P28" s="7" t="str">
        <f t="shared" si="0"/>
        <v>TRINITY_DN144616_c7_g3_i6.p5</v>
      </c>
      <c r="Q28" s="7" t="str">
        <f t="shared" si="1"/>
        <v>GDANPRLVSCGAALYKWR</v>
      </c>
      <c r="R28" s="7">
        <f t="shared" si="2"/>
        <v>0.51</v>
      </c>
      <c r="S28" s="7">
        <f t="shared" si="3"/>
        <v>0.80081199999999997</v>
      </c>
      <c r="T28" s="7">
        <f t="shared" si="4"/>
        <v>0.408333</v>
      </c>
      <c r="U28" s="7">
        <f t="shared" si="5"/>
        <v>0.80081199999999997</v>
      </c>
      <c r="V28" s="7" t="e">
        <f t="shared" si="6"/>
        <v>#N/A</v>
      </c>
      <c r="W28" s="7" t="e">
        <f t="shared" si="7"/>
        <v>#N/A</v>
      </c>
      <c r="X28" s="7" t="e">
        <f t="shared" si="8"/>
        <v>#N/A</v>
      </c>
      <c r="Y28" s="7" t="e">
        <f t="shared" si="9"/>
        <v>#N/A</v>
      </c>
      <c r="Z28" s="7" t="str">
        <f t="shared" si="10"/>
        <v>AMP</v>
      </c>
      <c r="AA28" s="7">
        <f t="shared" si="11"/>
        <v>0.96250000000000002</v>
      </c>
    </row>
    <row r="29" spans="1:27" x14ac:dyDescent="0.2">
      <c r="A29" s="8" t="s">
        <v>1157</v>
      </c>
      <c r="B29" s="8" t="s">
        <v>1195</v>
      </c>
      <c r="C29" s="7" t="s">
        <v>1196</v>
      </c>
      <c r="D29" s="9" t="e">
        <v>#N/A</v>
      </c>
      <c r="E29" s="9" t="e">
        <v>#N/A</v>
      </c>
      <c r="F29" s="9" t="e">
        <v>#N/A</v>
      </c>
      <c r="G29" s="9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0.97319999999999995</v>
      </c>
      <c r="O29" s="10" t="s">
        <v>1017</v>
      </c>
      <c r="P29" s="7" t="str">
        <f t="shared" si="0"/>
        <v>TRINITY_DN144746_c5_g1_i1.p8</v>
      </c>
      <c r="Q29" s="7" t="str">
        <f t="shared" si="1"/>
        <v>MRGHTGLMSSVKLSC</v>
      </c>
      <c r="R29" s="7">
        <f t="shared" si="2"/>
        <v>0.11</v>
      </c>
      <c r="S29" s="7">
        <f t="shared" si="3"/>
        <v>0.57326999999999995</v>
      </c>
      <c r="T29" s="7">
        <f t="shared" si="4"/>
        <v>0.49916700000000003</v>
      </c>
      <c r="U29" s="7">
        <f t="shared" si="5"/>
        <v>0.57326999999999995</v>
      </c>
      <c r="V29" s="7" t="e">
        <f t="shared" si="6"/>
        <v>#N/A</v>
      </c>
      <c r="W29" s="7" t="e">
        <f t="shared" si="7"/>
        <v>#N/A</v>
      </c>
      <c r="X29" s="7" t="e">
        <f t="shared" si="8"/>
        <v>#N/A</v>
      </c>
      <c r="Y29" s="7" t="e">
        <f t="shared" si="9"/>
        <v>#N/A</v>
      </c>
      <c r="Z29" s="7" t="str">
        <f t="shared" si="10"/>
        <v>AMP</v>
      </c>
      <c r="AA29" s="7">
        <f t="shared" si="11"/>
        <v>0.8377</v>
      </c>
    </row>
    <row r="30" spans="1:27" x14ac:dyDescent="0.2">
      <c r="A30" s="8" t="s">
        <v>1156</v>
      </c>
      <c r="B30" s="8" t="s">
        <v>1192</v>
      </c>
      <c r="C30" s="7" t="s">
        <v>1193</v>
      </c>
      <c r="D30" s="9" t="e">
        <v>#N/A</v>
      </c>
      <c r="E30" s="9" t="e">
        <v>#N/A</v>
      </c>
      <c r="F30" s="9" t="e">
        <v>#N/A</v>
      </c>
      <c r="G30" s="9" t="e">
        <v>#N/A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s">
        <v>1123</v>
      </c>
      <c r="M30" s="7">
        <v>0.98</v>
      </c>
      <c r="O30" s="10" t="s">
        <v>1075</v>
      </c>
      <c r="P30" s="7" t="str">
        <f t="shared" si="0"/>
        <v>TRINITY_DN143402_c2_g1_i6.p8</v>
      </c>
      <c r="Q30" s="7" t="str">
        <f t="shared" si="1"/>
        <v>EESPGFAGQAAG</v>
      </c>
      <c r="R30" s="7">
        <f t="shared" si="2"/>
        <v>0.53</v>
      </c>
      <c r="S30" s="7">
        <f t="shared" si="3"/>
        <v>0.170295</v>
      </c>
      <c r="T30" s="7">
        <f t="shared" si="4"/>
        <v>0.278333</v>
      </c>
      <c r="U30" s="7">
        <f t="shared" si="5"/>
        <v>0.53</v>
      </c>
      <c r="V30" s="7" t="e">
        <f t="shared" si="6"/>
        <v>#N/A</v>
      </c>
      <c r="W30" s="7" t="e">
        <f t="shared" si="7"/>
        <v>#N/A</v>
      </c>
      <c r="X30" s="7" t="e">
        <f t="shared" si="8"/>
        <v>#N/A</v>
      </c>
      <c r="Y30" s="7" t="e">
        <f t="shared" si="9"/>
        <v>#N/A</v>
      </c>
      <c r="Z30" s="7" t="e">
        <f t="shared" si="10"/>
        <v>#N/A</v>
      </c>
      <c r="AA30" s="7" t="e">
        <f t="shared" si="11"/>
        <v>#N/A</v>
      </c>
    </row>
    <row r="31" spans="1:27" x14ac:dyDescent="0.2">
      <c r="A31" s="8" t="s">
        <v>1163</v>
      </c>
      <c r="B31" s="8" t="s">
        <v>1210</v>
      </c>
      <c r="C31" s="7" t="s">
        <v>1211</v>
      </c>
      <c r="D31" s="9" t="e">
        <v>#N/A</v>
      </c>
      <c r="E31" s="9" t="e">
        <v>#N/A</v>
      </c>
      <c r="F31" s="9" t="e">
        <v>#N/A</v>
      </c>
      <c r="G31" s="9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s">
        <v>1123</v>
      </c>
      <c r="M31" s="7">
        <v>0.98080000000000001</v>
      </c>
      <c r="O31" s="10" t="s">
        <v>917</v>
      </c>
      <c r="P31" s="7" t="str">
        <f t="shared" si="0"/>
        <v>TRINITY_DN144878_c1_g1_i1.p9</v>
      </c>
      <c r="Q31" s="7" t="str">
        <f t="shared" si="1"/>
        <v>KKKGAKTEG</v>
      </c>
      <c r="R31" s="7">
        <f t="shared" si="2"/>
        <v>0.57999999999999996</v>
      </c>
      <c r="S31" s="7">
        <f t="shared" si="3"/>
        <v>0.65795499999999996</v>
      </c>
      <c r="T31" s="7">
        <f t="shared" si="4"/>
        <v>0.66333299999999995</v>
      </c>
      <c r="U31" s="7">
        <f t="shared" si="5"/>
        <v>0.66333299999999995</v>
      </c>
      <c r="V31" s="7" t="e">
        <f t="shared" si="6"/>
        <v>#N/A</v>
      </c>
      <c r="W31" s="7" t="e">
        <f t="shared" si="7"/>
        <v>#N/A</v>
      </c>
      <c r="X31" s="7" t="e">
        <f t="shared" si="8"/>
        <v>#N/A</v>
      </c>
      <c r="Y31" s="7" t="e">
        <f t="shared" si="9"/>
        <v>#N/A</v>
      </c>
      <c r="Z31" s="7" t="e">
        <f t="shared" si="10"/>
        <v>#N/A</v>
      </c>
      <c r="AA31" s="7" t="e">
        <f t="shared" si="11"/>
        <v>#N/A</v>
      </c>
    </row>
    <row r="32" spans="1:27" x14ac:dyDescent="0.2">
      <c r="A32" s="8" t="s">
        <v>1129</v>
      </c>
      <c r="B32" s="8" t="s">
        <v>120</v>
      </c>
      <c r="C32" s="7" t="s">
        <v>1207</v>
      </c>
      <c r="D32" s="9" t="e">
        <v>#N/A</v>
      </c>
      <c r="E32" s="9" t="e">
        <v>#N/A</v>
      </c>
      <c r="F32" s="9" t="e">
        <v>#N/A</v>
      </c>
      <c r="G32" s="9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0.98150000000000004</v>
      </c>
      <c r="O32" s="10" t="s">
        <v>1019</v>
      </c>
      <c r="P32" s="7" t="str">
        <f t="shared" si="0"/>
        <v>TRINITY_DN141259_c3_g4_i3.p6</v>
      </c>
      <c r="Q32" s="7" t="str">
        <f t="shared" si="1"/>
        <v>MQQH</v>
      </c>
      <c r="R32" s="7">
        <f t="shared" si="2"/>
        <v>0.56999999999999995</v>
      </c>
      <c r="S32" s="7">
        <f t="shared" si="3"/>
        <v>-1</v>
      </c>
      <c r="T32" s="7">
        <f t="shared" si="4"/>
        <v>-1</v>
      </c>
      <c r="U32" s="7">
        <f t="shared" si="5"/>
        <v>0.56999999999999995</v>
      </c>
      <c r="V32" s="7" t="e">
        <f t="shared" si="6"/>
        <v>#N/A</v>
      </c>
      <c r="W32" s="7" t="e">
        <f t="shared" si="7"/>
        <v>#N/A</v>
      </c>
      <c r="X32" s="7" t="e">
        <f t="shared" si="8"/>
        <v>#N/A</v>
      </c>
      <c r="Y32" s="7" t="e">
        <f t="shared" si="9"/>
        <v>#N/A</v>
      </c>
      <c r="Z32" s="7" t="e">
        <f t="shared" si="10"/>
        <v>#N/A</v>
      </c>
      <c r="AA32" s="7" t="e">
        <f t="shared" si="11"/>
        <v>#N/A</v>
      </c>
    </row>
    <row r="33" spans="1:27" x14ac:dyDescent="0.2">
      <c r="A33" s="8" t="s">
        <v>1173</v>
      </c>
      <c r="B33" s="8" t="s">
        <v>1235</v>
      </c>
      <c r="C33" s="7" t="s">
        <v>1236</v>
      </c>
      <c r="D33" s="9" t="e">
        <v>#N/A</v>
      </c>
      <c r="E33" s="9" t="e">
        <v>#N/A</v>
      </c>
      <c r="F33" s="9" t="e">
        <v>#N/A</v>
      </c>
      <c r="G33" s="9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0.9849</v>
      </c>
      <c r="O33" s="10" t="s">
        <v>1061</v>
      </c>
      <c r="P33" s="7" t="str">
        <f t="shared" si="0"/>
        <v>TRINITY_DN145462_c0_g1_i9.p9</v>
      </c>
      <c r="Q33" s="7" t="str">
        <f t="shared" si="1"/>
        <v>MGDYAAL</v>
      </c>
      <c r="R33" s="7">
        <f t="shared" si="2"/>
        <v>0.43</v>
      </c>
      <c r="S33" s="7">
        <f t="shared" si="3"/>
        <v>0.54454000000000002</v>
      </c>
      <c r="T33" s="7">
        <f t="shared" si="4"/>
        <v>0.38250000000000001</v>
      </c>
      <c r="U33" s="7">
        <f t="shared" si="5"/>
        <v>0.54454000000000002</v>
      </c>
      <c r="V33" s="7" t="e">
        <f t="shared" si="6"/>
        <v>#N/A</v>
      </c>
      <c r="W33" s="7" t="e">
        <f t="shared" si="7"/>
        <v>#N/A</v>
      </c>
      <c r="X33" s="7" t="e">
        <f t="shared" si="8"/>
        <v>#N/A</v>
      </c>
      <c r="Y33" s="7" t="e">
        <f t="shared" si="9"/>
        <v>#N/A</v>
      </c>
      <c r="Z33" s="7" t="e">
        <f t="shared" si="10"/>
        <v>#N/A</v>
      </c>
      <c r="AA33" s="7" t="e">
        <f t="shared" si="11"/>
        <v>#N/A</v>
      </c>
    </row>
    <row r="34" spans="1:27" x14ac:dyDescent="0.2">
      <c r="A34" s="8" t="s">
        <v>1159</v>
      </c>
      <c r="B34" s="8" t="s">
        <v>1201</v>
      </c>
      <c r="C34" s="7" t="s">
        <v>1202</v>
      </c>
      <c r="D34" s="9" t="e">
        <v>#N/A</v>
      </c>
      <c r="E34" s="9" t="e">
        <v>#N/A</v>
      </c>
      <c r="F34" s="9" t="e">
        <v>#N/A</v>
      </c>
      <c r="G34" s="9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s">
        <v>1123</v>
      </c>
      <c r="M34" s="7">
        <v>0.98650000000000004</v>
      </c>
      <c r="O34" s="10" t="s">
        <v>866</v>
      </c>
      <c r="P34" s="7" t="str">
        <f t="shared" si="0"/>
        <v>TRINITY_DN145289_c1_g1_i1.p7</v>
      </c>
      <c r="Q34" s="7" t="str">
        <f t="shared" si="1"/>
        <v>MGGYAAL</v>
      </c>
      <c r="R34" s="7">
        <f t="shared" si="2"/>
        <v>0.45</v>
      </c>
      <c r="S34" s="7">
        <f t="shared" si="3"/>
        <v>0.73980999999999997</v>
      </c>
      <c r="T34" s="7">
        <f t="shared" si="4"/>
        <v>0.55000000000000004</v>
      </c>
      <c r="U34" s="7">
        <f t="shared" si="5"/>
        <v>0.73980999999999997</v>
      </c>
      <c r="V34" s="7" t="e">
        <f t="shared" si="6"/>
        <v>#N/A</v>
      </c>
      <c r="W34" s="7" t="e">
        <f t="shared" si="7"/>
        <v>#N/A</v>
      </c>
      <c r="X34" s="7" t="e">
        <f t="shared" si="8"/>
        <v>#N/A</v>
      </c>
      <c r="Y34" s="7" t="e">
        <f t="shared" si="9"/>
        <v>#N/A</v>
      </c>
      <c r="Z34" s="7" t="e">
        <f t="shared" si="10"/>
        <v>#N/A</v>
      </c>
      <c r="AA34" s="7" t="e">
        <f t="shared" si="11"/>
        <v>#N/A</v>
      </c>
    </row>
    <row r="35" spans="1:27" x14ac:dyDescent="0.2">
      <c r="A35" s="8" t="s">
        <v>1125</v>
      </c>
      <c r="B35" s="8" t="s">
        <v>32</v>
      </c>
      <c r="C35" s="7" t="s">
        <v>1186</v>
      </c>
      <c r="D35" s="9" t="e">
        <v>#N/A</v>
      </c>
      <c r="E35" s="9" t="e">
        <v>#N/A</v>
      </c>
      <c r="F35" s="9" t="e">
        <v>#N/A</v>
      </c>
      <c r="G35" s="9" t="e">
        <v>#N/A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0.99419999999999997</v>
      </c>
      <c r="O35" s="11" t="s">
        <v>1083</v>
      </c>
      <c r="P35" s="7" t="str">
        <f t="shared" si="0"/>
        <v>TRINITY_DN145036_c19_g2_i1.p4</v>
      </c>
      <c r="Q35" s="7" t="str">
        <f t="shared" si="1"/>
        <v>MALVLFLHENLGKDKHVESL</v>
      </c>
      <c r="R35" s="7">
        <f t="shared" si="2"/>
        <v>0.16</v>
      </c>
      <c r="S35" s="7">
        <f t="shared" si="3"/>
        <v>0.52739199999999997</v>
      </c>
      <c r="T35" s="7">
        <f t="shared" si="4"/>
        <v>0.45833299999999999</v>
      </c>
      <c r="U35" s="7">
        <f t="shared" si="5"/>
        <v>0.52739199999999997</v>
      </c>
      <c r="V35" s="7" t="e">
        <f t="shared" si="6"/>
        <v>#N/A</v>
      </c>
      <c r="W35" s="7" t="e">
        <f t="shared" si="7"/>
        <v>#N/A</v>
      </c>
      <c r="X35" s="7" t="e">
        <f t="shared" si="8"/>
        <v>#N/A</v>
      </c>
      <c r="Y35" s="7" t="e">
        <f t="shared" si="9"/>
        <v>#N/A</v>
      </c>
      <c r="Z35" s="7" t="e">
        <f t="shared" si="10"/>
        <v>#N/A</v>
      </c>
      <c r="AA35" s="7" t="e">
        <f t="shared" si="11"/>
        <v>#N/A</v>
      </c>
    </row>
    <row r="36" spans="1:27" x14ac:dyDescent="0.2">
      <c r="A36" s="8" t="s">
        <v>1136</v>
      </c>
      <c r="B36" s="8" t="s">
        <v>265</v>
      </c>
      <c r="C36" s="7" t="s">
        <v>1226</v>
      </c>
      <c r="D36" s="9" t="e">
        <v>#N/A</v>
      </c>
      <c r="E36" s="9" t="e">
        <v>#N/A</v>
      </c>
      <c r="F36" s="9" t="e">
        <v>#N/A</v>
      </c>
      <c r="G36" s="9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0.99719999999999998</v>
      </c>
      <c r="O36" s="11" t="s">
        <v>815</v>
      </c>
      <c r="P36" s="7" t="str">
        <f t="shared" si="0"/>
        <v>TRINITY_DN143096_c2_g1_i1.p6</v>
      </c>
      <c r="Q36" s="7" t="str">
        <f t="shared" si="1"/>
        <v>KKKKGVYLSYGKR</v>
      </c>
      <c r="R36" s="7">
        <f t="shared" si="2"/>
        <v>0.8</v>
      </c>
      <c r="S36" s="7">
        <f t="shared" si="3"/>
        <v>0.64090100000000005</v>
      </c>
      <c r="T36" s="7">
        <f t="shared" si="4"/>
        <v>0.66249999999999998</v>
      </c>
      <c r="U36" s="7">
        <f t="shared" si="5"/>
        <v>0.8</v>
      </c>
      <c r="V36" s="7" t="e">
        <f t="shared" si="6"/>
        <v>#N/A</v>
      </c>
      <c r="W36" s="7" t="e">
        <f t="shared" si="7"/>
        <v>#N/A</v>
      </c>
      <c r="X36" s="7" t="e">
        <f t="shared" si="8"/>
        <v>#N/A</v>
      </c>
      <c r="Y36" s="7" t="e">
        <f t="shared" si="9"/>
        <v>#N/A</v>
      </c>
      <c r="Z36" s="7" t="str">
        <f t="shared" si="10"/>
        <v>AMP</v>
      </c>
      <c r="AA36" s="7">
        <f t="shared" si="11"/>
        <v>0.88400000000000001</v>
      </c>
    </row>
    <row r="37" spans="1:27" x14ac:dyDescent="0.2">
      <c r="A37" s="8" t="s">
        <v>1126</v>
      </c>
      <c r="B37" s="8" t="s">
        <v>45</v>
      </c>
      <c r="C37" s="7" t="s">
        <v>1191</v>
      </c>
      <c r="D37" s="9" t="e">
        <v>#N/A</v>
      </c>
      <c r="E37" s="9" t="e">
        <v>#N/A</v>
      </c>
      <c r="F37" s="9" t="e">
        <v>#N/A</v>
      </c>
      <c r="G37" s="9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s">
        <v>1123</v>
      </c>
      <c r="M37" s="7">
        <v>0.99780000000000002</v>
      </c>
      <c r="O37" s="11" t="s">
        <v>884</v>
      </c>
      <c r="P37" s="7" t="str">
        <f t="shared" si="0"/>
        <v>TRINITY_DN1091132_c10_g1_i1.p3</v>
      </c>
      <c r="Q37" s="7" t="str">
        <f t="shared" si="1"/>
        <v>MNKLRMTGFECFAIFVIRRAKHAPKGAARH</v>
      </c>
      <c r="R37" s="7">
        <f t="shared" si="2"/>
        <v>0.19</v>
      </c>
      <c r="S37" s="7">
        <f t="shared" si="3"/>
        <v>0.70607299999999995</v>
      </c>
      <c r="T37" s="7">
        <f t="shared" si="4"/>
        <v>0.57333299999999998</v>
      </c>
      <c r="U37" s="7">
        <f t="shared" si="5"/>
        <v>0.70607299999999995</v>
      </c>
      <c r="V37" s="7" t="e">
        <f t="shared" si="6"/>
        <v>#N/A</v>
      </c>
      <c r="W37" s="7" t="e">
        <f t="shared" si="7"/>
        <v>#N/A</v>
      </c>
      <c r="X37" s="7" t="e">
        <f t="shared" si="8"/>
        <v>#N/A</v>
      </c>
      <c r="Y37" s="7" t="e">
        <f t="shared" si="9"/>
        <v>#N/A</v>
      </c>
      <c r="Z37" s="7" t="str">
        <f t="shared" si="10"/>
        <v>AMP</v>
      </c>
      <c r="AA37" s="7">
        <f t="shared" si="11"/>
        <v>0.99980000000000002</v>
      </c>
    </row>
    <row r="38" spans="1:27" x14ac:dyDescent="0.2">
      <c r="A38" s="8" t="s">
        <v>1128</v>
      </c>
      <c r="B38" s="8" t="s">
        <v>1197</v>
      </c>
      <c r="C38" s="7" t="s">
        <v>1198</v>
      </c>
      <c r="D38" s="9" t="e">
        <v>#N/A</v>
      </c>
      <c r="E38" s="9" t="e">
        <v>#N/A</v>
      </c>
      <c r="F38" s="9" t="e">
        <v>#N/A</v>
      </c>
      <c r="G38" s="9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0.99839999999999995</v>
      </c>
      <c r="O38" s="11" t="s">
        <v>1109</v>
      </c>
      <c r="P38" s="7" t="str">
        <f t="shared" si="0"/>
        <v>TRINITY_DN145252_c3_g1_i1.p1</v>
      </c>
      <c r="Q38" s="7" t="str">
        <f t="shared" si="1"/>
        <v>EERNRAEMHRTYGMWYKEGATASDLVSWCDARIAVYSDWIKNCTELKHSSQAQLLSGMSKEALEAALAALNAQ</v>
      </c>
      <c r="R38" s="7">
        <f t="shared" si="2"/>
        <v>0.5</v>
      </c>
      <c r="S38" s="7">
        <f t="shared" si="3"/>
        <v>-1</v>
      </c>
      <c r="T38" s="7">
        <f t="shared" si="4"/>
        <v>-1</v>
      </c>
      <c r="U38" s="7">
        <f t="shared" si="5"/>
        <v>0.5</v>
      </c>
      <c r="V38" s="7" t="e">
        <f t="shared" si="6"/>
        <v>#N/A</v>
      </c>
      <c r="W38" s="7" t="e">
        <f t="shared" si="7"/>
        <v>#N/A</v>
      </c>
      <c r="X38" s="7" t="e">
        <f t="shared" si="8"/>
        <v>#N/A</v>
      </c>
      <c r="Y38" s="7" t="e">
        <f t="shared" si="9"/>
        <v>#N/A</v>
      </c>
      <c r="Z38" s="7" t="e">
        <f t="shared" si="10"/>
        <v>#N/A</v>
      </c>
      <c r="AA38" s="7" t="e">
        <f t="shared" si="11"/>
        <v>#N/A</v>
      </c>
    </row>
    <row r="39" spans="1:27" x14ac:dyDescent="0.2">
      <c r="A39" s="8" t="s">
        <v>1158</v>
      </c>
      <c r="B39" s="8" t="s">
        <v>1199</v>
      </c>
      <c r="C39" s="7" t="s">
        <v>1200</v>
      </c>
      <c r="D39" s="9" t="e">
        <v>#N/A</v>
      </c>
      <c r="E39" s="9" t="e">
        <v>#N/A</v>
      </c>
      <c r="F39" s="9" t="e">
        <v>#N/A</v>
      </c>
      <c r="G39" s="9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0.99850000000000005</v>
      </c>
      <c r="O39" s="11" t="s">
        <v>1084</v>
      </c>
      <c r="P39" s="7" t="str">
        <f t="shared" si="0"/>
        <v>TRINITY_DN145036_c19_g2_i2.p4</v>
      </c>
      <c r="Q39" s="7" t="str">
        <f t="shared" si="1"/>
        <v>MALVLFLHENLGKDKHVESL</v>
      </c>
      <c r="R39" s="7">
        <f t="shared" si="2"/>
        <v>0.16</v>
      </c>
      <c r="S39" s="7">
        <f t="shared" si="3"/>
        <v>0.52739199999999997</v>
      </c>
      <c r="T39" s="7">
        <f t="shared" si="4"/>
        <v>0.45833299999999999</v>
      </c>
      <c r="U39" s="7">
        <f t="shared" si="5"/>
        <v>0.52739199999999997</v>
      </c>
      <c r="V39" s="7" t="e">
        <f t="shared" si="6"/>
        <v>#N/A</v>
      </c>
      <c r="W39" s="7" t="e">
        <f t="shared" si="7"/>
        <v>#N/A</v>
      </c>
      <c r="X39" s="7" t="e">
        <f t="shared" si="8"/>
        <v>#N/A</v>
      </c>
      <c r="Y39" s="7" t="e">
        <f t="shared" si="9"/>
        <v>#N/A</v>
      </c>
      <c r="Z39" s="7" t="e">
        <f t="shared" si="10"/>
        <v>#N/A</v>
      </c>
      <c r="AA39" s="7" t="e">
        <f t="shared" si="11"/>
        <v>#N/A</v>
      </c>
    </row>
    <row r="40" spans="1:27" x14ac:dyDescent="0.2">
      <c r="A40" s="8" t="s">
        <v>1161</v>
      </c>
      <c r="B40" s="8" t="s">
        <v>1205</v>
      </c>
      <c r="C40" s="7" t="s">
        <v>1206</v>
      </c>
      <c r="D40" s="9" t="e">
        <v>#N/A</v>
      </c>
      <c r="E40" s="9" t="e">
        <v>#N/A</v>
      </c>
      <c r="F40" s="9" t="e">
        <v>#N/A</v>
      </c>
      <c r="G40" s="9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s">
        <v>1123</v>
      </c>
      <c r="M40" s="7">
        <v>0.99860000000000004</v>
      </c>
      <c r="O40" s="11" t="s">
        <v>841</v>
      </c>
      <c r="P40" s="7" t="str">
        <f t="shared" si="0"/>
        <v>TRINITY_DN143867_c72_g1_i3.p3</v>
      </c>
      <c r="Q40" s="7" t="str">
        <f t="shared" si="1"/>
        <v>LTGILPYICRTGDRGCRCRKTAGEESPGFIGQDAG</v>
      </c>
      <c r="R40" s="7">
        <f t="shared" si="2"/>
        <v>0.77</v>
      </c>
      <c r="S40" s="7">
        <f t="shared" si="3"/>
        <v>-1</v>
      </c>
      <c r="T40" s="7">
        <f t="shared" si="4"/>
        <v>-1</v>
      </c>
      <c r="U40" s="7">
        <f t="shared" si="5"/>
        <v>0.77</v>
      </c>
      <c r="V40" s="7" t="e">
        <f t="shared" si="6"/>
        <v>#N/A</v>
      </c>
      <c r="W40" s="7" t="e">
        <f t="shared" si="7"/>
        <v>#N/A</v>
      </c>
      <c r="X40" s="7" t="e">
        <f t="shared" si="8"/>
        <v>#N/A</v>
      </c>
      <c r="Y40" s="7" t="e">
        <f t="shared" si="9"/>
        <v>#N/A</v>
      </c>
      <c r="Z40" s="7" t="str">
        <f t="shared" si="10"/>
        <v>AMP</v>
      </c>
      <c r="AA40" s="7">
        <f t="shared" si="11"/>
        <v>0.99760000000000004</v>
      </c>
    </row>
    <row r="41" spans="1:27" x14ac:dyDescent="0.2">
      <c r="A41" s="8" t="s">
        <v>1153</v>
      </c>
      <c r="B41" s="8" t="s">
        <v>1184</v>
      </c>
      <c r="C41" s="7" t="s">
        <v>1185</v>
      </c>
      <c r="D41" s="9" t="e">
        <v>#N/A</v>
      </c>
      <c r="E41" s="9" t="e">
        <v>#N/A</v>
      </c>
      <c r="F41" s="9" t="e">
        <v>#N/A</v>
      </c>
      <c r="G41" s="9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s">
        <v>1123</v>
      </c>
      <c r="M41" s="7">
        <v>0.99880000000000002</v>
      </c>
      <c r="O41" s="11" t="s">
        <v>1047</v>
      </c>
      <c r="P41" s="7" t="str">
        <f t="shared" si="0"/>
        <v>TRINITY_DN145857_c2_g1_i5.p4</v>
      </c>
      <c r="Q41" s="7" t="str">
        <f t="shared" si="1"/>
        <v>ENEWNIRRRGGFDRSEESQGLTEHGNC</v>
      </c>
      <c r="R41" s="7">
        <f t="shared" si="2"/>
        <v>0.56000000000000005</v>
      </c>
      <c r="S41" s="7">
        <f t="shared" si="3"/>
        <v>0.53243499999999999</v>
      </c>
      <c r="T41" s="7">
        <f t="shared" si="4"/>
        <v>0.340833</v>
      </c>
      <c r="U41" s="7">
        <f t="shared" si="5"/>
        <v>0.56000000000000005</v>
      </c>
      <c r="V41" s="7" t="e">
        <f t="shared" si="6"/>
        <v>#N/A</v>
      </c>
      <c r="W41" s="7" t="e">
        <f t="shared" si="7"/>
        <v>#N/A</v>
      </c>
      <c r="X41" s="7" t="e">
        <f t="shared" si="8"/>
        <v>#N/A</v>
      </c>
      <c r="Y41" s="7" t="e">
        <f t="shared" si="9"/>
        <v>#N/A</v>
      </c>
      <c r="Z41" s="7" t="e">
        <f t="shared" si="10"/>
        <v>#N/A</v>
      </c>
      <c r="AA41" s="7" t="e">
        <f t="shared" si="11"/>
        <v>#N/A</v>
      </c>
    </row>
    <row r="42" spans="1:27" x14ac:dyDescent="0.2">
      <c r="A42" s="8" t="s">
        <v>1132</v>
      </c>
      <c r="B42" s="8" t="s">
        <v>172</v>
      </c>
      <c r="C42" s="7" t="s">
        <v>1217</v>
      </c>
      <c r="D42" s="9" t="e">
        <v>#N/A</v>
      </c>
      <c r="E42" s="9" t="e">
        <v>#N/A</v>
      </c>
      <c r="F42" s="9" t="e">
        <v>#N/A</v>
      </c>
      <c r="G42" s="9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s">
        <v>1123</v>
      </c>
      <c r="M42" s="7">
        <v>0.99980000000000002</v>
      </c>
      <c r="O42" s="11" t="s">
        <v>782</v>
      </c>
      <c r="P42" s="7" t="str">
        <f t="shared" si="0"/>
        <v>TRINITY_DN145272_c4_g1_i1.p12</v>
      </c>
      <c r="Q42" s="7" t="str">
        <f t="shared" si="1"/>
        <v>MIKIM</v>
      </c>
      <c r="R42" s="7">
        <f t="shared" si="2"/>
        <v>0.72</v>
      </c>
      <c r="S42" s="7">
        <f t="shared" si="3"/>
        <v>0.83499400000000001</v>
      </c>
      <c r="T42" s="7">
        <f t="shared" si="4"/>
        <v>0.62083299999999997</v>
      </c>
      <c r="U42" s="7">
        <f t="shared" si="5"/>
        <v>0.83499400000000001</v>
      </c>
      <c r="V42" s="7" t="str">
        <f t="shared" si="6"/>
        <v>CLP</v>
      </c>
      <c r="W42" s="7">
        <f t="shared" si="7"/>
        <v>0.61399999999999999</v>
      </c>
      <c r="X42" s="7" t="str">
        <f t="shared" si="8"/>
        <v>Hemo</v>
      </c>
      <c r="Y42" s="7">
        <f t="shared" si="9"/>
        <v>0.58399999999999996</v>
      </c>
      <c r="Z42" s="7" t="e">
        <f t="shared" si="10"/>
        <v>#N/A</v>
      </c>
      <c r="AA42" s="7" t="e">
        <f t="shared" si="11"/>
        <v>#N/A</v>
      </c>
    </row>
    <row r="43" spans="1:27" x14ac:dyDescent="0.2">
      <c r="A43" s="8" t="s">
        <v>1143</v>
      </c>
      <c r="B43" s="8" t="s">
        <v>655</v>
      </c>
      <c r="C43" s="7" t="s">
        <v>1122</v>
      </c>
      <c r="D43" s="9" t="e">
        <v>#N/A</v>
      </c>
      <c r="E43" s="9" t="e">
        <v>#N/A</v>
      </c>
      <c r="F43" s="9" t="e">
        <v>#N/A</v>
      </c>
      <c r="G43" s="9" t="e">
        <v>#N/A</v>
      </c>
      <c r="H43" s="7" t="s">
        <v>1118</v>
      </c>
      <c r="I43" s="7">
        <v>0.54500000000000004</v>
      </c>
      <c r="J43" s="7" t="s">
        <v>1116</v>
      </c>
      <c r="K43" s="7">
        <v>0.02</v>
      </c>
      <c r="L43" s="7" t="e">
        <v>#N/A</v>
      </c>
      <c r="M43" s="7" t="e">
        <v>#N/A</v>
      </c>
      <c r="O43" s="11" t="s">
        <v>1018</v>
      </c>
      <c r="P43" s="7" t="str">
        <f t="shared" si="0"/>
        <v>TRINITY_DN134571_c44_g1_i3.p7</v>
      </c>
      <c r="Q43" s="7" t="str">
        <f t="shared" si="1"/>
        <v>MGSTPIASTNM</v>
      </c>
      <c r="R43" s="7">
        <f t="shared" si="2"/>
        <v>0.56999999999999995</v>
      </c>
      <c r="S43" s="7">
        <f t="shared" si="3"/>
        <v>0.33201000000000003</v>
      </c>
      <c r="T43" s="7">
        <f t="shared" si="4"/>
        <v>0.3725</v>
      </c>
      <c r="U43" s="7">
        <f t="shared" si="5"/>
        <v>0.56999999999999995</v>
      </c>
      <c r="V43" s="7" t="e">
        <f t="shared" si="6"/>
        <v>#N/A</v>
      </c>
      <c r="W43" s="7" t="e">
        <f t="shared" si="7"/>
        <v>#N/A</v>
      </c>
      <c r="X43" s="7" t="e">
        <f t="shared" si="8"/>
        <v>#N/A</v>
      </c>
      <c r="Y43" s="7" t="e">
        <f t="shared" si="9"/>
        <v>#N/A</v>
      </c>
      <c r="Z43" s="7" t="e">
        <f t="shared" si="10"/>
        <v>#N/A</v>
      </c>
      <c r="AA43" s="7" t="e">
        <f t="shared" si="11"/>
        <v>#N/A</v>
      </c>
    </row>
    <row r="44" spans="1:27" x14ac:dyDescent="0.2">
      <c r="A44" s="8" t="s">
        <v>1170</v>
      </c>
      <c r="B44" s="8" t="s">
        <v>1180</v>
      </c>
      <c r="C44" s="7" t="s">
        <v>1181</v>
      </c>
      <c r="D44" s="9" t="e">
        <v>#N/A</v>
      </c>
      <c r="E44" s="9" t="e">
        <v>#N/A</v>
      </c>
      <c r="F44" s="9" t="e">
        <v>#N/A</v>
      </c>
      <c r="G44" s="9" t="e">
        <v>#N/A</v>
      </c>
      <c r="H44" s="7" t="s">
        <v>1115</v>
      </c>
      <c r="I44" s="7">
        <v>0.53500000000000003</v>
      </c>
      <c r="J44" s="7" t="s">
        <v>1117</v>
      </c>
      <c r="K44" s="7">
        <v>0.71299999999999997</v>
      </c>
      <c r="L44" s="7" t="e">
        <v>#N/A</v>
      </c>
      <c r="M44" s="7" t="e">
        <v>#N/A</v>
      </c>
      <c r="O44" s="11" t="s">
        <v>1139</v>
      </c>
      <c r="P44" s="7" t="str">
        <f t="shared" si="0"/>
        <v>TRINITY_DN145547_c6_g1_i1.p3</v>
      </c>
      <c r="Q44" s="7" t="str">
        <f t="shared" si="1"/>
        <v>MPRGGWPRKKPQKIVANDENYALAA</v>
      </c>
      <c r="R44" s="7" t="e">
        <f t="shared" si="2"/>
        <v>#N/A</v>
      </c>
      <c r="S44" s="7" t="e">
        <f t="shared" si="3"/>
        <v>#N/A</v>
      </c>
      <c r="T44" s="7" t="e">
        <f t="shared" si="4"/>
        <v>#N/A</v>
      </c>
      <c r="U44" s="7" t="e">
        <f t="shared" si="5"/>
        <v>#N/A</v>
      </c>
      <c r="V44" s="7" t="e">
        <f t="shared" si="6"/>
        <v>#N/A</v>
      </c>
      <c r="W44" s="7" t="e">
        <f t="shared" si="7"/>
        <v>#N/A</v>
      </c>
      <c r="X44" s="7" t="e">
        <f t="shared" si="8"/>
        <v>#N/A</v>
      </c>
      <c r="Y44" s="7" t="e">
        <f t="shared" si="9"/>
        <v>#N/A</v>
      </c>
      <c r="Z44" s="7" t="str">
        <f t="shared" si="10"/>
        <v>AMP</v>
      </c>
      <c r="AA44" s="7">
        <f t="shared" si="11"/>
        <v>0.84119999999999995</v>
      </c>
    </row>
    <row r="45" spans="1:27" x14ac:dyDescent="0.2">
      <c r="A45" s="8" t="s">
        <v>1141</v>
      </c>
      <c r="B45" s="8" t="s">
        <v>647</v>
      </c>
      <c r="C45" s="7" t="s">
        <v>1121</v>
      </c>
      <c r="D45" s="9" t="e">
        <v>#N/A</v>
      </c>
      <c r="E45" s="9" t="e">
        <v>#N/A</v>
      </c>
      <c r="F45" s="9" t="e">
        <v>#N/A</v>
      </c>
      <c r="G45" s="9" t="e">
        <v>#N/A</v>
      </c>
      <c r="H45" s="7" t="s">
        <v>1115</v>
      </c>
      <c r="I45" s="7">
        <v>0.65300000000000002</v>
      </c>
      <c r="J45" s="7" t="s">
        <v>1117</v>
      </c>
      <c r="K45" s="7">
        <v>0.73299999999999998</v>
      </c>
      <c r="L45" s="7" t="e">
        <v>#N/A</v>
      </c>
      <c r="M45" s="7" t="e">
        <v>#N/A</v>
      </c>
      <c r="O45" s="11" t="s">
        <v>950</v>
      </c>
      <c r="P45" s="7" t="str">
        <f t="shared" si="0"/>
        <v>TRINITY_DN145700_c5_g7_i1.p7</v>
      </c>
      <c r="Q45" s="7" t="str">
        <f t="shared" si="1"/>
        <v>GHQPHGDMSGCTS</v>
      </c>
      <c r="R45" s="7">
        <f t="shared" si="2"/>
        <v>0.64</v>
      </c>
      <c r="S45" s="7">
        <f t="shared" si="3"/>
        <v>0.199654</v>
      </c>
      <c r="T45" s="7">
        <f t="shared" si="4"/>
        <v>0.26</v>
      </c>
      <c r="U45" s="7">
        <f t="shared" si="5"/>
        <v>0.64</v>
      </c>
      <c r="V45" s="7" t="e">
        <f t="shared" si="6"/>
        <v>#N/A</v>
      </c>
      <c r="W45" s="7" t="e">
        <f t="shared" si="7"/>
        <v>#N/A</v>
      </c>
      <c r="X45" s="7" t="e">
        <f t="shared" si="8"/>
        <v>#N/A</v>
      </c>
      <c r="Y45" s="7" t="e">
        <f t="shared" si="9"/>
        <v>#N/A</v>
      </c>
      <c r="Z45" s="7" t="e">
        <f t="shared" si="10"/>
        <v>#N/A</v>
      </c>
      <c r="AA45" s="7" t="e">
        <f t="shared" si="11"/>
        <v>#N/A</v>
      </c>
    </row>
    <row r="46" spans="1:27" x14ac:dyDescent="0.2">
      <c r="A46" s="6" t="s">
        <v>734</v>
      </c>
      <c r="B46" s="6" t="s">
        <v>392</v>
      </c>
      <c r="C46" s="9" t="s">
        <v>393</v>
      </c>
      <c r="D46" s="9">
        <v>0.97</v>
      </c>
      <c r="E46" s="9">
        <v>4.64E-4</v>
      </c>
      <c r="F46" s="9">
        <v>0.1225</v>
      </c>
      <c r="G46" s="9">
        <v>0.97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O46" s="11" t="s">
        <v>849</v>
      </c>
      <c r="P46" s="7" t="str">
        <f t="shared" si="0"/>
        <v>TRINITY_DN145983_c5_g3_i1.p9</v>
      </c>
      <c r="Q46" s="7" t="str">
        <f t="shared" si="1"/>
        <v>IQKRYNKIKTKASQKDI</v>
      </c>
      <c r="R46" s="7">
        <f t="shared" si="2"/>
        <v>0.76</v>
      </c>
      <c r="S46" s="7">
        <f t="shared" si="3"/>
        <v>0.38263599999999998</v>
      </c>
      <c r="T46" s="7">
        <f t="shared" si="4"/>
        <v>0.35083300000000001</v>
      </c>
      <c r="U46" s="7">
        <f t="shared" si="5"/>
        <v>0.76</v>
      </c>
      <c r="V46" s="7" t="e">
        <f t="shared" si="6"/>
        <v>#N/A</v>
      </c>
      <c r="W46" s="7" t="e">
        <f t="shared" si="7"/>
        <v>#N/A</v>
      </c>
      <c r="X46" s="7" t="e">
        <f t="shared" si="8"/>
        <v>#N/A</v>
      </c>
      <c r="Y46" s="7" t="e">
        <f t="shared" si="9"/>
        <v>#N/A</v>
      </c>
      <c r="Z46" s="7" t="e">
        <f t="shared" si="10"/>
        <v>#N/A</v>
      </c>
      <c r="AA46" s="7" t="e">
        <f t="shared" si="11"/>
        <v>#N/A</v>
      </c>
    </row>
    <row r="47" spans="1:27" x14ac:dyDescent="0.2">
      <c r="A47" s="6" t="s">
        <v>735</v>
      </c>
      <c r="B47" s="6" t="s">
        <v>384</v>
      </c>
      <c r="C47" s="9" t="s">
        <v>385</v>
      </c>
      <c r="D47" s="9">
        <v>0.96</v>
      </c>
      <c r="E47" s="9">
        <v>0.29837900000000001</v>
      </c>
      <c r="F47" s="9">
        <v>0.43333300000000002</v>
      </c>
      <c r="G47" s="9">
        <v>0.96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O47" s="11" t="s">
        <v>1004</v>
      </c>
      <c r="P47" s="7" t="str">
        <f t="shared" si="0"/>
        <v>TRINITY_DN143867_c81_g1_i4.p7</v>
      </c>
      <c r="Q47" s="7" t="str">
        <f t="shared" si="1"/>
        <v>GQDAG</v>
      </c>
      <c r="R47" s="7">
        <f t="shared" si="2"/>
        <v>0.59</v>
      </c>
      <c r="S47" s="7">
        <f t="shared" si="3"/>
        <v>0.431226</v>
      </c>
      <c r="T47" s="7">
        <f t="shared" si="4"/>
        <v>0.37083300000000002</v>
      </c>
      <c r="U47" s="7">
        <f t="shared" si="5"/>
        <v>0.59</v>
      </c>
      <c r="V47" s="7" t="e">
        <f t="shared" si="6"/>
        <v>#N/A</v>
      </c>
      <c r="W47" s="7" t="e">
        <f t="shared" si="7"/>
        <v>#N/A</v>
      </c>
      <c r="X47" s="7" t="e">
        <f t="shared" si="8"/>
        <v>#N/A</v>
      </c>
      <c r="Y47" s="7" t="e">
        <f t="shared" si="9"/>
        <v>#N/A</v>
      </c>
      <c r="Z47" s="7" t="e">
        <f t="shared" si="10"/>
        <v>#N/A</v>
      </c>
      <c r="AA47" s="7" t="e">
        <f t="shared" si="11"/>
        <v>#N/A</v>
      </c>
    </row>
    <row r="48" spans="1:27" x14ac:dyDescent="0.2">
      <c r="A48" s="6" t="s">
        <v>736</v>
      </c>
      <c r="B48" s="6" t="s">
        <v>386</v>
      </c>
      <c r="C48" s="9" t="s">
        <v>385</v>
      </c>
      <c r="D48" s="9">
        <v>0.96</v>
      </c>
      <c r="E48" s="9">
        <v>0.29837900000000001</v>
      </c>
      <c r="F48" s="9">
        <v>0.43333300000000002</v>
      </c>
      <c r="G48" s="9">
        <v>0.96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O48" s="11" t="s">
        <v>835</v>
      </c>
      <c r="P48" s="7" t="str">
        <f t="shared" si="0"/>
        <v>TRINITY_DN143018_c39_g5_i2.p17</v>
      </c>
      <c r="Q48" s="7" t="str">
        <f t="shared" si="1"/>
        <v>MKEGW</v>
      </c>
      <c r="R48" s="7">
        <f t="shared" si="2"/>
        <v>0.44</v>
      </c>
      <c r="S48" s="7">
        <f t="shared" si="3"/>
        <v>0.77527699999999999</v>
      </c>
      <c r="T48" s="7">
        <f t="shared" si="4"/>
        <v>0.54249999999999998</v>
      </c>
      <c r="U48" s="7">
        <f t="shared" si="5"/>
        <v>0.77527699999999999</v>
      </c>
      <c r="V48" s="7" t="e">
        <f t="shared" si="6"/>
        <v>#N/A</v>
      </c>
      <c r="W48" s="7" t="e">
        <f t="shared" si="7"/>
        <v>#N/A</v>
      </c>
      <c r="X48" s="7" t="e">
        <f t="shared" si="8"/>
        <v>#N/A</v>
      </c>
      <c r="Y48" s="7" t="e">
        <f t="shared" si="9"/>
        <v>#N/A</v>
      </c>
      <c r="Z48" s="7" t="e">
        <f t="shared" si="10"/>
        <v>#N/A</v>
      </c>
      <c r="AA48" s="7" t="e">
        <f t="shared" si="11"/>
        <v>#N/A</v>
      </c>
    </row>
    <row r="49" spans="1:27" x14ac:dyDescent="0.2">
      <c r="A49" s="6" t="s">
        <v>737</v>
      </c>
      <c r="B49" s="6" t="s">
        <v>408</v>
      </c>
      <c r="C49" s="9" t="s">
        <v>409</v>
      </c>
      <c r="D49" s="9">
        <v>0.96</v>
      </c>
      <c r="E49" s="9">
        <v>0.32321499999999997</v>
      </c>
      <c r="F49" s="9">
        <v>0.35833300000000001</v>
      </c>
      <c r="G49" s="9">
        <v>0.96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O49" s="11" t="s">
        <v>1055</v>
      </c>
      <c r="P49" s="7" t="str">
        <f t="shared" si="0"/>
        <v>TRINITY_DN145347_c5_g1_i1.p5</v>
      </c>
      <c r="Q49" s="7" t="str">
        <f t="shared" si="1"/>
        <v>MIKIGRAYD</v>
      </c>
      <c r="R49" s="7">
        <f t="shared" si="2"/>
        <v>0.55000000000000004</v>
      </c>
      <c r="S49" s="7">
        <f t="shared" si="3"/>
        <v>0.43924400000000002</v>
      </c>
      <c r="T49" s="7">
        <f t="shared" si="4"/>
        <v>0.339167</v>
      </c>
      <c r="U49" s="7">
        <f t="shared" si="5"/>
        <v>0.55000000000000004</v>
      </c>
      <c r="V49" s="7" t="e">
        <f t="shared" si="6"/>
        <v>#N/A</v>
      </c>
      <c r="W49" s="7" t="e">
        <f t="shared" si="7"/>
        <v>#N/A</v>
      </c>
      <c r="X49" s="7" t="e">
        <f t="shared" si="8"/>
        <v>#N/A</v>
      </c>
      <c r="Y49" s="7" t="e">
        <f t="shared" si="9"/>
        <v>#N/A</v>
      </c>
      <c r="Z49" s="7" t="e">
        <f t="shared" si="10"/>
        <v>#N/A</v>
      </c>
      <c r="AA49" s="7" t="e">
        <f t="shared" si="11"/>
        <v>#N/A</v>
      </c>
    </row>
    <row r="50" spans="1:27" x14ac:dyDescent="0.2">
      <c r="A50" s="6" t="s">
        <v>741</v>
      </c>
      <c r="B50" s="6" t="s">
        <v>591</v>
      </c>
      <c r="C50" s="9" t="s">
        <v>592</v>
      </c>
      <c r="D50" s="9">
        <v>0.95</v>
      </c>
      <c r="E50" s="9">
        <v>-1</v>
      </c>
      <c r="F50" s="9">
        <v>-1</v>
      </c>
      <c r="G50" s="9">
        <v>0.95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s">
        <v>1123</v>
      </c>
      <c r="M50" s="7">
        <v>0.80640000000000001</v>
      </c>
      <c r="O50" s="11" t="s">
        <v>1001</v>
      </c>
      <c r="P50" s="7" t="str">
        <f t="shared" si="0"/>
        <v>TRINITY_DN142228_c6_g1_i2.p8</v>
      </c>
      <c r="Q50" s="7" t="str">
        <f t="shared" si="1"/>
        <v>MLTNHFNP</v>
      </c>
      <c r="R50" s="7">
        <f t="shared" si="2"/>
        <v>0.59</v>
      </c>
      <c r="S50" s="7">
        <f t="shared" si="3"/>
        <v>0.53942800000000002</v>
      </c>
      <c r="T50" s="7">
        <f t="shared" si="4"/>
        <v>0.39083299999999999</v>
      </c>
      <c r="U50" s="7">
        <f t="shared" si="5"/>
        <v>0.59</v>
      </c>
      <c r="V50" s="7" t="e">
        <f t="shared" si="6"/>
        <v>#N/A</v>
      </c>
      <c r="W50" s="7" t="e">
        <f t="shared" si="7"/>
        <v>#N/A</v>
      </c>
      <c r="X50" s="7" t="e">
        <f t="shared" si="8"/>
        <v>#N/A</v>
      </c>
      <c r="Y50" s="7" t="e">
        <f t="shared" si="9"/>
        <v>#N/A</v>
      </c>
      <c r="Z50" s="7" t="e">
        <f t="shared" si="10"/>
        <v>#N/A</v>
      </c>
      <c r="AA50" s="7" t="e">
        <f t="shared" si="11"/>
        <v>#N/A</v>
      </c>
    </row>
    <row r="51" spans="1:27" x14ac:dyDescent="0.2">
      <c r="A51" s="6" t="s">
        <v>738</v>
      </c>
      <c r="B51" s="6" t="s">
        <v>270</v>
      </c>
      <c r="C51" s="9" t="s">
        <v>271</v>
      </c>
      <c r="D51" s="9">
        <v>0.95</v>
      </c>
      <c r="E51" s="9">
        <v>0.25873299999999999</v>
      </c>
      <c r="F51" s="9">
        <v>0.3</v>
      </c>
      <c r="G51" s="9">
        <v>0.95</v>
      </c>
      <c r="H51" s="7" t="s">
        <v>1115</v>
      </c>
      <c r="I51" s="7">
        <v>0.53500000000000003</v>
      </c>
      <c r="J51" s="7" t="s">
        <v>1116</v>
      </c>
      <c r="K51" s="7">
        <v>0.158</v>
      </c>
      <c r="L51" s="7" t="e">
        <v>#N/A</v>
      </c>
      <c r="M51" s="7" t="e">
        <v>#N/A</v>
      </c>
      <c r="O51" s="11" t="s">
        <v>885</v>
      </c>
      <c r="P51" s="7" t="str">
        <f t="shared" si="0"/>
        <v>TRINITY_DN144291_c5_g7_i1.p3</v>
      </c>
      <c r="Q51" s="7" t="str">
        <f t="shared" si="1"/>
        <v>CSSDLNHESRTDDVMKLRMT</v>
      </c>
      <c r="R51" s="7">
        <f t="shared" si="2"/>
        <v>0.7</v>
      </c>
      <c r="S51" s="7">
        <f t="shared" si="3"/>
        <v>6.6600000000000001E-3</v>
      </c>
      <c r="T51" s="7">
        <f t="shared" si="4"/>
        <v>0.215833</v>
      </c>
      <c r="U51" s="7">
        <f t="shared" si="5"/>
        <v>0.7</v>
      </c>
      <c r="V51" s="7" t="e">
        <f t="shared" si="6"/>
        <v>#N/A</v>
      </c>
      <c r="W51" s="7" t="e">
        <f t="shared" si="7"/>
        <v>#N/A</v>
      </c>
      <c r="X51" s="7" t="e">
        <f t="shared" si="8"/>
        <v>#N/A</v>
      </c>
      <c r="Y51" s="7" t="e">
        <f t="shared" si="9"/>
        <v>#N/A</v>
      </c>
      <c r="Z51" s="7" t="e">
        <f t="shared" si="10"/>
        <v>#N/A</v>
      </c>
      <c r="AA51" s="7" t="e">
        <f t="shared" si="11"/>
        <v>#N/A</v>
      </c>
    </row>
    <row r="52" spans="1:27" x14ac:dyDescent="0.2">
      <c r="A52" s="6" t="s">
        <v>740</v>
      </c>
      <c r="B52" s="6" t="s">
        <v>533</v>
      </c>
      <c r="C52" s="9" t="s">
        <v>534</v>
      </c>
      <c r="D52" s="9">
        <v>0.95</v>
      </c>
      <c r="E52" s="9">
        <v>0.194742</v>
      </c>
      <c r="F52" s="9">
        <v>0.38</v>
      </c>
      <c r="G52" s="9">
        <v>0.95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e">
        <v>#N/A</v>
      </c>
      <c r="O52" s="11" t="s">
        <v>810</v>
      </c>
      <c r="P52" s="7" t="str">
        <f t="shared" si="0"/>
        <v>TRINITY_DN145803_c5_g1_i4.p6</v>
      </c>
      <c r="Q52" s="7" t="str">
        <f t="shared" si="1"/>
        <v>LRGGFDLSEERPVLTQHGNC</v>
      </c>
      <c r="R52" s="7">
        <f t="shared" si="2"/>
        <v>0.81</v>
      </c>
      <c r="S52" s="7">
        <f t="shared" si="3"/>
        <v>0.25647199999999998</v>
      </c>
      <c r="T52" s="7">
        <f t="shared" si="4"/>
        <v>0.16583300000000001</v>
      </c>
      <c r="U52" s="7">
        <f t="shared" si="5"/>
        <v>0.81</v>
      </c>
      <c r="V52" s="7" t="e">
        <f t="shared" si="6"/>
        <v>#N/A</v>
      </c>
      <c r="W52" s="7" t="e">
        <f t="shared" si="7"/>
        <v>#N/A</v>
      </c>
      <c r="X52" s="7" t="e">
        <f t="shared" si="8"/>
        <v>#N/A</v>
      </c>
      <c r="Y52" s="7" t="e">
        <f t="shared" si="9"/>
        <v>#N/A</v>
      </c>
      <c r="Z52" s="7" t="e">
        <f t="shared" si="10"/>
        <v>#N/A</v>
      </c>
      <c r="AA52" s="7" t="e">
        <f t="shared" si="11"/>
        <v>#N/A</v>
      </c>
    </row>
    <row r="53" spans="1:27" x14ac:dyDescent="0.2">
      <c r="A53" s="6" t="s">
        <v>739</v>
      </c>
      <c r="B53" s="6" t="s">
        <v>374</v>
      </c>
      <c r="C53" s="9" t="s">
        <v>375</v>
      </c>
      <c r="D53" s="9">
        <v>0.95</v>
      </c>
      <c r="E53" s="9">
        <v>4.4283999999999997E-2</v>
      </c>
      <c r="F53" s="9">
        <v>0.29833300000000001</v>
      </c>
      <c r="G53" s="9">
        <v>0.95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O53" s="11" t="s">
        <v>848</v>
      </c>
      <c r="P53" s="7" t="str">
        <f t="shared" si="0"/>
        <v>TRINITY_DN145470_c2_g1_i4.p1</v>
      </c>
      <c r="Q53" s="7" t="str">
        <f t="shared" si="1"/>
        <v>YHKKQSVCKPGSVLLILKKPN</v>
      </c>
      <c r="R53" s="7">
        <f t="shared" si="2"/>
        <v>0.76</v>
      </c>
      <c r="S53" s="7">
        <f t="shared" si="3"/>
        <v>0.50848199999999999</v>
      </c>
      <c r="T53" s="7">
        <f t="shared" si="4"/>
        <v>0.57750000000000001</v>
      </c>
      <c r="U53" s="7">
        <f t="shared" si="5"/>
        <v>0.76</v>
      </c>
      <c r="V53" s="7" t="e">
        <f t="shared" si="6"/>
        <v>#N/A</v>
      </c>
      <c r="W53" s="7" t="e">
        <f t="shared" si="7"/>
        <v>#N/A</v>
      </c>
      <c r="X53" s="7" t="e">
        <f t="shared" si="8"/>
        <v>#N/A</v>
      </c>
      <c r="Y53" s="7" t="e">
        <f t="shared" si="9"/>
        <v>#N/A</v>
      </c>
      <c r="Z53" s="7" t="str">
        <f t="shared" si="10"/>
        <v>AMP</v>
      </c>
      <c r="AA53" s="7">
        <f t="shared" si="11"/>
        <v>0.83169999999999999</v>
      </c>
    </row>
    <row r="54" spans="1:27" x14ac:dyDescent="0.2">
      <c r="A54" s="6" t="s">
        <v>743</v>
      </c>
      <c r="B54" s="6" t="s">
        <v>95</v>
      </c>
      <c r="C54" s="9" t="s">
        <v>96</v>
      </c>
      <c r="D54" s="9">
        <v>0.94</v>
      </c>
      <c r="E54" s="9">
        <v>-1</v>
      </c>
      <c r="F54" s="9">
        <v>-1</v>
      </c>
      <c r="G54" s="9">
        <v>0.94</v>
      </c>
      <c r="H54" s="7" t="s">
        <v>1118</v>
      </c>
      <c r="I54" s="7">
        <v>0.59399999999999997</v>
      </c>
      <c r="J54" s="7" t="s">
        <v>1117</v>
      </c>
      <c r="K54" s="7">
        <v>0.71299999999999997</v>
      </c>
      <c r="L54" s="7" t="s">
        <v>1123</v>
      </c>
      <c r="M54" s="7">
        <v>0.99850000000000005</v>
      </c>
      <c r="O54" s="11" t="s">
        <v>883</v>
      </c>
      <c r="P54" s="7" t="str">
        <f t="shared" si="0"/>
        <v>TRINITY_DN143018_c39_g5_i1.p16</v>
      </c>
      <c r="Q54" s="7" t="str">
        <f t="shared" si="1"/>
        <v>MKDLTPPNK</v>
      </c>
      <c r="R54" s="7">
        <f t="shared" si="2"/>
        <v>0.52</v>
      </c>
      <c r="S54" s="7">
        <f t="shared" si="3"/>
        <v>0.70991800000000005</v>
      </c>
      <c r="T54" s="7">
        <f t="shared" si="4"/>
        <v>0.406667</v>
      </c>
      <c r="U54" s="7">
        <f t="shared" si="5"/>
        <v>0.70991800000000005</v>
      </c>
      <c r="V54" s="7" t="e">
        <f t="shared" si="6"/>
        <v>#N/A</v>
      </c>
      <c r="W54" s="7" t="e">
        <f t="shared" si="7"/>
        <v>#N/A</v>
      </c>
      <c r="X54" s="7" t="e">
        <f t="shared" si="8"/>
        <v>#N/A</v>
      </c>
      <c r="Y54" s="7" t="e">
        <f t="shared" si="9"/>
        <v>#N/A</v>
      </c>
      <c r="Z54" s="7" t="e">
        <f t="shared" si="10"/>
        <v>#N/A</v>
      </c>
      <c r="AA54" s="7" t="e">
        <f t="shared" si="11"/>
        <v>#N/A</v>
      </c>
    </row>
    <row r="55" spans="1:27" x14ac:dyDescent="0.2">
      <c r="A55" s="6" t="s">
        <v>744</v>
      </c>
      <c r="B55" s="6" t="s">
        <v>154</v>
      </c>
      <c r="C55" s="9" t="s">
        <v>155</v>
      </c>
      <c r="D55" s="9">
        <v>0.94</v>
      </c>
      <c r="E55" s="9">
        <v>1.8633E-2</v>
      </c>
      <c r="F55" s="9">
        <v>0.13333300000000001</v>
      </c>
      <c r="G55" s="9">
        <v>0.94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O55" s="11" t="s">
        <v>1040</v>
      </c>
      <c r="P55" s="7" t="str">
        <f t="shared" si="0"/>
        <v>TRINITY_DN144653_c7_g8_i1.p24</v>
      </c>
      <c r="Q55" s="7" t="str">
        <f t="shared" si="1"/>
        <v>MDYEQETE</v>
      </c>
      <c r="R55" s="7">
        <f t="shared" si="2"/>
        <v>0.56000000000000005</v>
      </c>
      <c r="S55" s="7">
        <f t="shared" si="3"/>
        <v>0.48047699999999999</v>
      </c>
      <c r="T55" s="7">
        <f t="shared" si="4"/>
        <v>0.17166699999999999</v>
      </c>
      <c r="U55" s="7">
        <f t="shared" si="5"/>
        <v>0.56000000000000005</v>
      </c>
      <c r="V55" s="7" t="e">
        <f t="shared" si="6"/>
        <v>#N/A</v>
      </c>
      <c r="W55" s="7" t="e">
        <f t="shared" si="7"/>
        <v>#N/A</v>
      </c>
      <c r="X55" s="7" t="e">
        <f t="shared" si="8"/>
        <v>#N/A</v>
      </c>
      <c r="Y55" s="7" t="e">
        <f t="shared" si="9"/>
        <v>#N/A</v>
      </c>
      <c r="Z55" s="7" t="e">
        <f t="shared" si="10"/>
        <v>#N/A</v>
      </c>
      <c r="AA55" s="7" t="e">
        <f t="shared" si="11"/>
        <v>#N/A</v>
      </c>
    </row>
    <row r="56" spans="1:27" x14ac:dyDescent="0.2">
      <c r="A56" s="6" t="s">
        <v>742</v>
      </c>
      <c r="B56" s="6" t="s">
        <v>73</v>
      </c>
      <c r="C56" s="9" t="s">
        <v>74</v>
      </c>
      <c r="D56" s="9">
        <v>0.94</v>
      </c>
      <c r="E56" s="9">
        <v>-1</v>
      </c>
      <c r="F56" s="9">
        <v>-1</v>
      </c>
      <c r="G56" s="9">
        <v>0.94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e">
        <v>#N/A</v>
      </c>
      <c r="O56" s="11" t="s">
        <v>904</v>
      </c>
      <c r="P56" s="7" t="str">
        <f t="shared" si="0"/>
        <v>TRINITY_DN145422_c2_g1_i16.p11</v>
      </c>
      <c r="Q56" s="7" t="str">
        <f t="shared" si="1"/>
        <v>MKRPVQPEK</v>
      </c>
      <c r="R56" s="7">
        <f t="shared" si="2"/>
        <v>0.68</v>
      </c>
      <c r="S56" s="7">
        <f t="shared" si="3"/>
        <v>0.50106700000000004</v>
      </c>
      <c r="T56" s="7">
        <f t="shared" si="4"/>
        <v>0.37333300000000003</v>
      </c>
      <c r="U56" s="7">
        <f t="shared" si="5"/>
        <v>0.68</v>
      </c>
      <c r="V56" s="7" t="e">
        <f t="shared" si="6"/>
        <v>#N/A</v>
      </c>
      <c r="W56" s="7" t="e">
        <f t="shared" si="7"/>
        <v>#N/A</v>
      </c>
      <c r="X56" s="7" t="e">
        <f t="shared" si="8"/>
        <v>#N/A</v>
      </c>
      <c r="Y56" s="7" t="e">
        <f t="shared" si="9"/>
        <v>#N/A</v>
      </c>
      <c r="Z56" s="7" t="e">
        <f t="shared" si="10"/>
        <v>#N/A</v>
      </c>
      <c r="AA56" s="7" t="e">
        <f t="shared" si="11"/>
        <v>#N/A</v>
      </c>
    </row>
    <row r="57" spans="1:27" x14ac:dyDescent="0.2">
      <c r="A57" s="6" t="s">
        <v>745</v>
      </c>
      <c r="B57" s="6" t="s">
        <v>232</v>
      </c>
      <c r="C57" s="9" t="s">
        <v>233</v>
      </c>
      <c r="D57" s="9">
        <v>0.78</v>
      </c>
      <c r="E57" s="9">
        <v>0.93715800000000005</v>
      </c>
      <c r="F57" s="9">
        <v>0.63</v>
      </c>
      <c r="G57" s="9">
        <v>0.93715800000000005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s">
        <v>1124</v>
      </c>
      <c r="M57" s="7">
        <v>0.73099999999999998</v>
      </c>
      <c r="O57" s="11" t="s">
        <v>887</v>
      </c>
      <c r="P57" s="7" t="str">
        <f t="shared" si="0"/>
        <v>TRINITY_DN85643_c0_g1_i1.p5</v>
      </c>
      <c r="Q57" s="7" t="str">
        <f t="shared" si="1"/>
        <v>FFFFYPNNKRKRKKKTEREDGPPRT</v>
      </c>
      <c r="R57" s="7">
        <f t="shared" si="2"/>
        <v>0.7</v>
      </c>
      <c r="S57" s="7">
        <f t="shared" si="3"/>
        <v>4.4323000000000001E-2</v>
      </c>
      <c r="T57" s="7">
        <f t="shared" si="4"/>
        <v>0.35583300000000001</v>
      </c>
      <c r="U57" s="7">
        <f t="shared" si="5"/>
        <v>0.7</v>
      </c>
      <c r="V57" s="7" t="e">
        <f t="shared" si="6"/>
        <v>#N/A</v>
      </c>
      <c r="W57" s="7" t="e">
        <f t="shared" si="7"/>
        <v>#N/A</v>
      </c>
      <c r="X57" s="7" t="e">
        <f t="shared" si="8"/>
        <v>#N/A</v>
      </c>
      <c r="Y57" s="7" t="e">
        <f t="shared" si="9"/>
        <v>#N/A</v>
      </c>
      <c r="Z57" s="7" t="str">
        <f t="shared" si="10"/>
        <v>AMP</v>
      </c>
      <c r="AA57" s="7">
        <f t="shared" si="11"/>
        <v>0.59819999999999995</v>
      </c>
    </row>
    <row r="58" spans="1:27" x14ac:dyDescent="0.2">
      <c r="A58" s="6" t="s">
        <v>747</v>
      </c>
      <c r="B58" s="6" t="s">
        <v>474</v>
      </c>
      <c r="C58" s="9" t="s">
        <v>475</v>
      </c>
      <c r="D58" s="9">
        <v>0.92</v>
      </c>
      <c r="E58" s="9">
        <v>0.56437099999999996</v>
      </c>
      <c r="F58" s="9">
        <v>0.53833299999999995</v>
      </c>
      <c r="G58" s="9">
        <v>0.92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O58" s="11" t="s">
        <v>930</v>
      </c>
      <c r="P58" s="7" t="str">
        <f t="shared" si="0"/>
        <v>TRINITY_DN144933_c6_g1_i2.p2</v>
      </c>
      <c r="Q58" s="7" t="str">
        <f t="shared" si="1"/>
        <v>LYVQEESPGNTEHPTSKQKAACKGRVKQKKLSASPHRKGKGEKVG</v>
      </c>
      <c r="R58" s="7">
        <f t="shared" si="2"/>
        <v>0.65</v>
      </c>
      <c r="S58" s="7">
        <f t="shared" si="3"/>
        <v>-1</v>
      </c>
      <c r="T58" s="7">
        <f t="shared" si="4"/>
        <v>-1</v>
      </c>
      <c r="U58" s="7">
        <f t="shared" si="5"/>
        <v>0.65</v>
      </c>
      <c r="V58" s="7" t="e">
        <f t="shared" si="6"/>
        <v>#N/A</v>
      </c>
      <c r="W58" s="7" t="e">
        <f t="shared" si="7"/>
        <v>#N/A</v>
      </c>
      <c r="X58" s="7" t="e">
        <f t="shared" si="8"/>
        <v>#N/A</v>
      </c>
      <c r="Y58" s="7" t="e">
        <f t="shared" si="9"/>
        <v>#N/A</v>
      </c>
      <c r="Z58" s="7" t="e">
        <f t="shared" si="10"/>
        <v>#N/A</v>
      </c>
      <c r="AA58" s="7" t="e">
        <f t="shared" si="11"/>
        <v>#N/A</v>
      </c>
    </row>
    <row r="59" spans="1:27" x14ac:dyDescent="0.2">
      <c r="A59" s="6" t="s">
        <v>746</v>
      </c>
      <c r="B59" s="6" t="s">
        <v>39</v>
      </c>
      <c r="C59" s="9" t="s">
        <v>40</v>
      </c>
      <c r="D59" s="9">
        <v>0.92</v>
      </c>
      <c r="E59" s="9">
        <v>0.48466199999999998</v>
      </c>
      <c r="F59" s="9">
        <v>0.37166700000000003</v>
      </c>
      <c r="G59" s="9">
        <v>0.92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e">
        <v>#N/A</v>
      </c>
      <c r="O59" s="11" t="s">
        <v>772</v>
      </c>
      <c r="P59" s="7" t="str">
        <f t="shared" si="0"/>
        <v>TRINITY_DN612198_c2_g1_i1.p1</v>
      </c>
      <c r="Q59" s="7" t="str">
        <f t="shared" si="1"/>
        <v>IYKRENHRIAKEKKIYITKDKNSEILQNTKDKIHELNTPDK</v>
      </c>
      <c r="R59" s="7">
        <f t="shared" si="2"/>
        <v>0.85</v>
      </c>
      <c r="S59" s="7">
        <f t="shared" si="3"/>
        <v>-1</v>
      </c>
      <c r="T59" s="7">
        <f t="shared" si="4"/>
        <v>-1</v>
      </c>
      <c r="U59" s="7">
        <f t="shared" si="5"/>
        <v>0.85</v>
      </c>
      <c r="V59" s="7" t="e">
        <f t="shared" si="6"/>
        <v>#N/A</v>
      </c>
      <c r="W59" s="7" t="e">
        <f t="shared" si="7"/>
        <v>#N/A</v>
      </c>
      <c r="X59" s="7" t="e">
        <f t="shared" si="8"/>
        <v>#N/A</v>
      </c>
      <c r="Y59" s="7" t="e">
        <f t="shared" si="9"/>
        <v>#N/A</v>
      </c>
      <c r="Z59" s="7" t="e">
        <f t="shared" si="10"/>
        <v>#N/A</v>
      </c>
      <c r="AA59" s="7" t="e">
        <f t="shared" si="11"/>
        <v>#N/A</v>
      </c>
    </row>
    <row r="60" spans="1:27" x14ac:dyDescent="0.2">
      <c r="A60" s="6" t="s">
        <v>748</v>
      </c>
      <c r="B60" s="6" t="s">
        <v>537</v>
      </c>
      <c r="C60" s="9" t="s">
        <v>538</v>
      </c>
      <c r="D60" s="9">
        <v>0.92</v>
      </c>
      <c r="E60" s="9">
        <v>0.108085</v>
      </c>
      <c r="F60" s="9">
        <v>0.3075</v>
      </c>
      <c r="G60" s="9">
        <v>0.92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O60" s="11" t="s">
        <v>1042</v>
      </c>
      <c r="P60" s="7" t="str">
        <f t="shared" si="0"/>
        <v>TRINITY_DN145291_c1_g1_i13.p4</v>
      </c>
      <c r="Q60" s="7" t="str">
        <f t="shared" si="1"/>
        <v>RPMNKGR</v>
      </c>
      <c r="R60" s="7">
        <f t="shared" si="2"/>
        <v>0.56000000000000005</v>
      </c>
      <c r="S60" s="7">
        <f t="shared" si="3"/>
        <v>0.42864000000000002</v>
      </c>
      <c r="T60" s="7">
        <f t="shared" si="4"/>
        <v>0.47499999999999998</v>
      </c>
      <c r="U60" s="7">
        <f t="shared" si="5"/>
        <v>0.56000000000000005</v>
      </c>
      <c r="V60" s="7" t="e">
        <f t="shared" si="6"/>
        <v>#N/A</v>
      </c>
      <c r="W60" s="7" t="e">
        <f t="shared" si="7"/>
        <v>#N/A</v>
      </c>
      <c r="X60" s="7" t="e">
        <f t="shared" si="8"/>
        <v>#N/A</v>
      </c>
      <c r="Y60" s="7" t="e">
        <f t="shared" si="9"/>
        <v>#N/A</v>
      </c>
      <c r="Z60" s="7" t="str">
        <f t="shared" si="10"/>
        <v>AMP&lt;b&gt;&amp;nbsp;*&lt;/b&gt;</v>
      </c>
      <c r="AA60" s="7">
        <f t="shared" si="11"/>
        <v>0.7147</v>
      </c>
    </row>
    <row r="61" spans="1:27" x14ac:dyDescent="0.2">
      <c r="A61" s="6" t="s">
        <v>749</v>
      </c>
      <c r="B61" s="6" t="s">
        <v>539</v>
      </c>
      <c r="C61" s="9" t="s">
        <v>538</v>
      </c>
      <c r="D61" s="9">
        <v>0.92</v>
      </c>
      <c r="E61" s="9">
        <v>0.108085</v>
      </c>
      <c r="F61" s="9">
        <v>0.3075</v>
      </c>
      <c r="G61" s="9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O61" s="11" t="s">
        <v>864</v>
      </c>
      <c r="P61" s="7" t="str">
        <f t="shared" si="0"/>
        <v>TRINITY_DN145839_c0_g1_i20.p2</v>
      </c>
      <c r="Q61" s="7" t="str">
        <f t="shared" si="1"/>
        <v>RKLRSSMAGHNLRDSFKPVDYKEGERSNLVLSEFHHIVDAAFY</v>
      </c>
      <c r="R61" s="7">
        <f t="shared" si="2"/>
        <v>0.74</v>
      </c>
      <c r="S61" s="7">
        <f t="shared" si="3"/>
        <v>-1</v>
      </c>
      <c r="T61" s="7">
        <f t="shared" si="4"/>
        <v>-1</v>
      </c>
      <c r="U61" s="7">
        <f t="shared" si="5"/>
        <v>0.74</v>
      </c>
      <c r="V61" s="7" t="e">
        <f t="shared" si="6"/>
        <v>#N/A</v>
      </c>
      <c r="W61" s="7" t="e">
        <f t="shared" si="7"/>
        <v>#N/A</v>
      </c>
      <c r="X61" s="7" t="e">
        <f t="shared" si="8"/>
        <v>#N/A</v>
      </c>
      <c r="Y61" s="7" t="e">
        <f t="shared" si="9"/>
        <v>#N/A</v>
      </c>
      <c r="Z61" s="7" t="e">
        <f t="shared" si="10"/>
        <v>#N/A</v>
      </c>
      <c r="AA61" s="7" t="e">
        <f t="shared" si="11"/>
        <v>#N/A</v>
      </c>
    </row>
    <row r="62" spans="1:27" x14ac:dyDescent="0.2">
      <c r="A62" s="6" t="s">
        <v>750</v>
      </c>
      <c r="B62" s="6" t="s">
        <v>83</v>
      </c>
      <c r="C62" s="9" t="s">
        <v>84</v>
      </c>
      <c r="D62" s="9">
        <v>0.91</v>
      </c>
      <c r="E62" s="9">
        <v>-1</v>
      </c>
      <c r="F62" s="9">
        <v>-1</v>
      </c>
      <c r="G62" s="9">
        <v>0.91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0.9657</v>
      </c>
      <c r="O62" s="11" t="s">
        <v>748</v>
      </c>
      <c r="P62" s="7" t="str">
        <f t="shared" si="0"/>
        <v>TRINITY_DN145245_c6_g1_i2.p2</v>
      </c>
      <c r="Q62" s="7" t="str">
        <f t="shared" si="1"/>
        <v>LNKRATDLYFIVAPVKILYPRDDTSLSVK</v>
      </c>
      <c r="R62" s="7">
        <f t="shared" si="2"/>
        <v>0.92</v>
      </c>
      <c r="S62" s="7">
        <f t="shared" si="3"/>
        <v>0.108085</v>
      </c>
      <c r="T62" s="7">
        <f t="shared" si="4"/>
        <v>0.3075</v>
      </c>
      <c r="U62" s="7">
        <f t="shared" si="5"/>
        <v>0.92</v>
      </c>
      <c r="V62" s="7" t="e">
        <f t="shared" si="6"/>
        <v>#N/A</v>
      </c>
      <c r="W62" s="7" t="e">
        <f t="shared" si="7"/>
        <v>#N/A</v>
      </c>
      <c r="X62" s="7" t="e">
        <f t="shared" si="8"/>
        <v>#N/A</v>
      </c>
      <c r="Y62" s="7" t="e">
        <f t="shared" si="9"/>
        <v>#N/A</v>
      </c>
      <c r="Z62" s="7" t="e">
        <f t="shared" si="10"/>
        <v>#N/A</v>
      </c>
      <c r="AA62" s="7" t="e">
        <f t="shared" si="11"/>
        <v>#N/A</v>
      </c>
    </row>
    <row r="63" spans="1:27" x14ac:dyDescent="0.2">
      <c r="A63" s="6" t="s">
        <v>752</v>
      </c>
      <c r="B63" s="6" t="s">
        <v>623</v>
      </c>
      <c r="C63" s="9" t="s">
        <v>624</v>
      </c>
      <c r="D63" s="9">
        <v>0.91</v>
      </c>
      <c r="E63" s="9">
        <v>0.216479</v>
      </c>
      <c r="F63" s="9">
        <v>0.25916699999999998</v>
      </c>
      <c r="G63" s="9">
        <v>0.91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O63" s="11" t="s">
        <v>882</v>
      </c>
      <c r="P63" s="7" t="str">
        <f t="shared" si="0"/>
        <v>TRINITY_DN145291_c1_g1_i10.p4</v>
      </c>
      <c r="Q63" s="7" t="str">
        <f t="shared" si="1"/>
        <v>FLERPMNKGR</v>
      </c>
      <c r="R63" s="7">
        <f t="shared" si="2"/>
        <v>0.71</v>
      </c>
      <c r="S63" s="7">
        <f t="shared" si="3"/>
        <v>0.37154799999999999</v>
      </c>
      <c r="T63" s="7">
        <f t="shared" si="4"/>
        <v>0.32083299999999998</v>
      </c>
      <c r="U63" s="7">
        <f t="shared" si="5"/>
        <v>0.71</v>
      </c>
      <c r="V63" s="7" t="e">
        <f t="shared" si="6"/>
        <v>#N/A</v>
      </c>
      <c r="W63" s="7" t="e">
        <f t="shared" si="7"/>
        <v>#N/A</v>
      </c>
      <c r="X63" s="7" t="e">
        <f t="shared" si="8"/>
        <v>#N/A</v>
      </c>
      <c r="Y63" s="7" t="e">
        <f t="shared" si="9"/>
        <v>#N/A</v>
      </c>
      <c r="Z63" s="7" t="str">
        <f t="shared" si="10"/>
        <v>AMP</v>
      </c>
      <c r="AA63" s="7">
        <f t="shared" si="11"/>
        <v>0.51890000000000003</v>
      </c>
    </row>
    <row r="64" spans="1:27" x14ac:dyDescent="0.2">
      <c r="A64" s="6" t="s">
        <v>753</v>
      </c>
      <c r="B64" s="6" t="s">
        <v>688</v>
      </c>
      <c r="C64" s="9" t="s">
        <v>689</v>
      </c>
      <c r="D64" s="9">
        <v>0.91</v>
      </c>
      <c r="E64" s="9">
        <v>6.3643000000000005E-2</v>
      </c>
      <c r="F64" s="9">
        <v>0.32750000000000001</v>
      </c>
      <c r="G64" s="9">
        <v>0.91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7" t="e">
        <v>#N/A</v>
      </c>
      <c r="M64" s="7" t="e">
        <v>#N/A</v>
      </c>
      <c r="O64" s="11" t="s">
        <v>734</v>
      </c>
      <c r="P64" s="7" t="str">
        <f t="shared" si="0"/>
        <v>TRINITY_DN144415_c2_g1_i4.p3</v>
      </c>
      <c r="Q64" s="7" t="str">
        <f t="shared" si="1"/>
        <v>LEKGTVVNQDYRSSFIESRTDDVMKLRMT</v>
      </c>
      <c r="R64" s="7">
        <f t="shared" si="2"/>
        <v>0.97</v>
      </c>
      <c r="S64" s="7">
        <f t="shared" si="3"/>
        <v>4.64E-4</v>
      </c>
      <c r="T64" s="7">
        <f t="shared" si="4"/>
        <v>0.1225</v>
      </c>
      <c r="U64" s="7">
        <f t="shared" si="5"/>
        <v>0.97</v>
      </c>
      <c r="V64" s="7" t="e">
        <f t="shared" si="6"/>
        <v>#N/A</v>
      </c>
      <c r="W64" s="7" t="e">
        <f t="shared" si="7"/>
        <v>#N/A</v>
      </c>
      <c r="X64" s="7" t="e">
        <f t="shared" si="8"/>
        <v>#N/A</v>
      </c>
      <c r="Y64" s="7" t="e">
        <f t="shared" si="9"/>
        <v>#N/A</v>
      </c>
      <c r="Z64" s="7" t="e">
        <f t="shared" si="10"/>
        <v>#N/A</v>
      </c>
      <c r="AA64" s="7" t="e">
        <f t="shared" si="11"/>
        <v>#N/A</v>
      </c>
    </row>
    <row r="65" spans="1:13" x14ac:dyDescent="0.2">
      <c r="A65" s="6" t="s">
        <v>751</v>
      </c>
      <c r="B65" s="6" t="s">
        <v>175</v>
      </c>
      <c r="C65" s="9" t="s">
        <v>176</v>
      </c>
      <c r="D65" s="9">
        <v>0.91</v>
      </c>
      <c r="E65" s="9">
        <v>-1</v>
      </c>
      <c r="F65" s="9">
        <v>-1</v>
      </c>
      <c r="G65" s="9">
        <v>0.91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7" t="e">
        <v>#N/A</v>
      </c>
      <c r="M65" s="7" t="e">
        <v>#N/A</v>
      </c>
    </row>
    <row r="66" spans="1:13" x14ac:dyDescent="0.2">
      <c r="A66" s="6" t="s">
        <v>754</v>
      </c>
      <c r="B66" s="6" t="s">
        <v>722</v>
      </c>
      <c r="C66" s="9" t="s">
        <v>723</v>
      </c>
      <c r="D66" s="9">
        <v>0.61</v>
      </c>
      <c r="E66" s="9">
        <v>0.90577399999999997</v>
      </c>
      <c r="F66" s="9">
        <v>0.54083300000000001</v>
      </c>
      <c r="G66" s="9">
        <v>0.90577399999999997</v>
      </c>
      <c r="H66" s="7" t="e">
        <v>#N/A</v>
      </c>
      <c r="I66" s="7" t="e">
        <v>#N/A</v>
      </c>
      <c r="J66" s="7" t="e">
        <v>#N/A</v>
      </c>
      <c r="K66" s="7" t="e">
        <v>#N/A</v>
      </c>
      <c r="L66" s="7" t="e">
        <v>#N/A</v>
      </c>
      <c r="M66" s="7" t="e">
        <v>#N/A</v>
      </c>
    </row>
    <row r="67" spans="1:13" x14ac:dyDescent="0.2">
      <c r="A67" s="6" t="s">
        <v>755</v>
      </c>
      <c r="B67" s="6" t="s">
        <v>309</v>
      </c>
      <c r="C67" s="9" t="s">
        <v>310</v>
      </c>
      <c r="D67" s="9">
        <v>0.46</v>
      </c>
      <c r="E67" s="9">
        <v>0.90205500000000005</v>
      </c>
      <c r="F67" s="9">
        <v>0.535833</v>
      </c>
      <c r="G67" s="9">
        <v>0.90205500000000005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</row>
    <row r="68" spans="1:13" x14ac:dyDescent="0.2">
      <c r="A68" s="6" t="s">
        <v>757</v>
      </c>
      <c r="B68" s="6" t="s">
        <v>418</v>
      </c>
      <c r="C68" s="9" t="s">
        <v>419</v>
      </c>
      <c r="D68" s="9">
        <v>0.9</v>
      </c>
      <c r="E68" s="9">
        <v>0.26930599999999999</v>
      </c>
      <c r="F68" s="9">
        <v>0.245833</v>
      </c>
      <c r="G68" s="9">
        <v>0.9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7" t="e">
        <v>#N/A</v>
      </c>
      <c r="M68" s="7" t="e">
        <v>#N/A</v>
      </c>
    </row>
    <row r="69" spans="1:13" x14ac:dyDescent="0.2">
      <c r="A69" s="6" t="s">
        <v>759</v>
      </c>
      <c r="B69" s="6" t="s">
        <v>522</v>
      </c>
      <c r="C69" s="9" t="s">
        <v>523</v>
      </c>
      <c r="D69" s="9">
        <v>0.9</v>
      </c>
      <c r="E69" s="9">
        <v>0.134163</v>
      </c>
      <c r="F69" s="9">
        <v>0.19916700000000001</v>
      </c>
      <c r="G69" s="9">
        <v>0.9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7" t="e">
        <v>#N/A</v>
      </c>
      <c r="M69" s="7" t="e">
        <v>#N/A</v>
      </c>
    </row>
    <row r="70" spans="1:13" x14ac:dyDescent="0.2">
      <c r="A70" s="6" t="s">
        <v>758</v>
      </c>
      <c r="B70" s="6" t="s">
        <v>422</v>
      </c>
      <c r="C70" s="9" t="s">
        <v>423</v>
      </c>
      <c r="D70" s="9">
        <v>0.9</v>
      </c>
      <c r="E70" s="9">
        <v>4.4068000000000003E-2</v>
      </c>
      <c r="F70" s="9">
        <v>0.21</v>
      </c>
      <c r="G70" s="9">
        <v>0.9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7" t="e">
        <v>#N/A</v>
      </c>
      <c r="M70" s="7" t="e">
        <v>#N/A</v>
      </c>
    </row>
    <row r="71" spans="1:13" x14ac:dyDescent="0.2">
      <c r="A71" s="6" t="s">
        <v>756</v>
      </c>
      <c r="B71" s="6" t="s">
        <v>362</v>
      </c>
      <c r="C71" s="9" t="s">
        <v>363</v>
      </c>
      <c r="D71" s="9">
        <v>0.9</v>
      </c>
      <c r="E71" s="9">
        <v>-1</v>
      </c>
      <c r="F71" s="9">
        <v>-1</v>
      </c>
      <c r="G71" s="9">
        <v>0.9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7" t="e">
        <v>#N/A</v>
      </c>
      <c r="M71" s="7" t="e">
        <v>#N/A</v>
      </c>
    </row>
    <row r="72" spans="1:13" x14ac:dyDescent="0.2">
      <c r="A72" s="6" t="s">
        <v>760</v>
      </c>
      <c r="B72" s="6" t="s">
        <v>18</v>
      </c>
      <c r="C72" s="9" t="s">
        <v>19</v>
      </c>
      <c r="D72" s="9">
        <v>0.89</v>
      </c>
      <c r="E72" s="9">
        <v>0.57777699999999999</v>
      </c>
      <c r="F72" s="9">
        <v>0.466667</v>
      </c>
      <c r="G72" s="9">
        <v>0.89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7" t="e">
        <v>#N/A</v>
      </c>
      <c r="M72" s="7" t="e">
        <v>#N/A</v>
      </c>
    </row>
    <row r="73" spans="1:13" x14ac:dyDescent="0.2">
      <c r="A73" s="6" t="s">
        <v>761</v>
      </c>
      <c r="B73" s="6" t="s">
        <v>54</v>
      </c>
      <c r="C73" s="9" t="s">
        <v>55</v>
      </c>
      <c r="D73" s="9">
        <v>0.89</v>
      </c>
      <c r="E73" s="9">
        <v>0.35195399999999999</v>
      </c>
      <c r="F73" s="9">
        <v>0.58833299999999999</v>
      </c>
      <c r="G73" s="9">
        <v>0.89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</row>
    <row r="74" spans="1:13" x14ac:dyDescent="0.2">
      <c r="A74" s="6" t="s">
        <v>763</v>
      </c>
      <c r="B74" s="6" t="s">
        <v>261</v>
      </c>
      <c r="C74" s="9" t="s">
        <v>262</v>
      </c>
      <c r="D74" s="9">
        <v>0.88</v>
      </c>
      <c r="E74" s="9">
        <v>-1</v>
      </c>
      <c r="F74" s="9">
        <v>-1</v>
      </c>
      <c r="G74" s="9">
        <v>0.88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7" t="s">
        <v>1123</v>
      </c>
      <c r="M74" s="7">
        <v>0.87139999999999995</v>
      </c>
    </row>
    <row r="75" spans="1:13" x14ac:dyDescent="0.2">
      <c r="A75" s="6" t="s">
        <v>762</v>
      </c>
      <c r="B75" s="6" t="s">
        <v>253</v>
      </c>
      <c r="C75" s="9" t="s">
        <v>254</v>
      </c>
      <c r="D75" s="9">
        <v>0.88</v>
      </c>
      <c r="E75" s="9">
        <v>-1</v>
      </c>
      <c r="F75" s="9">
        <v>-1</v>
      </c>
      <c r="G75" s="9">
        <v>0.88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7" t="e">
        <v>#N/A</v>
      </c>
      <c r="M75" s="7" t="e">
        <v>#N/A</v>
      </c>
    </row>
    <row r="76" spans="1:13" x14ac:dyDescent="0.2">
      <c r="A76" s="6" t="s">
        <v>764</v>
      </c>
      <c r="B76" s="6" t="s">
        <v>580</v>
      </c>
      <c r="C76" s="9" t="s">
        <v>581</v>
      </c>
      <c r="D76" s="9">
        <v>0.88</v>
      </c>
      <c r="E76" s="9">
        <v>-1</v>
      </c>
      <c r="F76" s="9">
        <v>-1</v>
      </c>
      <c r="G76" s="9">
        <v>0.88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7" t="e">
        <v>#N/A</v>
      </c>
      <c r="M76" s="7" t="e">
        <v>#N/A</v>
      </c>
    </row>
    <row r="77" spans="1:13" x14ac:dyDescent="0.2">
      <c r="A77" s="6" t="s">
        <v>765</v>
      </c>
      <c r="B77" s="6" t="s">
        <v>52</v>
      </c>
      <c r="C77" s="9" t="s">
        <v>53</v>
      </c>
      <c r="D77" s="9">
        <v>0.87</v>
      </c>
      <c r="E77" s="9">
        <v>-1</v>
      </c>
      <c r="F77" s="9">
        <v>-1</v>
      </c>
      <c r="G77" s="9">
        <v>0.87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7" t="e">
        <v>#N/A</v>
      </c>
      <c r="M77" s="7" t="e">
        <v>#N/A</v>
      </c>
    </row>
    <row r="78" spans="1:13" x14ac:dyDescent="0.2">
      <c r="A78" s="6" t="s">
        <v>766</v>
      </c>
      <c r="B78" s="6" t="s">
        <v>101</v>
      </c>
      <c r="C78" s="9" t="s">
        <v>102</v>
      </c>
      <c r="D78" s="9">
        <v>0.69</v>
      </c>
      <c r="E78" s="9">
        <v>0.86590199999999995</v>
      </c>
      <c r="F78" s="9">
        <v>0.73</v>
      </c>
      <c r="G78" s="9">
        <v>0.86590199999999995</v>
      </c>
      <c r="H78" s="7" t="s">
        <v>1115</v>
      </c>
      <c r="I78" s="7">
        <v>0.52500000000000002</v>
      </c>
      <c r="J78" s="7" t="s">
        <v>1116</v>
      </c>
      <c r="K78" s="7">
        <v>0.47499999999999998</v>
      </c>
      <c r="L78" s="7" t="s">
        <v>1124</v>
      </c>
      <c r="M78" s="7">
        <v>0.53549999999999998</v>
      </c>
    </row>
    <row r="79" spans="1:13" x14ac:dyDescent="0.2">
      <c r="A79" s="6" t="s">
        <v>767</v>
      </c>
      <c r="B79" s="6" t="s">
        <v>465</v>
      </c>
      <c r="C79" s="9" t="s">
        <v>466</v>
      </c>
      <c r="D79" s="9">
        <v>0.53</v>
      </c>
      <c r="E79" s="9">
        <v>0.86017399999999999</v>
      </c>
      <c r="F79" s="9">
        <v>0.47916700000000001</v>
      </c>
      <c r="G79" s="9">
        <v>0.86017399999999999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</row>
    <row r="80" spans="1:13" x14ac:dyDescent="0.2">
      <c r="A80" s="6" t="s">
        <v>768</v>
      </c>
      <c r="B80" s="6" t="s">
        <v>24</v>
      </c>
      <c r="C80" s="9" t="s">
        <v>25</v>
      </c>
      <c r="D80" s="9">
        <v>0.86</v>
      </c>
      <c r="E80" s="9">
        <v>1.051E-2</v>
      </c>
      <c r="F80" s="9">
        <v>0.31083300000000003</v>
      </c>
      <c r="G80" s="9">
        <v>0.86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7" t="e">
        <v>#N/A</v>
      </c>
      <c r="M80" s="7" t="e">
        <v>#N/A</v>
      </c>
    </row>
    <row r="81" spans="1:13" x14ac:dyDescent="0.2">
      <c r="A81" s="6" t="s">
        <v>769</v>
      </c>
      <c r="B81" s="6" t="s">
        <v>436</v>
      </c>
      <c r="C81" s="9" t="s">
        <v>437</v>
      </c>
      <c r="D81" s="9">
        <v>0.26</v>
      </c>
      <c r="E81" s="9">
        <v>0.85641</v>
      </c>
      <c r="F81" s="9">
        <v>0.45416699999999999</v>
      </c>
      <c r="G81" s="9">
        <v>0.85641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7" t="e">
        <v>#N/A</v>
      </c>
      <c r="M81" s="7" t="e">
        <v>#N/A</v>
      </c>
    </row>
    <row r="82" spans="1:13" x14ac:dyDescent="0.2">
      <c r="A82" s="6" t="s">
        <v>771</v>
      </c>
      <c r="B82" s="6" t="s">
        <v>297</v>
      </c>
      <c r="C82" s="9" t="s">
        <v>298</v>
      </c>
      <c r="D82" s="9">
        <v>0.85</v>
      </c>
      <c r="E82" s="9">
        <v>6.5313999999999997E-2</v>
      </c>
      <c r="F82" s="9">
        <v>0.37333300000000003</v>
      </c>
      <c r="G82" s="9">
        <v>0.85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7" t="e">
        <v>#N/A</v>
      </c>
      <c r="M82" s="7" t="e">
        <v>#N/A</v>
      </c>
    </row>
    <row r="83" spans="1:13" x14ac:dyDescent="0.2">
      <c r="A83" s="6" t="s">
        <v>773</v>
      </c>
      <c r="B83" s="6" t="s">
        <v>712</v>
      </c>
      <c r="C83" s="9" t="s">
        <v>298</v>
      </c>
      <c r="D83" s="9">
        <v>0.85</v>
      </c>
      <c r="E83" s="9">
        <v>6.5313999999999997E-2</v>
      </c>
      <c r="F83" s="9">
        <v>0.37333300000000003</v>
      </c>
      <c r="G83" s="9">
        <v>0.85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7" t="e">
        <v>#N/A</v>
      </c>
      <c r="M83" s="7" t="e">
        <v>#N/A</v>
      </c>
    </row>
    <row r="84" spans="1:13" x14ac:dyDescent="0.2">
      <c r="A84" s="6" t="s">
        <v>770</v>
      </c>
      <c r="B84" s="6" t="s">
        <v>81</v>
      </c>
      <c r="C84" s="9" t="s">
        <v>82</v>
      </c>
      <c r="D84" s="9">
        <v>0.85</v>
      </c>
      <c r="E84" s="9">
        <v>-1</v>
      </c>
      <c r="F84" s="9">
        <v>-1</v>
      </c>
      <c r="G84" s="9">
        <v>0.85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7" t="e">
        <v>#N/A</v>
      </c>
      <c r="M84" s="7" t="e">
        <v>#N/A</v>
      </c>
    </row>
    <row r="85" spans="1:13" x14ac:dyDescent="0.2">
      <c r="A85" s="6" t="s">
        <v>772</v>
      </c>
      <c r="B85" s="6" t="s">
        <v>706</v>
      </c>
      <c r="C85" s="9" t="s">
        <v>707</v>
      </c>
      <c r="D85" s="9">
        <v>0.85</v>
      </c>
      <c r="E85" s="9">
        <v>-1</v>
      </c>
      <c r="F85" s="9">
        <v>-1</v>
      </c>
      <c r="G85" s="9">
        <v>0.85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</row>
    <row r="86" spans="1:13" x14ac:dyDescent="0.2">
      <c r="A86" s="6" t="s">
        <v>774</v>
      </c>
      <c r="B86" s="6" t="s">
        <v>686</v>
      </c>
      <c r="C86" s="9" t="s">
        <v>687</v>
      </c>
      <c r="D86" s="9">
        <v>0.46</v>
      </c>
      <c r="E86" s="9">
        <v>0.84287299999999998</v>
      </c>
      <c r="F86" s="9">
        <v>0.51333300000000004</v>
      </c>
      <c r="G86" s="9">
        <v>0.84287299999999998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7" t="e">
        <v>#N/A</v>
      </c>
      <c r="M86" s="7" t="e">
        <v>#N/A</v>
      </c>
    </row>
    <row r="87" spans="1:13" x14ac:dyDescent="0.2">
      <c r="A87" s="6" t="s">
        <v>779</v>
      </c>
      <c r="B87" s="6" t="s">
        <v>484</v>
      </c>
      <c r="C87" s="9" t="s">
        <v>485</v>
      </c>
      <c r="D87" s="9">
        <v>0.84</v>
      </c>
      <c r="E87" s="9">
        <v>0.205793</v>
      </c>
      <c r="F87" s="9">
        <v>0.20166700000000001</v>
      </c>
      <c r="G87" s="9">
        <v>0.84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7" t="e">
        <v>#N/A</v>
      </c>
      <c r="M87" s="7" t="e">
        <v>#N/A</v>
      </c>
    </row>
    <row r="88" spans="1:13" x14ac:dyDescent="0.2">
      <c r="A88" s="6" t="s">
        <v>775</v>
      </c>
      <c r="B88" s="6" t="s">
        <v>221</v>
      </c>
      <c r="C88" s="9" t="s">
        <v>222</v>
      </c>
      <c r="D88" s="9">
        <v>0.84</v>
      </c>
      <c r="E88" s="9">
        <v>1.4319E-2</v>
      </c>
      <c r="F88" s="9">
        <v>0.28833300000000001</v>
      </c>
      <c r="G88" s="9">
        <v>0.84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7" t="e">
        <v>#N/A</v>
      </c>
      <c r="M88" s="7" t="e">
        <v>#N/A</v>
      </c>
    </row>
    <row r="89" spans="1:13" x14ac:dyDescent="0.2">
      <c r="A89" s="6" t="s">
        <v>776</v>
      </c>
      <c r="B89" s="6" t="s">
        <v>245</v>
      </c>
      <c r="C89" s="9" t="s">
        <v>246</v>
      </c>
      <c r="D89" s="9">
        <v>0.84</v>
      </c>
      <c r="E89" s="9">
        <v>1.6985E-2</v>
      </c>
      <c r="F89" s="9">
        <v>9.2499999999999999E-2</v>
      </c>
      <c r="G89" s="9">
        <v>0.84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7" t="e">
        <v>#N/A</v>
      </c>
      <c r="M89" s="7" t="e">
        <v>#N/A</v>
      </c>
    </row>
    <row r="90" spans="1:13" x14ac:dyDescent="0.2">
      <c r="A90" s="6" t="s">
        <v>777</v>
      </c>
      <c r="B90" s="6" t="s">
        <v>247</v>
      </c>
      <c r="C90" s="9" t="s">
        <v>248</v>
      </c>
      <c r="D90" s="9">
        <v>0.84</v>
      </c>
      <c r="E90" s="9">
        <v>-1</v>
      </c>
      <c r="F90" s="9">
        <v>-1</v>
      </c>
      <c r="G90" s="9">
        <v>0.84</v>
      </c>
      <c r="H90" s="7" t="e">
        <v>#N/A</v>
      </c>
      <c r="I90" s="7" t="e">
        <v>#N/A</v>
      </c>
      <c r="J90" s="7" t="e">
        <v>#N/A</v>
      </c>
      <c r="K90" s="7" t="e">
        <v>#N/A</v>
      </c>
      <c r="L90" s="7" t="e">
        <v>#N/A</v>
      </c>
      <c r="M90" s="7" t="e">
        <v>#N/A</v>
      </c>
    </row>
    <row r="91" spans="1:13" x14ac:dyDescent="0.2">
      <c r="A91" s="6" t="s">
        <v>778</v>
      </c>
      <c r="B91" s="6" t="s">
        <v>370</v>
      </c>
      <c r="C91" s="9" t="s">
        <v>371</v>
      </c>
      <c r="D91" s="9">
        <v>0.84</v>
      </c>
      <c r="E91" s="9">
        <v>-1</v>
      </c>
      <c r="F91" s="9">
        <v>-1</v>
      </c>
      <c r="G91" s="9">
        <v>0.84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</row>
    <row r="92" spans="1:13" x14ac:dyDescent="0.2">
      <c r="A92" s="6" t="s">
        <v>780</v>
      </c>
      <c r="B92" s="6" t="s">
        <v>486</v>
      </c>
      <c r="C92" s="9" t="s">
        <v>487</v>
      </c>
      <c r="D92" s="9">
        <v>0.84</v>
      </c>
      <c r="E92" s="9">
        <v>-1</v>
      </c>
      <c r="F92" s="9">
        <v>-1</v>
      </c>
      <c r="G92" s="9">
        <v>0.84</v>
      </c>
      <c r="H92" s="7" t="e">
        <v>#N/A</v>
      </c>
      <c r="I92" s="7" t="e">
        <v>#N/A</v>
      </c>
      <c r="J92" s="7" t="e">
        <v>#N/A</v>
      </c>
      <c r="K92" s="7" t="e">
        <v>#N/A</v>
      </c>
      <c r="L92" s="7" t="e">
        <v>#N/A</v>
      </c>
      <c r="M92" s="7" t="e">
        <v>#N/A</v>
      </c>
    </row>
    <row r="93" spans="1:13" x14ac:dyDescent="0.2">
      <c r="A93" s="6" t="s">
        <v>781</v>
      </c>
      <c r="B93" s="6" t="s">
        <v>79</v>
      </c>
      <c r="C93" s="9" t="s">
        <v>80</v>
      </c>
      <c r="D93" s="9">
        <v>0.45</v>
      </c>
      <c r="E93" s="9">
        <v>0.838893</v>
      </c>
      <c r="F93" s="9">
        <v>0.47</v>
      </c>
      <c r="G93" s="9">
        <v>0.838893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7" t="e">
        <v>#N/A</v>
      </c>
      <c r="M93" s="7" t="e">
        <v>#N/A</v>
      </c>
    </row>
    <row r="94" spans="1:13" x14ac:dyDescent="0.2">
      <c r="A94" s="6" t="s">
        <v>782</v>
      </c>
      <c r="B94" s="6" t="s">
        <v>546</v>
      </c>
      <c r="C94" s="9" t="s">
        <v>547</v>
      </c>
      <c r="D94" s="9">
        <v>0.72</v>
      </c>
      <c r="E94" s="9">
        <v>0.83499400000000001</v>
      </c>
      <c r="F94" s="9">
        <v>0.62083299999999997</v>
      </c>
      <c r="G94" s="9">
        <v>0.83499400000000001</v>
      </c>
      <c r="H94" s="7" t="s">
        <v>1115</v>
      </c>
      <c r="I94" s="7">
        <v>0.61399999999999999</v>
      </c>
      <c r="J94" s="7" t="s">
        <v>1117</v>
      </c>
      <c r="K94" s="7">
        <v>0.58399999999999996</v>
      </c>
      <c r="L94" s="7" t="e">
        <v>#N/A</v>
      </c>
      <c r="M94" s="7" t="e">
        <v>#N/A</v>
      </c>
    </row>
    <row r="95" spans="1:13" x14ac:dyDescent="0.2">
      <c r="A95" s="6" t="s">
        <v>783</v>
      </c>
      <c r="B95" s="6" t="s">
        <v>227</v>
      </c>
      <c r="C95" s="9" t="s">
        <v>228</v>
      </c>
      <c r="D95" s="9">
        <v>0.49</v>
      </c>
      <c r="E95" s="9">
        <v>0.83189400000000002</v>
      </c>
      <c r="F95" s="9">
        <v>0.38083299999999998</v>
      </c>
      <c r="G95" s="9">
        <v>0.83189400000000002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7" t="s">
        <v>1123</v>
      </c>
      <c r="M95" s="7">
        <v>0.93610000000000004</v>
      </c>
    </row>
    <row r="96" spans="1:13" x14ac:dyDescent="0.2">
      <c r="A96" s="6" t="s">
        <v>787</v>
      </c>
      <c r="B96" s="6" t="s">
        <v>401</v>
      </c>
      <c r="C96" s="9" t="s">
        <v>402</v>
      </c>
      <c r="D96" s="9">
        <v>0.83</v>
      </c>
      <c r="E96" s="9">
        <v>0.46340100000000001</v>
      </c>
      <c r="F96" s="9">
        <v>0.410833</v>
      </c>
      <c r="G96" s="9">
        <v>0.83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7" t="e">
        <v>#N/A</v>
      </c>
      <c r="M96" s="7" t="e">
        <v>#N/A</v>
      </c>
    </row>
    <row r="97" spans="1:13" x14ac:dyDescent="0.2">
      <c r="A97" s="6" t="s">
        <v>785</v>
      </c>
      <c r="B97" s="6" t="s">
        <v>305</v>
      </c>
      <c r="C97" s="9" t="s">
        <v>306</v>
      </c>
      <c r="D97" s="9">
        <v>0.83</v>
      </c>
      <c r="E97" s="9">
        <v>0.42354000000000003</v>
      </c>
      <c r="F97" s="9">
        <v>0.30499999999999999</v>
      </c>
      <c r="G97" s="9">
        <v>0.83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</row>
    <row r="98" spans="1:13" x14ac:dyDescent="0.2">
      <c r="A98" s="6" t="s">
        <v>784</v>
      </c>
      <c r="B98" s="6" t="s">
        <v>217</v>
      </c>
      <c r="C98" s="9" t="s">
        <v>218</v>
      </c>
      <c r="D98" s="9">
        <v>0.83</v>
      </c>
      <c r="E98" s="9">
        <v>2.5493999999999999E-2</v>
      </c>
      <c r="F98" s="9">
        <v>0.3</v>
      </c>
      <c r="G98" s="9">
        <v>0.83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7" t="e">
        <v>#N/A</v>
      </c>
      <c r="M98" s="7" t="e">
        <v>#N/A</v>
      </c>
    </row>
    <row r="99" spans="1:13" x14ac:dyDescent="0.2">
      <c r="A99" s="6" t="s">
        <v>786</v>
      </c>
      <c r="B99" s="6" t="s">
        <v>317</v>
      </c>
      <c r="C99" s="9" t="s">
        <v>318</v>
      </c>
      <c r="D99" s="9">
        <v>0.83</v>
      </c>
      <c r="E99" s="9">
        <v>6.4779000000000003E-2</v>
      </c>
      <c r="F99" s="9">
        <v>0.1925</v>
      </c>
      <c r="G99" s="9">
        <v>0.83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7" t="e">
        <v>#N/A</v>
      </c>
      <c r="M99" s="7" t="e">
        <v>#N/A</v>
      </c>
    </row>
    <row r="100" spans="1:13" x14ac:dyDescent="0.2">
      <c r="A100" s="6" t="s">
        <v>788</v>
      </c>
      <c r="B100" s="6" t="s">
        <v>414</v>
      </c>
      <c r="C100" s="9" t="s">
        <v>415</v>
      </c>
      <c r="D100" s="9">
        <v>0.83</v>
      </c>
      <c r="E100" s="9">
        <v>2.1434000000000002E-2</v>
      </c>
      <c r="F100" s="9">
        <v>0.14666699999999999</v>
      </c>
      <c r="G100" s="9">
        <v>0.83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7" t="e">
        <v>#N/A</v>
      </c>
      <c r="M100" s="7" t="e">
        <v>#N/A</v>
      </c>
    </row>
    <row r="101" spans="1:13" x14ac:dyDescent="0.2">
      <c r="A101" s="6" t="s">
        <v>789</v>
      </c>
      <c r="B101" s="6" t="s">
        <v>434</v>
      </c>
      <c r="C101" s="9" t="s">
        <v>435</v>
      </c>
      <c r="D101" s="9">
        <v>0.83</v>
      </c>
      <c r="E101" s="9">
        <v>-1</v>
      </c>
      <c r="F101" s="9">
        <v>-1</v>
      </c>
      <c r="G101" s="9">
        <v>0.83</v>
      </c>
      <c r="H101" s="7" t="e">
        <v>#N/A</v>
      </c>
      <c r="I101" s="7" t="e">
        <v>#N/A</v>
      </c>
      <c r="J101" s="7" t="e">
        <v>#N/A</v>
      </c>
      <c r="K101" s="7" t="e">
        <v>#N/A</v>
      </c>
      <c r="L101" s="7" t="e">
        <v>#N/A</v>
      </c>
      <c r="M101" s="7" t="e">
        <v>#N/A</v>
      </c>
    </row>
    <row r="102" spans="1:13" x14ac:dyDescent="0.2">
      <c r="A102" s="6" t="s">
        <v>790</v>
      </c>
      <c r="B102" s="6" t="s">
        <v>560</v>
      </c>
      <c r="C102" s="9" t="s">
        <v>561</v>
      </c>
      <c r="D102" s="9">
        <v>0.51</v>
      </c>
      <c r="E102" s="9">
        <v>0.82725599999999999</v>
      </c>
      <c r="F102" s="9">
        <v>0.52</v>
      </c>
      <c r="G102" s="9">
        <v>0.82725599999999999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7" t="e">
        <v>#N/A</v>
      </c>
      <c r="M102" s="7" t="e">
        <v>#N/A</v>
      </c>
    </row>
    <row r="103" spans="1:13" x14ac:dyDescent="0.2">
      <c r="A103" s="6" t="s">
        <v>791</v>
      </c>
      <c r="B103" s="6" t="s">
        <v>518</v>
      </c>
      <c r="C103" s="9" t="s">
        <v>519</v>
      </c>
      <c r="D103" s="9">
        <v>0.42</v>
      </c>
      <c r="E103" s="9">
        <v>0.82386099999999995</v>
      </c>
      <c r="F103" s="9">
        <v>0.61333300000000002</v>
      </c>
      <c r="G103" s="9">
        <v>0.82386099999999995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s">
        <v>1124</v>
      </c>
      <c r="M103" s="7">
        <v>0.51570000000000005</v>
      </c>
    </row>
    <row r="104" spans="1:13" x14ac:dyDescent="0.2">
      <c r="A104" s="6" t="s">
        <v>796</v>
      </c>
      <c r="B104" s="6" t="s">
        <v>564</v>
      </c>
      <c r="C104" s="9" t="s">
        <v>565</v>
      </c>
      <c r="D104" s="9">
        <v>0.82</v>
      </c>
      <c r="E104" s="9">
        <v>0.17155799999999999</v>
      </c>
      <c r="F104" s="9">
        <v>0.29083300000000001</v>
      </c>
      <c r="G104" s="9">
        <v>0.82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7" t="e">
        <v>#N/A</v>
      </c>
      <c r="M104" s="7" t="e">
        <v>#N/A</v>
      </c>
    </row>
    <row r="105" spans="1:13" x14ac:dyDescent="0.2">
      <c r="A105" s="6" t="s">
        <v>794</v>
      </c>
      <c r="B105" s="6" t="s">
        <v>531</v>
      </c>
      <c r="C105" s="9" t="s">
        <v>532</v>
      </c>
      <c r="D105" s="9">
        <v>0.82</v>
      </c>
      <c r="E105" s="9">
        <v>2.1448999999999999E-2</v>
      </c>
      <c r="F105" s="9">
        <v>0.40749999999999997</v>
      </c>
      <c r="G105" s="9">
        <v>0.82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7" t="e">
        <v>#N/A</v>
      </c>
      <c r="M105" s="7" t="e">
        <v>#N/A</v>
      </c>
    </row>
    <row r="106" spans="1:13" x14ac:dyDescent="0.2">
      <c r="A106" s="6" t="s">
        <v>795</v>
      </c>
      <c r="B106" s="6" t="s">
        <v>563</v>
      </c>
      <c r="C106" s="9" t="s">
        <v>562</v>
      </c>
      <c r="D106" s="9">
        <v>0.82</v>
      </c>
      <c r="E106" s="9">
        <v>5.5041E-2</v>
      </c>
      <c r="F106" s="9">
        <v>0.33</v>
      </c>
      <c r="G106" s="9">
        <v>0.82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7" t="e">
        <v>#N/A</v>
      </c>
      <c r="M106" s="7" t="e">
        <v>#N/A</v>
      </c>
    </row>
    <row r="107" spans="1:13" x14ac:dyDescent="0.2">
      <c r="A107" s="6" t="s">
        <v>792</v>
      </c>
      <c r="B107" s="6" t="s">
        <v>343</v>
      </c>
      <c r="C107" s="9" t="s">
        <v>344</v>
      </c>
      <c r="D107" s="9">
        <v>0.82</v>
      </c>
      <c r="E107" s="9">
        <v>8.6929000000000006E-2</v>
      </c>
      <c r="F107" s="9">
        <v>0.218333</v>
      </c>
      <c r="G107" s="9">
        <v>0.82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7" t="e">
        <v>#N/A</v>
      </c>
      <c r="M107" s="7" t="e">
        <v>#N/A</v>
      </c>
    </row>
    <row r="108" spans="1:13" x14ac:dyDescent="0.2">
      <c r="A108" s="6" t="s">
        <v>793</v>
      </c>
      <c r="B108" s="6" t="s">
        <v>443</v>
      </c>
      <c r="C108" s="9" t="s">
        <v>444</v>
      </c>
      <c r="D108" s="9">
        <v>0.82</v>
      </c>
      <c r="E108" s="9">
        <v>-1</v>
      </c>
      <c r="F108" s="9">
        <v>-1</v>
      </c>
      <c r="G108" s="9">
        <v>0.82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7" t="e">
        <v>#N/A</v>
      </c>
      <c r="M108" s="7" t="e">
        <v>#N/A</v>
      </c>
    </row>
    <row r="109" spans="1:13" x14ac:dyDescent="0.2">
      <c r="A109" s="6" t="s">
        <v>797</v>
      </c>
      <c r="B109" s="6" t="s">
        <v>506</v>
      </c>
      <c r="C109" s="9" t="s">
        <v>507</v>
      </c>
      <c r="D109" s="9">
        <v>0.52</v>
      </c>
      <c r="E109" s="9">
        <v>0.81982999999999995</v>
      </c>
      <c r="F109" s="9">
        <v>0.54249999999999998</v>
      </c>
      <c r="G109" s="9">
        <v>0.81982999999999995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</row>
    <row r="110" spans="1:13" x14ac:dyDescent="0.2">
      <c r="A110" s="6" t="s">
        <v>798</v>
      </c>
      <c r="B110" s="6" t="s">
        <v>209</v>
      </c>
      <c r="C110" s="9" t="s">
        <v>210</v>
      </c>
      <c r="D110" s="9">
        <v>0.14000000000000001</v>
      </c>
      <c r="E110" s="9">
        <v>0.81205099999999997</v>
      </c>
      <c r="F110" s="9">
        <v>0.62333300000000003</v>
      </c>
      <c r="G110" s="9">
        <v>0.81205099999999997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7" t="e">
        <v>#N/A</v>
      </c>
      <c r="M110" s="7" t="e">
        <v>#N/A</v>
      </c>
    </row>
    <row r="111" spans="1:13" x14ac:dyDescent="0.2">
      <c r="A111" s="6" t="s">
        <v>799</v>
      </c>
      <c r="B111" s="6" t="s">
        <v>483</v>
      </c>
      <c r="C111" s="9" t="s">
        <v>410</v>
      </c>
      <c r="D111" s="9">
        <v>0.51</v>
      </c>
      <c r="E111" s="9">
        <v>0.81161899999999998</v>
      </c>
      <c r="F111" s="9">
        <v>0.59166700000000005</v>
      </c>
      <c r="G111" s="9">
        <v>0.81161899999999998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7" t="s">
        <v>1124</v>
      </c>
      <c r="M111" s="7">
        <v>0.59130000000000005</v>
      </c>
    </row>
    <row r="112" spans="1:13" x14ac:dyDescent="0.2">
      <c r="A112" s="6" t="s">
        <v>800</v>
      </c>
      <c r="B112" s="6" t="s">
        <v>492</v>
      </c>
      <c r="C112" s="9" t="s">
        <v>410</v>
      </c>
      <c r="D112" s="9">
        <v>0.51</v>
      </c>
      <c r="E112" s="9">
        <v>0.81161899999999998</v>
      </c>
      <c r="F112" s="9">
        <v>0.59166700000000005</v>
      </c>
      <c r="G112" s="9">
        <v>0.81161899999999998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7" t="s">
        <v>1124</v>
      </c>
      <c r="M112" s="7">
        <v>0.59130000000000005</v>
      </c>
    </row>
    <row r="113" spans="1:13" x14ac:dyDescent="0.2">
      <c r="A113" s="6" t="s">
        <v>801</v>
      </c>
      <c r="B113" s="6" t="s">
        <v>493</v>
      </c>
      <c r="C113" s="9" t="s">
        <v>410</v>
      </c>
      <c r="D113" s="9">
        <v>0.51</v>
      </c>
      <c r="E113" s="9">
        <v>0.81161899999999998</v>
      </c>
      <c r="F113" s="9">
        <v>0.59166700000000005</v>
      </c>
      <c r="G113" s="9">
        <v>0.81161899999999998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7" t="s">
        <v>1124</v>
      </c>
      <c r="M113" s="7">
        <v>0.59130000000000005</v>
      </c>
    </row>
    <row r="114" spans="1:13" x14ac:dyDescent="0.2">
      <c r="A114" s="6" t="s">
        <v>802</v>
      </c>
      <c r="B114" s="6" t="s">
        <v>528</v>
      </c>
      <c r="C114" s="9" t="s">
        <v>410</v>
      </c>
      <c r="D114" s="9">
        <v>0.51</v>
      </c>
      <c r="E114" s="9">
        <v>0.81161899999999998</v>
      </c>
      <c r="F114" s="9">
        <v>0.59166700000000005</v>
      </c>
      <c r="G114" s="9">
        <v>0.81161899999999998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7" t="s">
        <v>1124</v>
      </c>
      <c r="M114" s="7">
        <v>0.59130000000000005</v>
      </c>
    </row>
    <row r="115" spans="1:13" x14ac:dyDescent="0.2">
      <c r="A115" s="6" t="s">
        <v>803</v>
      </c>
      <c r="B115" s="6" t="s">
        <v>629</v>
      </c>
      <c r="C115" s="9" t="s">
        <v>410</v>
      </c>
      <c r="D115" s="9">
        <v>0.51</v>
      </c>
      <c r="E115" s="9">
        <v>0.81161899999999998</v>
      </c>
      <c r="F115" s="9">
        <v>0.59166700000000005</v>
      </c>
      <c r="G115" s="9">
        <v>0.81161899999999998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s">
        <v>1124</v>
      </c>
      <c r="M115" s="7">
        <v>0.59130000000000005</v>
      </c>
    </row>
    <row r="116" spans="1:13" x14ac:dyDescent="0.2">
      <c r="A116" s="6" t="s">
        <v>804</v>
      </c>
      <c r="B116" s="6" t="s">
        <v>498</v>
      </c>
      <c r="C116" s="9" t="s">
        <v>499</v>
      </c>
      <c r="D116" s="9">
        <v>0.3</v>
      </c>
      <c r="E116" s="9">
        <v>0.81000099999999997</v>
      </c>
      <c r="F116" s="9">
        <v>0.60333300000000001</v>
      </c>
      <c r="G116" s="9">
        <v>0.81000099999999997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7" t="e">
        <v>#N/A</v>
      </c>
      <c r="M116" s="7" t="e">
        <v>#N/A</v>
      </c>
    </row>
    <row r="117" spans="1:13" x14ac:dyDescent="0.2">
      <c r="A117" s="6" t="s">
        <v>806</v>
      </c>
      <c r="B117" s="6" t="s">
        <v>280</v>
      </c>
      <c r="C117" s="9" t="s">
        <v>281</v>
      </c>
      <c r="D117" s="9">
        <v>0.81</v>
      </c>
      <c r="E117" s="9">
        <v>0.121264</v>
      </c>
      <c r="F117" s="9">
        <v>0.38416699999999998</v>
      </c>
      <c r="G117" s="9">
        <v>0.81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7" t="s">
        <v>1123</v>
      </c>
      <c r="M117" s="7">
        <v>0.95169999999999999</v>
      </c>
    </row>
    <row r="118" spans="1:13" x14ac:dyDescent="0.2">
      <c r="A118" s="6" t="s">
        <v>805</v>
      </c>
      <c r="B118" s="6" t="s">
        <v>22</v>
      </c>
      <c r="C118" s="9" t="s">
        <v>23</v>
      </c>
      <c r="D118" s="9">
        <v>0.81</v>
      </c>
      <c r="E118" s="9">
        <v>-1</v>
      </c>
      <c r="F118" s="9">
        <v>-1</v>
      </c>
      <c r="G118" s="9">
        <v>0.81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7" t="s">
        <v>1123</v>
      </c>
      <c r="M118" s="7">
        <v>0.98409999999999997</v>
      </c>
    </row>
    <row r="119" spans="1:13" x14ac:dyDescent="0.2">
      <c r="A119" s="6" t="s">
        <v>810</v>
      </c>
      <c r="B119" s="6" t="s">
        <v>672</v>
      </c>
      <c r="C119" s="9" t="s">
        <v>673</v>
      </c>
      <c r="D119" s="9">
        <v>0.81</v>
      </c>
      <c r="E119" s="9">
        <v>0.25647199999999998</v>
      </c>
      <c r="F119" s="9">
        <v>0.16583300000000001</v>
      </c>
      <c r="G119" s="9">
        <v>0.81</v>
      </c>
      <c r="H119" s="7" t="e">
        <v>#N/A</v>
      </c>
      <c r="I119" s="7" t="e">
        <v>#N/A</v>
      </c>
      <c r="J119" s="7" t="e">
        <v>#N/A</v>
      </c>
      <c r="K119" s="7" t="e">
        <v>#N/A</v>
      </c>
      <c r="L119" s="7" t="e">
        <v>#N/A</v>
      </c>
      <c r="M119" s="7" t="e">
        <v>#N/A</v>
      </c>
    </row>
    <row r="120" spans="1:13" x14ac:dyDescent="0.2">
      <c r="A120" s="6" t="s">
        <v>807</v>
      </c>
      <c r="B120" s="6" t="s">
        <v>329</v>
      </c>
      <c r="C120" s="9" t="s">
        <v>330</v>
      </c>
      <c r="D120" s="9">
        <v>0.81</v>
      </c>
      <c r="E120" s="9">
        <v>0.104188</v>
      </c>
      <c r="F120" s="9">
        <v>0.21</v>
      </c>
      <c r="G120" s="9">
        <v>0.81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7" t="e">
        <v>#N/A</v>
      </c>
      <c r="M120" s="7" t="e">
        <v>#N/A</v>
      </c>
    </row>
    <row r="121" spans="1:13" x14ac:dyDescent="0.2">
      <c r="A121" s="6" t="s">
        <v>808</v>
      </c>
      <c r="B121" s="6" t="s">
        <v>376</v>
      </c>
      <c r="C121" s="9" t="s">
        <v>377</v>
      </c>
      <c r="D121" s="9">
        <v>0.81</v>
      </c>
      <c r="E121" s="9">
        <v>1.8363000000000001E-2</v>
      </c>
      <c r="F121" s="9">
        <v>0.25416699999999998</v>
      </c>
      <c r="G121" s="9">
        <v>0.81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</row>
    <row r="122" spans="1:13" x14ac:dyDescent="0.2">
      <c r="A122" s="6" t="s">
        <v>809</v>
      </c>
      <c r="B122" s="6" t="s">
        <v>441</v>
      </c>
      <c r="C122" s="9" t="s">
        <v>442</v>
      </c>
      <c r="D122" s="9">
        <v>0.81</v>
      </c>
      <c r="E122" s="9">
        <v>8.1184999999999993E-2</v>
      </c>
      <c r="F122" s="9">
        <v>0.188333</v>
      </c>
      <c r="G122" s="9">
        <v>0.81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7" t="e">
        <v>#N/A</v>
      </c>
      <c r="M122" s="7" t="e">
        <v>#N/A</v>
      </c>
    </row>
    <row r="123" spans="1:13" x14ac:dyDescent="0.2">
      <c r="A123" s="6" t="s">
        <v>811</v>
      </c>
      <c r="B123" s="6" t="s">
        <v>12</v>
      </c>
      <c r="C123" s="9" t="s">
        <v>13</v>
      </c>
      <c r="D123" s="9">
        <v>0.63</v>
      </c>
      <c r="E123" s="9">
        <v>0.80697099999999999</v>
      </c>
      <c r="F123" s="9">
        <v>0.50166699999999997</v>
      </c>
      <c r="G123" s="9">
        <v>0.80697099999999999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7" t="e">
        <v>#N/A</v>
      </c>
      <c r="M123" s="7" t="e">
        <v>#N/A</v>
      </c>
    </row>
    <row r="124" spans="1:13" x14ac:dyDescent="0.2">
      <c r="A124" s="6" t="s">
        <v>812</v>
      </c>
      <c r="B124" s="6" t="s">
        <v>550</v>
      </c>
      <c r="C124" s="9" t="s">
        <v>551</v>
      </c>
      <c r="D124" s="9">
        <v>0.78</v>
      </c>
      <c r="E124" s="9">
        <v>0.80696100000000004</v>
      </c>
      <c r="F124" s="9">
        <v>0.47916700000000001</v>
      </c>
      <c r="G124" s="9">
        <v>0.80696100000000004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7" t="e">
        <v>#N/A</v>
      </c>
      <c r="M124" s="7" t="e">
        <v>#N/A</v>
      </c>
    </row>
    <row r="125" spans="1:13" x14ac:dyDescent="0.2">
      <c r="A125" s="6" t="s">
        <v>813</v>
      </c>
      <c r="B125" s="6" t="s">
        <v>424</v>
      </c>
      <c r="C125" s="9" t="s">
        <v>425</v>
      </c>
      <c r="D125" s="9">
        <v>0.51</v>
      </c>
      <c r="E125" s="9">
        <v>0.80081199999999997</v>
      </c>
      <c r="F125" s="9">
        <v>0.408333</v>
      </c>
      <c r="G125" s="9">
        <v>0.80081199999999997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7" t="s">
        <v>1123</v>
      </c>
      <c r="M125" s="7">
        <v>0.96250000000000002</v>
      </c>
    </row>
    <row r="126" spans="1:13" x14ac:dyDescent="0.2">
      <c r="A126" s="6" t="s">
        <v>815</v>
      </c>
      <c r="B126" s="6" t="s">
        <v>272</v>
      </c>
      <c r="C126" s="9" t="s">
        <v>273</v>
      </c>
      <c r="D126" s="9">
        <v>0.8</v>
      </c>
      <c r="E126" s="9">
        <v>0.64090100000000005</v>
      </c>
      <c r="F126" s="9">
        <v>0.66249999999999998</v>
      </c>
      <c r="G126" s="9">
        <v>0.8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7" t="s">
        <v>1123</v>
      </c>
      <c r="M126" s="7">
        <v>0.88400000000000001</v>
      </c>
    </row>
    <row r="127" spans="1:13" x14ac:dyDescent="0.2">
      <c r="A127" s="6" t="s">
        <v>816</v>
      </c>
      <c r="B127" s="6" t="s">
        <v>584</v>
      </c>
      <c r="C127" s="9" t="s">
        <v>585</v>
      </c>
      <c r="D127" s="9">
        <v>0.8</v>
      </c>
      <c r="E127" s="9">
        <v>0.60847200000000001</v>
      </c>
      <c r="F127" s="9">
        <v>0.44500000000000001</v>
      </c>
      <c r="G127" s="9">
        <v>0.8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</row>
    <row r="128" spans="1:13" x14ac:dyDescent="0.2">
      <c r="A128" s="6" t="s">
        <v>817</v>
      </c>
      <c r="B128" s="6" t="s">
        <v>656</v>
      </c>
      <c r="C128" s="9" t="s">
        <v>657</v>
      </c>
      <c r="D128" s="9">
        <v>0.8</v>
      </c>
      <c r="E128" s="9">
        <v>0.46688200000000002</v>
      </c>
      <c r="F128" s="9">
        <v>0.406667</v>
      </c>
      <c r="G128" s="9">
        <v>0.8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7" t="e">
        <v>#N/A</v>
      </c>
      <c r="M128" s="7" t="e">
        <v>#N/A</v>
      </c>
    </row>
    <row r="129" spans="1:13" x14ac:dyDescent="0.2">
      <c r="A129" s="6" t="s">
        <v>814</v>
      </c>
      <c r="B129" s="6" t="s">
        <v>184</v>
      </c>
      <c r="C129" s="9" t="s">
        <v>185</v>
      </c>
      <c r="D129" s="9">
        <v>0.8</v>
      </c>
      <c r="E129" s="9">
        <v>-1</v>
      </c>
      <c r="F129" s="9">
        <v>-1</v>
      </c>
      <c r="G129" s="9">
        <v>0.8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7" t="e">
        <v>#N/A</v>
      </c>
      <c r="M129" s="7" t="e">
        <v>#N/A</v>
      </c>
    </row>
    <row r="130" spans="1:13" x14ac:dyDescent="0.2">
      <c r="A130" s="6" t="s">
        <v>818</v>
      </c>
      <c r="B130" s="6" t="s">
        <v>718</v>
      </c>
      <c r="C130" s="9" t="s">
        <v>719</v>
      </c>
      <c r="D130" s="9">
        <v>0.75</v>
      </c>
      <c r="E130" s="9">
        <v>0.79940800000000001</v>
      </c>
      <c r="F130" s="9">
        <v>0.59750000000000003</v>
      </c>
      <c r="G130" s="9">
        <v>0.79940800000000001</v>
      </c>
      <c r="H130" s="7" t="s">
        <v>1115</v>
      </c>
      <c r="I130" s="7">
        <v>0.505</v>
      </c>
      <c r="J130" s="7" t="s">
        <v>1117</v>
      </c>
      <c r="K130" s="7">
        <v>0.52500000000000002</v>
      </c>
      <c r="L130" s="7" t="e">
        <v>#N/A</v>
      </c>
      <c r="M130" s="7" t="e">
        <v>#N/A</v>
      </c>
    </row>
    <row r="131" spans="1:13" x14ac:dyDescent="0.2">
      <c r="A131" s="6" t="s">
        <v>819</v>
      </c>
      <c r="B131" s="6" t="s">
        <v>105</v>
      </c>
      <c r="C131" s="9" t="s">
        <v>106</v>
      </c>
      <c r="D131" s="9">
        <v>0.79</v>
      </c>
      <c r="E131" s="9">
        <v>0.79215199999999997</v>
      </c>
      <c r="F131" s="9">
        <v>0.74833300000000003</v>
      </c>
      <c r="G131" s="9">
        <v>0.79215199999999997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7" t="s">
        <v>1123</v>
      </c>
      <c r="M131" s="7">
        <v>0.88249999999999995</v>
      </c>
    </row>
    <row r="132" spans="1:13" x14ac:dyDescent="0.2">
      <c r="A132" s="6" t="s">
        <v>824</v>
      </c>
      <c r="B132" s="6" t="s">
        <v>354</v>
      </c>
      <c r="C132" s="9" t="s">
        <v>355</v>
      </c>
      <c r="D132" s="9">
        <v>0.79</v>
      </c>
      <c r="E132" s="9">
        <v>0.57847400000000004</v>
      </c>
      <c r="F132" s="9">
        <v>0.37166700000000003</v>
      </c>
      <c r="G132" s="9">
        <v>0.79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7" t="e">
        <v>#N/A</v>
      </c>
      <c r="M132" s="7" t="e">
        <v>#N/A</v>
      </c>
    </row>
    <row r="133" spans="1:13" x14ac:dyDescent="0.2">
      <c r="A133" s="6" t="s">
        <v>820</v>
      </c>
      <c r="B133" s="6" t="s">
        <v>109</v>
      </c>
      <c r="C133" s="9" t="s">
        <v>110</v>
      </c>
      <c r="D133" s="9">
        <v>0.79</v>
      </c>
      <c r="E133" s="9">
        <v>-1</v>
      </c>
      <c r="F133" s="9">
        <v>-1</v>
      </c>
      <c r="G133" s="9">
        <v>0.79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</row>
    <row r="134" spans="1:13" x14ac:dyDescent="0.2">
      <c r="A134" s="6" t="s">
        <v>821</v>
      </c>
      <c r="B134" s="6" t="s">
        <v>123</v>
      </c>
      <c r="C134" s="9" t="s">
        <v>124</v>
      </c>
      <c r="D134" s="9">
        <v>0.79</v>
      </c>
      <c r="E134" s="9">
        <v>-1</v>
      </c>
      <c r="F134" s="9">
        <v>-1</v>
      </c>
      <c r="G134" s="9">
        <v>0.79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7" t="e">
        <v>#N/A</v>
      </c>
      <c r="M134" s="7" t="e">
        <v>#N/A</v>
      </c>
    </row>
    <row r="135" spans="1:13" x14ac:dyDescent="0.2">
      <c r="A135" s="6" t="s">
        <v>822</v>
      </c>
      <c r="B135" s="6" t="s">
        <v>170</v>
      </c>
      <c r="C135" s="9" t="s">
        <v>171</v>
      </c>
      <c r="D135" s="9">
        <v>0.79</v>
      </c>
      <c r="E135" s="9">
        <v>-1</v>
      </c>
      <c r="F135" s="9">
        <v>-1</v>
      </c>
      <c r="G135" s="9">
        <v>0.79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7" t="e">
        <v>#N/A</v>
      </c>
      <c r="M135" s="7" t="e">
        <v>#N/A</v>
      </c>
    </row>
    <row r="136" spans="1:13" x14ac:dyDescent="0.2">
      <c r="A136" s="6" t="s">
        <v>823</v>
      </c>
      <c r="B136" s="6" t="s">
        <v>203</v>
      </c>
      <c r="C136" s="9" t="s">
        <v>202</v>
      </c>
      <c r="D136" s="9">
        <v>0.79</v>
      </c>
      <c r="E136" s="9">
        <v>-1</v>
      </c>
      <c r="F136" s="9">
        <v>-1</v>
      </c>
      <c r="G136" s="9">
        <v>0.79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7" t="e">
        <v>#N/A</v>
      </c>
      <c r="M136" s="7" t="e">
        <v>#N/A</v>
      </c>
    </row>
    <row r="137" spans="1:13" x14ac:dyDescent="0.2">
      <c r="A137" s="6" t="s">
        <v>825</v>
      </c>
      <c r="B137" s="6" t="s">
        <v>35</v>
      </c>
      <c r="C137" s="9" t="s">
        <v>36</v>
      </c>
      <c r="D137" s="9">
        <v>0.78</v>
      </c>
      <c r="E137" s="9">
        <v>0.22028300000000001</v>
      </c>
      <c r="F137" s="9">
        <v>0.62583299999999997</v>
      </c>
      <c r="G137" s="9">
        <v>0.78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7" t="s">
        <v>1123</v>
      </c>
      <c r="M137" s="7">
        <v>0.54290000000000005</v>
      </c>
    </row>
    <row r="138" spans="1:13" x14ac:dyDescent="0.2">
      <c r="A138" s="6" t="s">
        <v>833</v>
      </c>
      <c r="B138" s="6" t="s">
        <v>698</v>
      </c>
      <c r="C138" s="9" t="s">
        <v>699</v>
      </c>
      <c r="D138" s="9">
        <v>0.78</v>
      </c>
      <c r="E138" s="9">
        <v>0.58754700000000004</v>
      </c>
      <c r="F138" s="9">
        <v>0.44</v>
      </c>
      <c r="G138" s="9">
        <v>0.78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7" t="e">
        <v>#N/A</v>
      </c>
      <c r="M138" s="7" t="e">
        <v>#N/A</v>
      </c>
    </row>
    <row r="139" spans="1:13" x14ac:dyDescent="0.2">
      <c r="A139" s="6" t="s">
        <v>826</v>
      </c>
      <c r="B139" s="6" t="s">
        <v>145</v>
      </c>
      <c r="C139" s="9" t="s">
        <v>146</v>
      </c>
      <c r="D139" s="9">
        <v>0.78</v>
      </c>
      <c r="E139" s="9">
        <v>0.34715099999999999</v>
      </c>
      <c r="F139" s="9">
        <v>0.60916700000000001</v>
      </c>
      <c r="G139" s="9">
        <v>0.78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</row>
    <row r="140" spans="1:13" x14ac:dyDescent="0.2">
      <c r="A140" s="6" t="s">
        <v>827</v>
      </c>
      <c r="B140" s="6" t="s">
        <v>147</v>
      </c>
      <c r="C140" s="9" t="s">
        <v>146</v>
      </c>
      <c r="D140" s="9">
        <v>0.78</v>
      </c>
      <c r="E140" s="9">
        <v>0.34715099999999999</v>
      </c>
      <c r="F140" s="9">
        <v>0.60916700000000001</v>
      </c>
      <c r="G140" s="9">
        <v>0.78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7" t="e">
        <v>#N/A</v>
      </c>
      <c r="M140" s="7" t="e">
        <v>#N/A</v>
      </c>
    </row>
    <row r="141" spans="1:13" x14ac:dyDescent="0.2">
      <c r="A141" s="6" t="s">
        <v>830</v>
      </c>
      <c r="B141" s="6" t="s">
        <v>467</v>
      </c>
      <c r="C141" s="9" t="s">
        <v>468</v>
      </c>
      <c r="D141" s="9">
        <v>0.78</v>
      </c>
      <c r="E141" s="9">
        <v>0.26820300000000002</v>
      </c>
      <c r="F141" s="9">
        <v>0.19666700000000001</v>
      </c>
      <c r="G141" s="9">
        <v>0.78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7" t="e">
        <v>#N/A</v>
      </c>
      <c r="M141" s="7" t="e">
        <v>#N/A</v>
      </c>
    </row>
    <row r="142" spans="1:13" x14ac:dyDescent="0.2">
      <c r="A142" s="6" t="s">
        <v>831</v>
      </c>
      <c r="B142" s="6" t="s">
        <v>469</v>
      </c>
      <c r="C142" s="9" t="s">
        <v>468</v>
      </c>
      <c r="D142" s="9">
        <v>0.78</v>
      </c>
      <c r="E142" s="9">
        <v>0.26820300000000002</v>
      </c>
      <c r="F142" s="9">
        <v>0.19666700000000001</v>
      </c>
      <c r="G142" s="9">
        <v>0.78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7" t="e">
        <v>#N/A</v>
      </c>
      <c r="M142" s="7" t="e">
        <v>#N/A</v>
      </c>
    </row>
    <row r="143" spans="1:13" x14ac:dyDescent="0.2">
      <c r="A143" s="6" t="s">
        <v>828</v>
      </c>
      <c r="B143" s="6" t="s">
        <v>191</v>
      </c>
      <c r="C143" s="9" t="s">
        <v>192</v>
      </c>
      <c r="D143" s="9">
        <v>0.78</v>
      </c>
      <c r="E143" s="9">
        <v>0.28114</v>
      </c>
      <c r="F143" s="9">
        <v>0.14833299999999999</v>
      </c>
      <c r="G143" s="9">
        <v>0.78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7" t="e">
        <v>#N/A</v>
      </c>
      <c r="M143" s="7" t="e">
        <v>#N/A</v>
      </c>
    </row>
    <row r="144" spans="1:13" x14ac:dyDescent="0.2">
      <c r="A144" s="6" t="s">
        <v>832</v>
      </c>
      <c r="B144" s="6" t="s">
        <v>620</v>
      </c>
      <c r="C144" s="9" t="s">
        <v>610</v>
      </c>
      <c r="D144" s="9">
        <v>0.78</v>
      </c>
      <c r="E144" s="9">
        <v>0.178254</v>
      </c>
      <c r="F144" s="9">
        <v>0.16416700000000001</v>
      </c>
      <c r="G144" s="9">
        <v>0.78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7" t="e">
        <v>#N/A</v>
      </c>
      <c r="M144" s="7" t="e">
        <v>#N/A</v>
      </c>
    </row>
    <row r="145" spans="1:13" x14ac:dyDescent="0.2">
      <c r="A145" s="6" t="s">
        <v>829</v>
      </c>
      <c r="B145" s="6" t="s">
        <v>282</v>
      </c>
      <c r="C145" s="9" t="s">
        <v>283</v>
      </c>
      <c r="D145" s="9">
        <v>0.78</v>
      </c>
      <c r="E145" s="9">
        <v>-1</v>
      </c>
      <c r="F145" s="9">
        <v>-1</v>
      </c>
      <c r="G145" s="9">
        <v>0.78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</row>
    <row r="146" spans="1:13" x14ac:dyDescent="0.2">
      <c r="A146" s="6" t="s">
        <v>834</v>
      </c>
      <c r="B146" s="6" t="s">
        <v>720</v>
      </c>
      <c r="C146" s="9" t="s">
        <v>721</v>
      </c>
      <c r="D146" s="9">
        <v>0.64</v>
      </c>
      <c r="E146" s="9">
        <v>0.77743099999999998</v>
      </c>
      <c r="F146" s="9">
        <v>0.59</v>
      </c>
      <c r="G146" s="9">
        <v>0.77743099999999998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7" t="e">
        <v>#N/A</v>
      </c>
      <c r="M146" s="7" t="e">
        <v>#N/A</v>
      </c>
    </row>
    <row r="147" spans="1:13" x14ac:dyDescent="0.2">
      <c r="A147" s="6" t="s">
        <v>835</v>
      </c>
      <c r="B147" s="6" t="s">
        <v>257</v>
      </c>
      <c r="C147" s="9" t="s">
        <v>258</v>
      </c>
      <c r="D147" s="9">
        <v>0.44</v>
      </c>
      <c r="E147" s="9">
        <v>0.77527699999999999</v>
      </c>
      <c r="F147" s="9">
        <v>0.54249999999999998</v>
      </c>
      <c r="G147" s="9">
        <v>0.77527699999999999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7" t="e">
        <v>#N/A</v>
      </c>
      <c r="M147" s="7" t="e">
        <v>#N/A</v>
      </c>
    </row>
    <row r="148" spans="1:13" x14ac:dyDescent="0.2">
      <c r="A148" s="6" t="s">
        <v>836</v>
      </c>
      <c r="B148" s="6" t="s">
        <v>8</v>
      </c>
      <c r="C148" s="9" t="s">
        <v>9</v>
      </c>
      <c r="D148" s="9">
        <v>0.55000000000000004</v>
      </c>
      <c r="E148" s="9">
        <v>0.77248700000000003</v>
      </c>
      <c r="F148" s="9">
        <v>0.57333299999999998</v>
      </c>
      <c r="G148" s="9">
        <v>0.77248700000000003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7" t="e">
        <v>#N/A</v>
      </c>
      <c r="M148" s="7" t="e">
        <v>#N/A</v>
      </c>
    </row>
    <row r="149" spans="1:13" x14ac:dyDescent="0.2">
      <c r="A149" s="6" t="s">
        <v>843</v>
      </c>
      <c r="B149" s="6" t="s">
        <v>514</v>
      </c>
      <c r="C149" s="9" t="s">
        <v>515</v>
      </c>
      <c r="D149" s="9">
        <v>0.77</v>
      </c>
      <c r="E149" s="9">
        <v>0.15253</v>
      </c>
      <c r="F149" s="9">
        <v>0.31</v>
      </c>
      <c r="G149" s="9">
        <v>0.77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7" t="s">
        <v>1123</v>
      </c>
      <c r="M149" s="7">
        <v>0.80020000000000002</v>
      </c>
    </row>
    <row r="150" spans="1:13" x14ac:dyDescent="0.2">
      <c r="A150" s="6" t="s">
        <v>838</v>
      </c>
      <c r="B150" s="6" t="s">
        <v>251</v>
      </c>
      <c r="C150" s="9" t="s">
        <v>252</v>
      </c>
      <c r="D150" s="9">
        <v>0.77</v>
      </c>
      <c r="E150" s="9">
        <v>-1</v>
      </c>
      <c r="F150" s="9">
        <v>-1</v>
      </c>
      <c r="G150" s="9">
        <v>0.77</v>
      </c>
      <c r="H150" s="7" t="s">
        <v>1118</v>
      </c>
      <c r="I150" s="7">
        <v>0.60399999999999998</v>
      </c>
      <c r="J150" s="7" t="s">
        <v>1117</v>
      </c>
      <c r="K150" s="7">
        <v>0.624</v>
      </c>
      <c r="L150" s="7" t="s">
        <v>1123</v>
      </c>
      <c r="M150" s="7">
        <v>0.99399999999999999</v>
      </c>
    </row>
    <row r="151" spans="1:13" x14ac:dyDescent="0.2">
      <c r="A151" s="6" t="s">
        <v>839</v>
      </c>
      <c r="B151" s="6" t="s">
        <v>333</v>
      </c>
      <c r="C151" s="9" t="s">
        <v>334</v>
      </c>
      <c r="D151" s="9">
        <v>0.77</v>
      </c>
      <c r="E151" s="9">
        <v>-1</v>
      </c>
      <c r="F151" s="9">
        <v>-1</v>
      </c>
      <c r="G151" s="9">
        <v>0.77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s">
        <v>1123</v>
      </c>
      <c r="M151" s="7">
        <v>0.99760000000000004</v>
      </c>
    </row>
    <row r="152" spans="1:13" x14ac:dyDescent="0.2">
      <c r="A152" s="6" t="s">
        <v>840</v>
      </c>
      <c r="B152" s="6" t="s">
        <v>335</v>
      </c>
      <c r="C152" s="9" t="s">
        <v>334</v>
      </c>
      <c r="D152" s="9">
        <v>0.77</v>
      </c>
      <c r="E152" s="9">
        <v>-1</v>
      </c>
      <c r="F152" s="9">
        <v>-1</v>
      </c>
      <c r="G152" s="9">
        <v>0.77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7" t="s">
        <v>1123</v>
      </c>
      <c r="M152" s="7">
        <v>0.99760000000000004</v>
      </c>
    </row>
    <row r="153" spans="1:13" x14ac:dyDescent="0.2">
      <c r="A153" s="6" t="s">
        <v>841</v>
      </c>
      <c r="B153" s="6" t="s">
        <v>336</v>
      </c>
      <c r="C153" s="9" t="s">
        <v>334</v>
      </c>
      <c r="D153" s="9">
        <v>0.77</v>
      </c>
      <c r="E153" s="9">
        <v>-1</v>
      </c>
      <c r="F153" s="9">
        <v>-1</v>
      </c>
      <c r="G153" s="9">
        <v>0.77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s">
        <v>1123</v>
      </c>
      <c r="M153" s="7">
        <v>0.99760000000000004</v>
      </c>
    </row>
    <row r="154" spans="1:13" x14ac:dyDescent="0.2">
      <c r="A154" s="6" t="s">
        <v>837</v>
      </c>
      <c r="B154" s="6" t="s">
        <v>223</v>
      </c>
      <c r="C154" s="9" t="s">
        <v>224</v>
      </c>
      <c r="D154" s="9">
        <v>0.77</v>
      </c>
      <c r="E154" s="9">
        <v>0.480462</v>
      </c>
      <c r="F154" s="9">
        <v>0.67166700000000001</v>
      </c>
      <c r="G154" s="9">
        <v>0.77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</row>
    <row r="155" spans="1:13" x14ac:dyDescent="0.2">
      <c r="A155" s="6" t="s">
        <v>842</v>
      </c>
      <c r="B155" s="6" t="s">
        <v>378</v>
      </c>
      <c r="C155" s="9" t="s">
        <v>379</v>
      </c>
      <c r="D155" s="9">
        <v>0.77</v>
      </c>
      <c r="E155" s="9">
        <v>0.16403499999999999</v>
      </c>
      <c r="F155" s="9">
        <v>0.346667</v>
      </c>
      <c r="G155" s="9">
        <v>0.77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</row>
    <row r="156" spans="1:13" x14ac:dyDescent="0.2">
      <c r="A156" s="6" t="s">
        <v>845</v>
      </c>
      <c r="B156" s="6" t="s">
        <v>274</v>
      </c>
      <c r="C156" s="9" t="s">
        <v>275</v>
      </c>
      <c r="D156" s="9">
        <v>0.76</v>
      </c>
      <c r="E156" s="9">
        <v>0.60359200000000002</v>
      </c>
      <c r="F156" s="9">
        <v>0.5575</v>
      </c>
      <c r="G156" s="9">
        <v>0.76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s">
        <v>1123</v>
      </c>
      <c r="M156" s="7">
        <v>0.73799999999999999</v>
      </c>
    </row>
    <row r="157" spans="1:13" x14ac:dyDescent="0.2">
      <c r="A157" s="6" t="s">
        <v>848</v>
      </c>
      <c r="B157" s="6" t="s">
        <v>617</v>
      </c>
      <c r="C157" s="9" t="s">
        <v>618</v>
      </c>
      <c r="D157" s="9">
        <v>0.76</v>
      </c>
      <c r="E157" s="9">
        <v>0.50848199999999999</v>
      </c>
      <c r="F157" s="9">
        <v>0.57750000000000001</v>
      </c>
      <c r="G157" s="9">
        <v>0.76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s">
        <v>1123</v>
      </c>
      <c r="M157" s="7">
        <v>0.83169999999999999</v>
      </c>
    </row>
    <row r="158" spans="1:13" x14ac:dyDescent="0.2">
      <c r="A158" s="6" t="s">
        <v>849</v>
      </c>
      <c r="B158" s="6" t="s">
        <v>683</v>
      </c>
      <c r="C158" s="9" t="s">
        <v>684</v>
      </c>
      <c r="D158" s="9">
        <v>0.76</v>
      </c>
      <c r="E158" s="9">
        <v>0.38263599999999998</v>
      </c>
      <c r="F158" s="9">
        <v>0.35083300000000001</v>
      </c>
      <c r="G158" s="9">
        <v>0.76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</row>
    <row r="159" spans="1:13" x14ac:dyDescent="0.2">
      <c r="A159" s="6" t="s">
        <v>846</v>
      </c>
      <c r="B159" s="6" t="s">
        <v>289</v>
      </c>
      <c r="C159" s="9" t="s">
        <v>290</v>
      </c>
      <c r="D159" s="9">
        <v>0.76</v>
      </c>
      <c r="E159" s="9">
        <v>0.13586400000000001</v>
      </c>
      <c r="F159" s="9">
        <v>0.214167</v>
      </c>
      <c r="G159" s="9">
        <v>0.76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</row>
    <row r="160" spans="1:13" x14ac:dyDescent="0.2">
      <c r="A160" s="6" t="s">
        <v>844</v>
      </c>
      <c r="B160" s="6" t="s">
        <v>150</v>
      </c>
      <c r="C160" s="9" t="s">
        <v>151</v>
      </c>
      <c r="D160" s="9">
        <v>0.76</v>
      </c>
      <c r="E160" s="9">
        <v>-1</v>
      </c>
      <c r="F160" s="9">
        <v>-1</v>
      </c>
      <c r="G160" s="9">
        <v>0.76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7" t="e">
        <v>#N/A</v>
      </c>
      <c r="M160" s="7" t="e">
        <v>#N/A</v>
      </c>
    </row>
    <row r="161" spans="1:13" x14ac:dyDescent="0.2">
      <c r="A161" s="6" t="s">
        <v>847</v>
      </c>
      <c r="B161" s="6" t="s">
        <v>319</v>
      </c>
      <c r="C161" s="9" t="s">
        <v>320</v>
      </c>
      <c r="D161" s="9">
        <v>0.76</v>
      </c>
      <c r="E161" s="9">
        <v>-1</v>
      </c>
      <c r="F161" s="9">
        <v>-1</v>
      </c>
      <c r="G161" s="9">
        <v>0.76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7" t="e">
        <v>#N/A</v>
      </c>
      <c r="M161" s="7" t="e">
        <v>#N/A</v>
      </c>
    </row>
    <row r="162" spans="1:13" x14ac:dyDescent="0.2">
      <c r="A162" s="6" t="s">
        <v>850</v>
      </c>
      <c r="B162" s="6" t="s">
        <v>396</v>
      </c>
      <c r="C162" s="9" t="s">
        <v>397</v>
      </c>
      <c r="D162" s="9">
        <v>0.48</v>
      </c>
      <c r="E162" s="9">
        <v>0.75037699999999996</v>
      </c>
      <c r="F162" s="9">
        <v>0.71</v>
      </c>
      <c r="G162" s="9">
        <v>0.75037699999999996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7" t="e">
        <v>#N/A</v>
      </c>
      <c r="M162" s="7" t="e">
        <v>#N/A</v>
      </c>
    </row>
    <row r="163" spans="1:13" x14ac:dyDescent="0.2">
      <c r="A163" s="6" t="s">
        <v>854</v>
      </c>
      <c r="B163" s="6" t="s">
        <v>544</v>
      </c>
      <c r="C163" s="9" t="s">
        <v>545</v>
      </c>
      <c r="D163" s="9">
        <v>0.75</v>
      </c>
      <c r="E163" s="9">
        <v>0.602796</v>
      </c>
      <c r="F163" s="9">
        <v>0.58166700000000005</v>
      </c>
      <c r="G163" s="9">
        <v>0.75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s">
        <v>1123</v>
      </c>
      <c r="M163" s="7">
        <v>0.752</v>
      </c>
    </row>
    <row r="164" spans="1:13" x14ac:dyDescent="0.2">
      <c r="A164" s="6" t="s">
        <v>856</v>
      </c>
      <c r="B164" s="6" t="s">
        <v>660</v>
      </c>
      <c r="C164" s="9" t="s">
        <v>661</v>
      </c>
      <c r="D164" s="9">
        <v>0.75</v>
      </c>
      <c r="E164" s="9">
        <v>0.36380899999999999</v>
      </c>
      <c r="F164" s="9">
        <v>0.276667</v>
      </c>
      <c r="G164" s="9">
        <v>0.75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7" t="e">
        <v>#N/A</v>
      </c>
      <c r="M164" s="7" t="e">
        <v>#N/A</v>
      </c>
    </row>
    <row r="165" spans="1:13" x14ac:dyDescent="0.2">
      <c r="A165" s="6" t="s">
        <v>853</v>
      </c>
      <c r="B165" s="6" t="s">
        <v>458</v>
      </c>
      <c r="C165" s="9" t="s">
        <v>459</v>
      </c>
      <c r="D165" s="9">
        <v>0.75</v>
      </c>
      <c r="E165" s="9">
        <v>0.19923299999999999</v>
      </c>
      <c r="F165" s="9">
        <v>0.30166700000000002</v>
      </c>
      <c r="G165" s="9">
        <v>0.75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7" t="e">
        <v>#N/A</v>
      </c>
      <c r="M165" s="7" t="e">
        <v>#N/A</v>
      </c>
    </row>
    <row r="166" spans="1:13" x14ac:dyDescent="0.2">
      <c r="A166" s="6" t="s">
        <v>857</v>
      </c>
      <c r="B166" s="6" t="s">
        <v>702</v>
      </c>
      <c r="C166" s="9" t="s">
        <v>703</v>
      </c>
      <c r="D166" s="9">
        <v>0.75</v>
      </c>
      <c r="E166" s="9">
        <v>8.2947000000000007E-2</v>
      </c>
      <c r="F166" s="9">
        <v>0.31416699999999997</v>
      </c>
      <c r="G166" s="9">
        <v>0.75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7" t="e">
        <v>#N/A</v>
      </c>
      <c r="M166" s="7" t="e">
        <v>#N/A</v>
      </c>
    </row>
    <row r="167" spans="1:13" x14ac:dyDescent="0.2">
      <c r="A167" s="6" t="s">
        <v>851</v>
      </c>
      <c r="B167" s="6" t="s">
        <v>107</v>
      </c>
      <c r="C167" s="9" t="s">
        <v>108</v>
      </c>
      <c r="D167" s="9">
        <v>0.75</v>
      </c>
      <c r="E167" s="9">
        <v>1.2035000000000001E-2</v>
      </c>
      <c r="F167" s="9">
        <v>0.19500000000000001</v>
      </c>
      <c r="G167" s="9">
        <v>0.75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7" t="e">
        <v>#N/A</v>
      </c>
      <c r="M167" s="7" t="e">
        <v>#N/A</v>
      </c>
    </row>
    <row r="168" spans="1:13" x14ac:dyDescent="0.2">
      <c r="A168" s="6" t="s">
        <v>855</v>
      </c>
      <c r="B168" s="6" t="s">
        <v>630</v>
      </c>
      <c r="C168" s="9" t="s">
        <v>631</v>
      </c>
      <c r="D168" s="9">
        <v>0.75</v>
      </c>
      <c r="E168" s="9">
        <v>1.2356000000000001E-2</v>
      </c>
      <c r="F168" s="9">
        <v>0.17249999999999999</v>
      </c>
      <c r="G168" s="9">
        <v>0.75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7" t="e">
        <v>#N/A</v>
      </c>
      <c r="M168" s="7" t="e">
        <v>#N/A</v>
      </c>
    </row>
    <row r="169" spans="1:13" x14ac:dyDescent="0.2">
      <c r="A169" s="6" t="s">
        <v>852</v>
      </c>
      <c r="B169" s="6" t="s">
        <v>299</v>
      </c>
      <c r="C169" s="9" t="s">
        <v>300</v>
      </c>
      <c r="D169" s="9">
        <v>0.75</v>
      </c>
      <c r="E169" s="9">
        <v>-1</v>
      </c>
      <c r="F169" s="9">
        <v>-1</v>
      </c>
      <c r="G169" s="9">
        <v>0.75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</row>
    <row r="170" spans="1:13" x14ac:dyDescent="0.2">
      <c r="A170" s="6" t="s">
        <v>858</v>
      </c>
      <c r="B170" s="6" t="s">
        <v>463</v>
      </c>
      <c r="C170" s="9" t="s">
        <v>464</v>
      </c>
      <c r="D170" s="9">
        <v>0.44</v>
      </c>
      <c r="E170" s="9">
        <v>0.74177300000000002</v>
      </c>
      <c r="F170" s="9">
        <v>0.45250000000000001</v>
      </c>
      <c r="G170" s="9">
        <v>0.74177300000000002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7" t="e">
        <v>#N/A</v>
      </c>
      <c r="M170" s="7" t="e">
        <v>#N/A</v>
      </c>
    </row>
    <row r="171" spans="1:13" x14ac:dyDescent="0.2">
      <c r="A171" s="6" t="s">
        <v>861</v>
      </c>
      <c r="B171" s="6" t="s">
        <v>211</v>
      </c>
      <c r="C171" s="9" t="s">
        <v>212</v>
      </c>
      <c r="D171" s="9">
        <v>0.74</v>
      </c>
      <c r="E171" s="9">
        <v>0.56483799999999995</v>
      </c>
      <c r="F171" s="9">
        <v>0.344167</v>
      </c>
      <c r="G171" s="9">
        <v>0.74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7" t="e">
        <v>#N/A</v>
      </c>
      <c r="M171" s="7" t="e">
        <v>#N/A</v>
      </c>
    </row>
    <row r="172" spans="1:13" x14ac:dyDescent="0.2">
      <c r="A172" s="6" t="s">
        <v>865</v>
      </c>
      <c r="B172" s="6" t="s">
        <v>680</v>
      </c>
      <c r="C172" s="9" t="s">
        <v>212</v>
      </c>
      <c r="D172" s="9">
        <v>0.74</v>
      </c>
      <c r="E172" s="9">
        <v>0.56483799999999995</v>
      </c>
      <c r="F172" s="9">
        <v>0.344167</v>
      </c>
      <c r="G172" s="9">
        <v>0.74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7" t="e">
        <v>#N/A</v>
      </c>
      <c r="M172" s="7" t="e">
        <v>#N/A</v>
      </c>
    </row>
    <row r="173" spans="1:13" x14ac:dyDescent="0.2">
      <c r="A173" s="6" t="s">
        <v>859</v>
      </c>
      <c r="B173" s="6" t="s">
        <v>158</v>
      </c>
      <c r="C173" s="9" t="s">
        <v>159</v>
      </c>
      <c r="D173" s="9">
        <v>0.74</v>
      </c>
      <c r="E173" s="9">
        <v>0.100315</v>
      </c>
      <c r="F173" s="9">
        <v>0.26500000000000001</v>
      </c>
      <c r="G173" s="9">
        <v>0.74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7" t="e">
        <v>#N/A</v>
      </c>
      <c r="M173" s="7" t="e">
        <v>#N/A</v>
      </c>
    </row>
    <row r="174" spans="1:13" x14ac:dyDescent="0.2">
      <c r="A174" s="6" t="s">
        <v>862</v>
      </c>
      <c r="B174" s="6" t="s">
        <v>426</v>
      </c>
      <c r="C174" s="9" t="s">
        <v>427</v>
      </c>
      <c r="D174" s="9">
        <v>0.74</v>
      </c>
      <c r="E174" s="9">
        <v>5.9645999999999998E-2</v>
      </c>
      <c r="F174" s="9">
        <v>0.25416699999999998</v>
      </c>
      <c r="G174" s="9">
        <v>0.74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7" t="e">
        <v>#N/A</v>
      </c>
      <c r="M174" s="7" t="e">
        <v>#N/A</v>
      </c>
    </row>
    <row r="175" spans="1:13" x14ac:dyDescent="0.2">
      <c r="A175" s="6" t="s">
        <v>863</v>
      </c>
      <c r="B175" s="6" t="s">
        <v>439</v>
      </c>
      <c r="C175" s="9" t="s">
        <v>440</v>
      </c>
      <c r="D175" s="9">
        <v>0.74</v>
      </c>
      <c r="E175" s="9">
        <v>3.3694000000000002E-2</v>
      </c>
      <c r="F175" s="9">
        <v>0.216667</v>
      </c>
      <c r="G175" s="9">
        <v>0.74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</row>
    <row r="176" spans="1:13" x14ac:dyDescent="0.2">
      <c r="A176" s="6" t="s">
        <v>860</v>
      </c>
      <c r="B176" s="6" t="s">
        <v>166</v>
      </c>
      <c r="C176" s="9" t="s">
        <v>167</v>
      </c>
      <c r="D176" s="9">
        <v>0.74</v>
      </c>
      <c r="E176" s="9">
        <v>1.0461E-2</v>
      </c>
      <c r="F176" s="9">
        <v>0.17916699999999999</v>
      </c>
      <c r="G176" s="9">
        <v>0.74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7" t="e">
        <v>#N/A</v>
      </c>
      <c r="M176" s="7" t="e">
        <v>#N/A</v>
      </c>
    </row>
    <row r="177" spans="1:13" x14ac:dyDescent="0.2">
      <c r="A177" s="6" t="s">
        <v>864</v>
      </c>
      <c r="B177" s="6" t="s">
        <v>674</v>
      </c>
      <c r="C177" s="9" t="s">
        <v>675</v>
      </c>
      <c r="D177" s="9">
        <v>0.74</v>
      </c>
      <c r="E177" s="9">
        <v>-1</v>
      </c>
      <c r="F177" s="9">
        <v>-1</v>
      </c>
      <c r="G177" s="9">
        <v>0.74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7" t="e">
        <v>#N/A</v>
      </c>
      <c r="M177" s="7" t="e">
        <v>#N/A</v>
      </c>
    </row>
    <row r="178" spans="1:13" x14ac:dyDescent="0.2">
      <c r="A178" s="6" t="s">
        <v>866</v>
      </c>
      <c r="B178" s="6" t="s">
        <v>548</v>
      </c>
      <c r="C178" s="9" t="s">
        <v>549</v>
      </c>
      <c r="D178" s="9">
        <v>0.45</v>
      </c>
      <c r="E178" s="9">
        <v>0.73980999999999997</v>
      </c>
      <c r="F178" s="9">
        <v>0.55000000000000004</v>
      </c>
      <c r="G178" s="9">
        <v>0.73980999999999997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7" t="e">
        <v>#N/A</v>
      </c>
      <c r="M178" s="7" t="e">
        <v>#N/A</v>
      </c>
    </row>
    <row r="179" spans="1:13" x14ac:dyDescent="0.2">
      <c r="A179" s="6" t="s">
        <v>867</v>
      </c>
      <c r="B179" s="6" t="s">
        <v>152</v>
      </c>
      <c r="C179" s="9" t="s">
        <v>153</v>
      </c>
      <c r="D179" s="9">
        <v>0.46</v>
      </c>
      <c r="E179" s="9">
        <v>0.73045700000000002</v>
      </c>
      <c r="F179" s="9">
        <v>0.60333300000000001</v>
      </c>
      <c r="G179" s="9">
        <v>0.73045700000000002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7" t="e">
        <v>#N/A</v>
      </c>
      <c r="M179" s="7" t="e">
        <v>#N/A</v>
      </c>
    </row>
    <row r="180" spans="1:13" x14ac:dyDescent="0.2">
      <c r="A180" s="6" t="s">
        <v>870</v>
      </c>
      <c r="B180" s="6" t="s">
        <v>311</v>
      </c>
      <c r="C180" s="9" t="s">
        <v>312</v>
      </c>
      <c r="D180" s="9">
        <v>0.73</v>
      </c>
      <c r="E180" s="9">
        <v>-1</v>
      </c>
      <c r="F180" s="9">
        <v>-1</v>
      </c>
      <c r="G180" s="9">
        <v>0.73</v>
      </c>
      <c r="H180" s="7" t="s">
        <v>1115</v>
      </c>
      <c r="I180" s="7">
        <v>0.69299999999999995</v>
      </c>
      <c r="J180" s="7" t="s">
        <v>1117</v>
      </c>
      <c r="K180" s="7">
        <v>0.61399999999999999</v>
      </c>
      <c r="L180" s="7" t="e">
        <v>#N/A</v>
      </c>
      <c r="M180" s="7" t="e">
        <v>#N/A</v>
      </c>
    </row>
    <row r="181" spans="1:13" x14ac:dyDescent="0.2">
      <c r="A181" s="6" t="s">
        <v>872</v>
      </c>
      <c r="B181" s="6" t="s">
        <v>658</v>
      </c>
      <c r="C181" s="9" t="s">
        <v>659</v>
      </c>
      <c r="D181" s="9">
        <v>0.73</v>
      </c>
      <c r="E181" s="9">
        <v>0.263706</v>
      </c>
      <c r="F181" s="9">
        <v>0.49166700000000002</v>
      </c>
      <c r="G181" s="9">
        <v>0.73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</row>
    <row r="182" spans="1:13" x14ac:dyDescent="0.2">
      <c r="A182" s="6" t="s">
        <v>871</v>
      </c>
      <c r="B182" s="6" t="s">
        <v>416</v>
      </c>
      <c r="C182" s="9" t="s">
        <v>417</v>
      </c>
      <c r="D182" s="9">
        <v>0.73</v>
      </c>
      <c r="E182" s="9">
        <v>7.6161000000000006E-2</v>
      </c>
      <c r="F182" s="9">
        <v>0.20083300000000001</v>
      </c>
      <c r="G182" s="9">
        <v>0.73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7" t="e">
        <v>#N/A</v>
      </c>
      <c r="M182" s="7" t="e">
        <v>#N/A</v>
      </c>
    </row>
    <row r="183" spans="1:13" x14ac:dyDescent="0.2">
      <c r="A183" s="6" t="s">
        <v>868</v>
      </c>
      <c r="B183" s="6" t="s">
        <v>180</v>
      </c>
      <c r="C183" s="9" t="s">
        <v>181</v>
      </c>
      <c r="D183" s="9">
        <v>0.73</v>
      </c>
      <c r="E183" s="9">
        <v>5.9769000000000003E-2</v>
      </c>
      <c r="F183" s="9">
        <v>0.21249999999999999</v>
      </c>
      <c r="G183" s="9">
        <v>0.73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7" t="e">
        <v>#N/A</v>
      </c>
      <c r="M183" s="7" t="e">
        <v>#N/A</v>
      </c>
    </row>
    <row r="184" spans="1:13" x14ac:dyDescent="0.2">
      <c r="A184" s="6" t="s">
        <v>873</v>
      </c>
      <c r="B184" s="6" t="s">
        <v>666</v>
      </c>
      <c r="C184" s="9" t="s">
        <v>667</v>
      </c>
      <c r="D184" s="9">
        <v>0.73</v>
      </c>
      <c r="E184" s="9">
        <v>4.3104000000000003E-2</v>
      </c>
      <c r="F184" s="9">
        <v>0.17833299999999999</v>
      </c>
      <c r="G184" s="9">
        <v>0.73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7" t="e">
        <v>#N/A</v>
      </c>
      <c r="M184" s="7" t="e">
        <v>#N/A</v>
      </c>
    </row>
    <row r="185" spans="1:13" x14ac:dyDescent="0.2">
      <c r="A185" s="6" t="s">
        <v>869</v>
      </c>
      <c r="B185" s="6" t="s">
        <v>239</v>
      </c>
      <c r="C185" s="9" t="s">
        <v>240</v>
      </c>
      <c r="D185" s="9">
        <v>0.73</v>
      </c>
      <c r="E185" s="9">
        <v>-1</v>
      </c>
      <c r="F185" s="9">
        <v>-1</v>
      </c>
      <c r="G185" s="9">
        <v>0.73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7" t="e">
        <v>#N/A</v>
      </c>
      <c r="M185" s="7" t="e">
        <v>#N/A</v>
      </c>
    </row>
    <row r="186" spans="1:13" x14ac:dyDescent="0.2">
      <c r="A186" s="6" t="s">
        <v>874</v>
      </c>
      <c r="B186" s="6" t="s">
        <v>182</v>
      </c>
      <c r="C186" s="9" t="s">
        <v>183</v>
      </c>
      <c r="D186" s="9">
        <v>0.56999999999999995</v>
      </c>
      <c r="E186" s="9">
        <v>0.47460999999999998</v>
      </c>
      <c r="F186" s="9">
        <v>0.72833300000000001</v>
      </c>
      <c r="G186" s="9">
        <v>0.72833300000000001</v>
      </c>
      <c r="H186" s="7" t="s">
        <v>1118</v>
      </c>
      <c r="I186" s="7">
        <v>0.64400000000000002</v>
      </c>
      <c r="J186" s="7" t="s">
        <v>1117</v>
      </c>
      <c r="K186" s="7">
        <v>0.90100000000000002</v>
      </c>
      <c r="L186" s="7" t="s">
        <v>1123</v>
      </c>
      <c r="M186" s="7">
        <v>0.99099999999999999</v>
      </c>
    </row>
    <row r="187" spans="1:13" x14ac:dyDescent="0.2">
      <c r="A187" s="6" t="s">
        <v>876</v>
      </c>
      <c r="B187" s="6" t="s">
        <v>412</v>
      </c>
      <c r="C187" s="9" t="s">
        <v>411</v>
      </c>
      <c r="D187" s="9">
        <v>0.72</v>
      </c>
      <c r="E187" s="9">
        <v>0.28203400000000001</v>
      </c>
      <c r="F187" s="9">
        <v>0.151667</v>
      </c>
      <c r="G187" s="9">
        <v>0.72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</row>
    <row r="188" spans="1:13" x14ac:dyDescent="0.2">
      <c r="A188" s="6" t="s">
        <v>877</v>
      </c>
      <c r="B188" s="6" t="s">
        <v>619</v>
      </c>
      <c r="C188" s="9" t="s">
        <v>450</v>
      </c>
      <c r="D188" s="9">
        <v>0.72</v>
      </c>
      <c r="E188" s="9">
        <v>0.226826</v>
      </c>
      <c r="F188" s="9">
        <v>0.13250000000000001</v>
      </c>
      <c r="G188" s="9">
        <v>0.72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</row>
    <row r="189" spans="1:13" x14ac:dyDescent="0.2">
      <c r="A189" s="6" t="s">
        <v>875</v>
      </c>
      <c r="B189" s="6" t="s">
        <v>148</v>
      </c>
      <c r="C189" s="9" t="s">
        <v>149</v>
      </c>
      <c r="D189" s="9">
        <v>0.72</v>
      </c>
      <c r="E189" s="9">
        <v>-1</v>
      </c>
      <c r="F189" s="9">
        <v>-1</v>
      </c>
      <c r="G189" s="9">
        <v>0.72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</row>
    <row r="190" spans="1:13" x14ac:dyDescent="0.2">
      <c r="A190" s="6" t="s">
        <v>878</v>
      </c>
      <c r="B190" s="6" t="s">
        <v>488</v>
      </c>
      <c r="C190" s="9" t="s">
        <v>489</v>
      </c>
      <c r="D190" s="9">
        <v>0.42</v>
      </c>
      <c r="E190" s="9">
        <v>0.71856699999999996</v>
      </c>
      <c r="F190" s="9">
        <v>0.67249999999999999</v>
      </c>
      <c r="G190" s="9">
        <v>0.71856699999999996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</row>
    <row r="191" spans="1:13" x14ac:dyDescent="0.2">
      <c r="A191" s="6" t="s">
        <v>882</v>
      </c>
      <c r="B191" s="6" t="s">
        <v>554</v>
      </c>
      <c r="C191" s="9" t="s">
        <v>555</v>
      </c>
      <c r="D191" s="9">
        <v>0.71</v>
      </c>
      <c r="E191" s="9">
        <v>0.37154799999999999</v>
      </c>
      <c r="F191" s="9">
        <v>0.32083299999999998</v>
      </c>
      <c r="G191" s="9">
        <v>0.71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7" t="s">
        <v>1123</v>
      </c>
      <c r="M191" s="7">
        <v>0.51890000000000003</v>
      </c>
    </row>
    <row r="192" spans="1:13" x14ac:dyDescent="0.2">
      <c r="A192" s="6" t="s">
        <v>880</v>
      </c>
      <c r="B192" s="6" t="s">
        <v>58</v>
      </c>
      <c r="C192" s="9" t="s">
        <v>59</v>
      </c>
      <c r="D192" s="9">
        <v>0.71</v>
      </c>
      <c r="E192" s="9">
        <v>0.54642800000000002</v>
      </c>
      <c r="F192" s="9">
        <v>0.58166700000000005</v>
      </c>
      <c r="G192" s="9">
        <v>0.71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</row>
    <row r="193" spans="1:13" x14ac:dyDescent="0.2">
      <c r="A193" s="6" t="s">
        <v>881</v>
      </c>
      <c r="B193" s="6" t="s">
        <v>358</v>
      </c>
      <c r="C193" s="9" t="s">
        <v>359</v>
      </c>
      <c r="D193" s="9">
        <v>0.71</v>
      </c>
      <c r="E193" s="9">
        <v>0.24650900000000001</v>
      </c>
      <c r="F193" s="9">
        <v>0.220833</v>
      </c>
      <c r="G193" s="9">
        <v>0.71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</row>
    <row r="194" spans="1:13" x14ac:dyDescent="0.2">
      <c r="A194" s="6" t="s">
        <v>879</v>
      </c>
      <c r="B194" s="6" t="s">
        <v>30</v>
      </c>
      <c r="C194" s="9" t="s">
        <v>31</v>
      </c>
      <c r="D194" s="9">
        <v>0.71</v>
      </c>
      <c r="E194" s="9">
        <v>0.12334199999999999</v>
      </c>
      <c r="F194" s="9">
        <v>0.25916699999999998</v>
      </c>
      <c r="G194" s="9">
        <v>0.71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</row>
    <row r="195" spans="1:13" x14ac:dyDescent="0.2">
      <c r="A195" s="6" t="s">
        <v>883</v>
      </c>
      <c r="B195" s="6" t="s">
        <v>255</v>
      </c>
      <c r="C195" s="9" t="s">
        <v>256</v>
      </c>
      <c r="D195" s="9">
        <v>0.52</v>
      </c>
      <c r="E195" s="9">
        <v>0.70991800000000005</v>
      </c>
      <c r="F195" s="9">
        <v>0.406667</v>
      </c>
      <c r="G195" s="9">
        <v>0.70991800000000005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</row>
    <row r="196" spans="1:13" x14ac:dyDescent="0.2">
      <c r="A196" s="6" t="s">
        <v>884</v>
      </c>
      <c r="B196" s="6" t="s">
        <v>6</v>
      </c>
      <c r="C196" s="9" t="s">
        <v>7</v>
      </c>
      <c r="D196" s="9">
        <v>0.19</v>
      </c>
      <c r="E196" s="9">
        <v>0.70607299999999995</v>
      </c>
      <c r="F196" s="9">
        <v>0.57333299999999998</v>
      </c>
      <c r="G196" s="9">
        <v>0.70607299999999995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7" t="s">
        <v>1123</v>
      </c>
      <c r="M196" s="7">
        <v>0.99980000000000002</v>
      </c>
    </row>
    <row r="197" spans="1:13" x14ac:dyDescent="0.2">
      <c r="A197" s="6" t="s">
        <v>887</v>
      </c>
      <c r="B197" s="6" t="s">
        <v>728</v>
      </c>
      <c r="C197" s="9" t="s">
        <v>729</v>
      </c>
      <c r="D197" s="9">
        <v>0.7</v>
      </c>
      <c r="E197" s="9">
        <v>4.4323000000000001E-2</v>
      </c>
      <c r="F197" s="9">
        <v>0.35583300000000001</v>
      </c>
      <c r="G197" s="9">
        <v>0.7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7" t="s">
        <v>1123</v>
      </c>
      <c r="M197" s="7">
        <v>0.59819999999999995</v>
      </c>
    </row>
    <row r="198" spans="1:13" x14ac:dyDescent="0.2">
      <c r="A198" s="6" t="s">
        <v>886</v>
      </c>
      <c r="B198" s="6" t="s">
        <v>448</v>
      </c>
      <c r="C198" s="9" t="s">
        <v>449</v>
      </c>
      <c r="D198" s="9">
        <v>0.7</v>
      </c>
      <c r="E198" s="9">
        <v>0.13797499999999999</v>
      </c>
      <c r="F198" s="9">
        <v>0.221667</v>
      </c>
      <c r="G198" s="9">
        <v>0.7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</row>
    <row r="199" spans="1:13" x14ac:dyDescent="0.2">
      <c r="A199" s="6" t="s">
        <v>885</v>
      </c>
      <c r="B199" s="6" t="s">
        <v>389</v>
      </c>
      <c r="C199" s="9" t="s">
        <v>390</v>
      </c>
      <c r="D199" s="9">
        <v>0.7</v>
      </c>
      <c r="E199" s="9">
        <v>6.6600000000000001E-3</v>
      </c>
      <c r="F199" s="9">
        <v>0.215833</v>
      </c>
      <c r="G199" s="9">
        <v>0.7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</row>
    <row r="200" spans="1:13" x14ac:dyDescent="0.2">
      <c r="A200" s="6" t="s">
        <v>888</v>
      </c>
      <c r="B200" s="6" t="s">
        <v>576</v>
      </c>
      <c r="C200" s="9" t="s">
        <v>577</v>
      </c>
      <c r="D200" s="9">
        <v>0.04</v>
      </c>
      <c r="E200" s="9">
        <v>0.69817200000000001</v>
      </c>
      <c r="F200" s="9">
        <v>0.67749999999999999</v>
      </c>
      <c r="G200" s="9">
        <v>0.69817200000000001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7" t="s">
        <v>1123</v>
      </c>
      <c r="M200" s="7">
        <v>0.98450000000000004</v>
      </c>
    </row>
    <row r="201" spans="1:13" x14ac:dyDescent="0.2">
      <c r="A201" s="6" t="s">
        <v>889</v>
      </c>
      <c r="B201" s="6" t="s">
        <v>664</v>
      </c>
      <c r="C201" s="9" t="s">
        <v>577</v>
      </c>
      <c r="D201" s="9">
        <v>0.04</v>
      </c>
      <c r="E201" s="9">
        <v>0.69817200000000001</v>
      </c>
      <c r="F201" s="9">
        <v>0.67749999999999999</v>
      </c>
      <c r="G201" s="9">
        <v>0.69817200000000001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s">
        <v>1123</v>
      </c>
      <c r="M201" s="7">
        <v>0.98450000000000004</v>
      </c>
    </row>
    <row r="202" spans="1:13" x14ac:dyDescent="0.2">
      <c r="A202" s="6" t="s">
        <v>890</v>
      </c>
      <c r="B202" s="6" t="s">
        <v>387</v>
      </c>
      <c r="C202" s="9" t="s">
        <v>388</v>
      </c>
      <c r="D202" s="9">
        <v>0.57999999999999996</v>
      </c>
      <c r="E202" s="9">
        <v>0.69306500000000004</v>
      </c>
      <c r="F202" s="9">
        <v>0.46250000000000002</v>
      </c>
      <c r="G202" s="9">
        <v>0.69306500000000004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7" t="e">
        <v>#N/A</v>
      </c>
      <c r="M202" s="7" t="e">
        <v>#N/A</v>
      </c>
    </row>
    <row r="203" spans="1:13" x14ac:dyDescent="0.2">
      <c r="A203" s="6" t="s">
        <v>894</v>
      </c>
      <c r="B203" s="6" t="s">
        <v>347</v>
      </c>
      <c r="C203" s="9" t="s">
        <v>348</v>
      </c>
      <c r="D203" s="9">
        <v>0.69</v>
      </c>
      <c r="E203" s="9">
        <v>8.4685999999999997E-2</v>
      </c>
      <c r="F203" s="9">
        <v>0.38083299999999998</v>
      </c>
      <c r="G203" s="9">
        <v>0.69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7" t="s">
        <v>1123</v>
      </c>
      <c r="M203" s="7">
        <v>0.87380000000000002</v>
      </c>
    </row>
    <row r="204" spans="1:13" x14ac:dyDescent="0.2">
      <c r="A204" s="6" t="s">
        <v>891</v>
      </c>
      <c r="B204" s="6" t="s">
        <v>10</v>
      </c>
      <c r="C204" s="9" t="s">
        <v>11</v>
      </c>
      <c r="D204" s="9">
        <v>0.69</v>
      </c>
      <c r="E204" s="9">
        <v>0.527478</v>
      </c>
      <c r="F204" s="9">
        <v>0.58666700000000005</v>
      </c>
      <c r="G204" s="9">
        <v>0.69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7" t="e">
        <v>#N/A</v>
      </c>
      <c r="M204" s="7" t="e">
        <v>#N/A</v>
      </c>
    </row>
    <row r="205" spans="1:13" x14ac:dyDescent="0.2">
      <c r="A205" s="6" t="s">
        <v>893</v>
      </c>
      <c r="B205" s="6" t="s">
        <v>293</v>
      </c>
      <c r="C205" s="9" t="s">
        <v>294</v>
      </c>
      <c r="D205" s="9">
        <v>0.69</v>
      </c>
      <c r="E205" s="9">
        <v>0.28655599999999998</v>
      </c>
      <c r="F205" s="9">
        <v>0.38333299999999998</v>
      </c>
      <c r="G205" s="9">
        <v>0.69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</row>
    <row r="206" spans="1:13" x14ac:dyDescent="0.2">
      <c r="A206" s="6" t="s">
        <v>896</v>
      </c>
      <c r="B206" s="6" t="s">
        <v>685</v>
      </c>
      <c r="C206" s="9" t="s">
        <v>462</v>
      </c>
      <c r="D206" s="9">
        <v>0.69</v>
      </c>
      <c r="E206" s="9">
        <v>0.24132700000000001</v>
      </c>
      <c r="F206" s="9">
        <v>0.36499999999999999</v>
      </c>
      <c r="G206" s="9">
        <v>0.69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7" t="e">
        <v>#N/A</v>
      </c>
      <c r="M206" s="7" t="e">
        <v>#N/A</v>
      </c>
    </row>
    <row r="207" spans="1:13" x14ac:dyDescent="0.2">
      <c r="A207" s="6" t="s">
        <v>892</v>
      </c>
      <c r="B207" s="6" t="s">
        <v>160</v>
      </c>
      <c r="C207" s="9" t="s">
        <v>161</v>
      </c>
      <c r="D207" s="9">
        <v>0.69</v>
      </c>
      <c r="E207" s="9">
        <v>-1</v>
      </c>
      <c r="F207" s="9">
        <v>-1</v>
      </c>
      <c r="G207" s="9">
        <v>0.69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7" t="e">
        <v>#N/A</v>
      </c>
      <c r="M207" s="7" t="e">
        <v>#N/A</v>
      </c>
    </row>
    <row r="208" spans="1:13" x14ac:dyDescent="0.2">
      <c r="A208" s="6" t="s">
        <v>895</v>
      </c>
      <c r="B208" s="6" t="s">
        <v>600</v>
      </c>
      <c r="C208" s="9" t="s">
        <v>601</v>
      </c>
      <c r="D208" s="9">
        <v>0.69</v>
      </c>
      <c r="E208" s="9">
        <v>-1</v>
      </c>
      <c r="F208" s="9">
        <v>-1</v>
      </c>
      <c r="G208" s="9">
        <v>0.69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7" t="e">
        <v>#N/A</v>
      </c>
      <c r="M208" s="7" t="e">
        <v>#N/A</v>
      </c>
    </row>
    <row r="209" spans="1:13" x14ac:dyDescent="0.2">
      <c r="A209" s="6" t="s">
        <v>897</v>
      </c>
      <c r="B209" s="6" t="s">
        <v>237</v>
      </c>
      <c r="C209" s="9" t="s">
        <v>238</v>
      </c>
      <c r="D209" s="9">
        <v>0.52</v>
      </c>
      <c r="E209" s="9">
        <v>0.68947800000000004</v>
      </c>
      <c r="F209" s="9">
        <v>0.34749999999999998</v>
      </c>
      <c r="G209" s="9">
        <v>0.68947800000000004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7" t="e">
        <v>#N/A</v>
      </c>
      <c r="M209" s="7" t="e">
        <v>#N/A</v>
      </c>
    </row>
    <row r="210" spans="1:13" x14ac:dyDescent="0.2">
      <c r="A210" s="6" t="s">
        <v>898</v>
      </c>
      <c r="B210" s="6" t="s">
        <v>670</v>
      </c>
      <c r="C210" s="9" t="s">
        <v>671</v>
      </c>
      <c r="D210" s="9">
        <v>0.42</v>
      </c>
      <c r="E210" s="9">
        <v>0.68572500000000003</v>
      </c>
      <c r="F210" s="9">
        <v>0.38833299999999998</v>
      </c>
      <c r="G210" s="9">
        <v>0.68572500000000003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7" t="e">
        <v>#N/A</v>
      </c>
      <c r="M210" s="7" t="e">
        <v>#N/A</v>
      </c>
    </row>
    <row r="211" spans="1:13" x14ac:dyDescent="0.2">
      <c r="A211" s="6" t="s">
        <v>899</v>
      </c>
      <c r="B211" s="6" t="s">
        <v>399</v>
      </c>
      <c r="C211" s="9" t="s">
        <v>400</v>
      </c>
      <c r="D211" s="9">
        <v>0.32</v>
      </c>
      <c r="E211" s="9">
        <v>0.68530100000000005</v>
      </c>
      <c r="F211" s="9">
        <v>0.61166699999999996</v>
      </c>
      <c r="G211" s="9">
        <v>0.68530100000000005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</row>
    <row r="212" spans="1:13" x14ac:dyDescent="0.2">
      <c r="A212" s="6" t="s">
        <v>900</v>
      </c>
      <c r="B212" s="6" t="s">
        <v>321</v>
      </c>
      <c r="C212" s="9" t="s">
        <v>322</v>
      </c>
      <c r="D212" s="9">
        <v>0.4</v>
      </c>
      <c r="E212" s="9">
        <v>0.68000499999999997</v>
      </c>
      <c r="F212" s="9">
        <v>0.57583300000000004</v>
      </c>
      <c r="G212" s="9">
        <v>0.68000499999999997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7" t="s">
        <v>1124</v>
      </c>
      <c r="M212" s="7">
        <v>0.52859999999999996</v>
      </c>
    </row>
    <row r="213" spans="1:13" x14ac:dyDescent="0.2">
      <c r="A213" s="6" t="s">
        <v>902</v>
      </c>
      <c r="B213" s="6" t="s">
        <v>243</v>
      </c>
      <c r="C213" s="9" t="s">
        <v>244</v>
      </c>
      <c r="D213" s="9">
        <v>0.68</v>
      </c>
      <c r="E213" s="9">
        <v>0.49233100000000002</v>
      </c>
      <c r="F213" s="9">
        <v>0.43916699999999997</v>
      </c>
      <c r="G213" s="9">
        <v>0.68</v>
      </c>
      <c r="H213" s="7" t="e">
        <v>#N/A</v>
      </c>
      <c r="I213" s="7" t="e">
        <v>#N/A</v>
      </c>
      <c r="J213" s="7" t="e">
        <v>#N/A</v>
      </c>
      <c r="K213" s="7" t="e">
        <v>#N/A</v>
      </c>
      <c r="L213" s="7" t="e">
        <v>#N/A</v>
      </c>
      <c r="M213" s="7" t="e">
        <v>#N/A</v>
      </c>
    </row>
    <row r="214" spans="1:13" x14ac:dyDescent="0.2">
      <c r="A214" s="6" t="s">
        <v>904</v>
      </c>
      <c r="B214" s="6" t="s">
        <v>602</v>
      </c>
      <c r="C214" s="9" t="s">
        <v>603</v>
      </c>
      <c r="D214" s="9">
        <v>0.68</v>
      </c>
      <c r="E214" s="9">
        <v>0.50106700000000004</v>
      </c>
      <c r="F214" s="9">
        <v>0.37333300000000003</v>
      </c>
      <c r="G214" s="9">
        <v>0.68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7" t="e">
        <v>#N/A</v>
      </c>
      <c r="M214" s="7" t="e">
        <v>#N/A</v>
      </c>
    </row>
    <row r="215" spans="1:13" x14ac:dyDescent="0.2">
      <c r="A215" s="6" t="s">
        <v>903</v>
      </c>
      <c r="B215" s="6" t="s">
        <v>566</v>
      </c>
      <c r="C215" s="9" t="s">
        <v>567</v>
      </c>
      <c r="D215" s="9">
        <v>0.68</v>
      </c>
      <c r="E215" s="9">
        <v>0.44775500000000001</v>
      </c>
      <c r="F215" s="9">
        <v>0.32</v>
      </c>
      <c r="G215" s="9">
        <v>0.68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7" t="e">
        <v>#N/A</v>
      </c>
      <c r="M215" s="7" t="e">
        <v>#N/A</v>
      </c>
    </row>
    <row r="216" spans="1:13" x14ac:dyDescent="0.2">
      <c r="A216" s="6" t="s">
        <v>901</v>
      </c>
      <c r="B216" s="6" t="s">
        <v>188</v>
      </c>
      <c r="C216" s="9" t="s">
        <v>189</v>
      </c>
      <c r="D216" s="9">
        <v>0.68</v>
      </c>
      <c r="E216" s="9">
        <v>0.164934</v>
      </c>
      <c r="F216" s="9">
        <v>0.29916700000000002</v>
      </c>
      <c r="G216" s="9">
        <v>0.68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7" t="e">
        <v>#N/A</v>
      </c>
      <c r="M216" s="7" t="e">
        <v>#N/A</v>
      </c>
    </row>
    <row r="217" spans="1:13" x14ac:dyDescent="0.2">
      <c r="A217" s="6" t="s">
        <v>905</v>
      </c>
      <c r="B217" s="6" t="s">
        <v>500</v>
      </c>
      <c r="C217" s="9" t="s">
        <v>501</v>
      </c>
      <c r="D217" s="9">
        <v>0.19</v>
      </c>
      <c r="E217" s="9">
        <v>0.67983099999999996</v>
      </c>
      <c r="F217" s="9">
        <v>0.345833</v>
      </c>
      <c r="G217" s="9">
        <v>0.67983099999999996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</row>
    <row r="218" spans="1:13" x14ac:dyDescent="0.2">
      <c r="A218" s="6" t="s">
        <v>906</v>
      </c>
      <c r="B218" s="6" t="s">
        <v>116</v>
      </c>
      <c r="C218" s="9" t="s">
        <v>117</v>
      </c>
      <c r="D218" s="9">
        <v>0.48</v>
      </c>
      <c r="E218" s="9">
        <v>0.67575499999999999</v>
      </c>
      <c r="F218" s="9">
        <v>0.55833299999999997</v>
      </c>
      <c r="G218" s="9">
        <v>0.67575499999999999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7" t="s">
        <v>1124</v>
      </c>
      <c r="M218" s="7">
        <v>0.74509999999999998</v>
      </c>
    </row>
    <row r="219" spans="1:13" x14ac:dyDescent="0.2">
      <c r="A219" s="6" t="s">
        <v>912</v>
      </c>
      <c r="B219" s="6" t="s">
        <v>420</v>
      </c>
      <c r="C219" s="9" t="s">
        <v>421</v>
      </c>
      <c r="D219" s="9">
        <v>0.67</v>
      </c>
      <c r="E219" s="9">
        <v>0.40662100000000001</v>
      </c>
      <c r="F219" s="9">
        <v>0.38</v>
      </c>
      <c r="G219" s="9">
        <v>0.67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7" t="s">
        <v>1124</v>
      </c>
      <c r="M219" s="7">
        <v>0.54410000000000003</v>
      </c>
    </row>
    <row r="220" spans="1:13" x14ac:dyDescent="0.2">
      <c r="A220" s="6" t="s">
        <v>908</v>
      </c>
      <c r="B220" s="6" t="s">
        <v>60</v>
      </c>
      <c r="C220" s="9" t="s">
        <v>61</v>
      </c>
      <c r="D220" s="9">
        <v>0.67</v>
      </c>
      <c r="E220" s="9">
        <v>-1</v>
      </c>
      <c r="F220" s="9">
        <v>-1</v>
      </c>
      <c r="G220" s="9">
        <v>0.67</v>
      </c>
      <c r="H220" s="7" t="s">
        <v>1118</v>
      </c>
      <c r="I220" s="7">
        <v>0.505</v>
      </c>
      <c r="J220" s="7" t="s">
        <v>1117</v>
      </c>
      <c r="K220" s="7">
        <v>0.64400000000000002</v>
      </c>
      <c r="L220" s="7" t="s">
        <v>1123</v>
      </c>
      <c r="M220" s="7">
        <v>0.99150000000000005</v>
      </c>
    </row>
    <row r="221" spans="1:13" x14ac:dyDescent="0.2">
      <c r="A221" s="6" t="s">
        <v>909</v>
      </c>
      <c r="B221" s="6" t="s">
        <v>241</v>
      </c>
      <c r="C221" s="9" t="s">
        <v>242</v>
      </c>
      <c r="D221" s="9">
        <v>0.67</v>
      </c>
      <c r="E221" s="9">
        <v>0.58813300000000002</v>
      </c>
      <c r="F221" s="9">
        <v>0.341667</v>
      </c>
      <c r="G221" s="9">
        <v>0.67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7" t="e">
        <v>#N/A</v>
      </c>
      <c r="M221" s="7" t="e">
        <v>#N/A</v>
      </c>
    </row>
    <row r="222" spans="1:13" x14ac:dyDescent="0.2">
      <c r="A222" s="6" t="s">
        <v>913</v>
      </c>
      <c r="B222" s="6" t="s">
        <v>710</v>
      </c>
      <c r="C222" s="9" t="s">
        <v>711</v>
      </c>
      <c r="D222" s="9">
        <v>0.67</v>
      </c>
      <c r="E222" s="9">
        <v>0.37964399999999998</v>
      </c>
      <c r="F222" s="9">
        <v>0.464167</v>
      </c>
      <c r="G222" s="9">
        <v>0.67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7" t="e">
        <v>#N/A</v>
      </c>
      <c r="M222" s="7" t="e">
        <v>#N/A</v>
      </c>
    </row>
    <row r="223" spans="1:13" x14ac:dyDescent="0.2">
      <c r="A223" s="6" t="s">
        <v>911</v>
      </c>
      <c r="B223" s="6" t="s">
        <v>372</v>
      </c>
      <c r="C223" s="9" t="s">
        <v>373</v>
      </c>
      <c r="D223" s="9">
        <v>0.67</v>
      </c>
      <c r="E223" s="9">
        <v>0.45524100000000001</v>
      </c>
      <c r="F223" s="9">
        <v>0.37166700000000003</v>
      </c>
      <c r="G223" s="9">
        <v>0.67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</row>
    <row r="224" spans="1:13" x14ac:dyDescent="0.2">
      <c r="A224" s="6" t="s">
        <v>910</v>
      </c>
      <c r="B224" s="6" t="s">
        <v>331</v>
      </c>
      <c r="C224" s="9" t="s">
        <v>332</v>
      </c>
      <c r="D224" s="9">
        <v>0.67</v>
      </c>
      <c r="E224" s="9">
        <v>0.13170499999999999</v>
      </c>
      <c r="F224" s="9">
        <v>0.21249999999999999</v>
      </c>
      <c r="G224" s="9">
        <v>0.67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7" t="e">
        <v>#N/A</v>
      </c>
      <c r="M224" s="7" t="e">
        <v>#N/A</v>
      </c>
    </row>
    <row r="225" spans="1:13" x14ac:dyDescent="0.2">
      <c r="A225" s="6" t="s">
        <v>907</v>
      </c>
      <c r="B225" s="6" t="s">
        <v>14</v>
      </c>
      <c r="C225" s="9" t="s">
        <v>15</v>
      </c>
      <c r="D225" s="9">
        <v>0.67</v>
      </c>
      <c r="E225" s="9">
        <v>-1</v>
      </c>
      <c r="F225" s="9">
        <v>-1</v>
      </c>
      <c r="G225" s="9">
        <v>0.67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7" t="e">
        <v>#N/A</v>
      </c>
      <c r="M225" s="7" t="e">
        <v>#N/A</v>
      </c>
    </row>
    <row r="226" spans="1:13" x14ac:dyDescent="0.2">
      <c r="A226" s="6" t="s">
        <v>914</v>
      </c>
      <c r="B226" s="6" t="s">
        <v>403</v>
      </c>
      <c r="C226" s="9" t="s">
        <v>404</v>
      </c>
      <c r="D226" s="9">
        <v>0.51</v>
      </c>
      <c r="E226" s="9">
        <v>0.55832199999999998</v>
      </c>
      <c r="F226" s="9">
        <v>0.66833299999999995</v>
      </c>
      <c r="G226" s="9">
        <v>0.66833299999999995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7" t="e">
        <v>#N/A</v>
      </c>
      <c r="M226" s="7" t="e">
        <v>#N/A</v>
      </c>
    </row>
    <row r="227" spans="1:13" x14ac:dyDescent="0.2">
      <c r="A227" s="6" t="s">
        <v>915</v>
      </c>
      <c r="B227" s="6" t="s">
        <v>382</v>
      </c>
      <c r="C227" s="9" t="s">
        <v>383</v>
      </c>
      <c r="D227" s="9">
        <v>0.57999999999999996</v>
      </c>
      <c r="E227" s="9">
        <v>0.66626700000000005</v>
      </c>
      <c r="F227" s="9">
        <v>0.39666699999999999</v>
      </c>
      <c r="G227" s="9">
        <v>0.66626700000000005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7" t="e">
        <v>#N/A</v>
      </c>
      <c r="M227" s="7" t="e">
        <v>#N/A</v>
      </c>
    </row>
    <row r="228" spans="1:13" x14ac:dyDescent="0.2">
      <c r="A228" s="6" t="s">
        <v>916</v>
      </c>
      <c r="B228" s="6" t="s">
        <v>626</v>
      </c>
      <c r="C228" s="9" t="s">
        <v>627</v>
      </c>
      <c r="D228" s="9">
        <v>0.35</v>
      </c>
      <c r="E228" s="9">
        <v>0.66581199999999996</v>
      </c>
      <c r="F228" s="9">
        <v>0.410833</v>
      </c>
      <c r="G228" s="9">
        <v>0.66581199999999996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7" t="e">
        <v>#N/A</v>
      </c>
      <c r="M228" s="7" t="e">
        <v>#N/A</v>
      </c>
    </row>
    <row r="229" spans="1:13" x14ac:dyDescent="0.2">
      <c r="A229" s="6" t="s">
        <v>917</v>
      </c>
      <c r="B229" s="6" t="s">
        <v>476</v>
      </c>
      <c r="C229" s="9" t="s">
        <v>477</v>
      </c>
      <c r="D229" s="9">
        <v>0.57999999999999996</v>
      </c>
      <c r="E229" s="9">
        <v>0.65795499999999996</v>
      </c>
      <c r="F229" s="9">
        <v>0.66333299999999995</v>
      </c>
      <c r="G229" s="9">
        <v>0.66333299999999995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</row>
    <row r="230" spans="1:13" x14ac:dyDescent="0.2">
      <c r="A230" s="6" t="s">
        <v>918</v>
      </c>
      <c r="B230" s="6" t="s">
        <v>691</v>
      </c>
      <c r="C230" s="9" t="s">
        <v>692</v>
      </c>
      <c r="D230" s="9">
        <v>0.57999999999999996</v>
      </c>
      <c r="E230" s="9">
        <v>0.66102799999999995</v>
      </c>
      <c r="F230" s="9">
        <v>0.42083300000000001</v>
      </c>
      <c r="G230" s="9">
        <v>0.66102799999999995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7" t="e">
        <v>#N/A</v>
      </c>
      <c r="M230" s="7" t="e">
        <v>#N/A</v>
      </c>
    </row>
    <row r="231" spans="1:13" x14ac:dyDescent="0.2">
      <c r="A231" s="6" t="s">
        <v>922</v>
      </c>
      <c r="B231" s="6" t="s">
        <v>278</v>
      </c>
      <c r="C231" s="9" t="s">
        <v>279</v>
      </c>
      <c r="D231" s="9">
        <v>0.66</v>
      </c>
      <c r="E231" s="9">
        <v>0.188304</v>
      </c>
      <c r="F231" s="9">
        <v>0.36083300000000001</v>
      </c>
      <c r="G231" s="9">
        <v>0.66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7" t="e">
        <v>#N/A</v>
      </c>
      <c r="M231" s="7" t="e">
        <v>#N/A</v>
      </c>
    </row>
    <row r="232" spans="1:13" x14ac:dyDescent="0.2">
      <c r="A232" s="6" t="s">
        <v>920</v>
      </c>
      <c r="B232" s="6" t="s">
        <v>93</v>
      </c>
      <c r="C232" s="9" t="s">
        <v>94</v>
      </c>
      <c r="D232" s="9">
        <v>0.66</v>
      </c>
      <c r="E232" s="9">
        <v>0.12367400000000001</v>
      </c>
      <c r="F232" s="9">
        <v>0.31083300000000003</v>
      </c>
      <c r="G232" s="9">
        <v>0.66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7" t="e">
        <v>#N/A</v>
      </c>
      <c r="M232" s="7" t="e">
        <v>#N/A</v>
      </c>
    </row>
    <row r="233" spans="1:13" x14ac:dyDescent="0.2">
      <c r="A233" s="6" t="s">
        <v>919</v>
      </c>
      <c r="B233" s="6" t="s">
        <v>4</v>
      </c>
      <c r="C233" s="9" t="s">
        <v>5</v>
      </c>
      <c r="D233" s="9">
        <v>0.66</v>
      </c>
      <c r="E233" s="9">
        <v>0.151833</v>
      </c>
      <c r="F233" s="9">
        <v>0.23666699999999999</v>
      </c>
      <c r="G233" s="9">
        <v>0.66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7" t="e">
        <v>#N/A</v>
      </c>
      <c r="M233" s="7" t="e">
        <v>#N/A</v>
      </c>
    </row>
    <row r="234" spans="1:13" x14ac:dyDescent="0.2">
      <c r="A234" s="6" t="s">
        <v>921</v>
      </c>
      <c r="B234" s="6" t="s">
        <v>276</v>
      </c>
      <c r="C234" s="9" t="s">
        <v>277</v>
      </c>
      <c r="D234" s="9">
        <v>0.66</v>
      </c>
      <c r="E234" s="9">
        <v>7.1641999999999997E-2</v>
      </c>
      <c r="F234" s="9">
        <v>0.14583299999999999</v>
      </c>
      <c r="G234" s="9">
        <v>0.66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7" t="e">
        <v>#N/A</v>
      </c>
      <c r="M234" s="7" t="e">
        <v>#N/A</v>
      </c>
    </row>
    <row r="235" spans="1:13" x14ac:dyDescent="0.2">
      <c r="A235" s="6" t="s">
        <v>923</v>
      </c>
      <c r="B235" s="6" t="s">
        <v>520</v>
      </c>
      <c r="C235" s="9" t="s">
        <v>521</v>
      </c>
      <c r="D235" s="9">
        <v>0.66</v>
      </c>
      <c r="E235" s="9">
        <v>-1</v>
      </c>
      <c r="F235" s="9">
        <v>-1</v>
      </c>
      <c r="G235" s="9">
        <v>0.66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7" t="e">
        <v>#N/A</v>
      </c>
      <c r="M235" s="7" t="e">
        <v>#N/A</v>
      </c>
    </row>
    <row r="236" spans="1:13" x14ac:dyDescent="0.2">
      <c r="A236" s="6" t="s">
        <v>924</v>
      </c>
      <c r="B236" s="6" t="s">
        <v>315</v>
      </c>
      <c r="C236" s="9" t="s">
        <v>316</v>
      </c>
      <c r="D236" s="9">
        <v>0.38</v>
      </c>
      <c r="E236" s="9">
        <v>0.65913500000000003</v>
      </c>
      <c r="F236" s="9">
        <v>0.55249999999999999</v>
      </c>
      <c r="G236" s="9">
        <v>0.65913500000000003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7" t="e">
        <v>#N/A</v>
      </c>
      <c r="M236" s="7" t="e">
        <v>#N/A</v>
      </c>
    </row>
    <row r="237" spans="1:13" x14ac:dyDescent="0.2">
      <c r="A237" s="6" t="s">
        <v>925</v>
      </c>
      <c r="B237" s="6" t="s">
        <v>364</v>
      </c>
      <c r="C237" s="9" t="s">
        <v>365</v>
      </c>
      <c r="D237" s="9">
        <v>0.41</v>
      </c>
      <c r="E237" s="9">
        <v>0.49283500000000002</v>
      </c>
      <c r="F237" s="9">
        <v>0.65833299999999995</v>
      </c>
      <c r="G237" s="9">
        <v>0.65833299999999995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7" t="s">
        <v>1124</v>
      </c>
      <c r="M237" s="7">
        <v>0.68069999999999997</v>
      </c>
    </row>
    <row r="238" spans="1:13" x14ac:dyDescent="0.2">
      <c r="A238" s="6" t="s">
        <v>926</v>
      </c>
      <c r="B238" s="6" t="s">
        <v>162</v>
      </c>
      <c r="C238" s="9" t="s">
        <v>163</v>
      </c>
      <c r="D238" s="9">
        <v>0.56999999999999995</v>
      </c>
      <c r="E238" s="9">
        <v>0.65380000000000005</v>
      </c>
      <c r="F238" s="9">
        <v>0.62749999999999995</v>
      </c>
      <c r="G238" s="9">
        <v>0.65380000000000005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7" t="s">
        <v>1124</v>
      </c>
      <c r="M238" s="7">
        <v>0.56889999999999996</v>
      </c>
    </row>
    <row r="239" spans="1:13" x14ac:dyDescent="0.2">
      <c r="A239" s="6" t="s">
        <v>927</v>
      </c>
      <c r="B239" s="6" t="s">
        <v>340</v>
      </c>
      <c r="C239" s="9" t="s">
        <v>163</v>
      </c>
      <c r="D239" s="9">
        <v>0.56999999999999995</v>
      </c>
      <c r="E239" s="9">
        <v>0.65380000000000005</v>
      </c>
      <c r="F239" s="9">
        <v>0.62749999999999995</v>
      </c>
      <c r="G239" s="9">
        <v>0.65380000000000005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7" t="s">
        <v>1124</v>
      </c>
      <c r="M239" s="7">
        <v>0.56889999999999996</v>
      </c>
    </row>
    <row r="240" spans="1:13" x14ac:dyDescent="0.2">
      <c r="A240" s="6" t="s">
        <v>932</v>
      </c>
      <c r="B240" s="6" t="s">
        <v>558</v>
      </c>
      <c r="C240" s="9" t="s">
        <v>559</v>
      </c>
      <c r="D240" s="9">
        <v>0.65</v>
      </c>
      <c r="E240" s="9">
        <v>0.28427999999999998</v>
      </c>
      <c r="F240" s="9">
        <v>0.41166700000000001</v>
      </c>
      <c r="G240" s="9">
        <v>0.65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7" t="s">
        <v>1124</v>
      </c>
      <c r="M240" s="7">
        <v>0.64070000000000005</v>
      </c>
    </row>
    <row r="241" spans="1:13" x14ac:dyDescent="0.2">
      <c r="A241" s="6" t="s">
        <v>929</v>
      </c>
      <c r="B241" s="6" t="s">
        <v>428</v>
      </c>
      <c r="C241" s="9" t="s">
        <v>429</v>
      </c>
      <c r="D241" s="9">
        <v>0.65</v>
      </c>
      <c r="E241" s="9">
        <v>0.60945700000000003</v>
      </c>
      <c r="F241" s="9">
        <v>0.57583300000000004</v>
      </c>
      <c r="G241" s="9">
        <v>0.65</v>
      </c>
      <c r="H241" s="7" t="s">
        <v>1115</v>
      </c>
      <c r="I241" s="7">
        <v>0.72299999999999998</v>
      </c>
      <c r="J241" s="7" t="s">
        <v>1117</v>
      </c>
      <c r="K241" s="7">
        <v>0.72299999999999998</v>
      </c>
      <c r="L241" s="7" t="e">
        <v>#N/A</v>
      </c>
      <c r="M241" s="7" t="e">
        <v>#N/A</v>
      </c>
    </row>
    <row r="242" spans="1:13" x14ac:dyDescent="0.2">
      <c r="A242" s="6" t="s">
        <v>931</v>
      </c>
      <c r="B242" s="6" t="s">
        <v>524</v>
      </c>
      <c r="C242" s="9" t="s">
        <v>525</v>
      </c>
      <c r="D242" s="9">
        <v>0.65</v>
      </c>
      <c r="E242" s="9">
        <v>7.3548000000000002E-2</v>
      </c>
      <c r="F242" s="9">
        <v>0.45666699999999999</v>
      </c>
      <c r="G242" s="9">
        <v>0.65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7" t="e">
        <v>#N/A</v>
      </c>
      <c r="M242" s="7" t="e">
        <v>#N/A</v>
      </c>
    </row>
    <row r="243" spans="1:13" x14ac:dyDescent="0.2">
      <c r="A243" s="6" t="s">
        <v>933</v>
      </c>
      <c r="B243" s="6" t="s">
        <v>568</v>
      </c>
      <c r="C243" s="9" t="s">
        <v>569</v>
      </c>
      <c r="D243" s="9">
        <v>0.65</v>
      </c>
      <c r="E243" s="9">
        <v>0.11915000000000001</v>
      </c>
      <c r="F243" s="9">
        <v>0.27</v>
      </c>
      <c r="G243" s="9">
        <v>0.65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7" t="e">
        <v>#N/A</v>
      </c>
      <c r="M243" s="7" t="e">
        <v>#N/A</v>
      </c>
    </row>
    <row r="244" spans="1:13" x14ac:dyDescent="0.2">
      <c r="A244" s="6" t="s">
        <v>928</v>
      </c>
      <c r="B244" s="6" t="s">
        <v>46</v>
      </c>
      <c r="C244" s="9" t="s">
        <v>47</v>
      </c>
      <c r="D244" s="9">
        <v>0.65</v>
      </c>
      <c r="E244" s="9">
        <v>-1</v>
      </c>
      <c r="F244" s="9">
        <v>-1</v>
      </c>
      <c r="G244" s="9">
        <v>0.65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7" t="e">
        <v>#N/A</v>
      </c>
      <c r="M244" s="7" t="e">
        <v>#N/A</v>
      </c>
    </row>
    <row r="245" spans="1:13" x14ac:dyDescent="0.2">
      <c r="A245" s="6" t="s">
        <v>930</v>
      </c>
      <c r="B245" s="6" t="s">
        <v>481</v>
      </c>
      <c r="C245" s="9" t="s">
        <v>482</v>
      </c>
      <c r="D245" s="9">
        <v>0.65</v>
      </c>
      <c r="E245" s="9">
        <v>-1</v>
      </c>
      <c r="F245" s="9">
        <v>-1</v>
      </c>
      <c r="G245" s="9">
        <v>0.65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7" t="e">
        <v>#N/A</v>
      </c>
      <c r="M245" s="7" t="e">
        <v>#N/A</v>
      </c>
    </row>
    <row r="246" spans="1:13" x14ac:dyDescent="0.2">
      <c r="A246" s="6" t="s">
        <v>934</v>
      </c>
      <c r="B246" s="6" t="s">
        <v>133</v>
      </c>
      <c r="C246" s="9" t="s">
        <v>134</v>
      </c>
      <c r="D246" s="9">
        <v>0.49</v>
      </c>
      <c r="E246" s="9">
        <v>0.64903100000000002</v>
      </c>
      <c r="F246" s="9">
        <v>0.58416699999999999</v>
      </c>
      <c r="G246" s="9">
        <v>0.64903100000000002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7" t="s">
        <v>1123</v>
      </c>
      <c r="M246" s="7">
        <v>0.95279999999999998</v>
      </c>
    </row>
    <row r="247" spans="1:13" x14ac:dyDescent="0.2">
      <c r="A247" s="6" t="s">
        <v>935</v>
      </c>
      <c r="B247" s="6" t="s">
        <v>606</v>
      </c>
      <c r="C247" s="9" t="s">
        <v>607</v>
      </c>
      <c r="D247" s="9">
        <v>0.64</v>
      </c>
      <c r="E247" s="9">
        <v>0.64821499999999999</v>
      </c>
      <c r="F247" s="9">
        <v>0.42166700000000001</v>
      </c>
      <c r="G247" s="9">
        <v>0.64821499999999999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7" t="e">
        <v>#N/A</v>
      </c>
      <c r="M247" s="7" t="e">
        <v>#N/A</v>
      </c>
    </row>
    <row r="248" spans="1:13" x14ac:dyDescent="0.2">
      <c r="A248" s="6" t="s">
        <v>936</v>
      </c>
      <c r="B248" s="6" t="s">
        <v>504</v>
      </c>
      <c r="C248" s="9" t="s">
        <v>505</v>
      </c>
      <c r="D248" s="9">
        <v>0.47</v>
      </c>
      <c r="E248" s="9">
        <v>0.64642200000000005</v>
      </c>
      <c r="F248" s="9">
        <v>0.47</v>
      </c>
      <c r="G248" s="9">
        <v>0.64642200000000005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7" t="e">
        <v>#N/A</v>
      </c>
      <c r="M248" s="7" t="e">
        <v>#N/A</v>
      </c>
    </row>
    <row r="249" spans="1:13" x14ac:dyDescent="0.2">
      <c r="A249" s="6" t="s">
        <v>937</v>
      </c>
      <c r="B249" s="6" t="s">
        <v>325</v>
      </c>
      <c r="C249" s="9" t="s">
        <v>326</v>
      </c>
      <c r="D249" s="9">
        <v>0.14000000000000001</v>
      </c>
      <c r="E249" s="9">
        <v>0.64490199999999998</v>
      </c>
      <c r="F249" s="9">
        <v>0.58666700000000005</v>
      </c>
      <c r="G249" s="9">
        <v>0.64490199999999998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7" t="s">
        <v>1123</v>
      </c>
      <c r="M249" s="7">
        <v>0.94730000000000003</v>
      </c>
    </row>
    <row r="250" spans="1:13" x14ac:dyDescent="0.2">
      <c r="A250" s="6" t="s">
        <v>939</v>
      </c>
      <c r="B250" s="6" t="s">
        <v>307</v>
      </c>
      <c r="C250" s="9" t="s">
        <v>308</v>
      </c>
      <c r="D250" s="9">
        <v>0.64</v>
      </c>
      <c r="E250" s="9">
        <v>0.49573800000000001</v>
      </c>
      <c r="F250" s="9">
        <v>0.37833299999999997</v>
      </c>
      <c r="G250" s="9">
        <v>0.64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7" t="e">
        <v>#N/A</v>
      </c>
      <c r="M250" s="7" t="e">
        <v>#N/A</v>
      </c>
    </row>
    <row r="251" spans="1:13" x14ac:dyDescent="0.2">
      <c r="A251" s="6" t="s">
        <v>938</v>
      </c>
      <c r="B251" s="6" t="s">
        <v>608</v>
      </c>
      <c r="C251" s="9" t="s">
        <v>609</v>
      </c>
      <c r="D251" s="9">
        <v>0.5</v>
      </c>
      <c r="E251" s="9">
        <v>0.269094</v>
      </c>
      <c r="F251" s="9">
        <v>0.64</v>
      </c>
      <c r="G251" s="9">
        <v>0.64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7" t="e">
        <v>#N/A</v>
      </c>
      <c r="M251" s="7" t="e">
        <v>#N/A</v>
      </c>
    </row>
    <row r="252" spans="1:13" x14ac:dyDescent="0.2">
      <c r="A252" s="6" t="s">
        <v>940</v>
      </c>
      <c r="B252" s="6" t="s">
        <v>360</v>
      </c>
      <c r="C252" s="9" t="s">
        <v>361</v>
      </c>
      <c r="D252" s="9">
        <v>0.64</v>
      </c>
      <c r="E252" s="9">
        <v>0.331208</v>
      </c>
      <c r="F252" s="9">
        <v>0.31166700000000003</v>
      </c>
      <c r="G252" s="9">
        <v>0.64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7" t="e">
        <v>#N/A</v>
      </c>
      <c r="M252" s="7" t="e">
        <v>#N/A</v>
      </c>
    </row>
    <row r="253" spans="1:13" x14ac:dyDescent="0.2">
      <c r="A253" s="6" t="s">
        <v>943</v>
      </c>
      <c r="B253" s="6" t="s">
        <v>407</v>
      </c>
      <c r="C253" s="9" t="s">
        <v>361</v>
      </c>
      <c r="D253" s="9">
        <v>0.64</v>
      </c>
      <c r="E253" s="9">
        <v>0.331208</v>
      </c>
      <c r="F253" s="9">
        <v>0.31166700000000003</v>
      </c>
      <c r="G253" s="9">
        <v>0.64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7" t="e">
        <v>#N/A</v>
      </c>
      <c r="M253" s="7" t="e">
        <v>#N/A</v>
      </c>
    </row>
    <row r="254" spans="1:13" x14ac:dyDescent="0.2">
      <c r="A254" s="6" t="s">
        <v>944</v>
      </c>
      <c r="B254" s="6" t="s">
        <v>413</v>
      </c>
      <c r="C254" s="9" t="s">
        <v>361</v>
      </c>
      <c r="D254" s="9">
        <v>0.64</v>
      </c>
      <c r="E254" s="9">
        <v>0.331208</v>
      </c>
      <c r="F254" s="9">
        <v>0.31166700000000003</v>
      </c>
      <c r="G254" s="9">
        <v>0.64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7" t="e">
        <v>#N/A</v>
      </c>
      <c r="M254" s="7" t="e">
        <v>#N/A</v>
      </c>
    </row>
    <row r="255" spans="1:13" x14ac:dyDescent="0.2">
      <c r="A255" s="6" t="s">
        <v>945</v>
      </c>
      <c r="B255" s="6" t="s">
        <v>445</v>
      </c>
      <c r="C255" s="9" t="s">
        <v>361</v>
      </c>
      <c r="D255" s="9">
        <v>0.64</v>
      </c>
      <c r="E255" s="9">
        <v>0.331208</v>
      </c>
      <c r="F255" s="9">
        <v>0.31166700000000003</v>
      </c>
      <c r="G255" s="9">
        <v>0.64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7" t="e">
        <v>#N/A</v>
      </c>
      <c r="M255" s="7" t="e">
        <v>#N/A</v>
      </c>
    </row>
    <row r="256" spans="1:13" x14ac:dyDescent="0.2">
      <c r="A256" s="6" t="s">
        <v>946</v>
      </c>
      <c r="B256" s="6" t="s">
        <v>478</v>
      </c>
      <c r="C256" s="9" t="s">
        <v>361</v>
      </c>
      <c r="D256" s="9">
        <v>0.64</v>
      </c>
      <c r="E256" s="9">
        <v>0.331208</v>
      </c>
      <c r="F256" s="9">
        <v>0.31166700000000003</v>
      </c>
      <c r="G256" s="9">
        <v>0.64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7" t="e">
        <v>#N/A</v>
      </c>
      <c r="M256" s="7" t="e">
        <v>#N/A</v>
      </c>
    </row>
    <row r="257" spans="1:13" x14ac:dyDescent="0.2">
      <c r="A257" s="6" t="s">
        <v>947</v>
      </c>
      <c r="B257" s="6" t="s">
        <v>593</v>
      </c>
      <c r="C257" s="9" t="s">
        <v>361</v>
      </c>
      <c r="D257" s="9">
        <v>0.64</v>
      </c>
      <c r="E257" s="9">
        <v>0.331208</v>
      </c>
      <c r="F257" s="9">
        <v>0.31166700000000003</v>
      </c>
      <c r="G257" s="9">
        <v>0.64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7" t="e">
        <v>#N/A</v>
      </c>
      <c r="M257" s="7" t="e">
        <v>#N/A</v>
      </c>
    </row>
    <row r="258" spans="1:13" x14ac:dyDescent="0.2">
      <c r="A258" s="6" t="s">
        <v>949</v>
      </c>
      <c r="B258" s="6" t="s">
        <v>640</v>
      </c>
      <c r="C258" s="9" t="s">
        <v>361</v>
      </c>
      <c r="D258" s="9">
        <v>0.64</v>
      </c>
      <c r="E258" s="9">
        <v>0.331208</v>
      </c>
      <c r="F258" s="9">
        <v>0.31166700000000003</v>
      </c>
      <c r="G258" s="9">
        <v>0.64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7" t="e">
        <v>#N/A</v>
      </c>
      <c r="M258" s="7" t="e">
        <v>#N/A</v>
      </c>
    </row>
    <row r="259" spans="1:13" x14ac:dyDescent="0.2">
      <c r="A259" s="6" t="s">
        <v>951</v>
      </c>
      <c r="B259" s="6" t="s">
        <v>695</v>
      </c>
      <c r="C259" s="9" t="s">
        <v>361</v>
      </c>
      <c r="D259" s="9">
        <v>0.64</v>
      </c>
      <c r="E259" s="9">
        <v>0.331208</v>
      </c>
      <c r="F259" s="9">
        <v>0.31166700000000003</v>
      </c>
      <c r="G259" s="9">
        <v>0.64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7" t="e">
        <v>#N/A</v>
      </c>
      <c r="M259" s="7" t="e">
        <v>#N/A</v>
      </c>
    </row>
    <row r="260" spans="1:13" x14ac:dyDescent="0.2">
      <c r="A260" s="6" t="s">
        <v>950</v>
      </c>
      <c r="B260" s="6" t="s">
        <v>651</v>
      </c>
      <c r="C260" s="9" t="s">
        <v>652</v>
      </c>
      <c r="D260" s="9">
        <v>0.64</v>
      </c>
      <c r="E260" s="9">
        <v>0.199654</v>
      </c>
      <c r="F260" s="9">
        <v>0.26</v>
      </c>
      <c r="G260" s="9">
        <v>0.64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7" t="e">
        <v>#N/A</v>
      </c>
      <c r="M260" s="7" t="e">
        <v>#N/A</v>
      </c>
    </row>
    <row r="261" spans="1:13" x14ac:dyDescent="0.2">
      <c r="A261" s="6" t="s">
        <v>948</v>
      </c>
      <c r="B261" s="6" t="s">
        <v>636</v>
      </c>
      <c r="C261" s="9" t="s">
        <v>637</v>
      </c>
      <c r="D261" s="9">
        <v>0.64</v>
      </c>
      <c r="E261" s="9">
        <v>0.19118299999999999</v>
      </c>
      <c r="F261" s="9">
        <v>0.20583299999999999</v>
      </c>
      <c r="G261" s="9">
        <v>0.64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7" t="e">
        <v>#N/A</v>
      </c>
      <c r="M261" s="7" t="e">
        <v>#N/A</v>
      </c>
    </row>
    <row r="262" spans="1:13" x14ac:dyDescent="0.2">
      <c r="A262" s="6" t="s">
        <v>952</v>
      </c>
      <c r="B262" s="6" t="s">
        <v>730</v>
      </c>
      <c r="C262" s="9" t="s">
        <v>731</v>
      </c>
      <c r="D262" s="9">
        <v>0.64</v>
      </c>
      <c r="E262" s="9">
        <v>9.0587000000000001E-2</v>
      </c>
      <c r="F262" s="9">
        <v>0.22416700000000001</v>
      </c>
      <c r="G262" s="9">
        <v>0.64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7" t="e">
        <v>#N/A</v>
      </c>
      <c r="M262" s="7" t="e">
        <v>#N/A</v>
      </c>
    </row>
    <row r="263" spans="1:13" x14ac:dyDescent="0.2">
      <c r="A263" s="6" t="s">
        <v>941</v>
      </c>
      <c r="B263" s="6" t="s">
        <v>366</v>
      </c>
      <c r="C263" s="9" t="s">
        <v>367</v>
      </c>
      <c r="D263" s="9">
        <v>0.64</v>
      </c>
      <c r="E263" s="9">
        <v>-1</v>
      </c>
      <c r="F263" s="9">
        <v>-1</v>
      </c>
      <c r="G263" s="9">
        <v>0.64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7" t="e">
        <v>#N/A</v>
      </c>
      <c r="M263" s="7" t="e">
        <v>#N/A</v>
      </c>
    </row>
    <row r="264" spans="1:13" x14ac:dyDescent="0.2">
      <c r="A264" s="6" t="s">
        <v>942</v>
      </c>
      <c r="B264" s="6" t="s">
        <v>368</v>
      </c>
      <c r="C264" s="9" t="s">
        <v>369</v>
      </c>
      <c r="D264" s="9">
        <v>0.64</v>
      </c>
      <c r="E264" s="9">
        <v>-1</v>
      </c>
      <c r="F264" s="9">
        <v>-1</v>
      </c>
      <c r="G264" s="9">
        <v>0.64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7" t="e">
        <v>#N/A</v>
      </c>
      <c r="M264" s="7" t="e">
        <v>#N/A</v>
      </c>
    </row>
    <row r="265" spans="1:13" x14ac:dyDescent="0.2">
      <c r="A265" s="6" t="s">
        <v>953</v>
      </c>
      <c r="B265" s="6" t="s">
        <v>662</v>
      </c>
      <c r="C265" s="9" t="s">
        <v>663</v>
      </c>
      <c r="D265" s="9">
        <v>0.49</v>
      </c>
      <c r="E265" s="9">
        <v>0.63928099999999999</v>
      </c>
      <c r="F265" s="9">
        <v>0.54333299999999995</v>
      </c>
      <c r="G265" s="9">
        <v>0.63928099999999999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7" t="e">
        <v>#N/A</v>
      </c>
      <c r="M265" s="7" t="e">
        <v>#N/A</v>
      </c>
    </row>
    <row r="266" spans="1:13" x14ac:dyDescent="0.2">
      <c r="A266" s="6" t="s">
        <v>954</v>
      </c>
      <c r="B266" s="6" t="s">
        <v>594</v>
      </c>
      <c r="C266" s="9" t="s">
        <v>595</v>
      </c>
      <c r="D266" s="9">
        <v>0.45</v>
      </c>
      <c r="E266" s="9">
        <v>0.63147299999999995</v>
      </c>
      <c r="F266" s="9">
        <v>0.54166700000000001</v>
      </c>
      <c r="G266" s="9">
        <v>0.63147299999999995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7" t="e">
        <v>#N/A</v>
      </c>
      <c r="M266" s="7" t="e">
        <v>#N/A</v>
      </c>
    </row>
    <row r="267" spans="1:13" x14ac:dyDescent="0.2">
      <c r="A267" s="6" t="s">
        <v>955</v>
      </c>
      <c r="B267" s="6" t="s">
        <v>143</v>
      </c>
      <c r="C267" s="9" t="s">
        <v>144</v>
      </c>
      <c r="D267" s="9">
        <v>0.63</v>
      </c>
      <c r="E267" s="9">
        <v>-1</v>
      </c>
      <c r="F267" s="9">
        <v>-1</v>
      </c>
      <c r="G267" s="9">
        <v>0.63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7" t="s">
        <v>1123</v>
      </c>
      <c r="M267" s="7">
        <v>0.99680000000000002</v>
      </c>
    </row>
    <row r="268" spans="1:13" x14ac:dyDescent="0.2">
      <c r="A268" s="6" t="s">
        <v>956</v>
      </c>
      <c r="B268" s="6" t="s">
        <v>204</v>
      </c>
      <c r="C268" s="9" t="s">
        <v>205</v>
      </c>
      <c r="D268" s="9">
        <v>0.63</v>
      </c>
      <c r="E268" s="9">
        <v>0.59556600000000004</v>
      </c>
      <c r="F268" s="9">
        <v>0.51</v>
      </c>
      <c r="G268" s="9">
        <v>0.63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7" t="e">
        <v>#N/A</v>
      </c>
      <c r="M268" s="7" t="e">
        <v>#N/A</v>
      </c>
    </row>
    <row r="269" spans="1:13" x14ac:dyDescent="0.2">
      <c r="A269" s="6" t="s">
        <v>958</v>
      </c>
      <c r="B269" s="6" t="s">
        <v>708</v>
      </c>
      <c r="C269" s="9" t="s">
        <v>709</v>
      </c>
      <c r="D269" s="9">
        <v>0.63</v>
      </c>
      <c r="E269" s="9">
        <v>0.17591399999999999</v>
      </c>
      <c r="F269" s="9">
        <v>0.218333</v>
      </c>
      <c r="G269" s="9">
        <v>0.63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7" t="e">
        <v>#N/A</v>
      </c>
      <c r="M269" s="7" t="e">
        <v>#N/A</v>
      </c>
    </row>
    <row r="270" spans="1:13" x14ac:dyDescent="0.2">
      <c r="A270" s="6" t="s">
        <v>957</v>
      </c>
      <c r="B270" s="6" t="s">
        <v>451</v>
      </c>
      <c r="C270" s="9" t="s">
        <v>452</v>
      </c>
      <c r="D270" s="9">
        <v>0.63</v>
      </c>
      <c r="E270" s="9">
        <v>-1</v>
      </c>
      <c r="F270" s="9">
        <v>-1</v>
      </c>
      <c r="G270" s="9">
        <v>0.63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7" t="e">
        <v>#N/A</v>
      </c>
      <c r="M270" s="7" t="e">
        <v>#N/A</v>
      </c>
    </row>
    <row r="271" spans="1:13" x14ac:dyDescent="0.2">
      <c r="A271" s="6" t="s">
        <v>959</v>
      </c>
      <c r="B271" s="6" t="s">
        <v>127</v>
      </c>
      <c r="C271" s="9" t="s">
        <v>128</v>
      </c>
      <c r="D271" s="9">
        <v>0.49</v>
      </c>
      <c r="E271" s="9">
        <v>0.62578500000000004</v>
      </c>
      <c r="F271" s="9">
        <v>0.45333299999999999</v>
      </c>
      <c r="G271" s="9">
        <v>0.62578500000000004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7" t="e">
        <v>#N/A</v>
      </c>
      <c r="M271" s="7" t="e">
        <v>#N/A</v>
      </c>
    </row>
    <row r="272" spans="1:13" x14ac:dyDescent="0.2">
      <c r="A272" s="6" t="s">
        <v>960</v>
      </c>
      <c r="B272" s="6" t="s">
        <v>341</v>
      </c>
      <c r="C272" s="9" t="s">
        <v>342</v>
      </c>
      <c r="D272" s="9">
        <v>0.31</v>
      </c>
      <c r="E272" s="9">
        <v>0.62524000000000002</v>
      </c>
      <c r="F272" s="9">
        <v>0.62083299999999997</v>
      </c>
      <c r="G272" s="9">
        <v>0.62524000000000002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7" t="e">
        <v>#N/A</v>
      </c>
      <c r="M272" s="7" t="e">
        <v>#N/A</v>
      </c>
    </row>
    <row r="273" spans="1:13" x14ac:dyDescent="0.2">
      <c r="A273" s="6" t="s">
        <v>961</v>
      </c>
      <c r="B273" s="6" t="s">
        <v>345</v>
      </c>
      <c r="C273" s="9" t="s">
        <v>346</v>
      </c>
      <c r="D273" s="9">
        <v>0.36</v>
      </c>
      <c r="E273" s="9">
        <v>0.60355999999999999</v>
      </c>
      <c r="F273" s="9">
        <v>0.62250000000000005</v>
      </c>
      <c r="G273" s="9">
        <v>0.62250000000000005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7" t="s">
        <v>1124</v>
      </c>
      <c r="M273" s="7">
        <v>0.62250000000000005</v>
      </c>
    </row>
    <row r="274" spans="1:13" x14ac:dyDescent="0.2">
      <c r="A274" s="6" t="s">
        <v>962</v>
      </c>
      <c r="B274" s="6" t="s">
        <v>535</v>
      </c>
      <c r="C274" s="9" t="s">
        <v>536</v>
      </c>
      <c r="D274" s="9">
        <v>0.59</v>
      </c>
      <c r="E274" s="9">
        <v>0.62222599999999995</v>
      </c>
      <c r="F274" s="9">
        <v>0.495</v>
      </c>
      <c r="G274" s="9">
        <v>0.62222599999999995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7" t="s">
        <v>1124</v>
      </c>
      <c r="M274" s="7">
        <v>0.57420000000000004</v>
      </c>
    </row>
    <row r="275" spans="1:13" x14ac:dyDescent="0.2">
      <c r="A275" s="6" t="s">
        <v>963</v>
      </c>
      <c r="B275" s="6" t="s">
        <v>472</v>
      </c>
      <c r="C275" s="9" t="s">
        <v>473</v>
      </c>
      <c r="D275" s="9">
        <v>0.44</v>
      </c>
      <c r="E275" s="9">
        <v>0.54209399999999996</v>
      </c>
      <c r="F275" s="9">
        <v>0.62166699999999997</v>
      </c>
      <c r="G275" s="9">
        <v>0.62166699999999997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7" t="e">
        <v>#N/A</v>
      </c>
      <c r="M275" s="7" t="e">
        <v>#N/A</v>
      </c>
    </row>
    <row r="276" spans="1:13" x14ac:dyDescent="0.2">
      <c r="A276" s="6" t="s">
        <v>964</v>
      </c>
      <c r="B276" s="6" t="s">
        <v>33</v>
      </c>
      <c r="C276" s="9" t="s">
        <v>34</v>
      </c>
      <c r="D276" s="9">
        <v>0.03</v>
      </c>
      <c r="E276" s="9">
        <v>0.62095400000000001</v>
      </c>
      <c r="F276" s="9">
        <v>0.23333300000000001</v>
      </c>
      <c r="G276" s="9">
        <v>0.62095400000000001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7" t="e">
        <v>#N/A</v>
      </c>
      <c r="M276" s="7" t="e">
        <v>#N/A</v>
      </c>
    </row>
    <row r="277" spans="1:13" x14ac:dyDescent="0.2">
      <c r="A277" s="6" t="s">
        <v>965</v>
      </c>
      <c r="B277" s="6" t="s">
        <v>48</v>
      </c>
      <c r="C277" s="9" t="s">
        <v>49</v>
      </c>
      <c r="D277" s="9">
        <v>0.26</v>
      </c>
      <c r="E277" s="9">
        <v>0.62026599999999998</v>
      </c>
      <c r="F277" s="9">
        <v>0.5575</v>
      </c>
      <c r="G277" s="9">
        <v>0.62026599999999998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7" t="e">
        <v>#N/A</v>
      </c>
      <c r="M277" s="7" t="e">
        <v>#N/A</v>
      </c>
    </row>
    <row r="278" spans="1:13" x14ac:dyDescent="0.2">
      <c r="A278" s="6" t="s">
        <v>968</v>
      </c>
      <c r="B278" s="6" t="s">
        <v>266</v>
      </c>
      <c r="C278" s="9" t="s">
        <v>267</v>
      </c>
      <c r="D278" s="9">
        <v>0.62</v>
      </c>
      <c r="E278" s="9">
        <v>0.613653</v>
      </c>
      <c r="F278" s="9">
        <v>0.403333</v>
      </c>
      <c r="G278" s="9">
        <v>0.62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7" t="s">
        <v>1124</v>
      </c>
      <c r="M278" s="7">
        <v>0.77470000000000006</v>
      </c>
    </row>
    <row r="279" spans="1:13" x14ac:dyDescent="0.2">
      <c r="A279" s="6" t="s">
        <v>973</v>
      </c>
      <c r="B279" s="6" t="s">
        <v>542</v>
      </c>
      <c r="C279" s="9" t="s">
        <v>543</v>
      </c>
      <c r="D279" s="9">
        <v>0.62</v>
      </c>
      <c r="E279" s="9">
        <v>0.38080599999999998</v>
      </c>
      <c r="F279" s="9">
        <v>0.51833300000000004</v>
      </c>
      <c r="G279" s="9">
        <v>0.62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7" t="e">
        <v>#N/A</v>
      </c>
      <c r="M279" s="7" t="e">
        <v>#N/A</v>
      </c>
    </row>
    <row r="280" spans="1:13" x14ac:dyDescent="0.2">
      <c r="A280" s="6" t="s">
        <v>967</v>
      </c>
      <c r="B280" s="6" t="s">
        <v>230</v>
      </c>
      <c r="C280" s="9" t="s">
        <v>231</v>
      </c>
      <c r="D280" s="9">
        <v>0.62</v>
      </c>
      <c r="E280" s="9">
        <v>0.33604800000000001</v>
      </c>
      <c r="F280" s="9">
        <v>0.41249999999999998</v>
      </c>
      <c r="G280" s="9">
        <v>0.62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7" t="e">
        <v>#N/A</v>
      </c>
      <c r="M280" s="7" t="e">
        <v>#N/A</v>
      </c>
    </row>
    <row r="281" spans="1:13" x14ac:dyDescent="0.2">
      <c r="A281" s="6" t="s">
        <v>969</v>
      </c>
      <c r="B281" s="6" t="s">
        <v>327</v>
      </c>
      <c r="C281" s="9" t="s">
        <v>328</v>
      </c>
      <c r="D281" s="9">
        <v>0.62</v>
      </c>
      <c r="E281" s="9">
        <v>0.29858200000000001</v>
      </c>
      <c r="F281" s="9">
        <v>0.39416699999999999</v>
      </c>
      <c r="G281" s="9">
        <v>0.62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7" t="e">
        <v>#N/A</v>
      </c>
      <c r="M281" s="7" t="e">
        <v>#N/A</v>
      </c>
    </row>
    <row r="282" spans="1:13" x14ac:dyDescent="0.2">
      <c r="A282" s="6" t="s">
        <v>972</v>
      </c>
      <c r="B282" s="6" t="s">
        <v>512</v>
      </c>
      <c r="C282" s="9" t="s">
        <v>513</v>
      </c>
      <c r="D282" s="9">
        <v>0.62</v>
      </c>
      <c r="E282" s="9">
        <v>0.23827499999999999</v>
      </c>
      <c r="F282" s="9">
        <v>0.43416700000000003</v>
      </c>
      <c r="G282" s="9">
        <v>0.62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7" t="e">
        <v>#N/A</v>
      </c>
      <c r="M282" s="7" t="e">
        <v>#N/A</v>
      </c>
    </row>
    <row r="283" spans="1:13" x14ac:dyDescent="0.2">
      <c r="A283" s="6" t="s">
        <v>974</v>
      </c>
      <c r="B283" s="6" t="s">
        <v>638</v>
      </c>
      <c r="C283" s="9" t="s">
        <v>639</v>
      </c>
      <c r="D283" s="9">
        <v>0.62</v>
      </c>
      <c r="E283" s="9">
        <v>0.23925399999999999</v>
      </c>
      <c r="F283" s="9">
        <v>0.39750000000000002</v>
      </c>
      <c r="G283" s="9">
        <v>0.62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7" t="e">
        <v>#N/A</v>
      </c>
      <c r="M283" s="7" t="e">
        <v>#N/A</v>
      </c>
    </row>
    <row r="284" spans="1:13" x14ac:dyDescent="0.2">
      <c r="A284" s="6" t="s">
        <v>975</v>
      </c>
      <c r="B284" s="6" t="s">
        <v>717</v>
      </c>
      <c r="C284" s="9" t="s">
        <v>639</v>
      </c>
      <c r="D284" s="9">
        <v>0.62</v>
      </c>
      <c r="E284" s="9">
        <v>0.23925399999999999</v>
      </c>
      <c r="F284" s="9">
        <v>0.39750000000000002</v>
      </c>
      <c r="G284" s="9">
        <v>0.62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7" t="e">
        <v>#N/A</v>
      </c>
      <c r="M284" s="7" t="e">
        <v>#N/A</v>
      </c>
    </row>
    <row r="285" spans="1:13" x14ac:dyDescent="0.2">
      <c r="A285" s="6" t="s">
        <v>971</v>
      </c>
      <c r="B285" s="6" t="s">
        <v>508</v>
      </c>
      <c r="C285" s="9" t="s">
        <v>509</v>
      </c>
      <c r="D285" s="9">
        <v>0.62</v>
      </c>
      <c r="E285" s="9">
        <v>0.239478</v>
      </c>
      <c r="F285" s="9">
        <v>0.348333</v>
      </c>
      <c r="G285" s="9">
        <v>0.62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7" t="e">
        <v>#N/A</v>
      </c>
      <c r="M285" s="7" t="e">
        <v>#N/A</v>
      </c>
    </row>
    <row r="286" spans="1:13" x14ac:dyDescent="0.2">
      <c r="A286" s="6" t="s">
        <v>966</v>
      </c>
      <c r="B286" s="6" t="s">
        <v>164</v>
      </c>
      <c r="C286" s="9" t="s">
        <v>165</v>
      </c>
      <c r="D286" s="9">
        <v>0.62</v>
      </c>
      <c r="E286" s="9">
        <v>-1</v>
      </c>
      <c r="F286" s="9">
        <v>-1</v>
      </c>
      <c r="G286" s="9">
        <v>0.62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7" t="e">
        <v>#N/A</v>
      </c>
      <c r="M286" s="7" t="e">
        <v>#N/A</v>
      </c>
    </row>
    <row r="287" spans="1:13" x14ac:dyDescent="0.2">
      <c r="A287" s="6" t="s">
        <v>970</v>
      </c>
      <c r="B287" s="6" t="s">
        <v>490</v>
      </c>
      <c r="C287" s="9" t="s">
        <v>491</v>
      </c>
      <c r="D287" s="9">
        <v>0.62</v>
      </c>
      <c r="E287" s="9">
        <v>-1</v>
      </c>
      <c r="F287" s="9">
        <v>-1</v>
      </c>
      <c r="G287" s="9">
        <v>0.62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7" t="e">
        <v>#N/A</v>
      </c>
      <c r="M287" s="7" t="e">
        <v>#N/A</v>
      </c>
    </row>
    <row r="288" spans="1:13" x14ac:dyDescent="0.2">
      <c r="A288" s="6" t="s">
        <v>976</v>
      </c>
      <c r="B288" s="6" t="s">
        <v>69</v>
      </c>
      <c r="C288" s="9" t="s">
        <v>70</v>
      </c>
      <c r="D288" s="9">
        <v>0.57999999999999996</v>
      </c>
      <c r="E288" s="9">
        <v>0.46492299999999998</v>
      </c>
      <c r="F288" s="9">
        <v>0.61833300000000002</v>
      </c>
      <c r="G288" s="9">
        <v>0.61833300000000002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7" t="e">
        <v>#N/A</v>
      </c>
      <c r="M288" s="7" t="e">
        <v>#N/A</v>
      </c>
    </row>
    <row r="289" spans="1:13" x14ac:dyDescent="0.2">
      <c r="A289" s="6" t="s">
        <v>977</v>
      </c>
      <c r="B289" s="6" t="s">
        <v>433</v>
      </c>
      <c r="C289" s="9" t="s">
        <v>432</v>
      </c>
      <c r="D289" s="9">
        <v>0.55000000000000004</v>
      </c>
      <c r="E289" s="9">
        <v>0.61791700000000005</v>
      </c>
      <c r="F289" s="9">
        <v>0.57750000000000001</v>
      </c>
      <c r="G289" s="9">
        <v>0.61791700000000005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7" t="s">
        <v>1123</v>
      </c>
      <c r="M289" s="7">
        <v>0.51300000000000001</v>
      </c>
    </row>
    <row r="290" spans="1:13" x14ac:dyDescent="0.2">
      <c r="A290" s="6" t="s">
        <v>978</v>
      </c>
      <c r="B290" s="6" t="s">
        <v>2</v>
      </c>
      <c r="C290" s="9" t="s">
        <v>3</v>
      </c>
      <c r="D290" s="9">
        <v>0.14000000000000001</v>
      </c>
      <c r="E290" s="9">
        <v>0.61049900000000001</v>
      </c>
      <c r="F290" s="9">
        <v>0.61416700000000002</v>
      </c>
      <c r="G290" s="9">
        <v>0.61416700000000002</v>
      </c>
      <c r="H290" s="7" t="s">
        <v>1115</v>
      </c>
      <c r="I290" s="7">
        <v>0.57399999999999995</v>
      </c>
      <c r="J290" s="7" t="s">
        <v>1117</v>
      </c>
      <c r="K290" s="7">
        <v>0.84199999999999997</v>
      </c>
      <c r="L290" s="7" t="s">
        <v>1123</v>
      </c>
      <c r="M290" s="7">
        <v>0.58120000000000005</v>
      </c>
    </row>
    <row r="291" spans="1:13" x14ac:dyDescent="0.2">
      <c r="A291" s="6" t="s">
        <v>979</v>
      </c>
      <c r="B291" s="6" t="s">
        <v>732</v>
      </c>
      <c r="C291" s="9" t="s">
        <v>733</v>
      </c>
      <c r="D291" s="9">
        <v>0.28000000000000003</v>
      </c>
      <c r="E291" s="9">
        <v>0.61317600000000005</v>
      </c>
      <c r="F291" s="9">
        <v>0.38833299999999998</v>
      </c>
      <c r="G291" s="9">
        <v>0.61317600000000005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7" t="e">
        <v>#N/A</v>
      </c>
      <c r="M291" s="7" t="e">
        <v>#N/A</v>
      </c>
    </row>
    <row r="292" spans="1:13" x14ac:dyDescent="0.2">
      <c r="A292" s="6" t="s">
        <v>980</v>
      </c>
      <c r="B292" s="6" t="s">
        <v>715</v>
      </c>
      <c r="C292" s="9" t="s">
        <v>716</v>
      </c>
      <c r="D292" s="9">
        <v>0.53</v>
      </c>
      <c r="E292" s="9">
        <v>0.61239699999999997</v>
      </c>
      <c r="F292" s="9">
        <v>0.59083300000000005</v>
      </c>
      <c r="G292" s="9">
        <v>0.61239699999999997</v>
      </c>
      <c r="H292" s="7" t="s">
        <v>1115</v>
      </c>
      <c r="I292" s="7">
        <v>0.66300000000000003</v>
      </c>
      <c r="J292" s="7" t="s">
        <v>1117</v>
      </c>
      <c r="K292" s="7">
        <v>0.752</v>
      </c>
      <c r="L292" s="7" t="s">
        <v>1124</v>
      </c>
      <c r="M292" s="7">
        <v>0.50060000000000004</v>
      </c>
    </row>
    <row r="293" spans="1:13" x14ac:dyDescent="0.2">
      <c r="A293" s="6" t="s">
        <v>981</v>
      </c>
      <c r="B293" s="6" t="s">
        <v>16</v>
      </c>
      <c r="C293" s="9" t="s">
        <v>17</v>
      </c>
      <c r="D293" s="9">
        <v>0.36</v>
      </c>
      <c r="E293" s="9">
        <v>0.61020099999999999</v>
      </c>
      <c r="F293" s="9">
        <v>0.48</v>
      </c>
      <c r="G293" s="9">
        <v>0.61020099999999999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7" t="e">
        <v>#N/A</v>
      </c>
      <c r="M293" s="7" t="e">
        <v>#N/A</v>
      </c>
    </row>
    <row r="294" spans="1:13" x14ac:dyDescent="0.2">
      <c r="A294" s="6" t="s">
        <v>985</v>
      </c>
      <c r="B294" s="6" t="s">
        <v>604</v>
      </c>
      <c r="C294" s="9" t="s">
        <v>605</v>
      </c>
      <c r="D294" s="9">
        <v>0.61</v>
      </c>
      <c r="E294" s="9">
        <v>0.47597600000000001</v>
      </c>
      <c r="F294" s="9">
        <v>0.46750000000000003</v>
      </c>
      <c r="G294" s="9">
        <v>0.61</v>
      </c>
      <c r="H294" s="7" t="s">
        <v>1115</v>
      </c>
      <c r="I294" s="7">
        <v>0.52500000000000002</v>
      </c>
      <c r="J294" s="7" t="s">
        <v>1116</v>
      </c>
      <c r="K294" s="7">
        <v>0.248</v>
      </c>
      <c r="L294" s="7" t="e">
        <v>#N/A</v>
      </c>
      <c r="M294" s="7" t="e">
        <v>#N/A</v>
      </c>
    </row>
    <row r="295" spans="1:13" x14ac:dyDescent="0.2">
      <c r="A295" s="6" t="s">
        <v>986</v>
      </c>
      <c r="B295" s="6" t="s">
        <v>724</v>
      </c>
      <c r="C295" s="9" t="s">
        <v>725</v>
      </c>
      <c r="D295" s="9">
        <v>0.61</v>
      </c>
      <c r="E295" s="9">
        <v>0.534578</v>
      </c>
      <c r="F295" s="9">
        <v>0.42333300000000001</v>
      </c>
      <c r="G295" s="9">
        <v>0.61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7" t="e">
        <v>#N/A</v>
      </c>
      <c r="M295" s="7" t="e">
        <v>#N/A</v>
      </c>
    </row>
    <row r="296" spans="1:13" x14ac:dyDescent="0.2">
      <c r="A296" s="6" t="s">
        <v>983</v>
      </c>
      <c r="B296" s="6" t="s">
        <v>91</v>
      </c>
      <c r="C296" s="9" t="s">
        <v>92</v>
      </c>
      <c r="D296" s="9">
        <v>0.61</v>
      </c>
      <c r="E296" s="9">
        <v>0.44946399999999997</v>
      </c>
      <c r="F296" s="9">
        <v>0.38583299999999998</v>
      </c>
      <c r="G296" s="9">
        <v>0.61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7" t="e">
        <v>#N/A</v>
      </c>
      <c r="M296" s="7" t="e">
        <v>#N/A</v>
      </c>
    </row>
    <row r="297" spans="1:13" x14ac:dyDescent="0.2">
      <c r="A297" s="6" t="s">
        <v>984</v>
      </c>
      <c r="B297" s="6" t="s">
        <v>380</v>
      </c>
      <c r="C297" s="9" t="s">
        <v>381</v>
      </c>
      <c r="D297" s="9">
        <v>0.61</v>
      </c>
      <c r="E297" s="9">
        <v>5.2666999999999999E-2</v>
      </c>
      <c r="F297" s="9">
        <v>0.1525</v>
      </c>
      <c r="G297" s="9">
        <v>0.61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7" t="e">
        <v>#N/A</v>
      </c>
      <c r="M297" s="7" t="e">
        <v>#N/A</v>
      </c>
    </row>
    <row r="298" spans="1:13" x14ac:dyDescent="0.2">
      <c r="A298" s="6" t="s">
        <v>982</v>
      </c>
      <c r="B298" s="6" t="s">
        <v>65</v>
      </c>
      <c r="C298" s="9" t="s">
        <v>66</v>
      </c>
      <c r="D298" s="9">
        <v>0.61</v>
      </c>
      <c r="E298" s="9">
        <v>-1</v>
      </c>
      <c r="F298" s="9">
        <v>-1</v>
      </c>
      <c r="G298" s="9">
        <v>0.61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7" t="e">
        <v>#N/A</v>
      </c>
      <c r="M298" s="7" t="e">
        <v>#N/A</v>
      </c>
    </row>
    <row r="299" spans="1:13" x14ac:dyDescent="0.2">
      <c r="A299" s="6" t="s">
        <v>987</v>
      </c>
      <c r="B299" s="6" t="s">
        <v>89</v>
      </c>
      <c r="C299" s="9" t="s">
        <v>90</v>
      </c>
      <c r="D299" s="9">
        <v>0.6</v>
      </c>
      <c r="E299" s="9">
        <v>0.44041000000000002</v>
      </c>
      <c r="F299" s="9">
        <v>0.4375</v>
      </c>
      <c r="G299" s="9">
        <v>0.6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7" t="e">
        <v>#N/A</v>
      </c>
      <c r="M299" s="7" t="e">
        <v>#N/A</v>
      </c>
    </row>
    <row r="300" spans="1:13" x14ac:dyDescent="0.2">
      <c r="A300" s="6" t="s">
        <v>988</v>
      </c>
      <c r="B300" s="6" t="s">
        <v>453</v>
      </c>
      <c r="C300" s="9" t="s">
        <v>454</v>
      </c>
      <c r="D300" s="9">
        <v>0.6</v>
      </c>
      <c r="E300" s="9">
        <v>0.30904500000000001</v>
      </c>
      <c r="F300" s="9">
        <v>0.37583299999999997</v>
      </c>
      <c r="G300" s="9">
        <v>0.6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7" t="e">
        <v>#N/A</v>
      </c>
      <c r="M300" s="7" t="e">
        <v>#N/A</v>
      </c>
    </row>
    <row r="301" spans="1:13" x14ac:dyDescent="0.2">
      <c r="A301" s="6" t="s">
        <v>989</v>
      </c>
      <c r="B301" s="6" t="s">
        <v>137</v>
      </c>
      <c r="C301" s="9" t="s">
        <v>138</v>
      </c>
      <c r="D301" s="9">
        <v>0.1</v>
      </c>
      <c r="E301" s="9">
        <v>0.59661299999999995</v>
      </c>
      <c r="F301" s="9">
        <v>0.49</v>
      </c>
      <c r="G301" s="9">
        <v>0.59661299999999995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7" t="e">
        <v>#N/A</v>
      </c>
      <c r="M301" s="7" t="e">
        <v>#N/A</v>
      </c>
    </row>
    <row r="302" spans="1:13" x14ac:dyDescent="0.2">
      <c r="A302" s="6" t="s">
        <v>990</v>
      </c>
      <c r="B302" s="6" t="s">
        <v>516</v>
      </c>
      <c r="C302" s="9" t="s">
        <v>517</v>
      </c>
      <c r="D302" s="9">
        <v>0.3</v>
      </c>
      <c r="E302" s="9">
        <v>0.59548699999999999</v>
      </c>
      <c r="F302" s="9">
        <v>0.589167</v>
      </c>
      <c r="G302" s="9">
        <v>0.59548699999999999</v>
      </c>
      <c r="H302" s="7" t="s">
        <v>1115</v>
      </c>
      <c r="I302" s="7">
        <v>0.53500000000000003</v>
      </c>
      <c r="J302" s="7" t="s">
        <v>1116</v>
      </c>
      <c r="K302" s="7">
        <v>0.11899999999999999</v>
      </c>
      <c r="L302" s="7" t="e">
        <v>#N/A</v>
      </c>
      <c r="M302" s="7" t="e">
        <v>#N/A</v>
      </c>
    </row>
    <row r="303" spans="1:13" x14ac:dyDescent="0.2">
      <c r="A303" s="6" t="s">
        <v>991</v>
      </c>
      <c r="B303" s="6" t="s">
        <v>621</v>
      </c>
      <c r="C303" s="9" t="s">
        <v>622</v>
      </c>
      <c r="D303" s="9">
        <v>0.47</v>
      </c>
      <c r="E303" s="9">
        <v>0.59531599999999996</v>
      </c>
      <c r="F303" s="9">
        <v>0.38</v>
      </c>
      <c r="G303" s="9">
        <v>0.59531599999999996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7" t="e">
        <v>#N/A</v>
      </c>
      <c r="M303" s="7" t="e">
        <v>#N/A</v>
      </c>
    </row>
    <row r="304" spans="1:13" x14ac:dyDescent="0.2">
      <c r="A304" s="6" t="s">
        <v>992</v>
      </c>
      <c r="B304" s="6" t="s">
        <v>648</v>
      </c>
      <c r="C304" s="9" t="s">
        <v>622</v>
      </c>
      <c r="D304" s="9">
        <v>0.47</v>
      </c>
      <c r="E304" s="9">
        <v>0.59531599999999996</v>
      </c>
      <c r="F304" s="9">
        <v>0.38</v>
      </c>
      <c r="G304" s="9">
        <v>0.59531599999999996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7" t="e">
        <v>#N/A</v>
      </c>
      <c r="M304" s="7" t="e">
        <v>#N/A</v>
      </c>
    </row>
    <row r="305" spans="1:13" x14ac:dyDescent="0.2">
      <c r="A305" s="6" t="s">
        <v>993</v>
      </c>
      <c r="B305" s="6" t="s">
        <v>510</v>
      </c>
      <c r="C305" s="9" t="s">
        <v>511</v>
      </c>
      <c r="D305" s="9">
        <v>0.53</v>
      </c>
      <c r="E305" s="9">
        <v>0.56379000000000001</v>
      </c>
      <c r="F305" s="9">
        <v>0.594167</v>
      </c>
      <c r="G305" s="9">
        <v>0.594167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7" t="s">
        <v>1124</v>
      </c>
      <c r="M305" s="7">
        <v>0.84419999999999995</v>
      </c>
    </row>
    <row r="306" spans="1:13" x14ac:dyDescent="0.2">
      <c r="A306" s="6" t="s">
        <v>995</v>
      </c>
      <c r="B306" s="6" t="s">
        <v>87</v>
      </c>
      <c r="C306" s="9" t="s">
        <v>88</v>
      </c>
      <c r="D306" s="9">
        <v>0.59</v>
      </c>
      <c r="E306" s="9">
        <v>-1</v>
      </c>
      <c r="F306" s="9">
        <v>-1</v>
      </c>
      <c r="G306" s="9">
        <v>0.59</v>
      </c>
      <c r="H306" s="7" t="e">
        <v>#N/A</v>
      </c>
      <c r="I306" s="7" t="e">
        <v>#N/A</v>
      </c>
      <c r="J306" s="7" t="e">
        <v>#N/A</v>
      </c>
      <c r="K306" s="7" t="e">
        <v>#N/A</v>
      </c>
      <c r="L306" s="7" t="s">
        <v>1123</v>
      </c>
      <c r="M306" s="7">
        <v>0.71360000000000001</v>
      </c>
    </row>
    <row r="307" spans="1:13" x14ac:dyDescent="0.2">
      <c r="A307" s="6" t="s">
        <v>997</v>
      </c>
      <c r="B307" s="6" t="s">
        <v>139</v>
      </c>
      <c r="C307" s="9" t="s">
        <v>140</v>
      </c>
      <c r="D307" s="9">
        <v>0.59</v>
      </c>
      <c r="E307" s="9">
        <v>-1</v>
      </c>
      <c r="F307" s="9">
        <v>-1</v>
      </c>
      <c r="G307" s="9">
        <v>0.59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7" t="s">
        <v>1123</v>
      </c>
      <c r="M307" s="7">
        <v>0.99909999999999999</v>
      </c>
    </row>
    <row r="308" spans="1:13" x14ac:dyDescent="0.2">
      <c r="A308" s="6" t="s">
        <v>999</v>
      </c>
      <c r="B308" s="6" t="s">
        <v>195</v>
      </c>
      <c r="C308" s="9" t="s">
        <v>196</v>
      </c>
      <c r="D308" s="9">
        <v>0.59</v>
      </c>
      <c r="E308" s="9">
        <v>0.56248900000000002</v>
      </c>
      <c r="F308" s="9">
        <v>0.56333299999999997</v>
      </c>
      <c r="G308" s="9">
        <v>0.59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7" t="e">
        <v>#N/A</v>
      </c>
      <c r="M308" s="7" t="e">
        <v>#N/A</v>
      </c>
    </row>
    <row r="309" spans="1:13" x14ac:dyDescent="0.2">
      <c r="A309" s="6" t="s">
        <v>1000</v>
      </c>
      <c r="B309" s="6" t="s">
        <v>197</v>
      </c>
      <c r="C309" s="9" t="s">
        <v>198</v>
      </c>
      <c r="D309" s="9">
        <v>0.59</v>
      </c>
      <c r="E309" s="9">
        <v>0.53942800000000002</v>
      </c>
      <c r="F309" s="9">
        <v>0.39083299999999999</v>
      </c>
      <c r="G309" s="9">
        <v>0.59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7" t="e">
        <v>#N/A</v>
      </c>
      <c r="M309" s="7" t="e">
        <v>#N/A</v>
      </c>
    </row>
    <row r="310" spans="1:13" x14ac:dyDescent="0.2">
      <c r="A310" s="6" t="s">
        <v>1001</v>
      </c>
      <c r="B310" s="6" t="s">
        <v>199</v>
      </c>
      <c r="C310" s="9" t="s">
        <v>198</v>
      </c>
      <c r="D310" s="9">
        <v>0.59</v>
      </c>
      <c r="E310" s="9">
        <v>0.53942800000000002</v>
      </c>
      <c r="F310" s="9">
        <v>0.39083299999999999</v>
      </c>
      <c r="G310" s="9">
        <v>0.59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7" t="e">
        <v>#N/A</v>
      </c>
      <c r="M310" s="7" t="e">
        <v>#N/A</v>
      </c>
    </row>
    <row r="311" spans="1:13" x14ac:dyDescent="0.2">
      <c r="A311" s="6" t="s">
        <v>1002</v>
      </c>
      <c r="B311" s="6" t="s">
        <v>259</v>
      </c>
      <c r="C311" s="9" t="s">
        <v>260</v>
      </c>
      <c r="D311" s="9">
        <v>0.59</v>
      </c>
      <c r="E311" s="9">
        <v>0.310975</v>
      </c>
      <c r="F311" s="9">
        <v>0.49916700000000003</v>
      </c>
      <c r="G311" s="9">
        <v>0.59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7" t="e">
        <v>#N/A</v>
      </c>
      <c r="M311" s="7" t="e">
        <v>#N/A</v>
      </c>
    </row>
    <row r="312" spans="1:13" x14ac:dyDescent="0.2">
      <c r="A312" s="6" t="s">
        <v>1003</v>
      </c>
      <c r="B312" s="6" t="s">
        <v>337</v>
      </c>
      <c r="C312" s="9" t="s">
        <v>338</v>
      </c>
      <c r="D312" s="9">
        <v>0.59</v>
      </c>
      <c r="E312" s="9">
        <v>0.431226</v>
      </c>
      <c r="F312" s="9">
        <v>0.37083300000000002</v>
      </c>
      <c r="G312" s="9">
        <v>0.59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7" t="e">
        <v>#N/A</v>
      </c>
      <c r="M312" s="7" t="e">
        <v>#N/A</v>
      </c>
    </row>
    <row r="313" spans="1:13" x14ac:dyDescent="0.2">
      <c r="A313" s="6" t="s">
        <v>1004</v>
      </c>
      <c r="B313" s="6" t="s">
        <v>339</v>
      </c>
      <c r="C313" s="9" t="s">
        <v>338</v>
      </c>
      <c r="D313" s="9">
        <v>0.59</v>
      </c>
      <c r="E313" s="9">
        <v>0.431226</v>
      </c>
      <c r="F313" s="9">
        <v>0.37083300000000002</v>
      </c>
      <c r="G313" s="9">
        <v>0.59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7" t="e">
        <v>#N/A</v>
      </c>
      <c r="M313" s="7" t="e">
        <v>#N/A</v>
      </c>
    </row>
    <row r="314" spans="1:13" x14ac:dyDescent="0.2">
      <c r="A314" s="6" t="s">
        <v>1005</v>
      </c>
      <c r="B314" s="6" t="s">
        <v>455</v>
      </c>
      <c r="C314" s="9" t="s">
        <v>456</v>
      </c>
      <c r="D314" s="9">
        <v>0.59</v>
      </c>
      <c r="E314" s="9">
        <v>0.305591</v>
      </c>
      <c r="F314" s="9">
        <v>0.27500000000000002</v>
      </c>
      <c r="G314" s="9">
        <v>0.59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7" t="e">
        <v>#N/A</v>
      </c>
      <c r="M314" s="7" t="e">
        <v>#N/A</v>
      </c>
    </row>
    <row r="315" spans="1:13" x14ac:dyDescent="0.2">
      <c r="A315" s="6" t="s">
        <v>1006</v>
      </c>
      <c r="B315" s="6" t="s">
        <v>502</v>
      </c>
      <c r="C315" s="9" t="s">
        <v>503</v>
      </c>
      <c r="D315" s="9">
        <v>0.59</v>
      </c>
      <c r="E315" s="9">
        <v>2.0288E-2</v>
      </c>
      <c r="F315" s="9">
        <v>0.26333299999999998</v>
      </c>
      <c r="G315" s="9">
        <v>0.59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7" t="e">
        <v>#N/A</v>
      </c>
      <c r="M315" s="7" t="e">
        <v>#N/A</v>
      </c>
    </row>
    <row r="316" spans="1:13" x14ac:dyDescent="0.2">
      <c r="A316" s="6" t="s">
        <v>994</v>
      </c>
      <c r="B316" s="6" t="s">
        <v>20</v>
      </c>
      <c r="C316" s="9" t="s">
        <v>21</v>
      </c>
      <c r="D316" s="9">
        <v>0.59</v>
      </c>
      <c r="E316" s="9">
        <v>-1</v>
      </c>
      <c r="F316" s="9">
        <v>-1</v>
      </c>
      <c r="G316" s="9">
        <v>0.59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7" t="e">
        <v>#N/A</v>
      </c>
      <c r="M316" s="7" t="e">
        <v>#N/A</v>
      </c>
    </row>
    <row r="317" spans="1:13" x14ac:dyDescent="0.2">
      <c r="A317" s="6" t="s">
        <v>996</v>
      </c>
      <c r="B317" s="6" t="s">
        <v>118</v>
      </c>
      <c r="C317" s="9" t="s">
        <v>119</v>
      </c>
      <c r="D317" s="9">
        <v>0.59</v>
      </c>
      <c r="E317" s="9">
        <v>-1</v>
      </c>
      <c r="F317" s="9">
        <v>-1</v>
      </c>
      <c r="G317" s="9">
        <v>0.59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7" t="e">
        <v>#N/A</v>
      </c>
      <c r="M317" s="7" t="e">
        <v>#N/A</v>
      </c>
    </row>
    <row r="318" spans="1:13" x14ac:dyDescent="0.2">
      <c r="A318" s="6" t="s">
        <v>998</v>
      </c>
      <c r="B318" s="6" t="s">
        <v>168</v>
      </c>
      <c r="C318" s="9" t="s">
        <v>169</v>
      </c>
      <c r="D318" s="9">
        <v>0.59</v>
      </c>
      <c r="E318" s="9">
        <v>-1</v>
      </c>
      <c r="F318" s="9">
        <v>-1</v>
      </c>
      <c r="G318" s="9">
        <v>0.59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7" t="e">
        <v>#N/A</v>
      </c>
      <c r="M318" s="7" t="e">
        <v>#N/A</v>
      </c>
    </row>
    <row r="319" spans="1:13" x14ac:dyDescent="0.2">
      <c r="A319" s="6" t="s">
        <v>1007</v>
      </c>
      <c r="B319" s="6" t="s">
        <v>678</v>
      </c>
      <c r="C319" s="9" t="s">
        <v>679</v>
      </c>
      <c r="D319" s="9">
        <v>0.39</v>
      </c>
      <c r="E319" s="9">
        <v>0.58908899999999997</v>
      </c>
      <c r="F319" s="9">
        <v>0.37166700000000003</v>
      </c>
      <c r="G319" s="9">
        <v>0.58908899999999997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7" t="e">
        <v>#N/A</v>
      </c>
      <c r="M319" s="7" t="e">
        <v>#N/A</v>
      </c>
    </row>
    <row r="320" spans="1:13" x14ac:dyDescent="0.2">
      <c r="A320" s="6" t="s">
        <v>1008</v>
      </c>
      <c r="B320" s="6" t="s">
        <v>470</v>
      </c>
      <c r="C320" s="9" t="s">
        <v>471</v>
      </c>
      <c r="D320" s="9">
        <v>0.15</v>
      </c>
      <c r="E320" s="9">
        <v>0.58240999999999998</v>
      </c>
      <c r="F320" s="9">
        <v>0.278333</v>
      </c>
      <c r="G320" s="9">
        <v>0.58240999999999998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7" t="e">
        <v>#N/A</v>
      </c>
      <c r="M320" s="7" t="e">
        <v>#N/A</v>
      </c>
    </row>
    <row r="321" spans="1:13" x14ac:dyDescent="0.2">
      <c r="A321" s="6" t="s">
        <v>1009</v>
      </c>
      <c r="B321" s="6" t="s">
        <v>186</v>
      </c>
      <c r="C321" s="9" t="s">
        <v>187</v>
      </c>
      <c r="D321" s="9">
        <v>0.57999999999999996</v>
      </c>
      <c r="E321" s="9">
        <v>0.51554999999999995</v>
      </c>
      <c r="F321" s="9">
        <v>0.33750000000000002</v>
      </c>
      <c r="G321" s="9">
        <v>0.57999999999999996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7" t="e">
        <v>#N/A</v>
      </c>
      <c r="M321" s="7" t="e">
        <v>#N/A</v>
      </c>
    </row>
    <row r="322" spans="1:13" x14ac:dyDescent="0.2">
      <c r="A322" s="6" t="s">
        <v>1015</v>
      </c>
      <c r="B322" s="6" t="s">
        <v>704</v>
      </c>
      <c r="C322" s="9" t="s">
        <v>705</v>
      </c>
      <c r="D322" s="9">
        <v>0.57999999999999996</v>
      </c>
      <c r="E322" s="9">
        <v>0.400393</v>
      </c>
      <c r="F322" s="9">
        <v>0.42666700000000002</v>
      </c>
      <c r="G322" s="9">
        <v>0.57999999999999996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7" t="e">
        <v>#N/A</v>
      </c>
      <c r="M322" s="7" t="e">
        <v>#N/A</v>
      </c>
    </row>
    <row r="323" spans="1:13" x14ac:dyDescent="0.2">
      <c r="A323" s="6" t="s">
        <v>1010</v>
      </c>
      <c r="B323" s="6" t="s">
        <v>200</v>
      </c>
      <c r="C323" s="9" t="s">
        <v>201</v>
      </c>
      <c r="D323" s="9">
        <v>0.57999999999999996</v>
      </c>
      <c r="E323" s="9">
        <v>0.293161</v>
      </c>
      <c r="F323" s="9">
        <v>0.34749999999999998</v>
      </c>
      <c r="G323" s="9">
        <v>0.57999999999999996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7" t="e">
        <v>#N/A</v>
      </c>
      <c r="M323" s="7" t="e">
        <v>#N/A</v>
      </c>
    </row>
    <row r="324" spans="1:13" x14ac:dyDescent="0.2">
      <c r="A324" s="6" t="s">
        <v>1011</v>
      </c>
      <c r="B324" s="6" t="s">
        <v>213</v>
      </c>
      <c r="C324" s="9" t="s">
        <v>214</v>
      </c>
      <c r="D324" s="9">
        <v>0.57999999999999996</v>
      </c>
      <c r="E324" s="9">
        <v>0.24446100000000001</v>
      </c>
      <c r="F324" s="9">
        <v>0.36249999999999999</v>
      </c>
      <c r="G324" s="9">
        <v>0.57999999999999996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7" t="e">
        <v>#N/A</v>
      </c>
      <c r="M324" s="7" t="e">
        <v>#N/A</v>
      </c>
    </row>
    <row r="325" spans="1:13" x14ac:dyDescent="0.2">
      <c r="A325" s="6" t="s">
        <v>1013</v>
      </c>
      <c r="B325" s="6" t="s">
        <v>430</v>
      </c>
      <c r="C325" s="9" t="s">
        <v>431</v>
      </c>
      <c r="D325" s="9">
        <v>0.57999999999999996</v>
      </c>
      <c r="E325" s="9">
        <v>0.15237999999999999</v>
      </c>
      <c r="F325" s="9">
        <v>0.23916699999999999</v>
      </c>
      <c r="G325" s="9">
        <v>0.57999999999999996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7" t="e">
        <v>#N/A</v>
      </c>
      <c r="M325" s="7" t="e">
        <v>#N/A</v>
      </c>
    </row>
    <row r="326" spans="1:13" x14ac:dyDescent="0.2">
      <c r="A326" s="6" t="s">
        <v>1012</v>
      </c>
      <c r="B326" s="6" t="s">
        <v>215</v>
      </c>
      <c r="C326" s="9" t="s">
        <v>216</v>
      </c>
      <c r="D326" s="9">
        <v>0.57999999999999996</v>
      </c>
      <c r="E326" s="9">
        <v>8.3233000000000001E-2</v>
      </c>
      <c r="F326" s="9">
        <v>0.17416699999999999</v>
      </c>
      <c r="G326" s="9">
        <v>0.57999999999999996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7" t="e">
        <v>#N/A</v>
      </c>
      <c r="M326" s="7" t="e">
        <v>#N/A</v>
      </c>
    </row>
    <row r="327" spans="1:13" x14ac:dyDescent="0.2">
      <c r="A327" s="6" t="s">
        <v>1014</v>
      </c>
      <c r="B327" s="6" t="s">
        <v>643</v>
      </c>
      <c r="C327" s="9" t="s">
        <v>644</v>
      </c>
      <c r="D327" s="9">
        <v>0.57999999999999996</v>
      </c>
      <c r="E327" s="9">
        <v>-1</v>
      </c>
      <c r="F327" s="9">
        <v>-1</v>
      </c>
      <c r="G327" s="9">
        <v>0.57999999999999996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7" t="e">
        <v>#N/A</v>
      </c>
      <c r="M327" s="7" t="e">
        <v>#N/A</v>
      </c>
    </row>
    <row r="328" spans="1:13" x14ac:dyDescent="0.2">
      <c r="A328" s="6" t="s">
        <v>1016</v>
      </c>
      <c r="B328" s="6" t="s">
        <v>634</v>
      </c>
      <c r="C328" s="9" t="s">
        <v>635</v>
      </c>
      <c r="D328" s="9">
        <v>0.42</v>
      </c>
      <c r="E328" s="9">
        <v>0.57917600000000002</v>
      </c>
      <c r="F328" s="9">
        <v>0.42916700000000002</v>
      </c>
      <c r="G328" s="9">
        <v>0.57917600000000002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7" t="e">
        <v>#N/A</v>
      </c>
      <c r="M328" s="7" t="e">
        <v>#N/A</v>
      </c>
    </row>
    <row r="329" spans="1:13" x14ac:dyDescent="0.2">
      <c r="A329" s="6" t="s">
        <v>1017</v>
      </c>
      <c r="B329" s="6" t="s">
        <v>457</v>
      </c>
      <c r="C329" s="9" t="s">
        <v>288</v>
      </c>
      <c r="D329" s="9">
        <v>0.11</v>
      </c>
      <c r="E329" s="9">
        <v>0.57326999999999995</v>
      </c>
      <c r="F329" s="9">
        <v>0.49916700000000003</v>
      </c>
      <c r="G329" s="9">
        <v>0.57326999999999995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7" t="s">
        <v>1123</v>
      </c>
      <c r="M329" s="7">
        <v>0.8377</v>
      </c>
    </row>
    <row r="330" spans="1:13" x14ac:dyDescent="0.2">
      <c r="A330" s="6" t="s">
        <v>1020</v>
      </c>
      <c r="B330" s="6" t="s">
        <v>219</v>
      </c>
      <c r="C330" s="9" t="s">
        <v>220</v>
      </c>
      <c r="D330" s="9">
        <v>0.56999999999999995</v>
      </c>
      <c r="E330" s="9">
        <v>0.32478899999999999</v>
      </c>
      <c r="F330" s="9">
        <v>0.47499999999999998</v>
      </c>
      <c r="G330" s="9">
        <v>0.56999999999999995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7" t="e">
        <v>#N/A</v>
      </c>
      <c r="M330" s="7" t="e">
        <v>#N/A</v>
      </c>
    </row>
    <row r="331" spans="1:13" x14ac:dyDescent="0.2">
      <c r="A331" s="6" t="s">
        <v>1027</v>
      </c>
      <c r="B331" s="6" t="s">
        <v>632</v>
      </c>
      <c r="C331" s="9" t="s">
        <v>633</v>
      </c>
      <c r="D331" s="9">
        <v>0.56999999999999995</v>
      </c>
      <c r="E331" s="9">
        <v>0.44246000000000002</v>
      </c>
      <c r="F331" s="9">
        <v>0.26833299999999999</v>
      </c>
      <c r="G331" s="9">
        <v>0.56999999999999995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7" t="e">
        <v>#N/A</v>
      </c>
      <c r="M331" s="7" t="e">
        <v>#N/A</v>
      </c>
    </row>
    <row r="332" spans="1:13" x14ac:dyDescent="0.2">
      <c r="A332" s="6" t="s">
        <v>1018</v>
      </c>
      <c r="B332" s="6" t="s">
        <v>42</v>
      </c>
      <c r="C332" s="9" t="s">
        <v>41</v>
      </c>
      <c r="D332" s="9">
        <v>0.56999999999999995</v>
      </c>
      <c r="E332" s="9">
        <v>0.33201000000000003</v>
      </c>
      <c r="F332" s="9">
        <v>0.3725</v>
      </c>
      <c r="G332" s="9">
        <v>0.56999999999999995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7" t="e">
        <v>#N/A</v>
      </c>
      <c r="M332" s="7" t="e">
        <v>#N/A</v>
      </c>
    </row>
    <row r="333" spans="1:13" x14ac:dyDescent="0.2">
      <c r="A333" s="6" t="s">
        <v>1026</v>
      </c>
      <c r="B333" s="6" t="s">
        <v>570</v>
      </c>
      <c r="C333" s="9" t="s">
        <v>571</v>
      </c>
      <c r="D333" s="9">
        <v>0.56999999999999995</v>
      </c>
      <c r="E333" s="9">
        <v>0.18695200000000001</v>
      </c>
      <c r="F333" s="9">
        <v>0.50583299999999998</v>
      </c>
      <c r="G333" s="9">
        <v>0.56999999999999995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7" t="e">
        <v>#N/A</v>
      </c>
      <c r="M333" s="7" t="e">
        <v>#N/A</v>
      </c>
    </row>
    <row r="334" spans="1:13" x14ac:dyDescent="0.2">
      <c r="A334" s="6" t="s">
        <v>1024</v>
      </c>
      <c r="B334" s="6" t="s">
        <v>351</v>
      </c>
      <c r="C334" s="9" t="s">
        <v>352</v>
      </c>
      <c r="D334" s="9">
        <v>0.56999999999999995</v>
      </c>
      <c r="E334" s="9">
        <v>0.14175199999999999</v>
      </c>
      <c r="F334" s="9">
        <v>0.44750000000000001</v>
      </c>
      <c r="G334" s="9">
        <v>0.56999999999999995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7" t="e">
        <v>#N/A</v>
      </c>
      <c r="M334" s="7" t="e">
        <v>#N/A</v>
      </c>
    </row>
    <row r="335" spans="1:13" x14ac:dyDescent="0.2">
      <c r="A335" s="6" t="s">
        <v>1029</v>
      </c>
      <c r="B335" s="6" t="s">
        <v>700</v>
      </c>
      <c r="C335" s="9" t="s">
        <v>701</v>
      </c>
      <c r="D335" s="9">
        <v>0.56999999999999995</v>
      </c>
      <c r="E335" s="9">
        <v>7.1733000000000005E-2</v>
      </c>
      <c r="F335" s="9">
        <v>0.25</v>
      </c>
      <c r="G335" s="9">
        <v>0.56999999999999995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7" t="e">
        <v>#N/A</v>
      </c>
      <c r="M335" s="7" t="e">
        <v>#N/A</v>
      </c>
    </row>
    <row r="336" spans="1:13" x14ac:dyDescent="0.2">
      <c r="A336" s="6" t="s">
        <v>1023</v>
      </c>
      <c r="B336" s="6" t="s">
        <v>313</v>
      </c>
      <c r="C336" s="9" t="s">
        <v>314</v>
      </c>
      <c r="D336" s="9">
        <v>0.56999999999999995</v>
      </c>
      <c r="E336" s="9">
        <v>1.3171E-2</v>
      </c>
      <c r="F336" s="9">
        <v>0.22416700000000001</v>
      </c>
      <c r="G336" s="9">
        <v>0.56999999999999995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7" t="e">
        <v>#N/A</v>
      </c>
      <c r="M336" s="7" t="e">
        <v>#N/A</v>
      </c>
    </row>
    <row r="337" spans="1:13" x14ac:dyDescent="0.2">
      <c r="A337" s="6" t="s">
        <v>1019</v>
      </c>
      <c r="B337" s="6" t="s">
        <v>156</v>
      </c>
      <c r="C337" s="9" t="s">
        <v>157</v>
      </c>
      <c r="D337" s="9">
        <v>0.56999999999999995</v>
      </c>
      <c r="E337" s="9">
        <v>-1</v>
      </c>
      <c r="F337" s="9">
        <v>-1</v>
      </c>
      <c r="G337" s="9">
        <v>0.56999999999999995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7" t="e">
        <v>#N/A</v>
      </c>
      <c r="M337" s="7" t="e">
        <v>#N/A</v>
      </c>
    </row>
    <row r="338" spans="1:13" x14ac:dyDescent="0.2">
      <c r="A338" s="6" t="s">
        <v>1021</v>
      </c>
      <c r="B338" s="6" t="s">
        <v>284</v>
      </c>
      <c r="C338" s="9" t="s">
        <v>157</v>
      </c>
      <c r="D338" s="9">
        <v>0.56999999999999995</v>
      </c>
      <c r="E338" s="9">
        <v>-1</v>
      </c>
      <c r="F338" s="9">
        <v>-1</v>
      </c>
      <c r="G338" s="9">
        <v>0.56999999999999995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7" t="e">
        <v>#N/A</v>
      </c>
      <c r="M338" s="7" t="e">
        <v>#N/A</v>
      </c>
    </row>
    <row r="339" spans="1:13" x14ac:dyDescent="0.2">
      <c r="A339" s="6" t="s">
        <v>1022</v>
      </c>
      <c r="B339" s="6" t="s">
        <v>291</v>
      </c>
      <c r="C339" s="9" t="s">
        <v>292</v>
      </c>
      <c r="D339" s="9">
        <v>0.56999999999999995</v>
      </c>
      <c r="E339" s="9">
        <v>-1</v>
      </c>
      <c r="F339" s="9">
        <v>-1</v>
      </c>
      <c r="G339" s="9">
        <v>0.56999999999999995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7" t="e">
        <v>#N/A</v>
      </c>
      <c r="M339" s="7" t="e">
        <v>#N/A</v>
      </c>
    </row>
    <row r="340" spans="1:13" x14ac:dyDescent="0.2">
      <c r="A340" s="6" t="s">
        <v>1025</v>
      </c>
      <c r="B340" s="6" t="s">
        <v>394</v>
      </c>
      <c r="C340" s="9" t="s">
        <v>395</v>
      </c>
      <c r="D340" s="9">
        <v>0.56999999999999995</v>
      </c>
      <c r="E340" s="9">
        <v>-1</v>
      </c>
      <c r="F340" s="9">
        <v>-1</v>
      </c>
      <c r="G340" s="9">
        <v>0.56999999999999995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7" t="e">
        <v>#N/A</v>
      </c>
      <c r="M340" s="7" t="e">
        <v>#N/A</v>
      </c>
    </row>
    <row r="341" spans="1:13" x14ac:dyDescent="0.2">
      <c r="A341" s="6" t="s">
        <v>1028</v>
      </c>
      <c r="B341" s="6" t="s">
        <v>645</v>
      </c>
      <c r="C341" s="9" t="s">
        <v>646</v>
      </c>
      <c r="D341" s="9">
        <v>0.56999999999999995</v>
      </c>
      <c r="E341" s="9">
        <v>-1</v>
      </c>
      <c r="F341" s="9">
        <v>-1</v>
      </c>
      <c r="G341" s="9">
        <v>0.56999999999999995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7" t="e">
        <v>#N/A</v>
      </c>
      <c r="M341" s="7" t="e">
        <v>#N/A</v>
      </c>
    </row>
    <row r="342" spans="1:13" x14ac:dyDescent="0.2">
      <c r="A342" s="6" t="s">
        <v>1030</v>
      </c>
      <c r="B342" s="6" t="s">
        <v>286</v>
      </c>
      <c r="C342" s="9" t="s">
        <v>285</v>
      </c>
      <c r="D342" s="9">
        <v>0.06</v>
      </c>
      <c r="E342" s="9">
        <v>0.56550999999999996</v>
      </c>
      <c r="F342" s="9">
        <v>0.23583299999999999</v>
      </c>
      <c r="G342" s="9">
        <v>0.56550999999999996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7" t="e">
        <v>#N/A</v>
      </c>
      <c r="M342" s="7" t="e">
        <v>#N/A</v>
      </c>
    </row>
    <row r="343" spans="1:13" x14ac:dyDescent="0.2">
      <c r="A343" s="6" t="s">
        <v>1031</v>
      </c>
      <c r="B343" s="6" t="s">
        <v>135</v>
      </c>
      <c r="C343" s="9" t="s">
        <v>136</v>
      </c>
      <c r="D343" s="9">
        <v>0.49</v>
      </c>
      <c r="E343" s="9">
        <v>0.56396999999999997</v>
      </c>
      <c r="F343" s="9">
        <v>0.41583300000000001</v>
      </c>
      <c r="G343" s="9">
        <v>0.56396999999999997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7" t="e">
        <v>#N/A</v>
      </c>
      <c r="M343" s="7" t="e">
        <v>#N/A</v>
      </c>
    </row>
    <row r="344" spans="1:13" x14ac:dyDescent="0.2">
      <c r="A344" s="6" t="s">
        <v>1032</v>
      </c>
      <c r="B344" s="6" t="s">
        <v>114</v>
      </c>
      <c r="C344" s="9" t="s">
        <v>115</v>
      </c>
      <c r="D344" s="9">
        <v>0.38</v>
      </c>
      <c r="E344" s="9">
        <v>0.56329099999999999</v>
      </c>
      <c r="F344" s="9">
        <v>0.47499999999999998</v>
      </c>
      <c r="G344" s="9">
        <v>0.56329099999999999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7" t="s">
        <v>1124</v>
      </c>
      <c r="M344" s="7">
        <v>0.62680000000000002</v>
      </c>
    </row>
    <row r="345" spans="1:13" x14ac:dyDescent="0.2">
      <c r="A345" s="6" t="s">
        <v>1033</v>
      </c>
      <c r="B345" s="6" t="s">
        <v>582</v>
      </c>
      <c r="C345" s="9" t="s">
        <v>583</v>
      </c>
      <c r="D345" s="9">
        <v>0.28999999999999998</v>
      </c>
      <c r="E345" s="9">
        <v>0.56260399999999999</v>
      </c>
      <c r="F345" s="9">
        <v>0.42833300000000002</v>
      </c>
      <c r="G345" s="9">
        <v>0.56260399999999999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7" t="e">
        <v>#N/A</v>
      </c>
      <c r="M345" s="7" t="e">
        <v>#N/A</v>
      </c>
    </row>
    <row r="346" spans="1:13" x14ac:dyDescent="0.2">
      <c r="A346" s="6" t="s">
        <v>1034</v>
      </c>
      <c r="B346" s="6" t="s">
        <v>56</v>
      </c>
      <c r="C346" s="9" t="s">
        <v>57</v>
      </c>
      <c r="D346" s="9">
        <v>0.48</v>
      </c>
      <c r="E346" s="9">
        <v>0.37431300000000001</v>
      </c>
      <c r="F346" s="9">
        <v>0.5625</v>
      </c>
      <c r="G346" s="9">
        <v>0.5625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7" t="e">
        <v>#N/A</v>
      </c>
      <c r="M346" s="7" t="e">
        <v>#N/A</v>
      </c>
    </row>
    <row r="347" spans="1:13" x14ac:dyDescent="0.2">
      <c r="A347" s="6" t="s">
        <v>1035</v>
      </c>
      <c r="B347" s="6" t="s">
        <v>526</v>
      </c>
      <c r="C347" s="9" t="s">
        <v>527</v>
      </c>
      <c r="D347" s="9">
        <v>0.32</v>
      </c>
      <c r="E347" s="9">
        <v>0.56128400000000001</v>
      </c>
      <c r="F347" s="9">
        <v>0.54333299999999995</v>
      </c>
      <c r="G347" s="9">
        <v>0.56128400000000001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7" t="s">
        <v>1124</v>
      </c>
      <c r="M347" s="7">
        <v>0.65510000000000002</v>
      </c>
    </row>
    <row r="348" spans="1:13" x14ac:dyDescent="0.2">
      <c r="A348" s="6" t="s">
        <v>1042</v>
      </c>
      <c r="B348" s="6" t="s">
        <v>556</v>
      </c>
      <c r="C348" s="9" t="s">
        <v>557</v>
      </c>
      <c r="D348" s="9">
        <v>0.56000000000000005</v>
      </c>
      <c r="E348" s="9">
        <v>0.42864000000000002</v>
      </c>
      <c r="F348" s="9">
        <v>0.47499999999999998</v>
      </c>
      <c r="G348" s="9">
        <v>0.56000000000000005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7" t="s">
        <v>1124</v>
      </c>
      <c r="M348" s="7">
        <v>0.7147</v>
      </c>
    </row>
    <row r="349" spans="1:13" x14ac:dyDescent="0.2">
      <c r="A349" s="6" t="s">
        <v>1047</v>
      </c>
      <c r="B349" s="6" t="s">
        <v>681</v>
      </c>
      <c r="C349" s="9" t="s">
        <v>682</v>
      </c>
      <c r="D349" s="9">
        <v>0.56000000000000005</v>
      </c>
      <c r="E349" s="9">
        <v>0.53243499999999999</v>
      </c>
      <c r="F349" s="9">
        <v>0.340833</v>
      </c>
      <c r="G349" s="9">
        <v>0.56000000000000005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7" t="e">
        <v>#N/A</v>
      </c>
      <c r="M349" s="7" t="e">
        <v>#N/A</v>
      </c>
    </row>
    <row r="350" spans="1:13" x14ac:dyDescent="0.2">
      <c r="A350" s="6" t="s">
        <v>1043</v>
      </c>
      <c r="B350" s="6" t="s">
        <v>572</v>
      </c>
      <c r="C350" s="9" t="s">
        <v>573</v>
      </c>
      <c r="D350" s="9">
        <v>0.56000000000000005</v>
      </c>
      <c r="E350" s="9">
        <v>0.35671599999999998</v>
      </c>
      <c r="F350" s="9">
        <v>0.43166700000000002</v>
      </c>
      <c r="G350" s="9">
        <v>0.56000000000000005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7" t="e">
        <v>#N/A</v>
      </c>
      <c r="M350" s="7" t="e">
        <v>#N/A</v>
      </c>
    </row>
    <row r="351" spans="1:13" x14ac:dyDescent="0.2">
      <c r="A351" s="6" t="s">
        <v>1044</v>
      </c>
      <c r="B351" s="6" t="s">
        <v>598</v>
      </c>
      <c r="C351" s="9" t="s">
        <v>599</v>
      </c>
      <c r="D351" s="9">
        <v>0.56000000000000005</v>
      </c>
      <c r="E351" s="9">
        <v>0.38125900000000001</v>
      </c>
      <c r="F351" s="9">
        <v>0.31166700000000003</v>
      </c>
      <c r="G351" s="9">
        <v>0.56000000000000005</v>
      </c>
      <c r="H351" s="7" t="e">
        <v>#N/A</v>
      </c>
      <c r="I351" s="7" t="e">
        <v>#N/A</v>
      </c>
      <c r="J351" s="7" t="e">
        <v>#N/A</v>
      </c>
      <c r="K351" s="7" t="e">
        <v>#N/A</v>
      </c>
      <c r="L351" s="7" t="e">
        <v>#N/A</v>
      </c>
      <c r="M351" s="7" t="e">
        <v>#N/A</v>
      </c>
    </row>
    <row r="352" spans="1:13" x14ac:dyDescent="0.2">
      <c r="A352" s="6" t="s">
        <v>1045</v>
      </c>
      <c r="B352" s="6" t="s">
        <v>665</v>
      </c>
      <c r="C352" s="9" t="s">
        <v>599</v>
      </c>
      <c r="D352" s="9">
        <v>0.56000000000000005</v>
      </c>
      <c r="E352" s="9">
        <v>0.38125900000000001</v>
      </c>
      <c r="F352" s="9">
        <v>0.31166700000000003</v>
      </c>
      <c r="G352" s="9">
        <v>0.56000000000000005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7" t="e">
        <v>#N/A</v>
      </c>
      <c r="M352" s="7" t="e">
        <v>#N/A</v>
      </c>
    </row>
    <row r="353" spans="1:13" x14ac:dyDescent="0.2">
      <c r="A353" s="6" t="s">
        <v>1046</v>
      </c>
      <c r="B353" s="6" t="s">
        <v>676</v>
      </c>
      <c r="C353" s="9" t="s">
        <v>677</v>
      </c>
      <c r="D353" s="9">
        <v>0.56000000000000005</v>
      </c>
      <c r="E353" s="9">
        <v>0.36807400000000001</v>
      </c>
      <c r="F353" s="9">
        <v>0.31666699999999998</v>
      </c>
      <c r="G353" s="9">
        <v>0.56000000000000005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7" t="e">
        <v>#N/A</v>
      </c>
      <c r="M353" s="7" t="e">
        <v>#N/A</v>
      </c>
    </row>
    <row r="354" spans="1:13" x14ac:dyDescent="0.2">
      <c r="A354" s="6" t="s">
        <v>1039</v>
      </c>
      <c r="B354" s="6" t="s">
        <v>206</v>
      </c>
      <c r="C354" s="9" t="s">
        <v>207</v>
      </c>
      <c r="D354" s="9">
        <v>0.56000000000000005</v>
      </c>
      <c r="E354" s="9">
        <v>0.48047699999999999</v>
      </c>
      <c r="F354" s="9">
        <v>0.17166699999999999</v>
      </c>
      <c r="G354" s="9">
        <v>0.56000000000000005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7" t="e">
        <v>#N/A</v>
      </c>
      <c r="M354" s="7" t="e">
        <v>#N/A</v>
      </c>
    </row>
    <row r="355" spans="1:13" x14ac:dyDescent="0.2">
      <c r="A355" s="6" t="s">
        <v>1040</v>
      </c>
      <c r="B355" s="6" t="s">
        <v>438</v>
      </c>
      <c r="C355" s="9" t="s">
        <v>207</v>
      </c>
      <c r="D355" s="9">
        <v>0.56000000000000005</v>
      </c>
      <c r="E355" s="9">
        <v>0.48047699999999999</v>
      </c>
      <c r="F355" s="9">
        <v>0.17166699999999999</v>
      </c>
      <c r="G355" s="9">
        <v>0.56000000000000005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7" t="e">
        <v>#N/A</v>
      </c>
      <c r="M355" s="7" t="e">
        <v>#N/A</v>
      </c>
    </row>
    <row r="356" spans="1:13" x14ac:dyDescent="0.2">
      <c r="A356" s="6" t="s">
        <v>1036</v>
      </c>
      <c r="B356" s="6" t="s">
        <v>85</v>
      </c>
      <c r="C356" s="9" t="s">
        <v>86</v>
      </c>
      <c r="D356" s="9">
        <v>0.56000000000000005</v>
      </c>
      <c r="E356" s="9">
        <v>-1</v>
      </c>
      <c r="F356" s="9">
        <v>-1</v>
      </c>
      <c r="G356" s="9">
        <v>0.56000000000000005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7" t="e">
        <v>#N/A</v>
      </c>
      <c r="M356" s="7" t="e">
        <v>#N/A</v>
      </c>
    </row>
    <row r="357" spans="1:13" x14ac:dyDescent="0.2">
      <c r="A357" s="6" t="s">
        <v>1037</v>
      </c>
      <c r="B357" s="6" t="s">
        <v>111</v>
      </c>
      <c r="C357" s="9" t="s">
        <v>112</v>
      </c>
      <c r="D357" s="9">
        <v>0.56000000000000005</v>
      </c>
      <c r="E357" s="9">
        <v>-1</v>
      </c>
      <c r="F357" s="9">
        <v>-1</v>
      </c>
      <c r="G357" s="9">
        <v>0.56000000000000005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7" t="e">
        <v>#N/A</v>
      </c>
      <c r="M357" s="7" t="e">
        <v>#N/A</v>
      </c>
    </row>
    <row r="358" spans="1:13" x14ac:dyDescent="0.2">
      <c r="A358" s="6" t="s">
        <v>1038</v>
      </c>
      <c r="B358" s="6" t="s">
        <v>113</v>
      </c>
      <c r="C358" s="9" t="s">
        <v>112</v>
      </c>
      <c r="D358" s="9">
        <v>0.56000000000000005</v>
      </c>
      <c r="E358" s="9">
        <v>-1</v>
      </c>
      <c r="F358" s="9">
        <v>-1</v>
      </c>
      <c r="G358" s="9">
        <v>0.56000000000000005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7" t="e">
        <v>#N/A</v>
      </c>
      <c r="M358" s="7" t="e">
        <v>#N/A</v>
      </c>
    </row>
    <row r="359" spans="1:13" x14ac:dyDescent="0.2">
      <c r="A359" s="6" t="s">
        <v>1041</v>
      </c>
      <c r="B359" s="6" t="s">
        <v>494</v>
      </c>
      <c r="C359" s="9" t="s">
        <v>112</v>
      </c>
      <c r="D359" s="9">
        <v>0.56000000000000005</v>
      </c>
      <c r="E359" s="9">
        <v>-1</v>
      </c>
      <c r="F359" s="9">
        <v>-1</v>
      </c>
      <c r="G359" s="9">
        <v>0.56000000000000005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7" t="e">
        <v>#N/A</v>
      </c>
      <c r="M359" s="7" t="e">
        <v>#N/A</v>
      </c>
    </row>
    <row r="360" spans="1:13" x14ac:dyDescent="0.2">
      <c r="A360" s="6" t="s">
        <v>1048</v>
      </c>
      <c r="B360" s="6" t="s">
        <v>586</v>
      </c>
      <c r="C360" s="9" t="s">
        <v>587</v>
      </c>
      <c r="D360" s="9">
        <v>0.41</v>
      </c>
      <c r="E360" s="9">
        <v>0.54422000000000004</v>
      </c>
      <c r="F360" s="9">
        <v>0.5575</v>
      </c>
      <c r="G360" s="9">
        <v>0.5575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7" t="e">
        <v>#N/A</v>
      </c>
      <c r="M360" s="7" t="e">
        <v>#N/A</v>
      </c>
    </row>
    <row r="361" spans="1:13" x14ac:dyDescent="0.2">
      <c r="A361" s="6" t="s">
        <v>1049</v>
      </c>
      <c r="B361" s="6" t="s">
        <v>611</v>
      </c>
      <c r="C361" s="9" t="s">
        <v>587</v>
      </c>
      <c r="D361" s="9">
        <v>0.41</v>
      </c>
      <c r="E361" s="9">
        <v>0.54422000000000004</v>
      </c>
      <c r="F361" s="9">
        <v>0.5575</v>
      </c>
      <c r="G361" s="9">
        <v>0.5575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7" t="e">
        <v>#N/A</v>
      </c>
      <c r="M361" s="7" t="e">
        <v>#N/A</v>
      </c>
    </row>
    <row r="362" spans="1:13" x14ac:dyDescent="0.2">
      <c r="A362" s="6" t="s">
        <v>1050</v>
      </c>
      <c r="B362" s="6" t="s">
        <v>690</v>
      </c>
      <c r="C362" s="9" t="s">
        <v>587</v>
      </c>
      <c r="D362" s="9">
        <v>0.41</v>
      </c>
      <c r="E362" s="9">
        <v>0.54422000000000004</v>
      </c>
      <c r="F362" s="9">
        <v>0.5575</v>
      </c>
      <c r="G362" s="9">
        <v>0.5575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7" t="e">
        <v>#N/A</v>
      </c>
      <c r="M362" s="7" t="e">
        <v>#N/A</v>
      </c>
    </row>
    <row r="363" spans="1:13" x14ac:dyDescent="0.2">
      <c r="A363" s="6" t="s">
        <v>1051</v>
      </c>
      <c r="B363" s="6" t="s">
        <v>726</v>
      </c>
      <c r="C363" s="9" t="s">
        <v>727</v>
      </c>
      <c r="D363" s="9">
        <v>0.39</v>
      </c>
      <c r="E363" s="9">
        <v>0.55147400000000002</v>
      </c>
      <c r="F363" s="9">
        <v>0.37666699999999997</v>
      </c>
      <c r="G363" s="9">
        <v>0.55147400000000002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7" t="e">
        <v>#N/A</v>
      </c>
      <c r="M363" s="7" t="e">
        <v>#N/A</v>
      </c>
    </row>
    <row r="364" spans="1:13" x14ac:dyDescent="0.2">
      <c r="A364" s="6" t="s">
        <v>1052</v>
      </c>
      <c r="B364" s="6" t="s">
        <v>129</v>
      </c>
      <c r="C364" s="9" t="s">
        <v>130</v>
      </c>
      <c r="D364" s="9">
        <v>0.55000000000000004</v>
      </c>
      <c r="E364" s="9">
        <v>0.33519199999999999</v>
      </c>
      <c r="F364" s="9">
        <v>0.36916700000000002</v>
      </c>
      <c r="G364" s="9">
        <v>0.55000000000000004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7" t="s">
        <v>1123</v>
      </c>
      <c r="M364" s="7">
        <v>0.6653</v>
      </c>
    </row>
    <row r="365" spans="1:13" x14ac:dyDescent="0.2">
      <c r="A365" s="6" t="s">
        <v>1053</v>
      </c>
      <c r="B365" s="6" t="s">
        <v>131</v>
      </c>
      <c r="C365" s="9" t="s">
        <v>132</v>
      </c>
      <c r="D365" s="9">
        <v>0.55000000000000004</v>
      </c>
      <c r="E365" s="9">
        <v>-1</v>
      </c>
      <c r="F365" s="9">
        <v>-1</v>
      </c>
      <c r="G365" s="9">
        <v>0.55000000000000004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7" t="s">
        <v>1123</v>
      </c>
      <c r="M365" s="7">
        <v>0.99990000000000001</v>
      </c>
    </row>
    <row r="366" spans="1:13" x14ac:dyDescent="0.2">
      <c r="A366" s="6" t="s">
        <v>1055</v>
      </c>
      <c r="B366" s="6" t="s">
        <v>574</v>
      </c>
      <c r="C366" s="9" t="s">
        <v>575</v>
      </c>
      <c r="D366" s="9">
        <v>0.55000000000000004</v>
      </c>
      <c r="E366" s="9">
        <v>0.43924400000000002</v>
      </c>
      <c r="F366" s="9">
        <v>0.339167</v>
      </c>
      <c r="G366" s="9">
        <v>0.55000000000000004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7" t="e">
        <v>#N/A</v>
      </c>
      <c r="M366" s="7" t="e">
        <v>#N/A</v>
      </c>
    </row>
    <row r="367" spans="1:13" x14ac:dyDescent="0.2">
      <c r="A367" s="6" t="s">
        <v>1054</v>
      </c>
      <c r="B367" s="6" t="s">
        <v>234</v>
      </c>
      <c r="C367" s="9" t="s">
        <v>235</v>
      </c>
      <c r="D367" s="9">
        <v>0.55000000000000004</v>
      </c>
      <c r="E367" s="9">
        <v>0.34869299999999998</v>
      </c>
      <c r="F367" s="9">
        <v>0.35166700000000001</v>
      </c>
      <c r="G367" s="9">
        <v>0.55000000000000004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7" t="e">
        <v>#N/A</v>
      </c>
      <c r="M367" s="7" t="e">
        <v>#N/A</v>
      </c>
    </row>
    <row r="368" spans="1:13" x14ac:dyDescent="0.2">
      <c r="A368" s="6" t="s">
        <v>1056</v>
      </c>
      <c r="B368" s="6" t="s">
        <v>588</v>
      </c>
      <c r="C368" s="9" t="s">
        <v>589</v>
      </c>
      <c r="D368" s="9">
        <v>0.55000000000000004</v>
      </c>
      <c r="E368" s="9">
        <v>0.33022400000000002</v>
      </c>
      <c r="F368" s="9">
        <v>0.25583299999999998</v>
      </c>
      <c r="G368" s="9">
        <v>0.55000000000000004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7" t="e">
        <v>#N/A</v>
      </c>
      <c r="M368" s="7" t="e">
        <v>#N/A</v>
      </c>
    </row>
    <row r="369" spans="1:13" x14ac:dyDescent="0.2">
      <c r="A369" s="6" t="s">
        <v>1057</v>
      </c>
      <c r="B369" s="6" t="s">
        <v>590</v>
      </c>
      <c r="C369" s="9" t="s">
        <v>589</v>
      </c>
      <c r="D369" s="9">
        <v>0.55000000000000004</v>
      </c>
      <c r="E369" s="9">
        <v>0.33022400000000002</v>
      </c>
      <c r="F369" s="9">
        <v>0.25583299999999998</v>
      </c>
      <c r="G369" s="9">
        <v>0.55000000000000004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7" t="e">
        <v>#N/A</v>
      </c>
      <c r="M369" s="7" t="e">
        <v>#N/A</v>
      </c>
    </row>
    <row r="370" spans="1:13" x14ac:dyDescent="0.2">
      <c r="A370" s="6" t="s">
        <v>1058</v>
      </c>
      <c r="B370" s="6" t="s">
        <v>615</v>
      </c>
      <c r="C370" s="9" t="s">
        <v>616</v>
      </c>
      <c r="D370" s="9">
        <v>0.55000000000000004</v>
      </c>
      <c r="E370" s="9">
        <v>0.15890599999999999</v>
      </c>
      <c r="F370" s="9">
        <v>0.26583299999999999</v>
      </c>
      <c r="G370" s="9">
        <v>0.55000000000000004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7" t="e">
        <v>#N/A</v>
      </c>
      <c r="M370" s="7" t="e">
        <v>#N/A</v>
      </c>
    </row>
    <row r="371" spans="1:13" x14ac:dyDescent="0.2">
      <c r="A371" s="6" t="s">
        <v>1059</v>
      </c>
      <c r="B371" s="6" t="s">
        <v>63</v>
      </c>
      <c r="C371" s="9" t="s">
        <v>64</v>
      </c>
      <c r="D371" s="9">
        <v>0.5</v>
      </c>
      <c r="E371" s="9">
        <v>0.54552400000000001</v>
      </c>
      <c r="F371" s="9">
        <v>0.44583299999999998</v>
      </c>
      <c r="G371" s="9">
        <v>0.54552400000000001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7" t="s">
        <v>1123</v>
      </c>
      <c r="M371" s="7">
        <v>0.58660000000000001</v>
      </c>
    </row>
    <row r="372" spans="1:13" x14ac:dyDescent="0.2">
      <c r="A372" s="6" t="s">
        <v>1060</v>
      </c>
      <c r="B372" s="6" t="s">
        <v>612</v>
      </c>
      <c r="C372" s="9" t="s">
        <v>613</v>
      </c>
      <c r="D372" s="9">
        <v>0.43</v>
      </c>
      <c r="E372" s="9">
        <v>0.54454000000000002</v>
      </c>
      <c r="F372" s="9">
        <v>0.38250000000000001</v>
      </c>
      <c r="G372" s="9">
        <v>0.54454000000000002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7" t="e">
        <v>#N/A</v>
      </c>
      <c r="M372" s="7" t="e">
        <v>#N/A</v>
      </c>
    </row>
    <row r="373" spans="1:13" x14ac:dyDescent="0.2">
      <c r="A373" s="6" t="s">
        <v>1061</v>
      </c>
      <c r="B373" s="6" t="s">
        <v>614</v>
      </c>
      <c r="C373" s="9" t="s">
        <v>613</v>
      </c>
      <c r="D373" s="9">
        <v>0.43</v>
      </c>
      <c r="E373" s="9">
        <v>0.54454000000000002</v>
      </c>
      <c r="F373" s="9">
        <v>0.38250000000000001</v>
      </c>
      <c r="G373" s="9">
        <v>0.54454000000000002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7" t="e">
        <v>#N/A</v>
      </c>
      <c r="M373" s="7" t="e">
        <v>#N/A</v>
      </c>
    </row>
    <row r="374" spans="1:13" x14ac:dyDescent="0.2">
      <c r="A374" s="6" t="s">
        <v>1062</v>
      </c>
      <c r="B374" s="6" t="s">
        <v>654</v>
      </c>
      <c r="C374" s="9" t="s">
        <v>613</v>
      </c>
      <c r="D374" s="9">
        <v>0.43</v>
      </c>
      <c r="E374" s="9">
        <v>0.54454000000000002</v>
      </c>
      <c r="F374" s="9">
        <v>0.38250000000000001</v>
      </c>
      <c r="G374" s="9">
        <v>0.54454000000000002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7" t="e">
        <v>#N/A</v>
      </c>
      <c r="M374" s="7" t="e">
        <v>#N/A</v>
      </c>
    </row>
    <row r="375" spans="1:13" x14ac:dyDescent="0.2">
      <c r="A375" s="6" t="s">
        <v>1067</v>
      </c>
      <c r="B375" s="6" t="s">
        <v>295</v>
      </c>
      <c r="C375" s="9" t="s">
        <v>296</v>
      </c>
      <c r="D375" s="9">
        <v>0.54</v>
      </c>
      <c r="E375" s="9">
        <v>0.40674399999999999</v>
      </c>
      <c r="F375" s="9">
        <v>0.47833300000000001</v>
      </c>
      <c r="G375" s="9">
        <v>0.54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7" t="s">
        <v>1123</v>
      </c>
      <c r="M375" s="7">
        <v>0.52370000000000005</v>
      </c>
    </row>
    <row r="376" spans="1:13" x14ac:dyDescent="0.2">
      <c r="A376" s="6" t="s">
        <v>1069</v>
      </c>
      <c r="B376" s="6" t="s">
        <v>398</v>
      </c>
      <c r="C376" s="9" t="s">
        <v>208</v>
      </c>
      <c r="D376" s="9">
        <v>0.54</v>
      </c>
      <c r="E376" s="9">
        <v>0.26076500000000002</v>
      </c>
      <c r="F376" s="9">
        <v>0.42416700000000002</v>
      </c>
      <c r="G376" s="9">
        <v>0.54</v>
      </c>
      <c r="H376" s="7" t="e">
        <v>#N/A</v>
      </c>
      <c r="I376" s="7" t="e">
        <v>#N/A</v>
      </c>
      <c r="J376" s="7" t="e">
        <v>#N/A</v>
      </c>
      <c r="K376" s="7" t="e">
        <v>#N/A</v>
      </c>
      <c r="L376" s="7" t="e">
        <v>#N/A</v>
      </c>
      <c r="M376" s="7" t="e">
        <v>#N/A</v>
      </c>
    </row>
    <row r="377" spans="1:13" x14ac:dyDescent="0.2">
      <c r="A377" s="6" t="s">
        <v>1065</v>
      </c>
      <c r="B377" s="6" t="s">
        <v>141</v>
      </c>
      <c r="C377" s="9" t="s">
        <v>142</v>
      </c>
      <c r="D377" s="9">
        <v>0.54</v>
      </c>
      <c r="E377" s="9">
        <v>0.33769100000000002</v>
      </c>
      <c r="F377" s="9">
        <v>0.34499999999999997</v>
      </c>
      <c r="G377" s="9">
        <v>0.54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7" t="e">
        <v>#N/A</v>
      </c>
      <c r="M377" s="7" t="e">
        <v>#N/A</v>
      </c>
    </row>
    <row r="378" spans="1:13" x14ac:dyDescent="0.2">
      <c r="A378" s="6" t="s">
        <v>1066</v>
      </c>
      <c r="B378" s="6" t="s">
        <v>268</v>
      </c>
      <c r="C378" s="9" t="s">
        <v>269</v>
      </c>
      <c r="D378" s="9">
        <v>0.54</v>
      </c>
      <c r="E378" s="9">
        <v>0.110863</v>
      </c>
      <c r="F378" s="9">
        <v>0.32833299999999999</v>
      </c>
      <c r="G378" s="9">
        <v>0.54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7" t="e">
        <v>#N/A</v>
      </c>
      <c r="M378" s="7" t="e">
        <v>#N/A</v>
      </c>
    </row>
    <row r="379" spans="1:13" x14ac:dyDescent="0.2">
      <c r="A379" s="6" t="s">
        <v>1071</v>
      </c>
      <c r="B379" s="6" t="s">
        <v>460</v>
      </c>
      <c r="C379" s="9" t="s">
        <v>461</v>
      </c>
      <c r="D379" s="9">
        <v>0.54</v>
      </c>
      <c r="E379" s="9">
        <v>0.11516999999999999</v>
      </c>
      <c r="F379" s="9">
        <v>0.26416699999999999</v>
      </c>
      <c r="G379" s="9">
        <v>0.54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7" t="e">
        <v>#N/A</v>
      </c>
      <c r="M379" s="7" t="e">
        <v>#N/A</v>
      </c>
    </row>
    <row r="380" spans="1:13" x14ac:dyDescent="0.2">
      <c r="A380" s="6" t="s">
        <v>1063</v>
      </c>
      <c r="B380" s="6" t="s">
        <v>50</v>
      </c>
      <c r="C380" s="9" t="s">
        <v>51</v>
      </c>
      <c r="D380" s="9">
        <v>0.54</v>
      </c>
      <c r="E380" s="9">
        <v>1.0449999999999999E-3</v>
      </c>
      <c r="F380" s="9">
        <v>0.37083300000000002</v>
      </c>
      <c r="G380" s="9">
        <v>0.54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7" t="e">
        <v>#N/A</v>
      </c>
      <c r="M380" s="7" t="e">
        <v>#N/A</v>
      </c>
    </row>
    <row r="381" spans="1:13" x14ac:dyDescent="0.2">
      <c r="A381" s="6" t="s">
        <v>1070</v>
      </c>
      <c r="B381" s="6" t="s">
        <v>405</v>
      </c>
      <c r="C381" s="9" t="s">
        <v>406</v>
      </c>
      <c r="D381" s="9">
        <v>0.54</v>
      </c>
      <c r="E381" s="9">
        <v>1.1776E-2</v>
      </c>
      <c r="F381" s="9">
        <v>0.29416700000000001</v>
      </c>
      <c r="G381" s="9">
        <v>0.54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7" t="e">
        <v>#N/A</v>
      </c>
      <c r="M381" s="7" t="e">
        <v>#N/A</v>
      </c>
    </row>
    <row r="382" spans="1:13" x14ac:dyDescent="0.2">
      <c r="A382" s="6" t="s">
        <v>1064</v>
      </c>
      <c r="B382" s="6" t="s">
        <v>97</v>
      </c>
      <c r="C382" s="9" t="s">
        <v>98</v>
      </c>
      <c r="D382" s="9">
        <v>0.54</v>
      </c>
      <c r="E382" s="9">
        <v>-1</v>
      </c>
      <c r="F382" s="9">
        <v>-1</v>
      </c>
      <c r="G382" s="9">
        <v>0.54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7" t="e">
        <v>#N/A</v>
      </c>
      <c r="M382" s="7" t="e">
        <v>#N/A</v>
      </c>
    </row>
    <row r="383" spans="1:13" x14ac:dyDescent="0.2">
      <c r="A383" s="6" t="s">
        <v>1068</v>
      </c>
      <c r="B383" s="6" t="s">
        <v>323</v>
      </c>
      <c r="C383" s="9" t="s">
        <v>324</v>
      </c>
      <c r="D383" s="9">
        <v>0.54</v>
      </c>
      <c r="E383" s="9">
        <v>-1</v>
      </c>
      <c r="F383" s="9">
        <v>-1</v>
      </c>
      <c r="G383" s="9">
        <v>0.54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7" t="e">
        <v>#N/A</v>
      </c>
      <c r="M383" s="7" t="e">
        <v>#N/A</v>
      </c>
    </row>
    <row r="384" spans="1:13" x14ac:dyDescent="0.2">
      <c r="A384" s="6" t="s">
        <v>1072</v>
      </c>
      <c r="B384" s="6" t="s">
        <v>26</v>
      </c>
      <c r="C384" s="9" t="s">
        <v>27</v>
      </c>
      <c r="D384" s="9">
        <v>0.44</v>
      </c>
      <c r="E384" s="9">
        <v>0.53665700000000005</v>
      </c>
      <c r="F384" s="9">
        <v>0.53</v>
      </c>
      <c r="G384" s="9">
        <v>0.53665700000000005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7" t="s">
        <v>1124</v>
      </c>
      <c r="M384" s="7">
        <v>0.69179999999999997</v>
      </c>
    </row>
    <row r="385" spans="1:13" x14ac:dyDescent="0.2">
      <c r="A385" s="6" t="s">
        <v>1074</v>
      </c>
      <c r="B385" s="6" t="s">
        <v>77</v>
      </c>
      <c r="C385" s="9" t="s">
        <v>78</v>
      </c>
      <c r="D385" s="9">
        <v>0.53</v>
      </c>
      <c r="E385" s="9">
        <v>0.36046899999999998</v>
      </c>
      <c r="F385" s="9">
        <v>0.50083299999999997</v>
      </c>
      <c r="G385" s="9">
        <v>0.53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7" t="s">
        <v>1123</v>
      </c>
      <c r="M385" s="7">
        <v>0.81979999999999997</v>
      </c>
    </row>
    <row r="386" spans="1:13" x14ac:dyDescent="0.2">
      <c r="A386" s="6" t="s">
        <v>1075</v>
      </c>
      <c r="B386" s="6" t="s">
        <v>301</v>
      </c>
      <c r="C386" s="9" t="s">
        <v>302</v>
      </c>
      <c r="D386" s="9">
        <v>0.53</v>
      </c>
      <c r="E386" s="9">
        <v>0.170295</v>
      </c>
      <c r="F386" s="9">
        <v>0.278333</v>
      </c>
      <c r="G386" s="9">
        <v>0.53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7" t="e">
        <v>#N/A</v>
      </c>
      <c r="M386" s="7" t="e">
        <v>#N/A</v>
      </c>
    </row>
    <row r="387" spans="1:13" x14ac:dyDescent="0.2">
      <c r="A387" s="6" t="s">
        <v>1081</v>
      </c>
      <c r="B387" s="6" t="s">
        <v>696</v>
      </c>
      <c r="C387" s="9" t="s">
        <v>697</v>
      </c>
      <c r="D387" s="9">
        <v>0.53</v>
      </c>
      <c r="E387" s="9">
        <v>0.12471400000000001</v>
      </c>
      <c r="F387" s="9">
        <v>0.28499999999999998</v>
      </c>
      <c r="G387" s="9">
        <v>0.53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7" t="e">
        <v>#N/A</v>
      </c>
      <c r="M387" s="7" t="e">
        <v>#N/A</v>
      </c>
    </row>
    <row r="388" spans="1:13" x14ac:dyDescent="0.2">
      <c r="A388" s="6" t="s">
        <v>1078</v>
      </c>
      <c r="B388" s="6" t="s">
        <v>479</v>
      </c>
      <c r="C388" s="9" t="s">
        <v>480</v>
      </c>
      <c r="D388" s="9">
        <v>0.53</v>
      </c>
      <c r="E388" s="9">
        <v>0.214671</v>
      </c>
      <c r="F388" s="9">
        <v>0.151667</v>
      </c>
      <c r="G388" s="9">
        <v>0.53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7" t="e">
        <v>#N/A</v>
      </c>
      <c r="M388" s="7" t="e">
        <v>#N/A</v>
      </c>
    </row>
    <row r="389" spans="1:13" x14ac:dyDescent="0.2">
      <c r="A389" s="6" t="s">
        <v>1079</v>
      </c>
      <c r="B389" s="6" t="s">
        <v>641</v>
      </c>
      <c r="C389" s="9" t="s">
        <v>642</v>
      </c>
      <c r="D389" s="9">
        <v>0.53</v>
      </c>
      <c r="E389" s="9">
        <v>0.121805</v>
      </c>
      <c r="F389" s="9">
        <v>0.23499999999999999</v>
      </c>
      <c r="G389" s="9">
        <v>0.53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7" t="e">
        <v>#N/A</v>
      </c>
      <c r="M389" s="7" t="e">
        <v>#N/A</v>
      </c>
    </row>
    <row r="390" spans="1:13" x14ac:dyDescent="0.2">
      <c r="A390" s="6" t="s">
        <v>1073</v>
      </c>
      <c r="B390" s="6" t="s">
        <v>71</v>
      </c>
      <c r="C390" s="9" t="s">
        <v>72</v>
      </c>
      <c r="D390" s="9">
        <v>0.53</v>
      </c>
      <c r="E390" s="9">
        <v>-1</v>
      </c>
      <c r="F390" s="9">
        <v>-1</v>
      </c>
      <c r="G390" s="9">
        <v>0.53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7" t="e">
        <v>#N/A</v>
      </c>
      <c r="M390" s="7" t="e">
        <v>#N/A</v>
      </c>
    </row>
    <row r="391" spans="1:13" x14ac:dyDescent="0.2">
      <c r="A391" s="6" t="s">
        <v>1076</v>
      </c>
      <c r="B391" s="6" t="s">
        <v>349</v>
      </c>
      <c r="C391" s="9" t="s">
        <v>350</v>
      </c>
      <c r="D391" s="9">
        <v>0.53</v>
      </c>
      <c r="E391" s="9">
        <v>-1</v>
      </c>
      <c r="F391" s="9">
        <v>-1</v>
      </c>
      <c r="G391" s="9">
        <v>0.53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7" t="e">
        <v>#N/A</v>
      </c>
      <c r="M391" s="7" t="e">
        <v>#N/A</v>
      </c>
    </row>
    <row r="392" spans="1:13" x14ac:dyDescent="0.2">
      <c r="A392" s="6" t="s">
        <v>1077</v>
      </c>
      <c r="B392" s="6" t="s">
        <v>353</v>
      </c>
      <c r="C392" s="9" t="s">
        <v>236</v>
      </c>
      <c r="D392" s="9">
        <v>0.53</v>
      </c>
      <c r="E392" s="9">
        <v>-1</v>
      </c>
      <c r="F392" s="9">
        <v>-1</v>
      </c>
      <c r="G392" s="9">
        <v>0.53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7" t="e">
        <v>#N/A</v>
      </c>
      <c r="M392" s="7" t="e">
        <v>#N/A</v>
      </c>
    </row>
    <row r="393" spans="1:13" x14ac:dyDescent="0.2">
      <c r="A393" s="6" t="s">
        <v>1080</v>
      </c>
      <c r="B393" s="6" t="s">
        <v>693</v>
      </c>
      <c r="C393" s="9" t="s">
        <v>694</v>
      </c>
      <c r="D393" s="9">
        <v>0.53</v>
      </c>
      <c r="E393" s="9">
        <v>-1</v>
      </c>
      <c r="F393" s="9">
        <v>-1</v>
      </c>
      <c r="G393" s="9">
        <v>0.53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7" t="e">
        <v>#N/A</v>
      </c>
      <c r="M393" s="7" t="e">
        <v>#N/A</v>
      </c>
    </row>
    <row r="394" spans="1:13" x14ac:dyDescent="0.2">
      <c r="A394" s="6" t="s">
        <v>1082</v>
      </c>
      <c r="B394" s="6" t="s">
        <v>668</v>
      </c>
      <c r="C394" s="9" t="s">
        <v>669</v>
      </c>
      <c r="D394" s="9">
        <v>0.49</v>
      </c>
      <c r="E394" s="9">
        <v>0.52946099999999996</v>
      </c>
      <c r="F394" s="9">
        <v>0.4</v>
      </c>
      <c r="G394" s="9">
        <v>0.52946099999999996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7" t="e">
        <v>#N/A</v>
      </c>
      <c r="M394" s="7" t="e">
        <v>#N/A</v>
      </c>
    </row>
    <row r="395" spans="1:13" x14ac:dyDescent="0.2">
      <c r="A395" s="6" t="s">
        <v>1083</v>
      </c>
      <c r="B395" s="6" t="s">
        <v>495</v>
      </c>
      <c r="C395" s="9" t="s">
        <v>496</v>
      </c>
      <c r="D395" s="9">
        <v>0.16</v>
      </c>
      <c r="E395" s="9">
        <v>0.52739199999999997</v>
      </c>
      <c r="F395" s="9">
        <v>0.45833299999999999</v>
      </c>
      <c r="G395" s="9">
        <v>0.52739199999999997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7" t="e">
        <v>#N/A</v>
      </c>
      <c r="M395" s="7" t="e">
        <v>#N/A</v>
      </c>
    </row>
    <row r="396" spans="1:13" x14ac:dyDescent="0.2">
      <c r="A396" s="6" t="s">
        <v>1084</v>
      </c>
      <c r="B396" s="6" t="s">
        <v>497</v>
      </c>
      <c r="C396" s="9" t="s">
        <v>496</v>
      </c>
      <c r="D396" s="9">
        <v>0.16</v>
      </c>
      <c r="E396" s="9">
        <v>0.52739199999999997</v>
      </c>
      <c r="F396" s="9">
        <v>0.45833299999999999</v>
      </c>
      <c r="G396" s="9">
        <v>0.52739199999999997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7" t="e">
        <v>#N/A</v>
      </c>
      <c r="M396" s="7" t="e">
        <v>#N/A</v>
      </c>
    </row>
    <row r="397" spans="1:13" x14ac:dyDescent="0.2">
      <c r="A397" s="6" t="s">
        <v>1086</v>
      </c>
      <c r="B397" s="6" t="s">
        <v>43</v>
      </c>
      <c r="C397" s="9" t="s">
        <v>44</v>
      </c>
      <c r="D397" s="9">
        <v>0.52</v>
      </c>
      <c r="E397" s="9">
        <v>-1</v>
      </c>
      <c r="F397" s="9">
        <v>-1</v>
      </c>
      <c r="G397" s="9">
        <v>0.52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7" t="s">
        <v>1123</v>
      </c>
      <c r="M397" s="7">
        <v>0.99980000000000002</v>
      </c>
    </row>
    <row r="398" spans="1:13" x14ac:dyDescent="0.2">
      <c r="A398" s="6" t="s">
        <v>1090</v>
      </c>
      <c r="B398" s="6" t="s">
        <v>552</v>
      </c>
      <c r="C398" s="9" t="s">
        <v>553</v>
      </c>
      <c r="D398" s="9">
        <v>0.52</v>
      </c>
      <c r="E398" s="9">
        <v>0.51475000000000004</v>
      </c>
      <c r="F398" s="9">
        <v>0.44833299999999998</v>
      </c>
      <c r="G398" s="9">
        <v>0.52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7" t="e">
        <v>#N/A</v>
      </c>
      <c r="M398" s="7" t="e">
        <v>#N/A</v>
      </c>
    </row>
    <row r="399" spans="1:13" x14ac:dyDescent="0.2">
      <c r="A399" s="6" t="s">
        <v>1091</v>
      </c>
      <c r="B399" s="6" t="s">
        <v>649</v>
      </c>
      <c r="C399" s="9" t="s">
        <v>650</v>
      </c>
      <c r="D399" s="9">
        <v>0.52</v>
      </c>
      <c r="E399" s="9">
        <v>0.36996099999999998</v>
      </c>
      <c r="F399" s="9">
        <v>0.405833</v>
      </c>
      <c r="G399" s="9">
        <v>0.52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7" t="e">
        <v>#N/A</v>
      </c>
      <c r="M399" s="7" t="e">
        <v>#N/A</v>
      </c>
    </row>
    <row r="400" spans="1:13" x14ac:dyDescent="0.2">
      <c r="A400" s="6" t="s">
        <v>1087</v>
      </c>
      <c r="B400" s="6" t="s">
        <v>103</v>
      </c>
      <c r="C400" s="9" t="s">
        <v>104</v>
      </c>
      <c r="D400" s="9">
        <v>0.52</v>
      </c>
      <c r="E400" s="9">
        <v>0.14890100000000001</v>
      </c>
      <c r="F400" s="9">
        <v>0.36166700000000002</v>
      </c>
      <c r="G400" s="9">
        <v>0.52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7" t="e">
        <v>#N/A</v>
      </c>
      <c r="M400" s="7" t="e">
        <v>#N/A</v>
      </c>
    </row>
    <row r="401" spans="1:13" x14ac:dyDescent="0.2">
      <c r="A401" s="6" t="s">
        <v>1089</v>
      </c>
      <c r="B401" s="6" t="s">
        <v>263</v>
      </c>
      <c r="C401" s="9" t="s">
        <v>264</v>
      </c>
      <c r="D401" s="9">
        <v>0.52</v>
      </c>
      <c r="E401" s="9">
        <v>6.9469000000000003E-2</v>
      </c>
      <c r="F401" s="9">
        <v>0.30583300000000002</v>
      </c>
      <c r="G401" s="9">
        <v>0.52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7" t="e">
        <v>#N/A</v>
      </c>
      <c r="M401" s="7" t="e">
        <v>#N/A</v>
      </c>
    </row>
    <row r="402" spans="1:13" x14ac:dyDescent="0.2">
      <c r="A402" s="6" t="s">
        <v>1085</v>
      </c>
      <c r="B402" s="6" t="s">
        <v>28</v>
      </c>
      <c r="C402" s="9" t="s">
        <v>29</v>
      </c>
      <c r="D402" s="9">
        <v>0.52</v>
      </c>
      <c r="E402" s="9">
        <v>5.0486999999999997E-2</v>
      </c>
      <c r="F402" s="9">
        <v>0.16916700000000001</v>
      </c>
      <c r="G402" s="9">
        <v>0.52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7" t="e">
        <v>#N/A</v>
      </c>
      <c r="M402" s="7" t="e">
        <v>#N/A</v>
      </c>
    </row>
    <row r="403" spans="1:13" x14ac:dyDescent="0.2">
      <c r="A403" s="6" t="s">
        <v>1088</v>
      </c>
      <c r="B403" s="6" t="s">
        <v>125</v>
      </c>
      <c r="C403" s="9" t="s">
        <v>126</v>
      </c>
      <c r="D403" s="9">
        <v>0.52</v>
      </c>
      <c r="E403" s="9">
        <v>-1</v>
      </c>
      <c r="F403" s="9">
        <v>-1</v>
      </c>
      <c r="G403" s="9">
        <v>0.52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7" t="e">
        <v>#N/A</v>
      </c>
      <c r="M403" s="7" t="e">
        <v>#N/A</v>
      </c>
    </row>
    <row r="404" spans="1:13" x14ac:dyDescent="0.2">
      <c r="A404" s="6" t="s">
        <v>1092</v>
      </c>
      <c r="B404" s="6" t="s">
        <v>446</v>
      </c>
      <c r="C404" s="9" t="s">
        <v>447</v>
      </c>
      <c r="D404" s="9">
        <v>0.37</v>
      </c>
      <c r="E404" s="9">
        <v>0.34004800000000002</v>
      </c>
      <c r="F404" s="9">
        <v>0.51500000000000001</v>
      </c>
      <c r="G404" s="9">
        <v>0.51500000000000001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7" t="e">
        <v>#N/A</v>
      </c>
      <c r="M404" s="7" t="e">
        <v>#N/A</v>
      </c>
    </row>
    <row r="405" spans="1:13" x14ac:dyDescent="0.2">
      <c r="A405" s="6" t="s">
        <v>1097</v>
      </c>
      <c r="B405" s="6" t="s">
        <v>173</v>
      </c>
      <c r="C405" s="9" t="s">
        <v>174</v>
      </c>
      <c r="D405" s="9">
        <v>0.51</v>
      </c>
      <c r="E405" s="9">
        <v>-1</v>
      </c>
      <c r="F405" s="9">
        <v>-1</v>
      </c>
      <c r="G405" s="9">
        <v>0.51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7" t="s">
        <v>1123</v>
      </c>
      <c r="M405" s="7">
        <v>0.79549999999999998</v>
      </c>
    </row>
    <row r="406" spans="1:13" x14ac:dyDescent="0.2">
      <c r="A406" s="6" t="s">
        <v>1095</v>
      </c>
      <c r="B406" s="6" t="s">
        <v>99</v>
      </c>
      <c r="C406" s="9" t="s">
        <v>100</v>
      </c>
      <c r="D406" s="9">
        <v>0.51</v>
      </c>
      <c r="E406" s="9">
        <v>-1</v>
      </c>
      <c r="F406" s="9">
        <v>-1</v>
      </c>
      <c r="G406" s="9">
        <v>0.51</v>
      </c>
      <c r="H406" s="7" t="s">
        <v>1119</v>
      </c>
      <c r="I406" s="7">
        <v>0.55400000000000005</v>
      </c>
      <c r="J406" s="7" t="s">
        <v>1116</v>
      </c>
      <c r="K406" s="7">
        <v>0.17799999999999999</v>
      </c>
      <c r="L406" s="7" t="e">
        <v>#N/A</v>
      </c>
      <c r="M406" s="7" t="e">
        <v>#N/A</v>
      </c>
    </row>
    <row r="407" spans="1:13" x14ac:dyDescent="0.2">
      <c r="A407" s="6" t="s">
        <v>1093</v>
      </c>
      <c r="B407" s="6" t="s">
        <v>713</v>
      </c>
      <c r="C407" s="9" t="s">
        <v>714</v>
      </c>
      <c r="D407" s="9">
        <v>0.3</v>
      </c>
      <c r="E407" s="9">
        <v>0.34060800000000002</v>
      </c>
      <c r="F407" s="9">
        <v>0.51</v>
      </c>
      <c r="G407" s="9">
        <v>0.51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7" t="e">
        <v>#N/A</v>
      </c>
      <c r="M407" s="7" t="e">
        <v>#N/A</v>
      </c>
    </row>
    <row r="408" spans="1:13" x14ac:dyDescent="0.2">
      <c r="A408" s="6" t="s">
        <v>1094</v>
      </c>
      <c r="B408" s="6" t="s">
        <v>67</v>
      </c>
      <c r="C408" s="9" t="s">
        <v>68</v>
      </c>
      <c r="D408" s="9">
        <v>0.51</v>
      </c>
      <c r="E408" s="9">
        <v>0.249413</v>
      </c>
      <c r="F408" s="9">
        <v>0.32916699999999999</v>
      </c>
      <c r="G408" s="9">
        <v>0.51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7" t="e">
        <v>#N/A</v>
      </c>
      <c r="M408" s="7" t="e">
        <v>#N/A</v>
      </c>
    </row>
    <row r="409" spans="1:13" x14ac:dyDescent="0.2">
      <c r="A409" s="6" t="s">
        <v>1096</v>
      </c>
      <c r="B409" s="6" t="s">
        <v>121</v>
      </c>
      <c r="C409" s="9" t="s">
        <v>122</v>
      </c>
      <c r="D409" s="9">
        <v>0.51</v>
      </c>
      <c r="E409" s="9">
        <v>2.4901E-2</v>
      </c>
      <c r="F409" s="9">
        <v>0.281667</v>
      </c>
      <c r="G409" s="9">
        <v>0.51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7" t="e">
        <v>#N/A</v>
      </c>
      <c r="M409" s="7" t="e">
        <v>#N/A</v>
      </c>
    </row>
    <row r="410" spans="1:13" x14ac:dyDescent="0.2">
      <c r="A410" s="6" t="s">
        <v>1098</v>
      </c>
      <c r="B410" s="6" t="s">
        <v>225</v>
      </c>
      <c r="C410" s="9" t="s">
        <v>226</v>
      </c>
      <c r="D410" s="9">
        <v>0.51</v>
      </c>
      <c r="E410" s="9">
        <v>-1</v>
      </c>
      <c r="F410" s="9">
        <v>-1</v>
      </c>
      <c r="G410" s="9">
        <v>0.51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7" t="e">
        <v>#N/A</v>
      </c>
      <c r="M410" s="7" t="e">
        <v>#N/A</v>
      </c>
    </row>
    <row r="411" spans="1:13" x14ac:dyDescent="0.2">
      <c r="A411" s="6" t="s">
        <v>1099</v>
      </c>
      <c r="B411" s="6" t="s">
        <v>249</v>
      </c>
      <c r="C411" s="9" t="s">
        <v>250</v>
      </c>
      <c r="D411" s="9">
        <v>0.51</v>
      </c>
      <c r="E411" s="9">
        <v>-1</v>
      </c>
      <c r="F411" s="9">
        <v>-1</v>
      </c>
      <c r="G411" s="9">
        <v>0.51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7" t="e">
        <v>#N/A</v>
      </c>
      <c r="M411" s="7" t="e">
        <v>#N/A</v>
      </c>
    </row>
    <row r="412" spans="1:13" x14ac:dyDescent="0.2">
      <c r="A412" s="6" t="s">
        <v>1100</v>
      </c>
      <c r="B412" s="6" t="s">
        <v>529</v>
      </c>
      <c r="C412" s="9" t="s">
        <v>530</v>
      </c>
      <c r="D412" s="9">
        <v>7.0000000000000007E-2</v>
      </c>
      <c r="E412" s="9">
        <v>0.50800599999999996</v>
      </c>
      <c r="F412" s="9">
        <v>0.341667</v>
      </c>
      <c r="G412" s="9">
        <v>0.50800599999999996</v>
      </c>
      <c r="H412" s="7" t="e">
        <v>#N/A</v>
      </c>
      <c r="I412" s="7" t="e">
        <v>#N/A</v>
      </c>
      <c r="J412" s="7" t="e">
        <v>#N/A</v>
      </c>
      <c r="K412" s="7" t="e">
        <v>#N/A</v>
      </c>
      <c r="L412" s="7" t="e">
        <v>#N/A</v>
      </c>
      <c r="M412" s="7" t="e">
        <v>#N/A</v>
      </c>
    </row>
    <row r="413" spans="1:13" x14ac:dyDescent="0.2">
      <c r="A413" s="6" t="s">
        <v>1101</v>
      </c>
      <c r="B413" s="6" t="s">
        <v>37</v>
      </c>
      <c r="C413" s="9" t="s">
        <v>38</v>
      </c>
      <c r="D413" s="9">
        <v>0.44</v>
      </c>
      <c r="E413" s="9">
        <v>0.50386299999999995</v>
      </c>
      <c r="F413" s="9">
        <v>0.38750000000000001</v>
      </c>
      <c r="G413" s="9">
        <v>0.50386299999999995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7" t="e">
        <v>#N/A</v>
      </c>
      <c r="M413" s="7" t="e">
        <v>#N/A</v>
      </c>
    </row>
    <row r="414" spans="1:13" x14ac:dyDescent="0.2">
      <c r="A414" s="6" t="s">
        <v>1102</v>
      </c>
      <c r="B414" s="6" t="s">
        <v>578</v>
      </c>
      <c r="C414" s="9" t="s">
        <v>579</v>
      </c>
      <c r="D414" s="9">
        <v>0.48</v>
      </c>
      <c r="E414" s="9">
        <v>0.50353599999999998</v>
      </c>
      <c r="F414" s="9">
        <v>0.38750000000000001</v>
      </c>
      <c r="G414" s="9">
        <v>0.50353599999999998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7" t="e">
        <v>#N/A</v>
      </c>
      <c r="M414" s="7" t="e">
        <v>#N/A</v>
      </c>
    </row>
    <row r="415" spans="1:13" x14ac:dyDescent="0.2">
      <c r="A415" s="6" t="s">
        <v>1103</v>
      </c>
      <c r="B415" s="6" t="s">
        <v>596</v>
      </c>
      <c r="C415" s="9" t="s">
        <v>597</v>
      </c>
      <c r="D415" s="9">
        <v>0.43</v>
      </c>
      <c r="E415" s="9">
        <v>0.50235700000000005</v>
      </c>
      <c r="F415" s="9">
        <v>0.44166699999999998</v>
      </c>
      <c r="G415" s="9">
        <v>0.50235700000000005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7" t="s">
        <v>1123</v>
      </c>
      <c r="M415" s="7">
        <v>0.66690000000000005</v>
      </c>
    </row>
    <row r="416" spans="1:13" x14ac:dyDescent="0.2">
      <c r="A416" s="6" t="s">
        <v>1105</v>
      </c>
      <c r="B416" s="6" t="s">
        <v>178</v>
      </c>
      <c r="C416" s="9" t="s">
        <v>179</v>
      </c>
      <c r="D416" s="9">
        <v>0.5</v>
      </c>
      <c r="E416" s="9">
        <v>0.183226</v>
      </c>
      <c r="F416" s="9">
        <v>0.39500000000000002</v>
      </c>
      <c r="G416" s="9">
        <v>0.5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7" t="e">
        <v>#N/A</v>
      </c>
      <c r="M416" s="7" t="e">
        <v>#N/A</v>
      </c>
    </row>
    <row r="417" spans="1:13" x14ac:dyDescent="0.2">
      <c r="A417" s="6" t="s">
        <v>1106</v>
      </c>
      <c r="B417" s="6" t="s">
        <v>193</v>
      </c>
      <c r="C417" s="9" t="s">
        <v>194</v>
      </c>
      <c r="D417" s="9">
        <v>0.5</v>
      </c>
      <c r="E417" s="9">
        <v>0.13616500000000001</v>
      </c>
      <c r="F417" s="9">
        <v>0.42083300000000001</v>
      </c>
      <c r="G417" s="9">
        <v>0.5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</row>
    <row r="418" spans="1:13" x14ac:dyDescent="0.2">
      <c r="A418" s="6" t="s">
        <v>1108</v>
      </c>
      <c r="B418" s="6" t="s">
        <v>356</v>
      </c>
      <c r="C418" s="9" t="s">
        <v>357</v>
      </c>
      <c r="D418" s="9">
        <v>0.5</v>
      </c>
      <c r="E418" s="9">
        <v>9.0078000000000005E-2</v>
      </c>
      <c r="F418" s="9">
        <v>0.24166699999999999</v>
      </c>
      <c r="G418" s="9">
        <v>0.5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7" t="e">
        <v>#N/A</v>
      </c>
      <c r="M418" s="7" t="e">
        <v>#N/A</v>
      </c>
    </row>
    <row r="419" spans="1:13" x14ac:dyDescent="0.2">
      <c r="A419" s="6" t="s">
        <v>1104</v>
      </c>
      <c r="B419" s="6" t="s">
        <v>75</v>
      </c>
      <c r="C419" s="9" t="s">
        <v>76</v>
      </c>
      <c r="D419" s="9">
        <v>0.5</v>
      </c>
      <c r="E419" s="9">
        <v>9.6934999999999993E-2</v>
      </c>
      <c r="F419" s="9">
        <v>0.17</v>
      </c>
      <c r="G419" s="9">
        <v>0.5</v>
      </c>
      <c r="H419" s="7" t="e">
        <v>#N/A</v>
      </c>
      <c r="I419" s="7" t="e">
        <v>#N/A</v>
      </c>
      <c r="J419" s="7" t="e">
        <v>#N/A</v>
      </c>
      <c r="K419" s="7" t="e">
        <v>#N/A</v>
      </c>
      <c r="L419" s="7" t="e">
        <v>#N/A</v>
      </c>
      <c r="M419" s="7" t="e">
        <v>#N/A</v>
      </c>
    </row>
    <row r="420" spans="1:13" x14ac:dyDescent="0.2">
      <c r="A420" s="6" t="s">
        <v>1107</v>
      </c>
      <c r="B420" s="6" t="s">
        <v>303</v>
      </c>
      <c r="C420" s="9" t="s">
        <v>304</v>
      </c>
      <c r="D420" s="9">
        <v>0.5</v>
      </c>
      <c r="E420" s="9">
        <v>-1</v>
      </c>
      <c r="F420" s="9">
        <v>-1</v>
      </c>
      <c r="G420" s="9">
        <v>0.5</v>
      </c>
      <c r="H420" s="7" t="e">
        <v>#N/A</v>
      </c>
      <c r="I420" s="7" t="e">
        <v>#N/A</v>
      </c>
      <c r="J420" s="7" t="e">
        <v>#N/A</v>
      </c>
      <c r="K420" s="7" t="e">
        <v>#N/A</v>
      </c>
      <c r="L420" s="7" t="e">
        <v>#N/A</v>
      </c>
      <c r="M420" s="7" t="e">
        <v>#N/A</v>
      </c>
    </row>
    <row r="421" spans="1:13" x14ac:dyDescent="0.2">
      <c r="A421" s="6" t="s">
        <v>1109</v>
      </c>
      <c r="B421" s="6" t="s">
        <v>540</v>
      </c>
      <c r="C421" s="9" t="s">
        <v>541</v>
      </c>
      <c r="D421" s="9">
        <v>0.5</v>
      </c>
      <c r="E421" s="9">
        <v>-1</v>
      </c>
      <c r="F421" s="9">
        <v>-1</v>
      </c>
      <c r="G421" s="9">
        <v>0.5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7" t="e">
        <v>#N/A</v>
      </c>
      <c r="M421" s="7" t="e">
        <v>#N/A</v>
      </c>
    </row>
    <row r="422" spans="1:13" x14ac:dyDescent="0.2">
      <c r="B422"/>
    </row>
    <row r="423" spans="1:13" x14ac:dyDescent="0.2">
      <c r="B423"/>
      <c r="C423"/>
      <c r="D423"/>
      <c r="E423"/>
      <c r="F423"/>
    </row>
    <row r="424" spans="1:13" x14ac:dyDescent="0.2">
      <c r="B424"/>
      <c r="C424"/>
      <c r="D424"/>
      <c r="E424"/>
      <c r="F424"/>
    </row>
    <row r="425" spans="1:13" x14ac:dyDescent="0.2">
      <c r="B425"/>
      <c r="C425"/>
      <c r="D425"/>
      <c r="E425"/>
      <c r="F425"/>
    </row>
    <row r="426" spans="1:13" x14ac:dyDescent="0.2">
      <c r="B426"/>
      <c r="C426"/>
      <c r="D426"/>
      <c r="E426"/>
      <c r="F426"/>
    </row>
    <row r="427" spans="1:13" x14ac:dyDescent="0.2">
      <c r="B427"/>
      <c r="C427"/>
      <c r="D427"/>
      <c r="E427"/>
      <c r="F427"/>
    </row>
    <row r="428" spans="1:13" x14ac:dyDescent="0.2">
      <c r="B428"/>
      <c r="C428"/>
      <c r="D428"/>
      <c r="E428"/>
      <c r="F428"/>
    </row>
    <row r="429" spans="1:13" x14ac:dyDescent="0.2">
      <c r="B429"/>
      <c r="C429"/>
      <c r="D429"/>
      <c r="E429"/>
      <c r="F429"/>
    </row>
    <row r="430" spans="1:13" x14ac:dyDescent="0.2">
      <c r="B430"/>
      <c r="C430"/>
      <c r="D430"/>
      <c r="E430"/>
      <c r="F430"/>
    </row>
    <row r="431" spans="1:13" x14ac:dyDescent="0.2">
      <c r="B431"/>
      <c r="C431"/>
      <c r="D431"/>
      <c r="E431"/>
      <c r="F431"/>
    </row>
    <row r="432" spans="1:13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424"/>
  <sheetViews>
    <sheetView workbookViewId="0"/>
  </sheetViews>
  <sheetFormatPr baseColWidth="10" defaultRowHeight="16" x14ac:dyDescent="0.2"/>
  <cols>
    <col min="1" max="1" width="28" bestFit="1" customWidth="1"/>
    <col min="10" max="10" width="28" bestFit="1" customWidth="1"/>
  </cols>
  <sheetData>
    <row r="1" spans="1:7" x14ac:dyDescent="0.2">
      <c r="A1" s="4" t="s">
        <v>1151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1149</v>
      </c>
    </row>
    <row r="2" spans="1:7" x14ac:dyDescent="0.2">
      <c r="A2" s="5" t="s">
        <v>954</v>
      </c>
      <c r="B2" s="5">
        <v>8.5056748380824807</v>
      </c>
      <c r="C2" s="5">
        <v>-6.5363190502755</v>
      </c>
      <c r="D2" s="5">
        <v>2.6409974637501801</v>
      </c>
      <c r="E2" s="5">
        <v>-2.4749433272813599</v>
      </c>
      <c r="F2" s="5">
        <v>1.3325731958884699E-2</v>
      </c>
      <c r="G2" s="5">
        <v>0.70039788005713199</v>
      </c>
    </row>
    <row r="3" spans="1:7" x14ac:dyDescent="0.2">
      <c r="A3" s="5" t="s">
        <v>1128</v>
      </c>
      <c r="B3" s="5">
        <v>8.0155545722555495</v>
      </c>
      <c r="C3" s="5">
        <v>-6.4472625148014098</v>
      </c>
      <c r="D3" s="5">
        <v>3.0170785113215399</v>
      </c>
      <c r="E3" s="5">
        <v>-2.1369223540614399</v>
      </c>
      <c r="F3" s="5">
        <v>3.2604307495386203E-2</v>
      </c>
      <c r="G3" s="5">
        <v>0.70039788005713199</v>
      </c>
    </row>
    <row r="4" spans="1:7" x14ac:dyDescent="0.2">
      <c r="A4" s="5" t="s">
        <v>946</v>
      </c>
      <c r="B4" s="5">
        <v>7.1941117125349097</v>
      </c>
      <c r="C4" s="5">
        <v>-6.2965729628732703</v>
      </c>
      <c r="D4" s="5">
        <v>2.647607808259</v>
      </c>
      <c r="E4" s="5">
        <v>-2.3782121140569301</v>
      </c>
      <c r="F4" s="5">
        <v>1.7396815378601702E-2</v>
      </c>
      <c r="G4" s="5">
        <v>0.70039788005713199</v>
      </c>
    </row>
    <row r="5" spans="1:7" x14ac:dyDescent="0.2">
      <c r="A5" s="5" t="s">
        <v>1000</v>
      </c>
      <c r="B5" s="5">
        <v>13.7807671077806</v>
      </c>
      <c r="C5" s="5">
        <v>-5.5550941502163003</v>
      </c>
      <c r="D5" s="5">
        <v>2.5141523119353302</v>
      </c>
      <c r="E5" s="5">
        <v>-2.2095296787886798</v>
      </c>
      <c r="F5" s="5">
        <v>2.71378204365798E-2</v>
      </c>
      <c r="G5" s="5">
        <v>0.70039788005713199</v>
      </c>
    </row>
    <row r="6" spans="1:7" x14ac:dyDescent="0.2">
      <c r="A6" s="3" t="s">
        <v>1139</v>
      </c>
      <c r="B6" s="3">
        <v>201.47267760277001</v>
      </c>
      <c r="C6" s="3">
        <v>5.3755014258040497</v>
      </c>
      <c r="D6" s="3">
        <v>2.5738334793375599</v>
      </c>
      <c r="E6" s="3">
        <v>2.08851950561602</v>
      </c>
      <c r="F6" s="3">
        <v>3.6750997757735902E-2</v>
      </c>
      <c r="G6" s="3">
        <v>0.70039788005713199</v>
      </c>
    </row>
    <row r="7" spans="1:7" x14ac:dyDescent="0.2">
      <c r="A7" s="3" t="s">
        <v>815</v>
      </c>
      <c r="B7" s="3">
        <v>549.78190765356703</v>
      </c>
      <c r="C7" s="3">
        <v>5.3840318414101596</v>
      </c>
      <c r="D7" s="3">
        <v>2.2910846509241898</v>
      </c>
      <c r="E7" s="3">
        <v>2.3499925414097298</v>
      </c>
      <c r="F7" s="3">
        <v>1.8773787257713399E-2</v>
      </c>
      <c r="G7" s="3">
        <v>0.70039788005713199</v>
      </c>
    </row>
    <row r="8" spans="1:7" x14ac:dyDescent="0.2">
      <c r="A8" s="3" t="s">
        <v>959</v>
      </c>
      <c r="B8" s="3">
        <v>21.295492884435198</v>
      </c>
      <c r="C8" s="3">
        <v>5.4939976264996204</v>
      </c>
      <c r="D8" s="3">
        <v>2.7700856379522101</v>
      </c>
      <c r="E8" s="3">
        <v>1.98333132782171</v>
      </c>
      <c r="F8" s="3">
        <v>4.73304322768546E-2</v>
      </c>
      <c r="G8" s="3">
        <v>0.70039788005713199</v>
      </c>
    </row>
    <row r="9" spans="1:7" x14ac:dyDescent="0.2">
      <c r="A9" s="3" t="s">
        <v>984</v>
      </c>
      <c r="B9" s="3">
        <v>4.9574682580175899</v>
      </c>
      <c r="C9" s="3">
        <v>5.5894229095972303</v>
      </c>
      <c r="D9" s="3">
        <v>2.7882796685892499</v>
      </c>
      <c r="E9" s="3">
        <v>2.0046134441116701</v>
      </c>
      <c r="F9" s="3">
        <v>4.5004388258934901E-2</v>
      </c>
      <c r="G9" s="3">
        <v>0.70039788005713199</v>
      </c>
    </row>
    <row r="10" spans="1:7" x14ac:dyDescent="0.2">
      <c r="A10" s="3" t="s">
        <v>1166</v>
      </c>
      <c r="B10" s="3">
        <v>5.5085836325759203</v>
      </c>
      <c r="C10" s="3">
        <v>5.73099709721276</v>
      </c>
      <c r="D10" s="3">
        <v>2.8860422673827699</v>
      </c>
      <c r="E10" s="3">
        <v>1.9857633971556301</v>
      </c>
      <c r="F10" s="3">
        <v>4.7059601819558899E-2</v>
      </c>
      <c r="G10" s="3">
        <v>0.70039788005713199</v>
      </c>
    </row>
    <row r="11" spans="1:7" x14ac:dyDescent="0.2">
      <c r="A11" s="3" t="s">
        <v>1158</v>
      </c>
      <c r="B11" s="3">
        <v>6.18246166397787</v>
      </c>
      <c r="C11" s="3">
        <v>5.89595381916397</v>
      </c>
      <c r="D11" s="3">
        <v>2.7377920260146098</v>
      </c>
      <c r="E11" s="3">
        <v>2.1535433528699</v>
      </c>
      <c r="F11" s="3">
        <v>3.1276000766537401E-2</v>
      </c>
      <c r="G11" s="3">
        <v>0.70039788005713199</v>
      </c>
    </row>
    <row r="12" spans="1:7" x14ac:dyDescent="0.2">
      <c r="A12" s="3" t="s">
        <v>1002</v>
      </c>
      <c r="B12" s="3">
        <v>6.6442556071521501</v>
      </c>
      <c r="C12" s="3">
        <v>6.0368432714474203</v>
      </c>
      <c r="D12" s="3">
        <v>2.9741351893620398</v>
      </c>
      <c r="E12" s="3">
        <v>2.0297810580501401</v>
      </c>
      <c r="F12" s="3">
        <v>4.2378799199719097E-2</v>
      </c>
      <c r="G12" s="3">
        <v>0.70039788005713199</v>
      </c>
    </row>
    <row r="13" spans="1:7" x14ac:dyDescent="0.2">
      <c r="A13" s="3" t="s">
        <v>1170</v>
      </c>
      <c r="B13" s="3">
        <v>7.2622527274733404</v>
      </c>
      <c r="C13" s="3">
        <v>6.1658818702700398</v>
      </c>
      <c r="D13" s="3">
        <v>3.0029622755162602</v>
      </c>
      <c r="E13" s="3">
        <v>2.0532665097199798</v>
      </c>
      <c r="F13" s="3">
        <v>4.0046737052070097E-2</v>
      </c>
      <c r="G13" s="3">
        <v>0.70039788005713199</v>
      </c>
    </row>
    <row r="14" spans="1:7" x14ac:dyDescent="0.2">
      <c r="A14" s="3" t="s">
        <v>784</v>
      </c>
      <c r="B14" s="3">
        <v>7.7637851107189704</v>
      </c>
      <c r="C14" s="3">
        <v>6.26150540100826</v>
      </c>
      <c r="D14" s="3">
        <v>3.0233566969729599</v>
      </c>
      <c r="E14" s="3">
        <v>2.07104421627702</v>
      </c>
      <c r="F14" s="3">
        <v>3.8354664164373997E-2</v>
      </c>
      <c r="G14" s="3">
        <v>0.70039788005713199</v>
      </c>
    </row>
    <row r="15" spans="1:7" x14ac:dyDescent="0.2">
      <c r="A15" s="3" t="s">
        <v>1070</v>
      </c>
      <c r="B15" s="3">
        <v>8.4988841727455</v>
      </c>
      <c r="C15" s="3">
        <v>6.3685420471185203</v>
      </c>
      <c r="D15" s="3">
        <v>2.99177076540257</v>
      </c>
      <c r="E15" s="3">
        <v>2.1286865025775401</v>
      </c>
      <c r="F15" s="3">
        <v>3.3280206286697499E-2</v>
      </c>
      <c r="G15" s="3">
        <v>0.70039788005713199</v>
      </c>
    </row>
    <row r="16" spans="1:7" x14ac:dyDescent="0.2">
      <c r="A16" s="3" t="s">
        <v>1164</v>
      </c>
      <c r="B16" s="3">
        <v>11.260334162218699</v>
      </c>
      <c r="C16" s="3">
        <v>6.7745998877928404</v>
      </c>
      <c r="D16" s="3">
        <v>2.8670506348925402</v>
      </c>
      <c r="E16" s="3">
        <v>2.3629160243438698</v>
      </c>
      <c r="F16" s="3">
        <v>1.81317776590821E-2</v>
      </c>
      <c r="G16" s="3">
        <v>0.70039788005713199</v>
      </c>
    </row>
    <row r="17" spans="1:7" x14ac:dyDescent="0.2">
      <c r="A17" s="3" t="s">
        <v>980</v>
      </c>
      <c r="B17" s="3">
        <v>22.230442639036902</v>
      </c>
      <c r="C17" s="3">
        <v>6.82444272890333</v>
      </c>
      <c r="D17" s="3">
        <v>2.81756606920331</v>
      </c>
      <c r="E17" s="3">
        <v>2.4221056618675898</v>
      </c>
      <c r="F17" s="3">
        <v>1.54308631017688E-2</v>
      </c>
      <c r="G17" s="3">
        <v>0.70039788005713199</v>
      </c>
    </row>
    <row r="18" spans="1:7" x14ac:dyDescent="0.2">
      <c r="A18" s="3" t="s">
        <v>986</v>
      </c>
      <c r="B18" s="3">
        <v>14.1009279282259</v>
      </c>
      <c r="C18" s="3">
        <v>7.1037355336635502</v>
      </c>
      <c r="D18" s="3">
        <v>3.0744489539574502</v>
      </c>
      <c r="E18" s="3">
        <v>2.3105719561613101</v>
      </c>
      <c r="F18" s="3">
        <v>2.08565097490312E-2</v>
      </c>
      <c r="G18" s="3">
        <v>0.70039788005713199</v>
      </c>
    </row>
    <row r="19" spans="1:7" x14ac:dyDescent="0.2">
      <c r="A19" s="3" t="s">
        <v>751</v>
      </c>
      <c r="B19" s="3">
        <v>16.120827597270701</v>
      </c>
      <c r="C19" s="3">
        <v>7.2981660850008598</v>
      </c>
      <c r="D19" s="3">
        <v>3.1409970800389599</v>
      </c>
      <c r="E19" s="3">
        <v>2.3235189014917301</v>
      </c>
      <c r="F19" s="3">
        <v>2.0151293454094901E-2</v>
      </c>
      <c r="G19" s="3">
        <v>0.70039788005713199</v>
      </c>
    </row>
    <row r="20" spans="1:7" x14ac:dyDescent="0.2">
      <c r="A20" s="3" t="s">
        <v>1057</v>
      </c>
      <c r="B20" s="3">
        <v>17.645525439406299</v>
      </c>
      <c r="C20" s="3">
        <v>7.4394307699648099</v>
      </c>
      <c r="D20" s="3">
        <v>2.6382740398553302</v>
      </c>
      <c r="E20" s="3">
        <v>2.8198097155869202</v>
      </c>
      <c r="F20" s="3">
        <v>4.80521346056508E-3</v>
      </c>
      <c r="G20" s="3">
        <v>0.70039788005713199</v>
      </c>
    </row>
    <row r="21" spans="1:7" x14ac:dyDescent="0.2">
      <c r="A21" s="3" t="s">
        <v>936</v>
      </c>
      <c r="B21" s="3">
        <v>20.1335786105493</v>
      </c>
      <c r="C21" s="3">
        <v>7.63096966478862</v>
      </c>
      <c r="D21" s="3">
        <v>2.9150880449784302</v>
      </c>
      <c r="E21" s="3">
        <v>2.61774929163249</v>
      </c>
      <c r="F21" s="3">
        <v>8.8511809216915097E-3</v>
      </c>
      <c r="G21" s="3">
        <v>0.70039788005713199</v>
      </c>
    </row>
    <row r="24" spans="1:7" x14ac:dyDescent="0.2">
      <c r="A24" s="4" t="s">
        <v>1151</v>
      </c>
      <c r="B24" s="4" t="s">
        <v>1144</v>
      </c>
      <c r="C24" s="4" t="s">
        <v>1145</v>
      </c>
      <c r="D24" s="4" t="s">
        <v>1146</v>
      </c>
      <c r="E24" s="4" t="s">
        <v>1147</v>
      </c>
      <c r="F24" s="4" t="s">
        <v>1148</v>
      </c>
      <c r="G24" s="4" t="s">
        <v>1149</v>
      </c>
    </row>
    <row r="25" spans="1:7" x14ac:dyDescent="0.2">
      <c r="A25" s="1" t="s">
        <v>974</v>
      </c>
      <c r="B25" s="1">
        <v>63.389781519918103</v>
      </c>
      <c r="C25" s="1">
        <v>-5.0271009155626798</v>
      </c>
      <c r="D25" s="1">
        <v>2.5809049700322602</v>
      </c>
      <c r="E25" s="1">
        <v>-1.9478055077323699</v>
      </c>
      <c r="F25" s="1">
        <v>5.1438239517257303E-2</v>
      </c>
      <c r="G25" s="1">
        <v>0.70039788005713199</v>
      </c>
    </row>
    <row r="26" spans="1:7" x14ac:dyDescent="0.2">
      <c r="A26" s="1" t="s">
        <v>797</v>
      </c>
      <c r="B26" s="1">
        <v>3.2427635545011899</v>
      </c>
      <c r="C26" s="1">
        <v>5.0233300019169702</v>
      </c>
      <c r="D26" s="1">
        <v>2.5829578378786602</v>
      </c>
      <c r="E26" s="1">
        <v>1.94479752176</v>
      </c>
      <c r="F26" s="1">
        <v>5.1799352516603003E-2</v>
      </c>
      <c r="G26" s="1">
        <v>0.70039788005713199</v>
      </c>
    </row>
    <row r="27" spans="1:7" x14ac:dyDescent="0.2">
      <c r="A27" s="1" t="s">
        <v>763</v>
      </c>
      <c r="B27" s="1">
        <v>7.5821563728745103</v>
      </c>
      <c r="C27" s="1">
        <v>-5.3841884840083098</v>
      </c>
      <c r="D27" s="1">
        <v>2.76879117963021</v>
      </c>
      <c r="E27" s="1">
        <v>-1.9445989728728501</v>
      </c>
      <c r="F27" s="1">
        <v>5.1823263032743101E-2</v>
      </c>
      <c r="G27" s="1">
        <v>0.70039788005713199</v>
      </c>
    </row>
    <row r="28" spans="1:7" x14ac:dyDescent="0.2">
      <c r="A28" s="1" t="s">
        <v>929</v>
      </c>
      <c r="B28" s="1">
        <v>3.0271189164734502</v>
      </c>
      <c r="C28" s="1">
        <v>4.9265639118326403</v>
      </c>
      <c r="D28" s="1">
        <v>2.5656438346486099</v>
      </c>
      <c r="E28" s="1">
        <v>1.9202056985853599</v>
      </c>
      <c r="F28" s="1">
        <v>5.4831922107262197E-2</v>
      </c>
      <c r="G28" s="1">
        <v>0.70039788005713199</v>
      </c>
    </row>
    <row r="29" spans="1:7" x14ac:dyDescent="0.2">
      <c r="A29" s="1" t="s">
        <v>772</v>
      </c>
      <c r="B29" s="1">
        <v>68.523670717056007</v>
      </c>
      <c r="C29" s="1">
        <v>5.36293045391142</v>
      </c>
      <c r="D29" s="1">
        <v>2.83570466773193</v>
      </c>
      <c r="E29" s="1">
        <v>1.8912161463559001</v>
      </c>
      <c r="F29" s="1">
        <v>5.8595496838255302E-2</v>
      </c>
      <c r="G29" s="1">
        <v>0.70039788005713199</v>
      </c>
    </row>
    <row r="30" spans="1:7" x14ac:dyDescent="0.2">
      <c r="A30" s="1" t="s">
        <v>754</v>
      </c>
      <c r="B30" s="1">
        <v>28.7201054698692</v>
      </c>
      <c r="C30" s="1">
        <v>4.9030231596832499</v>
      </c>
      <c r="D30" s="1">
        <v>2.6155966245959901</v>
      </c>
      <c r="E30" s="1">
        <v>1.87453337168937</v>
      </c>
      <c r="F30" s="1">
        <v>6.0856946866862903E-2</v>
      </c>
      <c r="G30" s="1">
        <v>0.70039788005713199</v>
      </c>
    </row>
    <row r="31" spans="1:7" x14ac:dyDescent="0.2">
      <c r="A31" s="1" t="s">
        <v>811</v>
      </c>
      <c r="B31" s="1">
        <v>3.23524771213645</v>
      </c>
      <c r="C31" s="1">
        <v>5.0168736036105601</v>
      </c>
      <c r="D31" s="1">
        <v>2.7109444999081602</v>
      </c>
      <c r="E31" s="1">
        <v>1.8505998937936601</v>
      </c>
      <c r="F31" s="1">
        <v>6.4227135015170703E-2</v>
      </c>
      <c r="G31" s="1">
        <v>0.70039788005713199</v>
      </c>
    </row>
    <row r="32" spans="1:7" x14ac:dyDescent="0.2">
      <c r="A32" s="1" t="s">
        <v>915</v>
      </c>
      <c r="B32" s="1">
        <v>2.7076989514743999</v>
      </c>
      <c r="C32" s="1">
        <v>4.7686865655105297</v>
      </c>
      <c r="D32" s="1">
        <v>2.58045255390756</v>
      </c>
      <c r="E32" s="1">
        <v>1.8480039705784701</v>
      </c>
      <c r="F32" s="1">
        <v>6.4601768437683005E-2</v>
      </c>
      <c r="G32" s="1">
        <v>0.70039788005713199</v>
      </c>
    </row>
    <row r="33" spans="1:7" x14ac:dyDescent="0.2">
      <c r="A33" s="1" t="s">
        <v>1051</v>
      </c>
      <c r="B33" s="1">
        <v>1.90296427914372</v>
      </c>
      <c r="C33" s="1">
        <v>4.2493755615871596</v>
      </c>
      <c r="D33" s="1">
        <v>2.3064381839317498</v>
      </c>
      <c r="E33" s="1">
        <v>1.8423973342061599</v>
      </c>
      <c r="F33" s="1">
        <v>6.5417051456084299E-2</v>
      </c>
      <c r="G33" s="1">
        <v>0.70039788005713199</v>
      </c>
    </row>
    <row r="34" spans="1:7" x14ac:dyDescent="0.2">
      <c r="A34" s="1" t="s">
        <v>756</v>
      </c>
      <c r="B34" s="1">
        <v>28.010413075062502</v>
      </c>
      <c r="C34" s="1">
        <v>4.7976791714897997</v>
      </c>
      <c r="D34" s="1">
        <v>2.6305724192645199</v>
      </c>
      <c r="E34" s="1">
        <v>1.82381565941879</v>
      </c>
      <c r="F34" s="1">
        <v>6.81799456659994E-2</v>
      </c>
      <c r="G34" s="1">
        <v>0.70039788005713199</v>
      </c>
    </row>
    <row r="35" spans="1:7" x14ac:dyDescent="0.2">
      <c r="A35" s="1" t="s">
        <v>827</v>
      </c>
      <c r="B35" s="1">
        <v>1.67970602344987</v>
      </c>
      <c r="C35" s="1">
        <v>-4.2172500477409898</v>
      </c>
      <c r="D35" s="1">
        <v>2.3255490151298499</v>
      </c>
      <c r="E35" s="1">
        <v>-1.8134427699884501</v>
      </c>
      <c r="F35" s="1">
        <v>6.9763557958495995E-2</v>
      </c>
      <c r="G35" s="1">
        <v>0.70039788005713199</v>
      </c>
    </row>
    <row r="36" spans="1:7" x14ac:dyDescent="0.2">
      <c r="A36" s="1" t="s">
        <v>737</v>
      </c>
      <c r="B36" s="1">
        <v>2.6961361170671001</v>
      </c>
      <c r="C36" s="1">
        <v>4.76037790201734</v>
      </c>
      <c r="D36" s="1">
        <v>2.6601429726778298</v>
      </c>
      <c r="E36" s="1">
        <v>1.78951956752359</v>
      </c>
      <c r="F36" s="1">
        <v>7.3531179043503606E-2</v>
      </c>
      <c r="G36" s="1">
        <v>0.70039788005713199</v>
      </c>
    </row>
    <row r="37" spans="1:7" x14ac:dyDescent="0.2">
      <c r="A37" s="1" t="s">
        <v>743</v>
      </c>
      <c r="B37" s="1">
        <v>23.0902779181318</v>
      </c>
      <c r="C37" s="1">
        <v>5.1175476230984804</v>
      </c>
      <c r="D37" s="1">
        <v>2.8736882211149899</v>
      </c>
      <c r="E37" s="1">
        <v>1.78082910508395</v>
      </c>
      <c r="F37" s="1">
        <v>7.4940373137554306E-2</v>
      </c>
      <c r="G37" s="1">
        <v>0.70039788005713199</v>
      </c>
    </row>
    <row r="38" spans="1:7" x14ac:dyDescent="0.2">
      <c r="A38" s="1" t="s">
        <v>1130</v>
      </c>
      <c r="B38" s="1">
        <v>2.94957236846182</v>
      </c>
      <c r="C38" s="1">
        <v>4.7978358789735402</v>
      </c>
      <c r="D38" s="1">
        <v>2.7062067019228899</v>
      </c>
      <c r="E38" s="1">
        <v>1.77290074537339</v>
      </c>
      <c r="F38" s="1">
        <v>7.6245155147110499E-2</v>
      </c>
      <c r="G38" s="1">
        <v>0.70039788005713199</v>
      </c>
    </row>
    <row r="39" spans="1:7" x14ac:dyDescent="0.2">
      <c r="A39" s="1" t="s">
        <v>1029</v>
      </c>
      <c r="B39" s="1">
        <v>4.4831898045118397</v>
      </c>
      <c r="C39" s="1">
        <v>-4.6326387477119999</v>
      </c>
      <c r="D39" s="1">
        <v>2.6425619084621599</v>
      </c>
      <c r="E39" s="1">
        <v>-1.75308617477498</v>
      </c>
      <c r="F39" s="1">
        <v>7.9587216269893193E-2</v>
      </c>
      <c r="G39" s="1">
        <v>0.70039788005713199</v>
      </c>
    </row>
    <row r="40" spans="1:7" x14ac:dyDescent="0.2">
      <c r="A40" s="1" t="s">
        <v>900</v>
      </c>
      <c r="B40" s="1">
        <v>7.2361260315379399</v>
      </c>
      <c r="C40" s="1">
        <v>-4.6099283796184398</v>
      </c>
      <c r="D40" s="1">
        <v>2.65290888263943</v>
      </c>
      <c r="E40" s="1">
        <v>-1.7376881693094299</v>
      </c>
      <c r="F40" s="1">
        <v>8.2265774454646695E-2</v>
      </c>
      <c r="G40" s="1">
        <v>0.70039788005713199</v>
      </c>
    </row>
    <row r="41" spans="1:7" x14ac:dyDescent="0.2">
      <c r="A41" s="1" t="s">
        <v>948</v>
      </c>
      <c r="B41" s="1">
        <v>1.9471613011736599</v>
      </c>
      <c r="C41" s="1">
        <v>4.3099619182576996</v>
      </c>
      <c r="D41" s="1">
        <v>2.4817830507098901</v>
      </c>
      <c r="E41" s="1">
        <v>1.7366392751473101</v>
      </c>
      <c r="F41" s="1">
        <v>8.2450862484725607E-2</v>
      </c>
      <c r="G41" s="1">
        <v>0.70039788005713199</v>
      </c>
    </row>
    <row r="42" spans="1:7" x14ac:dyDescent="0.2">
      <c r="A42" s="1" t="s">
        <v>802</v>
      </c>
      <c r="B42" s="1">
        <v>1.8176214355302101</v>
      </c>
      <c r="C42" s="1">
        <v>-4.3305790987705901</v>
      </c>
      <c r="D42" s="1">
        <v>2.49659168276267</v>
      </c>
      <c r="E42" s="1">
        <v>-1.73459646151608</v>
      </c>
      <c r="F42" s="1">
        <v>8.2812306684566503E-2</v>
      </c>
      <c r="G42" s="1">
        <v>0.70039788005713199</v>
      </c>
    </row>
    <row r="43" spans="1:7" x14ac:dyDescent="0.2">
      <c r="A43" s="1" t="s">
        <v>1131</v>
      </c>
      <c r="B43" s="1">
        <v>2.1698262892767999</v>
      </c>
      <c r="C43" s="1">
        <v>-4.5425572889700199</v>
      </c>
      <c r="D43" s="1">
        <v>2.6319335106160602</v>
      </c>
      <c r="E43" s="1">
        <v>-1.72593922705393</v>
      </c>
      <c r="F43" s="1">
        <v>8.4358346637486606E-2</v>
      </c>
      <c r="G43" s="1">
        <v>0.70039788005713199</v>
      </c>
    </row>
    <row r="44" spans="1:7" x14ac:dyDescent="0.2">
      <c r="A44" s="1" t="s">
        <v>1009</v>
      </c>
      <c r="B44" s="1">
        <v>12.439269527205299</v>
      </c>
      <c r="C44" s="1">
        <v>5.1289982298482304</v>
      </c>
      <c r="D44" s="1">
        <v>2.9756068530079198</v>
      </c>
      <c r="E44" s="1">
        <v>1.7236814146544699</v>
      </c>
      <c r="F44" s="1">
        <v>8.4765371961239497E-2</v>
      </c>
      <c r="G44" s="1">
        <v>0.70039788005713199</v>
      </c>
    </row>
    <row r="45" spans="1:7" x14ac:dyDescent="0.2">
      <c r="A45" s="1" t="s">
        <v>1088</v>
      </c>
      <c r="B45" s="1">
        <v>2.1570245219977502</v>
      </c>
      <c r="C45" s="1">
        <v>4.4481405601319501</v>
      </c>
      <c r="D45" s="1">
        <v>2.6058403484405002</v>
      </c>
      <c r="E45" s="1">
        <v>1.7069889039035</v>
      </c>
      <c r="F45" s="1">
        <v>8.78241148298569E-2</v>
      </c>
      <c r="G45" s="1">
        <v>0.70039788005713199</v>
      </c>
    </row>
    <row r="46" spans="1:7" x14ac:dyDescent="0.2">
      <c r="A46" s="1" t="s">
        <v>753</v>
      </c>
      <c r="B46" s="1">
        <v>12.297731357399201</v>
      </c>
      <c r="C46" s="1">
        <v>-4.0612805903130296</v>
      </c>
      <c r="D46" s="1">
        <v>2.3909159098074699</v>
      </c>
      <c r="E46" s="1">
        <v>-1.6986296229214</v>
      </c>
      <c r="F46" s="1">
        <v>8.9388991319789501E-2</v>
      </c>
      <c r="G46" s="1">
        <v>0.70039788005713199</v>
      </c>
    </row>
    <row r="47" spans="1:7" x14ac:dyDescent="0.2">
      <c r="A47" s="1" t="s">
        <v>914</v>
      </c>
      <c r="B47" s="1">
        <v>1.7104767146970801</v>
      </c>
      <c r="C47" s="1">
        <v>-4.2202382100999198</v>
      </c>
      <c r="D47" s="1">
        <v>2.53488551140219</v>
      </c>
      <c r="E47" s="1">
        <v>-1.6648634390456001</v>
      </c>
      <c r="F47" s="1">
        <v>9.5940003844637606E-2</v>
      </c>
      <c r="G47" s="1">
        <v>0.70039788005713199</v>
      </c>
    </row>
    <row r="48" spans="1:7" x14ac:dyDescent="0.2">
      <c r="A48" s="1" t="s">
        <v>868</v>
      </c>
      <c r="B48" s="1">
        <v>6.8187167626891299</v>
      </c>
      <c r="C48" s="1">
        <v>-4.0481542967887796</v>
      </c>
      <c r="D48" s="1">
        <v>2.4318388720430701</v>
      </c>
      <c r="E48" s="1">
        <v>-1.66464741695152</v>
      </c>
      <c r="F48" s="1">
        <v>9.5983119407669404E-2</v>
      </c>
      <c r="G48" s="1">
        <v>0.70039788005713199</v>
      </c>
    </row>
    <row r="49" spans="1:7" x14ac:dyDescent="0.2">
      <c r="A49" s="1" t="s">
        <v>1007</v>
      </c>
      <c r="B49" s="1">
        <v>57.458352874225099</v>
      </c>
      <c r="C49" s="1">
        <v>4.3000125274175804</v>
      </c>
      <c r="D49" s="1">
        <v>2.6119446567061901</v>
      </c>
      <c r="E49" s="1">
        <v>1.6462877635547299</v>
      </c>
      <c r="F49" s="1">
        <v>9.9704527546038202E-2</v>
      </c>
      <c r="G49" s="1">
        <v>0.70039788005713199</v>
      </c>
    </row>
    <row r="50" spans="1:7" x14ac:dyDescent="0.2">
      <c r="A50" s="1" t="s">
        <v>1105</v>
      </c>
      <c r="B50" s="1">
        <v>1.72631338766264</v>
      </c>
      <c r="C50" s="1">
        <v>4.14031665526681</v>
      </c>
      <c r="D50" s="1">
        <v>2.5201390833689601</v>
      </c>
      <c r="E50" s="1">
        <v>1.6428921255139499</v>
      </c>
      <c r="F50" s="1">
        <v>0.100405254555665</v>
      </c>
      <c r="G50" s="1">
        <v>0.70039788005713199</v>
      </c>
    </row>
    <row r="51" spans="1:7" x14ac:dyDescent="0.2">
      <c r="A51" s="1" t="s">
        <v>1132</v>
      </c>
      <c r="B51" s="1">
        <v>1.72631338766264</v>
      </c>
      <c r="C51" s="1">
        <v>4.14031665526681</v>
      </c>
      <c r="D51" s="1">
        <v>2.5201390833689601</v>
      </c>
      <c r="E51" s="1">
        <v>1.6428921255139499</v>
      </c>
      <c r="F51" s="1">
        <v>0.100405254555665</v>
      </c>
      <c r="G51" s="1">
        <v>0.70039788005713199</v>
      </c>
    </row>
    <row r="52" spans="1:7" x14ac:dyDescent="0.2">
      <c r="A52" s="1" t="s">
        <v>748</v>
      </c>
      <c r="B52" s="1">
        <v>66.691013831062307</v>
      </c>
      <c r="C52" s="1">
        <v>3.7360459520592402</v>
      </c>
      <c r="D52" s="1">
        <v>2.2900852118436501</v>
      </c>
      <c r="E52" s="1">
        <v>1.63140040935486</v>
      </c>
      <c r="F52" s="1">
        <v>0.10280585858389001</v>
      </c>
      <c r="G52" s="1">
        <v>0.70039788005713199</v>
      </c>
    </row>
    <row r="53" spans="1:7" x14ac:dyDescent="0.2">
      <c r="A53" s="1" t="s">
        <v>899</v>
      </c>
      <c r="B53" s="1">
        <v>8.7884826724825498</v>
      </c>
      <c r="C53" s="1">
        <v>-4.4357732018142597</v>
      </c>
      <c r="D53" s="1">
        <v>2.7295011327450198</v>
      </c>
      <c r="E53" s="1">
        <v>-1.62512231579595</v>
      </c>
      <c r="F53" s="1">
        <v>0.104136498794346</v>
      </c>
      <c r="G53" s="1">
        <v>0.70039788005713199</v>
      </c>
    </row>
    <row r="54" spans="1:7" x14ac:dyDescent="0.2">
      <c r="A54" s="1" t="s">
        <v>1087</v>
      </c>
      <c r="B54" s="1">
        <v>21.782722441660301</v>
      </c>
      <c r="C54" s="1">
        <v>4.3578923778930703</v>
      </c>
      <c r="D54" s="1">
        <v>2.7061961575889999</v>
      </c>
      <c r="E54" s="1">
        <v>1.6103386909600801</v>
      </c>
      <c r="F54" s="1">
        <v>0.10732393698838701</v>
      </c>
      <c r="G54" s="1">
        <v>0.70039788005713199</v>
      </c>
    </row>
    <row r="55" spans="1:7" x14ac:dyDescent="0.2">
      <c r="A55" s="1" t="s">
        <v>829</v>
      </c>
      <c r="B55" s="1">
        <v>10.244681511180699</v>
      </c>
      <c r="C55" s="1">
        <v>3.9536246882516202</v>
      </c>
      <c r="D55" s="1">
        <v>2.4614098541192</v>
      </c>
      <c r="E55" s="1">
        <v>1.60624395065095</v>
      </c>
      <c r="F55" s="1">
        <v>0.10822032005131201</v>
      </c>
      <c r="G55" s="1">
        <v>0.70039788005713199</v>
      </c>
    </row>
    <row r="56" spans="1:7" x14ac:dyDescent="0.2">
      <c r="A56" s="1" t="s">
        <v>1005</v>
      </c>
      <c r="B56" s="1">
        <v>1.42863426449903</v>
      </c>
      <c r="C56" s="1">
        <v>3.7532249641410602</v>
      </c>
      <c r="D56" s="1">
        <v>2.3422621559479402</v>
      </c>
      <c r="E56" s="1">
        <v>1.6023932054787799</v>
      </c>
      <c r="F56" s="1">
        <v>0.109068686376315</v>
      </c>
      <c r="G56" s="1">
        <v>0.70039788005713199</v>
      </c>
    </row>
    <row r="57" spans="1:7" x14ac:dyDescent="0.2">
      <c r="A57" s="1" t="s">
        <v>987</v>
      </c>
      <c r="B57" s="1">
        <v>4.2234219241555202</v>
      </c>
      <c r="C57" s="1">
        <v>-3.8137997500161398</v>
      </c>
      <c r="D57" s="1">
        <v>2.3805132205731598</v>
      </c>
      <c r="E57" s="1">
        <v>-1.6020913965341801</v>
      </c>
      <c r="F57" s="1">
        <v>0.109135400230558</v>
      </c>
      <c r="G57" s="1">
        <v>0.70039788005713199</v>
      </c>
    </row>
    <row r="58" spans="1:7" x14ac:dyDescent="0.2">
      <c r="A58" s="1" t="s">
        <v>1010</v>
      </c>
      <c r="B58" s="1">
        <v>12.0571200283138</v>
      </c>
      <c r="C58" s="1">
        <v>3.6969463854234399</v>
      </c>
      <c r="D58" s="1">
        <v>2.3080578770307101</v>
      </c>
      <c r="E58" s="1">
        <v>1.60175636071117</v>
      </c>
      <c r="F58" s="1">
        <v>0.10920949656465601</v>
      </c>
      <c r="G58" s="1">
        <v>0.70039788005713199</v>
      </c>
    </row>
    <row r="59" spans="1:7" x14ac:dyDescent="0.2">
      <c r="A59" s="1" t="s">
        <v>877</v>
      </c>
      <c r="B59" s="1">
        <v>1.3989309835920301</v>
      </c>
      <c r="C59" s="1">
        <v>-3.9697797598864999</v>
      </c>
      <c r="D59" s="1">
        <v>2.4887344141154899</v>
      </c>
      <c r="E59" s="1">
        <v>-1.5950997974596599</v>
      </c>
      <c r="F59" s="1">
        <v>0.110689920780836</v>
      </c>
      <c r="G59" s="1">
        <v>0.70039788005713199</v>
      </c>
    </row>
    <row r="60" spans="1:7" x14ac:dyDescent="0.2">
      <c r="A60" s="1" t="s">
        <v>759</v>
      </c>
      <c r="B60" s="1">
        <v>1.47036079748078</v>
      </c>
      <c r="C60" s="1">
        <v>-3.9800278355333298</v>
      </c>
      <c r="D60" s="1">
        <v>2.5233527233975499</v>
      </c>
      <c r="E60" s="1">
        <v>-1.5772776428078801</v>
      </c>
      <c r="F60" s="1">
        <v>0.11473165438207</v>
      </c>
      <c r="G60" s="1">
        <v>0.70039788005713199</v>
      </c>
    </row>
    <row r="61" spans="1:7" x14ac:dyDescent="0.2">
      <c r="A61" s="1" t="s">
        <v>964</v>
      </c>
      <c r="B61" s="1">
        <v>8.3287094396488293</v>
      </c>
      <c r="C61" s="1">
        <v>3.8583094593978502</v>
      </c>
      <c r="D61" s="1">
        <v>2.4506199558453199</v>
      </c>
      <c r="E61" s="1">
        <v>1.57442179077782</v>
      </c>
      <c r="F61" s="1">
        <v>0.11538996935455199</v>
      </c>
      <c r="G61" s="1">
        <v>0.70039788005713199</v>
      </c>
    </row>
    <row r="62" spans="1:7" x14ac:dyDescent="0.2">
      <c r="A62" s="1" t="s">
        <v>1022</v>
      </c>
      <c r="B62" s="1">
        <v>4.5706825622049401</v>
      </c>
      <c r="C62" s="1">
        <v>-3.9300956709147301</v>
      </c>
      <c r="D62" s="1">
        <v>2.5189002535468599</v>
      </c>
      <c r="E62" s="1">
        <v>-1.56024267550125</v>
      </c>
      <c r="F62" s="1">
        <v>0.118702544282349</v>
      </c>
      <c r="G62" s="1">
        <v>0.70039788005713199</v>
      </c>
    </row>
    <row r="63" spans="1:7" x14ac:dyDescent="0.2">
      <c r="A63" s="1" t="s">
        <v>902</v>
      </c>
      <c r="B63" s="1">
        <v>32.342643015094403</v>
      </c>
      <c r="C63" s="1">
        <v>3.99037263983426</v>
      </c>
      <c r="D63" s="1">
        <v>2.5621925316055001</v>
      </c>
      <c r="E63" s="1">
        <v>1.5574054606012999</v>
      </c>
      <c r="F63" s="1">
        <v>0.119374250501029</v>
      </c>
      <c r="G63" s="1">
        <v>0.70039788005713199</v>
      </c>
    </row>
    <row r="64" spans="1:7" x14ac:dyDescent="0.2">
      <c r="A64" s="1" t="s">
        <v>892</v>
      </c>
      <c r="B64" s="1">
        <v>2.6249092463400898</v>
      </c>
      <c r="C64" s="1">
        <v>-3.8007761205495001</v>
      </c>
      <c r="D64" s="1">
        <v>2.45191969914532</v>
      </c>
      <c r="E64" s="1">
        <v>-1.55012259246269</v>
      </c>
      <c r="F64" s="1">
        <v>0.12111209440171999</v>
      </c>
      <c r="G64" s="1">
        <v>0.70039788005713199</v>
      </c>
    </row>
    <row r="65" spans="1:7" x14ac:dyDescent="0.2">
      <c r="A65" s="1" t="s">
        <v>1038</v>
      </c>
      <c r="B65" s="1">
        <v>1.34783073102405</v>
      </c>
      <c r="C65" s="1">
        <v>-3.8634271915741301</v>
      </c>
      <c r="D65" s="1">
        <v>2.4965593953577998</v>
      </c>
      <c r="E65" s="1">
        <v>-1.54750061174509</v>
      </c>
      <c r="F65" s="1">
        <v>0.12174257707169001</v>
      </c>
      <c r="G65" s="1">
        <v>0.70039788005713199</v>
      </c>
    </row>
    <row r="66" spans="1:7" x14ac:dyDescent="0.2">
      <c r="A66" s="1" t="s">
        <v>913</v>
      </c>
      <c r="B66" s="1">
        <v>7.2030779114385801</v>
      </c>
      <c r="C66" s="1">
        <v>-3.6179534102687199</v>
      </c>
      <c r="D66" s="1">
        <v>2.3502959167858699</v>
      </c>
      <c r="E66" s="1">
        <v>-1.5393608032202299</v>
      </c>
      <c r="F66" s="1">
        <v>0.123716237582121</v>
      </c>
      <c r="G66" s="1">
        <v>0.70039788005713199</v>
      </c>
    </row>
    <row r="67" spans="1:7" x14ac:dyDescent="0.2">
      <c r="A67" s="1" t="s">
        <v>1080</v>
      </c>
      <c r="B67" s="1">
        <v>1.3786014222712599</v>
      </c>
      <c r="C67" s="1">
        <v>-3.9041780072032801</v>
      </c>
      <c r="D67" s="1">
        <v>2.54952601202812</v>
      </c>
      <c r="E67" s="1">
        <v>-1.53133483980324</v>
      </c>
      <c r="F67" s="1">
        <v>0.12568665919704</v>
      </c>
      <c r="G67" s="1">
        <v>0.70039788005713199</v>
      </c>
    </row>
    <row r="68" spans="1:7" x14ac:dyDescent="0.2">
      <c r="A68" s="1" t="s">
        <v>826</v>
      </c>
      <c r="B68" s="1">
        <v>8.7492041893907508</v>
      </c>
      <c r="C68" s="1">
        <v>-3.8019820629697501</v>
      </c>
      <c r="D68" s="1">
        <v>2.4840561670832799</v>
      </c>
      <c r="E68" s="1">
        <v>-1.53055398398417</v>
      </c>
      <c r="F68" s="1">
        <v>0.125879661825443</v>
      </c>
      <c r="G68" s="1">
        <v>0.70039788005713199</v>
      </c>
    </row>
    <row r="69" spans="1:7" x14ac:dyDescent="0.2">
      <c r="A69" s="1" t="s">
        <v>853</v>
      </c>
      <c r="B69" s="1">
        <v>1.2917862627589001</v>
      </c>
      <c r="C69" s="1">
        <v>-3.8174757579848002</v>
      </c>
      <c r="D69" s="1">
        <v>2.5044313351299801</v>
      </c>
      <c r="E69" s="1">
        <v>-1.5242884500112199</v>
      </c>
      <c r="F69" s="1">
        <v>0.12743667111092399</v>
      </c>
      <c r="G69" s="1">
        <v>0.70039788005713199</v>
      </c>
    </row>
    <row r="70" spans="1:7" x14ac:dyDescent="0.2">
      <c r="A70" s="1" t="s">
        <v>1040</v>
      </c>
      <c r="B70" s="1">
        <v>108.42226236682301</v>
      </c>
      <c r="C70" s="1">
        <v>3.3266614853787</v>
      </c>
      <c r="D70" s="1">
        <v>2.1876778086306601</v>
      </c>
      <c r="E70" s="1">
        <v>1.5206359328849099</v>
      </c>
      <c r="F70" s="1">
        <v>0.12835122432031901</v>
      </c>
      <c r="G70" s="1">
        <v>0.70039788005713199</v>
      </c>
    </row>
    <row r="71" spans="1:7" x14ac:dyDescent="0.2">
      <c r="A71" s="1" t="s">
        <v>789</v>
      </c>
      <c r="B71" s="1">
        <v>3.61134973359222</v>
      </c>
      <c r="C71" s="1">
        <v>-3.5777530339101302</v>
      </c>
      <c r="D71" s="1">
        <v>2.37309904576894</v>
      </c>
      <c r="E71" s="1">
        <v>-1.50762903903611</v>
      </c>
      <c r="F71" s="1">
        <v>0.13164949626889499</v>
      </c>
      <c r="G71" s="1">
        <v>0.70039788005713199</v>
      </c>
    </row>
    <row r="72" spans="1:7" x14ac:dyDescent="0.2">
      <c r="A72" s="1" t="s">
        <v>847</v>
      </c>
      <c r="B72" s="1">
        <v>1.20497110324655</v>
      </c>
      <c r="C72" s="1">
        <v>-3.7269539165246002</v>
      </c>
      <c r="D72" s="1">
        <v>2.48341801300149</v>
      </c>
      <c r="E72" s="1">
        <v>-1.5007356381458099</v>
      </c>
      <c r="F72" s="1">
        <v>0.13342395148366701</v>
      </c>
      <c r="G72" s="1">
        <v>0.70039788005713199</v>
      </c>
    </row>
    <row r="73" spans="1:7" x14ac:dyDescent="0.2">
      <c r="A73" s="1" t="s">
        <v>1025</v>
      </c>
      <c r="B73" s="1">
        <v>1.67064487812514</v>
      </c>
      <c r="C73" s="1">
        <v>3.9217836910759898</v>
      </c>
      <c r="D73" s="1">
        <v>2.62189318437047</v>
      </c>
      <c r="E73" s="1">
        <v>1.49578316708491</v>
      </c>
      <c r="F73" s="1">
        <v>0.13471016926193799</v>
      </c>
      <c r="G73" s="1">
        <v>0.70039788005713199</v>
      </c>
    </row>
    <row r="74" spans="1:7" x14ac:dyDescent="0.2">
      <c r="A74" s="1" t="s">
        <v>804</v>
      </c>
      <c r="B74" s="1">
        <v>51.773596201606203</v>
      </c>
      <c r="C74" s="1">
        <v>-3.9350908487540099</v>
      </c>
      <c r="D74" s="1">
        <v>2.6422411650054101</v>
      </c>
      <c r="E74" s="1">
        <v>-1.48930040939164</v>
      </c>
      <c r="F74" s="1">
        <v>0.136408279982284</v>
      </c>
      <c r="G74" s="1">
        <v>0.70039788005713199</v>
      </c>
    </row>
    <row r="75" spans="1:7" x14ac:dyDescent="0.2">
      <c r="A75" s="1" t="s">
        <v>875</v>
      </c>
      <c r="B75" s="1">
        <v>1.2944459698868001</v>
      </c>
      <c r="C75" s="1">
        <v>3.74016237227158</v>
      </c>
      <c r="D75" s="1">
        <v>2.5299191892855202</v>
      </c>
      <c r="E75" s="1">
        <v>1.4783722690082699</v>
      </c>
      <c r="F75" s="1">
        <v>0.13930816369031501</v>
      </c>
      <c r="G75" s="1">
        <v>0.70039788005713199</v>
      </c>
    </row>
    <row r="76" spans="1:7" x14ac:dyDescent="0.2">
      <c r="A76" s="1" t="s">
        <v>916</v>
      </c>
      <c r="B76" s="1">
        <v>1.21414590991203</v>
      </c>
      <c r="C76" s="1">
        <v>3.47736867476514</v>
      </c>
      <c r="D76" s="1">
        <v>2.3527366361989999</v>
      </c>
      <c r="E76" s="1">
        <v>1.4780101696308201</v>
      </c>
      <c r="F76" s="1">
        <v>0.139405056247902</v>
      </c>
      <c r="G76" s="1">
        <v>0.70039788005713199</v>
      </c>
    </row>
    <row r="77" spans="1:7" x14ac:dyDescent="0.2">
      <c r="A77" s="1" t="s">
        <v>1167</v>
      </c>
      <c r="B77" s="1">
        <v>1.3609619754725499</v>
      </c>
      <c r="C77" s="1">
        <v>3.7504263728698599</v>
      </c>
      <c r="D77" s="1">
        <v>2.5445467324839601</v>
      </c>
      <c r="E77" s="1">
        <v>1.4739074448865499</v>
      </c>
      <c r="F77" s="1">
        <v>0.14050651297191</v>
      </c>
      <c r="G77" s="1">
        <v>0.70039788005713199</v>
      </c>
    </row>
    <row r="78" spans="1:7" x14ac:dyDescent="0.2">
      <c r="A78" s="1" t="s">
        <v>1062</v>
      </c>
      <c r="B78" s="1">
        <v>1.1912487846358499</v>
      </c>
      <c r="C78" s="1">
        <v>3.6280374368436998</v>
      </c>
      <c r="D78" s="1">
        <v>2.4841922085169301</v>
      </c>
      <c r="E78" s="1">
        <v>1.4604495676321401</v>
      </c>
      <c r="F78" s="1">
        <v>0.14416655841987899</v>
      </c>
      <c r="G78" s="1">
        <v>0.70039788005713199</v>
      </c>
    </row>
    <row r="79" spans="1:7" x14ac:dyDescent="0.2">
      <c r="A79" s="1" t="s">
        <v>1102</v>
      </c>
      <c r="B79" s="1">
        <v>22.748288980463499</v>
      </c>
      <c r="C79" s="1">
        <v>3.6204095796458899</v>
      </c>
      <c r="D79" s="1">
        <v>2.48065512620891</v>
      </c>
      <c r="E79" s="1">
        <v>1.45945703672998</v>
      </c>
      <c r="F79" s="1">
        <v>0.14443935735413599</v>
      </c>
      <c r="G79" s="1">
        <v>0.70039788005713199</v>
      </c>
    </row>
    <row r="80" spans="1:7" x14ac:dyDescent="0.2">
      <c r="A80" s="1" t="s">
        <v>814</v>
      </c>
      <c r="B80" s="1">
        <v>12.2460362365017</v>
      </c>
      <c r="C80" s="1">
        <v>3.2768925881897002</v>
      </c>
      <c r="D80" s="1">
        <v>2.28092422169905</v>
      </c>
      <c r="E80" s="1">
        <v>1.43665122980226</v>
      </c>
      <c r="F80" s="1">
        <v>0.15081711917072299</v>
      </c>
      <c r="G80" s="1">
        <v>0.70039788005713199</v>
      </c>
    </row>
    <row r="81" spans="1:7" x14ac:dyDescent="0.2">
      <c r="A81" s="1" t="s">
        <v>830</v>
      </c>
      <c r="B81" s="1">
        <v>1.96115866148845</v>
      </c>
      <c r="C81" s="1">
        <v>-3.4066094356858101</v>
      </c>
      <c r="D81" s="1">
        <v>2.3724013722083899</v>
      </c>
      <c r="E81" s="1">
        <v>-1.4359330067806799</v>
      </c>
      <c r="F81" s="1">
        <v>0.15102140523378499</v>
      </c>
      <c r="G81" s="1">
        <v>0.70039788005713199</v>
      </c>
    </row>
    <row r="82" spans="1:7" x14ac:dyDescent="0.2">
      <c r="A82" s="1" t="s">
        <v>1086</v>
      </c>
      <c r="B82" s="1">
        <v>1.19182692635621</v>
      </c>
      <c r="C82" s="1">
        <v>3.6258913932524499</v>
      </c>
      <c r="D82" s="1">
        <v>2.52634914370792</v>
      </c>
      <c r="E82" s="1">
        <v>1.4352297275628101</v>
      </c>
      <c r="F82" s="1">
        <v>0.15122164505049299</v>
      </c>
      <c r="G82" s="1">
        <v>0.70039788005713199</v>
      </c>
    </row>
    <row r="83" spans="1:7" x14ac:dyDescent="0.2">
      <c r="A83" s="1" t="s">
        <v>837</v>
      </c>
      <c r="B83" s="1">
        <v>3.9295195144366999</v>
      </c>
      <c r="C83" s="1">
        <v>3.6697793617914898</v>
      </c>
      <c r="D83" s="1">
        <v>2.5570679597077102</v>
      </c>
      <c r="E83" s="1">
        <v>1.4351512824911199</v>
      </c>
      <c r="F83" s="1">
        <v>0.15124399270587399</v>
      </c>
      <c r="G83" s="1">
        <v>0.70039788005713199</v>
      </c>
    </row>
    <row r="84" spans="1:7" x14ac:dyDescent="0.2">
      <c r="A84" s="1" t="s">
        <v>940</v>
      </c>
      <c r="B84" s="1">
        <v>21.4172456001534</v>
      </c>
      <c r="C84" s="1">
        <v>-3.02413802856932</v>
      </c>
      <c r="D84" s="1">
        <v>2.1119161144827898</v>
      </c>
      <c r="E84" s="1">
        <v>-1.43194041081027</v>
      </c>
      <c r="F84" s="1">
        <v>0.15216087580685</v>
      </c>
      <c r="G84" s="1">
        <v>0.70039788005713199</v>
      </c>
    </row>
    <row r="85" spans="1:7" x14ac:dyDescent="0.2">
      <c r="A85" s="1" t="s">
        <v>734</v>
      </c>
      <c r="B85" s="1">
        <v>63.235844187032001</v>
      </c>
      <c r="C85" s="1">
        <v>4.1655609454537901</v>
      </c>
      <c r="D85" s="1">
        <v>2.9117176313169999</v>
      </c>
      <c r="E85" s="1">
        <v>1.4306198172003599</v>
      </c>
      <c r="F85" s="1">
        <v>0.15253920472085999</v>
      </c>
      <c r="G85" s="1">
        <v>0.70039788005713199</v>
      </c>
    </row>
    <row r="86" spans="1:7" x14ac:dyDescent="0.2">
      <c r="A86" s="1" t="s">
        <v>796</v>
      </c>
      <c r="B86" s="1">
        <v>1.0670556911662099</v>
      </c>
      <c r="C86" s="1">
        <v>-3.5969303712952101</v>
      </c>
      <c r="D86" s="1">
        <v>2.5164340496773199</v>
      </c>
      <c r="E86" s="1">
        <v>-1.4293759742109799</v>
      </c>
      <c r="F86" s="1">
        <v>0.152896200077418</v>
      </c>
      <c r="G86" s="1">
        <v>0.70039788005713199</v>
      </c>
    </row>
    <row r="87" spans="1:7" x14ac:dyDescent="0.2">
      <c r="A87" s="1" t="s">
        <v>1046</v>
      </c>
      <c r="B87" s="1">
        <v>1.5176064502792801</v>
      </c>
      <c r="C87" s="1">
        <v>3.9491884858252502</v>
      </c>
      <c r="D87" s="1">
        <v>2.7661667855624601</v>
      </c>
      <c r="E87" s="1">
        <v>1.4276754772840801</v>
      </c>
      <c r="F87" s="1">
        <v>0.153385287716997</v>
      </c>
      <c r="G87" s="1">
        <v>0.70039788005713199</v>
      </c>
    </row>
    <row r="88" spans="1:7" x14ac:dyDescent="0.2">
      <c r="A88" s="1" t="s">
        <v>1065</v>
      </c>
      <c r="B88" s="1">
        <v>1.0313407842218401</v>
      </c>
      <c r="C88" s="1">
        <v>-3.5316739342797798</v>
      </c>
      <c r="D88" s="1">
        <v>2.4856889844304302</v>
      </c>
      <c r="E88" s="1">
        <v>-1.42080282625907</v>
      </c>
      <c r="F88" s="1">
        <v>0.15537408884066001</v>
      </c>
      <c r="G88" s="1">
        <v>0.70103309131678704</v>
      </c>
    </row>
    <row r="89" spans="1:7" x14ac:dyDescent="0.2">
      <c r="A89" s="1" t="s">
        <v>961</v>
      </c>
      <c r="B89" s="1">
        <v>12.8218891581016</v>
      </c>
      <c r="C89" s="1">
        <v>3.0849981537272599</v>
      </c>
      <c r="D89" s="1">
        <v>2.2167475523318698</v>
      </c>
      <c r="E89" s="1">
        <v>1.3916777083985199</v>
      </c>
      <c r="F89" s="1">
        <v>0.16402001554333201</v>
      </c>
      <c r="G89" s="1">
        <v>0.73133630459909105</v>
      </c>
    </row>
    <row r="90" spans="1:7" x14ac:dyDescent="0.2">
      <c r="A90" s="1" t="s">
        <v>1035</v>
      </c>
      <c r="B90" s="1">
        <v>4.7762941825294298</v>
      </c>
      <c r="C90" s="1">
        <v>3.71274346232474</v>
      </c>
      <c r="D90" s="1">
        <v>2.6971471220865002</v>
      </c>
      <c r="E90" s="1">
        <v>1.3765446578429801</v>
      </c>
      <c r="F90" s="1">
        <v>0.16865307125939699</v>
      </c>
      <c r="G90" s="1">
        <v>0.73396265226666602</v>
      </c>
    </row>
    <row r="91" spans="1:7" x14ac:dyDescent="0.2">
      <c r="A91" s="1" t="s">
        <v>922</v>
      </c>
      <c r="B91" s="1">
        <v>2.2585474289529701</v>
      </c>
      <c r="C91" s="1">
        <v>3.3904287240812101</v>
      </c>
      <c r="D91" s="1">
        <v>2.4759674606570199</v>
      </c>
      <c r="E91" s="1">
        <v>1.36933492784333</v>
      </c>
      <c r="F91" s="1">
        <v>0.170894604757962</v>
      </c>
      <c r="G91" s="1">
        <v>0.73396265226666602</v>
      </c>
    </row>
    <row r="92" spans="1:7" x14ac:dyDescent="0.2">
      <c r="A92" s="1" t="s">
        <v>931</v>
      </c>
      <c r="B92" s="1">
        <v>4.6678937217951901</v>
      </c>
      <c r="C92" s="1">
        <v>3.6776486008957101</v>
      </c>
      <c r="D92" s="1">
        <v>2.6889119435036002</v>
      </c>
      <c r="E92" s="1">
        <v>1.36770882727524</v>
      </c>
      <c r="F92" s="1">
        <v>0.17140323576521699</v>
      </c>
      <c r="G92" s="1">
        <v>0.73396265226666602</v>
      </c>
    </row>
    <row r="93" spans="1:7" x14ac:dyDescent="0.2">
      <c r="A93" s="1" t="s">
        <v>1134</v>
      </c>
      <c r="B93" s="1">
        <v>1.7881064841841099</v>
      </c>
      <c r="C93" s="1">
        <v>-3.2763400168939301</v>
      </c>
      <c r="D93" s="1">
        <v>2.41269819960432</v>
      </c>
      <c r="E93" s="1">
        <v>-1.35795683746572</v>
      </c>
      <c r="F93" s="1">
        <v>0.17447738049894901</v>
      </c>
      <c r="G93" s="1">
        <v>0.73396265226666602</v>
      </c>
    </row>
    <row r="94" spans="1:7" x14ac:dyDescent="0.2">
      <c r="A94" s="1" t="s">
        <v>1044</v>
      </c>
      <c r="B94" s="1">
        <v>0.94452562470947998</v>
      </c>
      <c r="C94" s="1">
        <v>-3.4244480970473599</v>
      </c>
      <c r="D94" s="1">
        <v>2.5217757979820599</v>
      </c>
      <c r="E94" s="1">
        <v>-1.3579510517103199</v>
      </c>
      <c r="F94" s="1">
        <v>0.17447921649680101</v>
      </c>
      <c r="G94" s="1">
        <v>0.73396265226666602</v>
      </c>
    </row>
    <row r="95" spans="1:7" x14ac:dyDescent="0.2">
      <c r="A95" s="1" t="s">
        <v>1054</v>
      </c>
      <c r="B95" s="1">
        <v>3.0085623895146401</v>
      </c>
      <c r="C95" s="1">
        <v>-3.2744865876436</v>
      </c>
      <c r="D95" s="1">
        <v>2.4211354178872799</v>
      </c>
      <c r="E95" s="1">
        <v>-1.35245908322673</v>
      </c>
      <c r="F95" s="1">
        <v>0.17622849962075601</v>
      </c>
      <c r="G95" s="1">
        <v>0.73396265226666602</v>
      </c>
    </row>
    <row r="96" spans="1:7" x14ac:dyDescent="0.2">
      <c r="A96" s="1" t="s">
        <v>1073</v>
      </c>
      <c r="B96" s="1">
        <v>1.74391184370733</v>
      </c>
      <c r="C96" s="1">
        <v>3.1192606588665699</v>
      </c>
      <c r="D96" s="1">
        <v>2.33676233743047</v>
      </c>
      <c r="E96" s="1">
        <v>1.33486431585359</v>
      </c>
      <c r="F96" s="1">
        <v>0.181920758749997</v>
      </c>
      <c r="G96" s="1">
        <v>0.74922831972047799</v>
      </c>
    </row>
    <row r="97" spans="1:7" x14ac:dyDescent="0.2">
      <c r="A97" s="1" t="s">
        <v>917</v>
      </c>
      <c r="B97" s="1">
        <v>26.136144257150701</v>
      </c>
      <c r="C97" s="1">
        <v>-2.6015613455899498</v>
      </c>
      <c r="D97" s="1">
        <v>1.96595361252016</v>
      </c>
      <c r="E97" s="1">
        <v>-1.3233075943511201</v>
      </c>
      <c r="F97" s="1">
        <v>0.185733107200973</v>
      </c>
      <c r="G97" s="1">
        <v>0.74922831972047799</v>
      </c>
    </row>
    <row r="98" spans="1:7" x14ac:dyDescent="0.2">
      <c r="A98" s="1" t="s">
        <v>1098</v>
      </c>
      <c r="B98" s="1">
        <v>0.97097901284518995</v>
      </c>
      <c r="C98" s="1">
        <v>3.3444363148203502</v>
      </c>
      <c r="D98" s="1">
        <v>2.5278557493915401</v>
      </c>
      <c r="E98" s="1">
        <v>1.3230328968040801</v>
      </c>
      <c r="F98" s="1">
        <v>0.185824438136477</v>
      </c>
      <c r="G98" s="1">
        <v>0.74922831972047799</v>
      </c>
    </row>
    <row r="99" spans="1:7" x14ac:dyDescent="0.2">
      <c r="A99" s="1" t="s">
        <v>873</v>
      </c>
      <c r="B99" s="1">
        <v>20.6437862259627</v>
      </c>
      <c r="C99" s="1">
        <v>3.2546828988852501</v>
      </c>
      <c r="D99" s="1">
        <v>2.4743194416603602</v>
      </c>
      <c r="E99" s="1">
        <v>1.3153850889605601</v>
      </c>
      <c r="F99" s="1">
        <v>0.188380514260204</v>
      </c>
      <c r="G99" s="1">
        <v>0.75153910425912995</v>
      </c>
    </row>
    <row r="100" spans="1:7" x14ac:dyDescent="0.2">
      <c r="A100" s="1" t="s">
        <v>982</v>
      </c>
      <c r="B100" s="1">
        <v>0.86546926071277996</v>
      </c>
      <c r="C100" s="1">
        <v>3.19052950915568</v>
      </c>
      <c r="D100" s="1">
        <v>2.47983532246257</v>
      </c>
      <c r="E100" s="1">
        <v>1.28658926673702</v>
      </c>
      <c r="F100" s="1">
        <v>0.19823748673473199</v>
      </c>
      <c r="G100" s="1">
        <v>0.76797335169202696</v>
      </c>
    </row>
    <row r="101" spans="1:7" x14ac:dyDescent="0.2">
      <c r="A101" s="1" t="s">
        <v>1012</v>
      </c>
      <c r="B101" s="1">
        <v>4.1604500416276702</v>
      </c>
      <c r="C101" s="1">
        <v>3.2520514967861098</v>
      </c>
      <c r="D101" s="1">
        <v>2.5374813627003401</v>
      </c>
      <c r="E101" s="1">
        <v>1.2816060620541201</v>
      </c>
      <c r="F101" s="1">
        <v>0.19998087257491301</v>
      </c>
      <c r="G101" s="1">
        <v>0.76797335169202696</v>
      </c>
    </row>
    <row r="102" spans="1:7" x14ac:dyDescent="0.2">
      <c r="A102" s="1" t="s">
        <v>769</v>
      </c>
      <c r="B102" s="1">
        <v>3.8101945078809001</v>
      </c>
      <c r="C102" s="1">
        <v>2.8567999271651701</v>
      </c>
      <c r="D102" s="1">
        <v>2.2527108653644601</v>
      </c>
      <c r="E102" s="1">
        <v>1.26816093937691</v>
      </c>
      <c r="F102" s="1">
        <v>0.204740482903671</v>
      </c>
      <c r="G102" s="1">
        <v>0.76797335169202696</v>
      </c>
    </row>
    <row r="103" spans="1:7" x14ac:dyDescent="0.2">
      <c r="A103" s="1" t="s">
        <v>1033</v>
      </c>
      <c r="B103" s="1">
        <v>12.1219507285494</v>
      </c>
      <c r="C103" s="1">
        <v>3.44950805975534</v>
      </c>
      <c r="D103" s="1">
        <v>2.7211735287763501</v>
      </c>
      <c r="E103" s="1">
        <v>1.2676545700878199</v>
      </c>
      <c r="F103" s="1">
        <v>0.20492133505247601</v>
      </c>
      <c r="G103" s="1">
        <v>0.76797335169202696</v>
      </c>
    </row>
    <row r="104" spans="1:7" x14ac:dyDescent="0.2">
      <c r="A104" s="1" t="s">
        <v>813</v>
      </c>
      <c r="B104" s="1">
        <v>33.128069750856803</v>
      </c>
      <c r="C104" s="1">
        <v>2.5265921558928999</v>
      </c>
      <c r="D104" s="1">
        <v>2.00678522661685</v>
      </c>
      <c r="E104" s="1">
        <v>1.2590246940139</v>
      </c>
      <c r="F104" s="1">
        <v>0.20802141260773299</v>
      </c>
      <c r="G104" s="1">
        <v>0.76797335169202696</v>
      </c>
    </row>
    <row r="105" spans="1:7" x14ac:dyDescent="0.2">
      <c r="A105" s="1" t="s">
        <v>788</v>
      </c>
      <c r="B105" s="1">
        <v>0.86662554415351001</v>
      </c>
      <c r="C105" s="1">
        <v>3.1877459973373599</v>
      </c>
      <c r="D105" s="1">
        <v>2.5356664559478701</v>
      </c>
      <c r="E105" s="1">
        <v>1.25716297972074</v>
      </c>
      <c r="F105" s="1">
        <v>0.20869462554894699</v>
      </c>
      <c r="G105" s="1">
        <v>0.76797335169202696</v>
      </c>
    </row>
    <row r="106" spans="1:7" x14ac:dyDescent="0.2">
      <c r="A106" s="1" t="s">
        <v>1006</v>
      </c>
      <c r="B106" s="1">
        <v>67.349321334620299</v>
      </c>
      <c r="C106" s="1">
        <v>-3.16687424113849</v>
      </c>
      <c r="D106" s="1">
        <v>2.5332810368364802</v>
      </c>
      <c r="E106" s="1">
        <v>-1.25010774370823</v>
      </c>
      <c r="F106" s="1">
        <v>0.211260191404538</v>
      </c>
      <c r="G106" s="1">
        <v>0.76797335169202696</v>
      </c>
    </row>
    <row r="107" spans="1:7" x14ac:dyDescent="0.2">
      <c r="A107" s="1" t="s">
        <v>988</v>
      </c>
      <c r="B107" s="1">
        <v>5.1156251704546296</v>
      </c>
      <c r="C107" s="1">
        <v>3.3293045962881398</v>
      </c>
      <c r="D107" s="1">
        <v>2.66870089062567</v>
      </c>
      <c r="E107" s="1">
        <v>1.24753755956052</v>
      </c>
      <c r="F107" s="1">
        <v>0.21220045722393499</v>
      </c>
      <c r="G107" s="1">
        <v>0.76797335169202696</v>
      </c>
    </row>
    <row r="108" spans="1:7" x14ac:dyDescent="0.2">
      <c r="A108" s="1" t="s">
        <v>1095</v>
      </c>
      <c r="B108" s="1">
        <v>13.9313003769073</v>
      </c>
      <c r="C108" s="1">
        <v>2.7377548776317302</v>
      </c>
      <c r="D108" s="1">
        <v>2.2007559652488902</v>
      </c>
      <c r="E108" s="1">
        <v>1.2440065690437001</v>
      </c>
      <c r="F108" s="1">
        <v>0.21349714525761501</v>
      </c>
      <c r="G108" s="1">
        <v>0.76797335169202696</v>
      </c>
    </row>
    <row r="109" spans="1:7" x14ac:dyDescent="0.2">
      <c r="A109" s="1" t="s">
        <v>890</v>
      </c>
      <c r="B109" s="1">
        <v>0.85771046519712302</v>
      </c>
      <c r="C109" s="1">
        <v>-3.1828164503996001</v>
      </c>
      <c r="D109" s="1">
        <v>2.5624516133100301</v>
      </c>
      <c r="E109" s="1">
        <v>-1.2420981664072199</v>
      </c>
      <c r="F109" s="1">
        <v>0.21420034500756799</v>
      </c>
      <c r="G109" s="1">
        <v>0.76797335169202696</v>
      </c>
    </row>
    <row r="110" spans="1:7" x14ac:dyDescent="0.2">
      <c r="A110" s="1" t="s">
        <v>1107</v>
      </c>
      <c r="B110" s="1">
        <v>1.61566050691231</v>
      </c>
      <c r="C110" s="1">
        <v>2.8782310946881702</v>
      </c>
      <c r="D110" s="1">
        <v>2.3361582141511001</v>
      </c>
      <c r="E110" s="1">
        <v>1.23203603131565</v>
      </c>
      <c r="F110" s="1">
        <v>0.21793562492035601</v>
      </c>
      <c r="G110" s="1">
        <v>0.76797335169202696</v>
      </c>
    </row>
    <row r="111" spans="1:7" x14ac:dyDescent="0.2">
      <c r="A111" s="1" t="s">
        <v>795</v>
      </c>
      <c r="B111" s="1">
        <v>6.04015878810225</v>
      </c>
      <c r="C111" s="1">
        <v>3.3577775338898501</v>
      </c>
      <c r="D111" s="1">
        <v>2.7276091271086602</v>
      </c>
      <c r="E111" s="1">
        <v>1.2310332519854801</v>
      </c>
      <c r="F111" s="1">
        <v>0.21831042795092701</v>
      </c>
      <c r="G111" s="1">
        <v>0.76797335169202696</v>
      </c>
    </row>
    <row r="112" spans="1:7" x14ac:dyDescent="0.2">
      <c r="A112" s="1" t="s">
        <v>969</v>
      </c>
      <c r="B112" s="1">
        <v>38.668286515542803</v>
      </c>
      <c r="C112" s="1">
        <v>2.9550972401062001</v>
      </c>
      <c r="D112" s="1">
        <v>2.4054589611552699</v>
      </c>
      <c r="E112" s="1">
        <v>1.2284962195684099</v>
      </c>
      <c r="F112" s="1">
        <v>0.21926074766519299</v>
      </c>
      <c r="G112" s="1">
        <v>0.76797335169202696</v>
      </c>
    </row>
    <row r="113" spans="1:7" x14ac:dyDescent="0.2">
      <c r="A113" s="1" t="s">
        <v>869</v>
      </c>
      <c r="B113" s="1">
        <v>4.69981584113075</v>
      </c>
      <c r="C113" s="1">
        <v>3.0107777636295001</v>
      </c>
      <c r="D113" s="1">
        <v>2.4846593843714402</v>
      </c>
      <c r="E113" s="1">
        <v>1.2117466814837301</v>
      </c>
      <c r="F113" s="1">
        <v>0.22560936383805999</v>
      </c>
      <c r="G113" s="1">
        <v>0.76797335169202696</v>
      </c>
    </row>
    <row r="114" spans="1:7" x14ac:dyDescent="0.2">
      <c r="A114" s="1" t="s">
        <v>760</v>
      </c>
      <c r="B114" s="1">
        <v>0.75649065825818096</v>
      </c>
      <c r="C114" s="1">
        <v>3.00583869077784</v>
      </c>
      <c r="D114" s="1">
        <v>2.4990901853151701</v>
      </c>
      <c r="E114" s="1">
        <v>1.2027731965978501</v>
      </c>
      <c r="F114" s="1">
        <v>0.22906409971338801</v>
      </c>
      <c r="G114" s="1">
        <v>0.76797335169202696</v>
      </c>
    </row>
    <row r="115" spans="1:7" x14ac:dyDescent="0.2">
      <c r="A115" s="1" t="s">
        <v>891</v>
      </c>
      <c r="B115" s="1">
        <v>2.4124912058777901</v>
      </c>
      <c r="C115" s="1">
        <v>2.91871287391371</v>
      </c>
      <c r="D115" s="1">
        <v>2.4673347986984799</v>
      </c>
      <c r="E115" s="1">
        <v>1.18294155922955</v>
      </c>
      <c r="F115" s="1">
        <v>0.23683230940352101</v>
      </c>
      <c r="G115" s="1">
        <v>0.76797335169202696</v>
      </c>
    </row>
    <row r="116" spans="1:7" x14ac:dyDescent="0.2">
      <c r="A116" s="1" t="s">
        <v>1027</v>
      </c>
      <c r="B116" s="1">
        <v>0.75056574436399603</v>
      </c>
      <c r="C116" s="1">
        <v>-3.02931510184075</v>
      </c>
      <c r="D116" s="1">
        <v>2.5700559698893999</v>
      </c>
      <c r="E116" s="1">
        <v>-1.17869615966812</v>
      </c>
      <c r="F116" s="1">
        <v>0.23851918539845399</v>
      </c>
      <c r="G116" s="1">
        <v>0.76797335169202696</v>
      </c>
    </row>
    <row r="117" spans="1:7" x14ac:dyDescent="0.2">
      <c r="A117" s="1" t="s">
        <v>1126</v>
      </c>
      <c r="B117" s="1">
        <v>0.75822508341927497</v>
      </c>
      <c r="C117" s="1">
        <v>3.0043843069020499</v>
      </c>
      <c r="D117" s="1">
        <v>2.55011328776687</v>
      </c>
      <c r="E117" s="1">
        <v>1.17813758365731</v>
      </c>
      <c r="F117" s="1">
        <v>0.23874176086021501</v>
      </c>
      <c r="G117" s="1">
        <v>0.76797335169202696</v>
      </c>
    </row>
    <row r="118" spans="1:7" x14ac:dyDescent="0.2">
      <c r="A118" s="1" t="s">
        <v>1021</v>
      </c>
      <c r="B118" s="1">
        <v>0.75822508341927497</v>
      </c>
      <c r="C118" s="1">
        <v>3.0043843069020499</v>
      </c>
      <c r="D118" s="1">
        <v>2.55011328776687</v>
      </c>
      <c r="E118" s="1">
        <v>1.17813758365731</v>
      </c>
      <c r="F118" s="1">
        <v>0.23874176086021501</v>
      </c>
      <c r="G118" s="1">
        <v>0.76797335169202696</v>
      </c>
    </row>
    <row r="119" spans="1:7" x14ac:dyDescent="0.2">
      <c r="A119" s="1" t="s">
        <v>1053</v>
      </c>
      <c r="B119" s="1">
        <v>0.73518039874039098</v>
      </c>
      <c r="C119" s="1">
        <v>-2.9893895189386499</v>
      </c>
      <c r="D119" s="1">
        <v>2.5498604524519801</v>
      </c>
      <c r="E119" s="1">
        <v>-1.1723737728721699</v>
      </c>
      <c r="F119" s="1">
        <v>0.241047024554746</v>
      </c>
      <c r="G119" s="1">
        <v>0.76797335169202696</v>
      </c>
    </row>
    <row r="120" spans="1:7" x14ac:dyDescent="0.2">
      <c r="A120" s="1" t="s">
        <v>971</v>
      </c>
      <c r="B120" s="1">
        <v>0.69946549179601603</v>
      </c>
      <c r="C120" s="1">
        <v>-2.9966832113548199</v>
      </c>
      <c r="D120" s="1">
        <v>2.55862493955475</v>
      </c>
      <c r="E120" s="1">
        <v>-1.1712084741409201</v>
      </c>
      <c r="F120" s="1">
        <v>0.24151498988134101</v>
      </c>
      <c r="G120" s="1">
        <v>0.76797335169202696</v>
      </c>
    </row>
    <row r="121" spans="1:7" x14ac:dyDescent="0.2">
      <c r="A121" s="1" t="s">
        <v>1140</v>
      </c>
      <c r="B121" s="1">
        <v>0.69946549179601603</v>
      </c>
      <c r="C121" s="1">
        <v>-2.9966832113548199</v>
      </c>
      <c r="D121" s="1">
        <v>2.55862493955475</v>
      </c>
      <c r="E121" s="1">
        <v>-1.1712084741409201</v>
      </c>
      <c r="F121" s="1">
        <v>0.24151498988134101</v>
      </c>
      <c r="G121" s="1">
        <v>0.76797335169202696</v>
      </c>
    </row>
    <row r="122" spans="1:7" x14ac:dyDescent="0.2">
      <c r="A122" s="1" t="s">
        <v>761</v>
      </c>
      <c r="B122" s="1">
        <v>1.17487801018008</v>
      </c>
      <c r="C122" s="1">
        <v>-2.57775409363735</v>
      </c>
      <c r="D122" s="1">
        <v>2.2100254744219998</v>
      </c>
      <c r="E122" s="1">
        <v>-1.1663911223971399</v>
      </c>
      <c r="F122" s="1">
        <v>0.243456346202575</v>
      </c>
      <c r="G122" s="1">
        <v>0.76797335169202696</v>
      </c>
    </row>
    <row r="123" spans="1:7" x14ac:dyDescent="0.2">
      <c r="A123" s="1" t="s">
        <v>870</v>
      </c>
      <c r="B123" s="1">
        <v>2.9334863500474402</v>
      </c>
      <c r="C123" s="1">
        <v>2.9557465117878401</v>
      </c>
      <c r="D123" s="1">
        <v>2.5470236165413098</v>
      </c>
      <c r="E123" s="1">
        <v>1.1604707913158501</v>
      </c>
      <c r="F123" s="1">
        <v>0.24585717915645999</v>
      </c>
      <c r="G123" s="1">
        <v>0.76797335169202696</v>
      </c>
    </row>
    <row r="124" spans="1:7" x14ac:dyDescent="0.2">
      <c r="A124" s="1" t="s">
        <v>779</v>
      </c>
      <c r="B124" s="1">
        <v>2.14041079439107</v>
      </c>
      <c r="C124" s="1">
        <v>-2.77466777056171</v>
      </c>
      <c r="D124" s="1">
        <v>2.3920625673484999</v>
      </c>
      <c r="E124" s="1">
        <v>-1.15994782429011</v>
      </c>
      <c r="F124" s="1">
        <v>0.24607004970893701</v>
      </c>
      <c r="G124" s="1">
        <v>0.76797335169202696</v>
      </c>
    </row>
    <row r="125" spans="1:7" x14ac:dyDescent="0.2">
      <c r="A125" s="1" t="s">
        <v>994</v>
      </c>
      <c r="B125" s="1">
        <v>2.7752245696169799</v>
      </c>
      <c r="C125" s="1">
        <v>-2.6096569301119898</v>
      </c>
      <c r="D125" s="1">
        <v>2.2623997813074999</v>
      </c>
      <c r="E125" s="1">
        <v>-1.1534906216282399</v>
      </c>
      <c r="F125" s="1">
        <v>0.248709064741234</v>
      </c>
      <c r="G125" s="1">
        <v>0.76797335169202696</v>
      </c>
    </row>
    <row r="126" spans="1:7" x14ac:dyDescent="0.2">
      <c r="A126" s="1" t="s">
        <v>972</v>
      </c>
      <c r="B126" s="1">
        <v>11.5477970554746</v>
      </c>
      <c r="C126" s="1">
        <v>-3.2169753618748298</v>
      </c>
      <c r="D126" s="1">
        <v>2.8002453343992801</v>
      </c>
      <c r="E126" s="1">
        <v>-1.14881911322422</v>
      </c>
      <c r="F126" s="1">
        <v>0.25063057639678799</v>
      </c>
      <c r="G126" s="1">
        <v>0.76797335169202696</v>
      </c>
    </row>
    <row r="127" spans="1:7" x14ac:dyDescent="0.2">
      <c r="A127" s="1" t="s">
        <v>1171</v>
      </c>
      <c r="B127" s="1">
        <v>5.7521099539043004</v>
      </c>
      <c r="C127" s="1">
        <v>2.9819462334080198</v>
      </c>
      <c r="D127" s="1">
        <v>2.5995568570555898</v>
      </c>
      <c r="E127" s="1">
        <v>1.1470979083664099</v>
      </c>
      <c r="F127" s="1">
        <v>0.25134115824477399</v>
      </c>
      <c r="G127" s="1">
        <v>0.76797335169202696</v>
      </c>
    </row>
    <row r="128" spans="1:7" x14ac:dyDescent="0.2">
      <c r="A128" s="1" t="s">
        <v>997</v>
      </c>
      <c r="B128" s="1">
        <v>2.2813491604809402</v>
      </c>
      <c r="C128" s="1">
        <v>2.56154266053968</v>
      </c>
      <c r="D128" s="1">
        <v>2.24353578512128</v>
      </c>
      <c r="E128" s="1">
        <v>1.1417436162718499</v>
      </c>
      <c r="F128" s="1">
        <v>0.25356060526887603</v>
      </c>
      <c r="G128" s="1">
        <v>0.76797335169202696</v>
      </c>
    </row>
    <row r="129" spans="1:7" x14ac:dyDescent="0.2">
      <c r="A129" s="1" t="s">
        <v>1090</v>
      </c>
      <c r="B129" s="1">
        <v>10.527251123065</v>
      </c>
      <c r="C129" s="1">
        <v>3.05539216193081</v>
      </c>
      <c r="D129" s="1">
        <v>2.6996167901728598</v>
      </c>
      <c r="E129" s="1">
        <v>1.1317873607295099</v>
      </c>
      <c r="F129" s="1">
        <v>0.25772384277300298</v>
      </c>
      <c r="G129" s="1">
        <v>0.76797335169202696</v>
      </c>
    </row>
    <row r="130" spans="1:7" x14ac:dyDescent="0.2">
      <c r="A130" s="1" t="s">
        <v>1161</v>
      </c>
      <c r="B130" s="1">
        <v>4.4260932399014896</v>
      </c>
      <c r="C130" s="1">
        <v>-2.6994259710840298</v>
      </c>
      <c r="D130" s="1">
        <v>2.3870064792783601</v>
      </c>
      <c r="E130" s="1">
        <v>-1.1308833865839001</v>
      </c>
      <c r="F130" s="1">
        <v>0.25810417667373298</v>
      </c>
      <c r="G130" s="1">
        <v>0.76797335169202696</v>
      </c>
    </row>
    <row r="131" spans="1:7" x14ac:dyDescent="0.2">
      <c r="A131" s="1" t="s">
        <v>909</v>
      </c>
      <c r="B131" s="1">
        <v>11.830257683013899</v>
      </c>
      <c r="C131" s="1">
        <v>3.0725851558818</v>
      </c>
      <c r="D131" s="1">
        <v>2.7400669904677502</v>
      </c>
      <c r="E131" s="1">
        <v>1.12135402768284</v>
      </c>
      <c r="F131" s="1">
        <v>0.26213719651004003</v>
      </c>
      <c r="G131" s="1">
        <v>0.76797335169202696</v>
      </c>
    </row>
    <row r="132" spans="1:7" x14ac:dyDescent="0.2">
      <c r="A132" s="1" t="s">
        <v>1008</v>
      </c>
      <c r="B132" s="1">
        <v>6.3823430572928501</v>
      </c>
      <c r="C132" s="1">
        <v>-3.04942481880293</v>
      </c>
      <c r="D132" s="1">
        <v>2.7249800268671498</v>
      </c>
      <c r="E132" s="1">
        <v>-1.1190631816515699</v>
      </c>
      <c r="F132" s="1">
        <v>0.26311318570770997</v>
      </c>
      <c r="G132" s="1">
        <v>0.76797335169202696</v>
      </c>
    </row>
    <row r="133" spans="1:7" x14ac:dyDescent="0.2">
      <c r="A133" s="1" t="s">
        <v>1024</v>
      </c>
      <c r="B133" s="1">
        <v>2.7039663107309502</v>
      </c>
      <c r="C133" s="1">
        <v>2.8264606026662502</v>
      </c>
      <c r="D133" s="1">
        <v>2.52606455450921</v>
      </c>
      <c r="E133" s="1">
        <v>1.11891859518032</v>
      </c>
      <c r="F133" s="1">
        <v>0.26317486918407001</v>
      </c>
      <c r="G133" s="1">
        <v>0.76797335169202696</v>
      </c>
    </row>
    <row r="134" spans="1:7" x14ac:dyDescent="0.2">
      <c r="A134" s="1" t="s">
        <v>970</v>
      </c>
      <c r="B134" s="1">
        <v>1.3091537173296599</v>
      </c>
      <c r="C134" s="1">
        <v>2.6848095943820001</v>
      </c>
      <c r="D134" s="1">
        <v>2.40070523991103</v>
      </c>
      <c r="E134" s="1">
        <v>1.11834203955897</v>
      </c>
      <c r="F134" s="1">
        <v>0.26342093857510201</v>
      </c>
      <c r="G134" s="1">
        <v>0.76797335169202696</v>
      </c>
    </row>
    <row r="135" spans="1:7" x14ac:dyDescent="0.2">
      <c r="A135" s="1" t="s">
        <v>898</v>
      </c>
      <c r="B135" s="1">
        <v>8.7729327283910603</v>
      </c>
      <c r="C135" s="1">
        <v>2.94561438656407</v>
      </c>
      <c r="D135" s="1">
        <v>2.6454356254351401</v>
      </c>
      <c r="E135" s="1">
        <v>1.11347044631999</v>
      </c>
      <c r="F135" s="1">
        <v>0.26550643423952203</v>
      </c>
      <c r="G135" s="1">
        <v>0.76814456928838704</v>
      </c>
    </row>
    <row r="136" spans="1:7" x14ac:dyDescent="0.2">
      <c r="A136" s="1" t="s">
        <v>740</v>
      </c>
      <c r="B136" s="1">
        <v>1.1902633558036899</v>
      </c>
      <c r="C136" s="1">
        <v>-2.6044533149114901</v>
      </c>
      <c r="D136" s="1">
        <v>2.3634763466293598</v>
      </c>
      <c r="E136" s="1">
        <v>-1.10195869682631</v>
      </c>
      <c r="F136" s="1">
        <v>0.270479628409379</v>
      </c>
      <c r="G136" s="1">
        <v>0.77231546654632499</v>
      </c>
    </row>
    <row r="137" spans="1:7" x14ac:dyDescent="0.2">
      <c r="A137" s="1" t="s">
        <v>933</v>
      </c>
      <c r="B137" s="1">
        <v>1.20422210691762</v>
      </c>
      <c r="C137" s="1">
        <v>2.5629549960501201</v>
      </c>
      <c r="D137" s="1">
        <v>2.3284597741219901</v>
      </c>
      <c r="E137" s="1">
        <v>1.1007082984787899</v>
      </c>
      <c r="F137" s="1">
        <v>0.271023633379054</v>
      </c>
      <c r="G137" s="1">
        <v>0.77231546654632499</v>
      </c>
    </row>
    <row r="138" spans="1:7" x14ac:dyDescent="0.2">
      <c r="A138" s="1" t="s">
        <v>1152</v>
      </c>
      <c r="B138" s="1">
        <v>1.2053783903583499</v>
      </c>
      <c r="C138" s="1">
        <v>2.5619989719268998</v>
      </c>
      <c r="D138" s="1">
        <v>2.3575524594402202</v>
      </c>
      <c r="E138" s="1">
        <v>1.0867198147248101</v>
      </c>
      <c r="F138" s="1">
        <v>0.27716065428747799</v>
      </c>
      <c r="G138" s="1">
        <v>0.78390961175339002</v>
      </c>
    </row>
    <row r="139" spans="1:7" x14ac:dyDescent="0.2">
      <c r="A139" s="1" t="s">
        <v>1068</v>
      </c>
      <c r="B139" s="1">
        <v>0.71576248655042995</v>
      </c>
      <c r="C139" s="1">
        <v>2.7295169279034899</v>
      </c>
      <c r="D139" s="1">
        <v>2.59131599089593</v>
      </c>
      <c r="E139" s="1">
        <v>1.0533323367328</v>
      </c>
      <c r="F139" s="1">
        <v>0.29218870340805803</v>
      </c>
      <c r="G139" s="1">
        <v>0.81592568266841503</v>
      </c>
    </row>
    <row r="140" spans="1:7" x14ac:dyDescent="0.2">
      <c r="A140" s="1" t="s">
        <v>998</v>
      </c>
      <c r="B140" s="1">
        <v>4.0161094927286598</v>
      </c>
      <c r="C140" s="1">
        <v>-2.5697704318342298</v>
      </c>
      <c r="D140" s="1">
        <v>2.44267896884767</v>
      </c>
      <c r="E140" s="1">
        <v>-1.0520295399466699</v>
      </c>
      <c r="F140" s="1">
        <v>0.29278599694697699</v>
      </c>
      <c r="G140" s="1">
        <v>0.81592568266841503</v>
      </c>
    </row>
    <row r="141" spans="1:7" x14ac:dyDescent="0.2">
      <c r="A141" s="1" t="s">
        <v>805</v>
      </c>
      <c r="B141" s="1">
        <v>0.57693542533928399</v>
      </c>
      <c r="C141" s="1">
        <v>-2.7187906801718298</v>
      </c>
      <c r="D141" s="1">
        <v>2.5999736506386899</v>
      </c>
      <c r="E141" s="1">
        <v>-1.0456993206465599</v>
      </c>
      <c r="F141" s="1">
        <v>0.29569987657297903</v>
      </c>
      <c r="G141" s="1">
        <v>0.81729764087656598</v>
      </c>
    </row>
    <row r="142" spans="1:7" x14ac:dyDescent="0.2">
      <c r="A142" s="1" t="s">
        <v>937</v>
      </c>
      <c r="B142" s="1">
        <v>4.2685867119406398</v>
      </c>
      <c r="C142" s="1">
        <v>2.31772838903278</v>
      </c>
      <c r="D142" s="1">
        <v>2.2251342902259501</v>
      </c>
      <c r="E142" s="1">
        <v>1.0416128137584999</v>
      </c>
      <c r="F142" s="1">
        <v>0.297591225437905</v>
      </c>
      <c r="G142" s="1">
        <v>0.81729764087656598</v>
      </c>
    </row>
    <row r="143" spans="1:7" x14ac:dyDescent="0.2">
      <c r="A143" s="1" t="s">
        <v>1030</v>
      </c>
      <c r="B143" s="1">
        <v>3.2137658976159398</v>
      </c>
      <c r="C143" s="1">
        <v>-2.52525471689126</v>
      </c>
      <c r="D143" s="1">
        <v>2.4705646097819698</v>
      </c>
      <c r="E143" s="1">
        <v>-1.02213668361182</v>
      </c>
      <c r="F143" s="1">
        <v>0.30671621306039598</v>
      </c>
      <c r="G143" s="1">
        <v>0.82471544512193096</v>
      </c>
    </row>
    <row r="144" spans="1:7" x14ac:dyDescent="0.2">
      <c r="A144" s="1" t="s">
        <v>821</v>
      </c>
      <c r="B144" s="1">
        <v>2.47193964696462</v>
      </c>
      <c r="C144" s="1">
        <v>2.3964276745984798</v>
      </c>
      <c r="D144" s="1">
        <v>2.3511989101172399</v>
      </c>
      <c r="E144" s="1">
        <v>1.0192364688017801</v>
      </c>
      <c r="F144" s="1">
        <v>0.308090717041826</v>
      </c>
      <c r="G144" s="1">
        <v>0.82471544512193096</v>
      </c>
    </row>
    <row r="145" spans="1:7" x14ac:dyDescent="0.2">
      <c r="A145" s="1" t="s">
        <v>941</v>
      </c>
      <c r="B145" s="1">
        <v>1.8448566089421801</v>
      </c>
      <c r="C145" s="1">
        <v>2.2144413349706702</v>
      </c>
      <c r="D145" s="1">
        <v>2.1809533882901002</v>
      </c>
      <c r="E145" s="1">
        <v>1.01535472828552</v>
      </c>
      <c r="F145" s="1">
        <v>0.30993676504857798</v>
      </c>
      <c r="G145" s="1">
        <v>0.82471544512193096</v>
      </c>
    </row>
    <row r="146" spans="1:7" x14ac:dyDescent="0.2">
      <c r="A146" s="1" t="s">
        <v>921</v>
      </c>
      <c r="B146" s="1">
        <v>4.73163792832902</v>
      </c>
      <c r="C146" s="1">
        <v>-2.5525784628641901</v>
      </c>
      <c r="D146" s="1">
        <v>2.5171993014192098</v>
      </c>
      <c r="E146" s="1">
        <v>-1.0140549703096799</v>
      </c>
      <c r="F146" s="1">
        <v>0.31055652302271602</v>
      </c>
      <c r="G146" s="1">
        <v>0.82471544512193096</v>
      </c>
    </row>
    <row r="147" spans="1:7" x14ac:dyDescent="0.2">
      <c r="A147" s="1" t="s">
        <v>812</v>
      </c>
      <c r="B147" s="1">
        <v>1.06773328934695</v>
      </c>
      <c r="C147" s="1">
        <v>-2.4195188966522698</v>
      </c>
      <c r="D147" s="1">
        <v>2.4018309607236401</v>
      </c>
      <c r="E147" s="1">
        <v>-1.0073643550349201</v>
      </c>
      <c r="F147" s="1">
        <v>0.31375971407139103</v>
      </c>
      <c r="G147" s="1">
        <v>0.82471544512193096</v>
      </c>
    </row>
    <row r="148" spans="1:7" x14ac:dyDescent="0.2">
      <c r="A148" s="1" t="s">
        <v>923</v>
      </c>
      <c r="B148" s="1">
        <v>1.65029052856415</v>
      </c>
      <c r="C148" s="1">
        <v>-2.3607000819692301</v>
      </c>
      <c r="D148" s="1">
        <v>2.3479690054293401</v>
      </c>
      <c r="E148" s="1">
        <v>-1.0054221655015201</v>
      </c>
      <c r="F148" s="1">
        <v>0.31469361110831701</v>
      </c>
      <c r="G148" s="1">
        <v>0.82471544512193096</v>
      </c>
    </row>
    <row r="149" spans="1:7" x14ac:dyDescent="0.2">
      <c r="A149" s="1" t="s">
        <v>928</v>
      </c>
      <c r="B149" s="1">
        <v>3.66806776979712</v>
      </c>
      <c r="C149" s="1">
        <v>2.5577585934453202</v>
      </c>
      <c r="D149" s="1">
        <v>2.5483357851443298</v>
      </c>
      <c r="E149" s="1">
        <v>1.00369763213934</v>
      </c>
      <c r="F149" s="1">
        <v>0.31552437874057998</v>
      </c>
      <c r="G149" s="1">
        <v>0.82471544512193096</v>
      </c>
    </row>
    <row r="150" spans="1:7" x14ac:dyDescent="0.2">
      <c r="A150" s="1" t="s">
        <v>942</v>
      </c>
      <c r="B150" s="1">
        <v>3.04214101521542</v>
      </c>
      <c r="C150" s="1">
        <v>2.4925988211542101</v>
      </c>
      <c r="D150" s="1">
        <v>2.49778564970268</v>
      </c>
      <c r="E150" s="1">
        <v>0.99792342927861599</v>
      </c>
      <c r="F150" s="1">
        <v>0.31831648991918299</v>
      </c>
      <c r="G150" s="1">
        <v>0.826314723831304</v>
      </c>
    </row>
    <row r="151" spans="1:7" x14ac:dyDescent="0.2">
      <c r="A151" s="1" t="s">
        <v>999</v>
      </c>
      <c r="B151" s="1">
        <v>13.1382599141523</v>
      </c>
      <c r="C151" s="1">
        <v>-2.7845179347500699</v>
      </c>
      <c r="D151" s="1">
        <v>2.81341086918248</v>
      </c>
      <c r="E151" s="1">
        <v>-0.98973028264413898</v>
      </c>
      <c r="F151" s="1">
        <v>0.322305969261106</v>
      </c>
      <c r="G151" s="1">
        <v>0.82869371559682303</v>
      </c>
    </row>
    <row r="152" spans="1:7" x14ac:dyDescent="0.2">
      <c r="A152" s="1" t="s">
        <v>1142</v>
      </c>
      <c r="B152" s="1">
        <v>1.1803242388142801</v>
      </c>
      <c r="C152" s="1">
        <v>2.3650774017331102</v>
      </c>
      <c r="D152" s="1">
        <v>2.39604687790569</v>
      </c>
      <c r="E152" s="1">
        <v>0.98707476199311595</v>
      </c>
      <c r="F152" s="1">
        <v>0.32360598920403599</v>
      </c>
      <c r="G152" s="1">
        <v>0.82869371559682303</v>
      </c>
    </row>
    <row r="153" spans="1:7" x14ac:dyDescent="0.2">
      <c r="A153" s="1" t="s">
        <v>894</v>
      </c>
      <c r="B153" s="1">
        <v>0.54122051839490803</v>
      </c>
      <c r="C153" s="1">
        <v>-2.5655227809781902</v>
      </c>
      <c r="D153" s="1">
        <v>2.6363512442729302</v>
      </c>
      <c r="E153" s="1">
        <v>-0.97313390488137597</v>
      </c>
      <c r="F153" s="1">
        <v>0.33048675508261299</v>
      </c>
      <c r="G153" s="1">
        <v>0.84031340610400396</v>
      </c>
    </row>
    <row r="154" spans="1:7" x14ac:dyDescent="0.2">
      <c r="A154" s="1" t="s">
        <v>1099</v>
      </c>
      <c r="B154" s="1">
        <v>2.0662826641735701</v>
      </c>
      <c r="C154" s="1">
        <v>2.3894973434918598</v>
      </c>
      <c r="D154" s="1">
        <v>2.4661082006496202</v>
      </c>
      <c r="E154" s="1">
        <v>0.96893451100905603</v>
      </c>
      <c r="F154" s="1">
        <v>0.33257786521266702</v>
      </c>
      <c r="G154" s="1">
        <v>0.84031340610400396</v>
      </c>
    </row>
    <row r="155" spans="1:7" x14ac:dyDescent="0.2">
      <c r="A155" s="1" t="s">
        <v>1032</v>
      </c>
      <c r="B155" s="1">
        <v>3.7441227174487901</v>
      </c>
      <c r="C155" s="1">
        <v>2.2838459873583301</v>
      </c>
      <c r="D155" s="1">
        <v>2.3927133704554202</v>
      </c>
      <c r="E155" s="1">
        <v>0.95450044938881895</v>
      </c>
      <c r="F155" s="1">
        <v>0.339830381938798</v>
      </c>
      <c r="G155" s="1">
        <v>0.84878265028509703</v>
      </c>
    </row>
    <row r="156" spans="1:7" x14ac:dyDescent="0.2">
      <c r="A156" s="1" t="s">
        <v>810</v>
      </c>
      <c r="B156" s="1">
        <v>109.144191845328</v>
      </c>
      <c r="C156" s="1">
        <v>2.5988538857150898</v>
      </c>
      <c r="D156" s="1">
        <v>2.7260008746101598</v>
      </c>
      <c r="E156" s="1">
        <v>0.95335768594965997</v>
      </c>
      <c r="F156" s="1">
        <v>0.340408872937559</v>
      </c>
      <c r="G156" s="1">
        <v>0.84878265028509703</v>
      </c>
    </row>
    <row r="157" spans="1:7" x14ac:dyDescent="0.2">
      <c r="A157" s="1" t="s">
        <v>897</v>
      </c>
      <c r="B157" s="1">
        <v>2.3693206034340299</v>
      </c>
      <c r="C157" s="1">
        <v>2.31629546842322</v>
      </c>
      <c r="D157" s="1">
        <v>2.4456217810065199</v>
      </c>
      <c r="E157" s="1">
        <v>0.94711925057763102</v>
      </c>
      <c r="F157" s="1">
        <v>0.34357801632306201</v>
      </c>
      <c r="G157" s="1">
        <v>0.85108541298327101</v>
      </c>
    </row>
    <row r="158" spans="1:7" x14ac:dyDescent="0.2">
      <c r="A158" s="1" t="s">
        <v>816</v>
      </c>
      <c r="B158" s="1">
        <v>1.50743090078664</v>
      </c>
      <c r="C158" s="1">
        <v>-2.15935703868593</v>
      </c>
      <c r="D158" s="1">
        <v>2.3216608899887898</v>
      </c>
      <c r="E158" s="1">
        <v>-0.93009149096548704</v>
      </c>
      <c r="F158" s="1">
        <v>0.352323716043488</v>
      </c>
      <c r="G158" s="1">
        <v>0.86708239208105098</v>
      </c>
    </row>
    <row r="159" spans="1:7" x14ac:dyDescent="0.2">
      <c r="A159" s="1" t="s">
        <v>967</v>
      </c>
      <c r="B159" s="1">
        <v>1.0759707701226</v>
      </c>
      <c r="C159" s="1">
        <v>2.2096012107539802</v>
      </c>
      <c r="D159" s="1">
        <v>2.3969183112812198</v>
      </c>
      <c r="E159" s="1">
        <v>0.92185086173123798</v>
      </c>
      <c r="F159" s="1">
        <v>0.35660637316009502</v>
      </c>
      <c r="G159" s="1">
        <v>0.86819132253791098</v>
      </c>
    </row>
    <row r="160" spans="1:7" x14ac:dyDescent="0.2">
      <c r="A160" s="1" t="s">
        <v>918</v>
      </c>
      <c r="B160" s="1">
        <v>6.14112439060745</v>
      </c>
      <c r="C160" s="1">
        <v>1.9387127735148899</v>
      </c>
      <c r="D160" s="1">
        <v>2.1131560503892399</v>
      </c>
      <c r="E160" s="1">
        <v>0.91744893764839397</v>
      </c>
      <c r="F160" s="1">
        <v>0.358907438692738</v>
      </c>
      <c r="G160" s="1">
        <v>0.86819132253791098</v>
      </c>
    </row>
    <row r="161" spans="1:7" x14ac:dyDescent="0.2">
      <c r="A161" s="1" t="s">
        <v>1169</v>
      </c>
      <c r="B161" s="1">
        <v>6.788848863818</v>
      </c>
      <c r="C161" s="1">
        <v>1.9138773928825601</v>
      </c>
      <c r="D161" s="1">
        <v>2.0892972686109399</v>
      </c>
      <c r="E161" s="1">
        <v>0.91603881440719703</v>
      </c>
      <c r="F161" s="1">
        <v>0.35964653730462298</v>
      </c>
      <c r="G161" s="1">
        <v>0.86819132253791098</v>
      </c>
    </row>
    <row r="162" spans="1:7" x14ac:dyDescent="0.2">
      <c r="A162" s="1" t="s">
        <v>770</v>
      </c>
      <c r="B162" s="1">
        <v>2.1614179538925899</v>
      </c>
      <c r="C162" s="1">
        <v>-2.1972451573079299</v>
      </c>
      <c r="D162" s="1">
        <v>2.4107789370891402</v>
      </c>
      <c r="E162" s="1">
        <v>-0.91142540010780004</v>
      </c>
      <c r="F162" s="1">
        <v>0.36207127543441803</v>
      </c>
      <c r="G162" s="1">
        <v>0.86851274297243397</v>
      </c>
    </row>
    <row r="163" spans="1:7" x14ac:dyDescent="0.2">
      <c r="A163" s="1" t="s">
        <v>1015</v>
      </c>
      <c r="B163" s="1">
        <v>14.6149594332867</v>
      </c>
      <c r="C163" s="1">
        <v>-2.4981451909821599</v>
      </c>
      <c r="D163" s="1">
        <v>2.78424305328583</v>
      </c>
      <c r="E163" s="1">
        <v>-0.89724393422979698</v>
      </c>
      <c r="F163" s="1">
        <v>0.36958876627750797</v>
      </c>
      <c r="G163" s="1">
        <v>0.88096944917720499</v>
      </c>
    </row>
    <row r="164" spans="1:7" x14ac:dyDescent="0.2">
      <c r="A164" s="1" t="s">
        <v>876</v>
      </c>
      <c r="B164" s="1">
        <v>0.45440535888255201</v>
      </c>
      <c r="C164" s="1">
        <v>-2.3682434984530101</v>
      </c>
      <c r="D164" s="1">
        <v>2.66725320053256</v>
      </c>
      <c r="E164" s="1">
        <v>-0.88789601901317305</v>
      </c>
      <c r="F164" s="1">
        <v>0.37459668634367799</v>
      </c>
      <c r="G164" s="1">
        <v>0.88175318136460601</v>
      </c>
    </row>
    <row r="165" spans="1:7" x14ac:dyDescent="0.2">
      <c r="A165" s="1" t="s">
        <v>1036</v>
      </c>
      <c r="B165" s="1">
        <v>0.88017700815564204</v>
      </c>
      <c r="C165" s="1">
        <v>2.07470183133898</v>
      </c>
      <c r="D165" s="1">
        <v>2.37111696798936</v>
      </c>
      <c r="E165" s="1">
        <v>0.87498923897384495</v>
      </c>
      <c r="F165" s="1">
        <v>0.38157976091449303</v>
      </c>
      <c r="G165" s="1">
        <v>0.88175318136460601</v>
      </c>
    </row>
    <row r="166" spans="1:7" x14ac:dyDescent="0.2">
      <c r="A166" s="1" t="s">
        <v>1077</v>
      </c>
      <c r="B166" s="1">
        <v>2.9133115367000402</v>
      </c>
      <c r="C166" s="1">
        <v>2.1697710585410799</v>
      </c>
      <c r="D166" s="1">
        <v>2.4825528817539699</v>
      </c>
      <c r="E166" s="1">
        <v>0.87400799172829402</v>
      </c>
      <c r="F166" s="1">
        <v>0.38211390156022601</v>
      </c>
      <c r="G166" s="1">
        <v>0.88175318136460601</v>
      </c>
    </row>
    <row r="167" spans="1:7" x14ac:dyDescent="0.2">
      <c r="A167" s="1" t="s">
        <v>852</v>
      </c>
      <c r="B167" s="1">
        <v>38.905932403498497</v>
      </c>
      <c r="C167" s="1">
        <v>1.98923193692085</v>
      </c>
      <c r="D167" s="1">
        <v>2.28490824524556</v>
      </c>
      <c r="E167" s="1">
        <v>0.87059598172488895</v>
      </c>
      <c r="F167" s="1">
        <v>0.38397479127533102</v>
      </c>
      <c r="G167" s="1">
        <v>0.88175318136460601</v>
      </c>
    </row>
    <row r="168" spans="1:7" x14ac:dyDescent="0.2">
      <c r="A168" s="1" t="s">
        <v>1094</v>
      </c>
      <c r="B168" s="1">
        <v>0.432445559496208</v>
      </c>
      <c r="C168" s="1">
        <v>2.2777624789539899</v>
      </c>
      <c r="D168" s="1">
        <v>2.63897310245363</v>
      </c>
      <c r="E168" s="1">
        <v>0.86312455281799105</v>
      </c>
      <c r="F168" s="1">
        <v>0.38806898978766802</v>
      </c>
      <c r="G168" s="1">
        <v>0.88175318136460601</v>
      </c>
    </row>
    <row r="169" spans="1:7" x14ac:dyDescent="0.2">
      <c r="A169" s="1" t="s">
        <v>1017</v>
      </c>
      <c r="B169" s="1">
        <v>64.828273278969405</v>
      </c>
      <c r="C169" s="1">
        <v>1.8929577513893501</v>
      </c>
      <c r="D169" s="1">
        <v>2.2090001224847402</v>
      </c>
      <c r="E169" s="1">
        <v>0.85692967244388496</v>
      </c>
      <c r="F169" s="1">
        <v>0.39148375288235698</v>
      </c>
      <c r="G169" s="1">
        <v>0.88175318136460601</v>
      </c>
    </row>
    <row r="170" spans="1:7" x14ac:dyDescent="0.2">
      <c r="A170" s="1" t="s">
        <v>978</v>
      </c>
      <c r="B170" s="1">
        <v>0.43302370121657202</v>
      </c>
      <c r="C170" s="1">
        <v>2.2777695614351199</v>
      </c>
      <c r="D170" s="1">
        <v>2.6604853942153799</v>
      </c>
      <c r="E170" s="1">
        <v>0.85614811732761398</v>
      </c>
      <c r="F170" s="1">
        <v>0.39191585626659697</v>
      </c>
      <c r="G170" s="1">
        <v>0.88175318136460601</v>
      </c>
    </row>
    <row r="171" spans="1:7" x14ac:dyDescent="0.2">
      <c r="A171" s="1" t="s">
        <v>1165</v>
      </c>
      <c r="B171" s="1">
        <v>0.43302370121657202</v>
      </c>
      <c r="C171" s="1">
        <v>2.2777695614351199</v>
      </c>
      <c r="D171" s="1">
        <v>2.6604853942153799</v>
      </c>
      <c r="E171" s="1">
        <v>0.85614811732761398</v>
      </c>
      <c r="F171" s="1">
        <v>0.39191585626659697</v>
      </c>
      <c r="G171" s="1">
        <v>0.88175318136460601</v>
      </c>
    </row>
    <row r="172" spans="1:7" x14ac:dyDescent="0.2">
      <c r="A172" s="1" t="s">
        <v>1072</v>
      </c>
      <c r="B172" s="1">
        <v>0.43302370121657202</v>
      </c>
      <c r="C172" s="1">
        <v>2.2777695614351199</v>
      </c>
      <c r="D172" s="1">
        <v>2.6604853942153799</v>
      </c>
      <c r="E172" s="1">
        <v>0.85614811732761398</v>
      </c>
      <c r="F172" s="1">
        <v>0.39191585626659697</v>
      </c>
      <c r="G172" s="1">
        <v>0.88175318136460601</v>
      </c>
    </row>
    <row r="173" spans="1:7" x14ac:dyDescent="0.2">
      <c r="A173" s="1" t="s">
        <v>1076</v>
      </c>
      <c r="B173" s="1">
        <v>1.93174316660273</v>
      </c>
      <c r="C173" s="1">
        <v>-1.9996764046911</v>
      </c>
      <c r="D173" s="1">
        <v>2.3419266271686099</v>
      </c>
      <c r="E173" s="1">
        <v>-0.85385954516803297</v>
      </c>
      <c r="F173" s="1">
        <v>0.39318281702010099</v>
      </c>
      <c r="G173" s="1">
        <v>0.88175318136460601</v>
      </c>
    </row>
    <row r="174" spans="1:7" x14ac:dyDescent="0.2">
      <c r="A174" s="1" t="s">
        <v>1081</v>
      </c>
      <c r="B174" s="1">
        <v>63.070691063812703</v>
      </c>
      <c r="C174" s="1">
        <v>1.8479375700506999</v>
      </c>
      <c r="D174" s="1">
        <v>2.2030689687216101</v>
      </c>
      <c r="E174" s="1">
        <v>0.838801506574263</v>
      </c>
      <c r="F174" s="1">
        <v>0.401580705154854</v>
      </c>
      <c r="G174" s="1">
        <v>0.88950804291923802</v>
      </c>
    </row>
    <row r="175" spans="1:7" x14ac:dyDescent="0.2">
      <c r="A175" s="1" t="s">
        <v>1154</v>
      </c>
      <c r="B175" s="1">
        <v>16.662401095661799</v>
      </c>
      <c r="C175" s="1">
        <v>2.3447529118540502</v>
      </c>
      <c r="D175" s="1">
        <v>2.80350060278169</v>
      </c>
      <c r="E175" s="1">
        <v>0.83636611653571302</v>
      </c>
      <c r="F175" s="1">
        <v>0.40294896832524901</v>
      </c>
      <c r="G175" s="1">
        <v>0.88950804291923802</v>
      </c>
    </row>
    <row r="176" spans="1:7" x14ac:dyDescent="0.2">
      <c r="A176" s="1" t="s">
        <v>1092</v>
      </c>
      <c r="B176" s="1">
        <v>7.5663540143618304</v>
      </c>
      <c r="C176" s="1">
        <v>2.0455656984483901</v>
      </c>
      <c r="D176" s="1">
        <v>2.45375417616293</v>
      </c>
      <c r="E176" s="1">
        <v>0.83364736301626896</v>
      </c>
      <c r="F176" s="1">
        <v>0.40447972770167201</v>
      </c>
      <c r="G176" s="1">
        <v>0.88950804291923802</v>
      </c>
    </row>
    <row r="177" spans="1:7" x14ac:dyDescent="0.2">
      <c r="A177" s="1" t="s">
        <v>878</v>
      </c>
      <c r="B177" s="1">
        <v>1.79382775452239</v>
      </c>
      <c r="C177" s="1">
        <v>-1.9068547741067601</v>
      </c>
      <c r="D177" s="1">
        <v>2.2986903393096201</v>
      </c>
      <c r="E177" s="1">
        <v>-0.82953964764104104</v>
      </c>
      <c r="F177" s="1">
        <v>0.40679911152178899</v>
      </c>
      <c r="G177" s="1">
        <v>0.88950804291923802</v>
      </c>
    </row>
    <row r="178" spans="1:7" x14ac:dyDescent="0.2">
      <c r="A178" s="1" t="s">
        <v>854</v>
      </c>
      <c r="B178" s="1">
        <v>5.3611537022464004</v>
      </c>
      <c r="C178" s="1">
        <v>-2.1149180202839402</v>
      </c>
      <c r="D178" s="1">
        <v>2.5580940471169198</v>
      </c>
      <c r="E178" s="1">
        <v>-0.82675538167470797</v>
      </c>
      <c r="F178" s="1">
        <v>0.40837572418983498</v>
      </c>
      <c r="G178" s="1">
        <v>0.88950804291923802</v>
      </c>
    </row>
    <row r="179" spans="1:7" x14ac:dyDescent="0.2">
      <c r="A179" s="1" t="s">
        <v>985</v>
      </c>
      <c r="B179" s="1">
        <v>1.72239794063364</v>
      </c>
      <c r="C179" s="1">
        <v>-1.86545804505472</v>
      </c>
      <c r="D179" s="1">
        <v>2.2998032901919401</v>
      </c>
      <c r="E179" s="1">
        <v>-0.81113808864019499</v>
      </c>
      <c r="F179" s="1">
        <v>0.41728637473006702</v>
      </c>
      <c r="G179" s="1">
        <v>0.89695122411378303</v>
      </c>
    </row>
    <row r="180" spans="1:7" x14ac:dyDescent="0.2">
      <c r="A180" s="1" t="s">
        <v>846</v>
      </c>
      <c r="B180" s="1">
        <v>3.6160269212673399</v>
      </c>
      <c r="C180" s="1">
        <v>1.82283129030709</v>
      </c>
      <c r="D180" s="1">
        <v>2.2509768719963601</v>
      </c>
      <c r="E180" s="1">
        <v>0.80979565493733596</v>
      </c>
      <c r="F180" s="1">
        <v>0.41805763029315501</v>
      </c>
      <c r="G180" s="1">
        <v>0.89695122411378303</v>
      </c>
    </row>
    <row r="181" spans="1:7" x14ac:dyDescent="0.2">
      <c r="A181" s="1" t="s">
        <v>935</v>
      </c>
      <c r="B181" s="1">
        <v>10.7208337332518</v>
      </c>
      <c r="C181" s="1">
        <v>-2.0489179893681402</v>
      </c>
      <c r="D181" s="1">
        <v>2.54570860016578</v>
      </c>
      <c r="E181" s="1">
        <v>-0.80485173724703496</v>
      </c>
      <c r="F181" s="1">
        <v>0.42090524184002498</v>
      </c>
      <c r="G181" s="1">
        <v>0.89695122411378303</v>
      </c>
    </row>
    <row r="182" spans="1:7" x14ac:dyDescent="0.2">
      <c r="A182" s="1" t="s">
        <v>755</v>
      </c>
      <c r="B182" s="1">
        <v>0.77157290386551003</v>
      </c>
      <c r="C182" s="1">
        <v>-1.9218393951273001</v>
      </c>
      <c r="D182" s="1">
        <v>2.40186001156408</v>
      </c>
      <c r="E182" s="1">
        <v>-0.80014629740049104</v>
      </c>
      <c r="F182" s="1">
        <v>0.42362603988487402</v>
      </c>
      <c r="G182" s="1">
        <v>0.89695122411378303</v>
      </c>
    </row>
    <row r="183" spans="1:7" x14ac:dyDescent="0.2">
      <c r="A183" s="1" t="s">
        <v>965</v>
      </c>
      <c r="B183" s="1">
        <v>0.77157290386551003</v>
      </c>
      <c r="C183" s="1">
        <v>-1.9218393951273001</v>
      </c>
      <c r="D183" s="1">
        <v>2.40186001156408</v>
      </c>
      <c r="E183" s="1">
        <v>-0.80014629740049104</v>
      </c>
      <c r="F183" s="1">
        <v>0.42362603988487402</v>
      </c>
      <c r="G183" s="1">
        <v>0.89695122411378303</v>
      </c>
    </row>
    <row r="184" spans="1:7" x14ac:dyDescent="0.2">
      <c r="A184" s="1" t="s">
        <v>1019</v>
      </c>
      <c r="B184" s="1">
        <v>18.3843935781886</v>
      </c>
      <c r="C184" s="1">
        <v>1.48083225589197</v>
      </c>
      <c r="D184" s="1">
        <v>1.87180465845074</v>
      </c>
      <c r="E184" s="1">
        <v>0.79112542497764105</v>
      </c>
      <c r="F184" s="1">
        <v>0.42887080386403498</v>
      </c>
      <c r="G184" s="1">
        <v>0.90194319527725797</v>
      </c>
    </row>
    <row r="185" spans="1:7" x14ac:dyDescent="0.2">
      <c r="A185" s="1" t="s">
        <v>1048</v>
      </c>
      <c r="B185" s="1">
        <v>1.7894616805455901</v>
      </c>
      <c r="C185" s="1">
        <v>-1.88140371216613</v>
      </c>
      <c r="D185" s="1">
        <v>2.3878096392843902</v>
      </c>
      <c r="E185" s="1">
        <v>-0.78792031040211996</v>
      </c>
      <c r="F185" s="1">
        <v>0.43074332017198902</v>
      </c>
      <c r="G185" s="1">
        <v>0.90194319527725797</v>
      </c>
    </row>
    <row r="186" spans="1:7" x14ac:dyDescent="0.2">
      <c r="A186" s="1" t="s">
        <v>1037</v>
      </c>
      <c r="B186" s="1">
        <v>2.0038505786722198</v>
      </c>
      <c r="C186" s="1">
        <v>-1.6408031912265799</v>
      </c>
      <c r="D186" s="1">
        <v>2.13075182041328</v>
      </c>
      <c r="E186" s="1">
        <v>-0.77005833129281498</v>
      </c>
      <c r="F186" s="1">
        <v>0.44126529195136999</v>
      </c>
      <c r="G186" s="1">
        <v>0.91335879085552296</v>
      </c>
    </row>
    <row r="187" spans="1:7" x14ac:dyDescent="0.2">
      <c r="A187" s="1" t="s">
        <v>947</v>
      </c>
      <c r="B187" s="1">
        <v>29.576752327335502</v>
      </c>
      <c r="C187" s="1">
        <v>1.9200421065870299</v>
      </c>
      <c r="D187" s="1">
        <v>2.5198798022767099</v>
      </c>
      <c r="E187" s="1">
        <v>0.761957814357761</v>
      </c>
      <c r="F187" s="1">
        <v>0.44608518246363099</v>
      </c>
      <c r="G187" s="1">
        <v>0.91335879085552296</v>
      </c>
    </row>
    <row r="188" spans="1:7" x14ac:dyDescent="0.2">
      <c r="A188" s="1" t="s">
        <v>963</v>
      </c>
      <c r="B188" s="1">
        <v>1.2160391457586499</v>
      </c>
      <c r="C188" s="1">
        <v>1.80454590830997</v>
      </c>
      <c r="D188" s="1">
        <v>2.3719395092204301</v>
      </c>
      <c r="E188" s="1">
        <v>0.76078917750438602</v>
      </c>
      <c r="F188" s="1">
        <v>0.446782999602159</v>
      </c>
      <c r="G188" s="1">
        <v>0.91335879085552296</v>
      </c>
    </row>
    <row r="189" spans="1:7" x14ac:dyDescent="0.2">
      <c r="A189" s="1" t="s">
        <v>943</v>
      </c>
      <c r="B189" s="1">
        <v>3.9656089195455402</v>
      </c>
      <c r="C189" s="1">
        <v>1.9134975947308901</v>
      </c>
      <c r="D189" s="1">
        <v>2.5295289157543102</v>
      </c>
      <c r="E189" s="1">
        <v>0.75646401304737998</v>
      </c>
      <c r="F189" s="1">
        <v>0.44937104087777302</v>
      </c>
      <c r="G189" s="1">
        <v>0.91335879085552296</v>
      </c>
    </row>
    <row r="190" spans="1:7" x14ac:dyDescent="0.2">
      <c r="A190" s="1" t="s">
        <v>819</v>
      </c>
      <c r="B190" s="1">
        <v>0.85916984865412904</v>
      </c>
      <c r="C190" s="1">
        <v>1.8181211323278701</v>
      </c>
      <c r="D190" s="1">
        <v>2.4128971035259301</v>
      </c>
      <c r="E190" s="1">
        <v>0.75350131162704004</v>
      </c>
      <c r="F190" s="1">
        <v>0.45114872342096302</v>
      </c>
      <c r="G190" s="1">
        <v>0.91335879085552296</v>
      </c>
    </row>
    <row r="191" spans="1:7" x14ac:dyDescent="0.2">
      <c r="A191" s="1" t="s">
        <v>1103</v>
      </c>
      <c r="B191" s="1">
        <v>6.5294675450454198</v>
      </c>
      <c r="C191" s="1">
        <v>1.86367654969535</v>
      </c>
      <c r="D191" s="1">
        <v>2.4971041603239001</v>
      </c>
      <c r="E191" s="1">
        <v>0.746335126626681</v>
      </c>
      <c r="F191" s="1">
        <v>0.45546499719705402</v>
      </c>
      <c r="G191" s="1">
        <v>0.91335879085552296</v>
      </c>
    </row>
    <row r="192" spans="1:7" x14ac:dyDescent="0.2">
      <c r="A192" s="1" t="s">
        <v>1028</v>
      </c>
      <c r="B192" s="1">
        <v>2.99905769695923</v>
      </c>
      <c r="C192" s="1">
        <v>1.79586638470393</v>
      </c>
      <c r="D192" s="1">
        <v>2.4275112165533699</v>
      </c>
      <c r="E192" s="1">
        <v>0.73979735807512903</v>
      </c>
      <c r="F192" s="1">
        <v>0.459422962325235</v>
      </c>
      <c r="G192" s="1">
        <v>0.91335879085552296</v>
      </c>
    </row>
    <row r="193" spans="1:7" x14ac:dyDescent="0.2">
      <c r="A193" s="1" t="s">
        <v>860</v>
      </c>
      <c r="B193" s="1">
        <v>1.0893185905688301</v>
      </c>
      <c r="C193" s="1">
        <v>-1.6003383049251301</v>
      </c>
      <c r="D193" s="1">
        <v>2.1837114117160201</v>
      </c>
      <c r="E193" s="1">
        <v>-0.73285247141129595</v>
      </c>
      <c r="F193" s="1">
        <v>0.46364841414306601</v>
      </c>
      <c r="G193" s="1">
        <v>0.91335879085552296</v>
      </c>
    </row>
    <row r="194" spans="1:7" x14ac:dyDescent="0.2">
      <c r="A194" s="1" t="s">
        <v>858</v>
      </c>
      <c r="B194" s="1">
        <v>2.9761614602018498</v>
      </c>
      <c r="C194" s="1">
        <v>-1.7638995437343401</v>
      </c>
      <c r="D194" s="1">
        <v>2.4099569611303799</v>
      </c>
      <c r="E194" s="1">
        <v>-0.73192159535786505</v>
      </c>
      <c r="F194" s="1">
        <v>0.46421642434685001</v>
      </c>
      <c r="G194" s="1">
        <v>0.91335879085552296</v>
      </c>
    </row>
    <row r="195" spans="1:7" x14ac:dyDescent="0.2">
      <c r="A195" s="1" t="s">
        <v>1127</v>
      </c>
      <c r="B195" s="1">
        <v>1.5487676216089299</v>
      </c>
      <c r="C195" s="1">
        <v>-1.68086032304954</v>
      </c>
      <c r="D195" s="1">
        <v>2.3244847404014299</v>
      </c>
      <c r="E195" s="1">
        <v>-0.72311093027836304</v>
      </c>
      <c r="F195" s="1">
        <v>0.46961173455909999</v>
      </c>
      <c r="G195" s="1">
        <v>0.91335879085552296</v>
      </c>
    </row>
    <row r="196" spans="1:7" x14ac:dyDescent="0.2">
      <c r="A196" s="1" t="s">
        <v>991</v>
      </c>
      <c r="B196" s="1">
        <v>28.947352320029001</v>
      </c>
      <c r="C196" s="1">
        <v>-1.83740557375158</v>
      </c>
      <c r="D196" s="1">
        <v>2.5661687863528102</v>
      </c>
      <c r="E196" s="1">
        <v>-0.71601119284246595</v>
      </c>
      <c r="F196" s="1">
        <v>0.47398443765978898</v>
      </c>
      <c r="G196" s="1">
        <v>0.91335879085552296</v>
      </c>
    </row>
    <row r="197" spans="1:7" x14ac:dyDescent="0.2">
      <c r="A197" s="1" t="s">
        <v>744</v>
      </c>
      <c r="B197" s="1">
        <v>0.32404509876197302</v>
      </c>
      <c r="C197" s="1">
        <v>1.94632013504683</v>
      </c>
      <c r="D197" s="1">
        <v>2.7209846213560098</v>
      </c>
      <c r="E197" s="1">
        <v>0.71529993950384096</v>
      </c>
      <c r="F197" s="1">
        <v>0.47442372593979298</v>
      </c>
      <c r="G197" s="1">
        <v>0.91335879085552296</v>
      </c>
    </row>
    <row r="198" spans="1:7" x14ac:dyDescent="0.2">
      <c r="A198" s="1" t="s">
        <v>1153</v>
      </c>
      <c r="B198" s="1">
        <v>0.32404509876197302</v>
      </c>
      <c r="C198" s="1">
        <v>1.94632013504683</v>
      </c>
      <c r="D198" s="1">
        <v>2.7209846213560098</v>
      </c>
      <c r="E198" s="1">
        <v>0.71529993950384096</v>
      </c>
      <c r="F198" s="1">
        <v>0.47442372593979298</v>
      </c>
      <c r="G198" s="1">
        <v>0.91335879085552296</v>
      </c>
    </row>
    <row r="199" spans="1:7" x14ac:dyDescent="0.2">
      <c r="A199" s="1" t="s">
        <v>1162</v>
      </c>
      <c r="B199" s="1">
        <v>0.32404509876197302</v>
      </c>
      <c r="C199" s="1">
        <v>1.94632013504683</v>
      </c>
      <c r="D199" s="1">
        <v>2.7209846213560098</v>
      </c>
      <c r="E199" s="1">
        <v>0.71529993950384096</v>
      </c>
      <c r="F199" s="1">
        <v>0.47442372593979298</v>
      </c>
      <c r="G199" s="1">
        <v>0.91335879085552296</v>
      </c>
    </row>
    <row r="200" spans="1:7" x14ac:dyDescent="0.2">
      <c r="A200" s="1" t="s">
        <v>822</v>
      </c>
      <c r="B200" s="1">
        <v>0.32404509876197302</v>
      </c>
      <c r="C200" s="1">
        <v>1.94632013504683</v>
      </c>
      <c r="D200" s="1">
        <v>2.7209846213560098</v>
      </c>
      <c r="E200" s="1">
        <v>0.71529993950384096</v>
      </c>
      <c r="F200" s="1">
        <v>0.47442372593979298</v>
      </c>
      <c r="G200" s="1">
        <v>0.91335879085552296</v>
      </c>
    </row>
    <row r="201" spans="1:7" x14ac:dyDescent="0.2">
      <c r="A201" s="1" t="s">
        <v>777</v>
      </c>
      <c r="B201" s="1">
        <v>86.8846620554677</v>
      </c>
      <c r="C201" s="1">
        <v>1.86351630579743</v>
      </c>
      <c r="D201" s="1">
        <v>2.64053833720827</v>
      </c>
      <c r="E201" s="1">
        <v>0.70573347848743695</v>
      </c>
      <c r="F201" s="1">
        <v>0.48035389723987798</v>
      </c>
      <c r="G201" s="1">
        <v>0.91335879085552296</v>
      </c>
    </row>
    <row r="202" spans="1:7" x14ac:dyDescent="0.2">
      <c r="A202" s="1" t="s">
        <v>865</v>
      </c>
      <c r="B202" s="1">
        <v>19.088940626534001</v>
      </c>
      <c r="C202" s="1">
        <v>1.58615160655455</v>
      </c>
      <c r="D202" s="1">
        <v>2.2784622384917199</v>
      </c>
      <c r="E202" s="1">
        <v>0.69615005232851002</v>
      </c>
      <c r="F202" s="1">
        <v>0.48633486379498603</v>
      </c>
      <c r="G202" s="1">
        <v>0.91335879085552296</v>
      </c>
    </row>
    <row r="203" spans="1:7" x14ac:dyDescent="0.2">
      <c r="A203" s="1" t="s">
        <v>886</v>
      </c>
      <c r="B203" s="1">
        <v>0.33187529242581998</v>
      </c>
      <c r="C203" s="1">
        <v>-1.9098118434169</v>
      </c>
      <c r="D203" s="1">
        <v>2.7748104411347301</v>
      </c>
      <c r="E203" s="1">
        <v>-0.68826749932362996</v>
      </c>
      <c r="F203" s="1">
        <v>0.49128434439128799</v>
      </c>
      <c r="G203" s="1">
        <v>0.91335879085552296</v>
      </c>
    </row>
    <row r="204" spans="1:7" x14ac:dyDescent="0.2">
      <c r="A204" s="1" t="s">
        <v>1155</v>
      </c>
      <c r="B204" s="1">
        <v>0.33187529242581998</v>
      </c>
      <c r="C204" s="1">
        <v>-1.9098118434169</v>
      </c>
      <c r="D204" s="1">
        <v>2.7748104411347301</v>
      </c>
      <c r="E204" s="1">
        <v>-0.68826749932362996</v>
      </c>
      <c r="F204" s="1">
        <v>0.49128434439128799</v>
      </c>
      <c r="G204" s="1">
        <v>0.91335879085552296</v>
      </c>
    </row>
    <row r="205" spans="1:7" x14ac:dyDescent="0.2">
      <c r="A205" s="1" t="s">
        <v>766</v>
      </c>
      <c r="B205" s="1">
        <v>0.33187529242581998</v>
      </c>
      <c r="C205" s="1">
        <v>-1.9098118434169</v>
      </c>
      <c r="D205" s="1">
        <v>2.7748104411347301</v>
      </c>
      <c r="E205" s="1">
        <v>-0.68826749932362996</v>
      </c>
      <c r="F205" s="1">
        <v>0.49128434439128799</v>
      </c>
      <c r="G205" s="1">
        <v>0.91335879085552296</v>
      </c>
    </row>
    <row r="206" spans="1:7" x14ac:dyDescent="0.2">
      <c r="A206" s="1" t="s">
        <v>1069</v>
      </c>
      <c r="B206" s="1">
        <v>128.38785519750999</v>
      </c>
      <c r="C206" s="1">
        <v>-1.4669276727552301</v>
      </c>
      <c r="D206" s="1">
        <v>2.1372913142117</v>
      </c>
      <c r="E206" s="1">
        <v>-0.68634896094933395</v>
      </c>
      <c r="F206" s="1">
        <v>0.49249308125199298</v>
      </c>
      <c r="G206" s="1">
        <v>0.91335879085552296</v>
      </c>
    </row>
    <row r="207" spans="1:7" x14ac:dyDescent="0.2">
      <c r="A207" s="1" t="s">
        <v>1085</v>
      </c>
      <c r="B207" s="1">
        <v>3.22074290785533</v>
      </c>
      <c r="C207" s="1">
        <v>-1.6270253081608601</v>
      </c>
      <c r="D207" s="1">
        <v>2.3951297145868899</v>
      </c>
      <c r="E207" s="1">
        <v>-0.67930571703566001</v>
      </c>
      <c r="F207" s="1">
        <v>0.49694417478575198</v>
      </c>
      <c r="G207" s="1">
        <v>0.91335879085552296</v>
      </c>
    </row>
    <row r="208" spans="1:7" x14ac:dyDescent="0.2">
      <c r="A208" s="1" t="s">
        <v>1141</v>
      </c>
      <c r="B208" s="1">
        <v>20.7094831811105</v>
      </c>
      <c r="C208" s="1">
        <v>-1.6914896771083201</v>
      </c>
      <c r="D208" s="1">
        <v>2.5054398954136601</v>
      </c>
      <c r="E208" s="1">
        <v>-0.67512682311983896</v>
      </c>
      <c r="F208" s="1">
        <v>0.49959519330563901</v>
      </c>
      <c r="G208" s="1">
        <v>0.91335879085552296</v>
      </c>
    </row>
    <row r="209" spans="1:7" x14ac:dyDescent="0.2">
      <c r="A209" s="1" t="s">
        <v>1061</v>
      </c>
      <c r="B209" s="1">
        <v>8.0510376216783808</v>
      </c>
      <c r="C209" s="1">
        <v>1.3539560291823001</v>
      </c>
      <c r="D209" s="1">
        <v>2.0059479944541101</v>
      </c>
      <c r="E209" s="1">
        <v>0.674970653738584</v>
      </c>
      <c r="F209" s="1">
        <v>0.49969440981670799</v>
      </c>
      <c r="G209" s="1">
        <v>0.91335879085552296</v>
      </c>
    </row>
    <row r="210" spans="1:7" x14ac:dyDescent="0.2">
      <c r="A210" s="1" t="s">
        <v>825</v>
      </c>
      <c r="B210" s="1">
        <v>0.66337608668717396</v>
      </c>
      <c r="C210" s="1">
        <v>1.6154033897312301</v>
      </c>
      <c r="D210" s="1">
        <v>2.4202484400581001</v>
      </c>
      <c r="E210" s="1">
        <v>0.66745354030367698</v>
      </c>
      <c r="F210" s="1">
        <v>0.50448247655654099</v>
      </c>
      <c r="G210" s="1">
        <v>0.91335879085552296</v>
      </c>
    </row>
    <row r="211" spans="1:7" x14ac:dyDescent="0.2">
      <c r="A211" s="1" t="s">
        <v>828</v>
      </c>
      <c r="B211" s="1">
        <v>0.66337608668717396</v>
      </c>
      <c r="C211" s="1">
        <v>1.6154033897312301</v>
      </c>
      <c r="D211" s="1">
        <v>2.4202484400581001</v>
      </c>
      <c r="E211" s="1">
        <v>0.66745354030367698</v>
      </c>
      <c r="F211" s="1">
        <v>0.50448247655654099</v>
      </c>
      <c r="G211" s="1">
        <v>0.91335879085552296</v>
      </c>
    </row>
    <row r="212" spans="1:7" x14ac:dyDescent="0.2">
      <c r="A212" s="1" t="s">
        <v>840</v>
      </c>
      <c r="B212" s="1">
        <v>23.5366909391661</v>
      </c>
      <c r="C212" s="1">
        <v>-1.52795727232514</v>
      </c>
      <c r="D212" s="1">
        <v>2.29347301215862</v>
      </c>
      <c r="E212" s="1">
        <v>-0.66621986141751899</v>
      </c>
      <c r="F212" s="1">
        <v>0.505270579695282</v>
      </c>
      <c r="G212" s="1">
        <v>0.91335879085552296</v>
      </c>
    </row>
    <row r="213" spans="1:7" x14ac:dyDescent="0.2">
      <c r="A213" s="1" t="s">
        <v>888</v>
      </c>
      <c r="B213" s="1">
        <v>7.5147160192868903</v>
      </c>
      <c r="C213" s="1">
        <v>-1.82231865274819</v>
      </c>
      <c r="D213" s="1">
        <v>2.74347397274521</v>
      </c>
      <c r="E213" s="1">
        <v>-0.66423763113915002</v>
      </c>
      <c r="F213" s="1">
        <v>0.50653823189463099</v>
      </c>
      <c r="G213" s="1">
        <v>0.91335879085552296</v>
      </c>
    </row>
    <row r="214" spans="1:7" x14ac:dyDescent="0.2">
      <c r="A214" s="1" t="s">
        <v>1018</v>
      </c>
      <c r="B214" s="1">
        <v>232.30111021806701</v>
      </c>
      <c r="C214" s="1">
        <v>1.2641660007376201</v>
      </c>
      <c r="D214" s="1">
        <v>1.91768216566618</v>
      </c>
      <c r="E214" s="1">
        <v>0.65921560067200302</v>
      </c>
      <c r="F214" s="1">
        <v>0.50975733031603598</v>
      </c>
      <c r="G214" s="1">
        <v>0.91335879085552296</v>
      </c>
    </row>
    <row r="215" spans="1:7" x14ac:dyDescent="0.2">
      <c r="A215" s="1" t="s">
        <v>953</v>
      </c>
      <c r="B215" s="1">
        <v>6.3540899448001298</v>
      </c>
      <c r="C215" s="1">
        <v>1.58749286814472</v>
      </c>
      <c r="D215" s="1">
        <v>2.4230671506808399</v>
      </c>
      <c r="E215" s="1">
        <v>0.65515842914161904</v>
      </c>
      <c r="F215" s="1">
        <v>0.512365756213225</v>
      </c>
      <c r="G215" s="1">
        <v>0.91335879085552296</v>
      </c>
    </row>
    <row r="216" spans="1:7" x14ac:dyDescent="0.2">
      <c r="A216" s="1" t="s">
        <v>1026</v>
      </c>
      <c r="B216" s="1">
        <v>23.622133226264999</v>
      </c>
      <c r="C216" s="1">
        <v>-1.4497600893813301</v>
      </c>
      <c r="D216" s="1">
        <v>2.2165391730217698</v>
      </c>
      <c r="E216" s="1">
        <v>-0.65406472713265895</v>
      </c>
      <c r="F216" s="1">
        <v>0.51307010524632102</v>
      </c>
      <c r="G216" s="1">
        <v>0.91335879085552296</v>
      </c>
    </row>
    <row r="217" spans="1:7" x14ac:dyDescent="0.2">
      <c r="A217" s="1" t="s">
        <v>845</v>
      </c>
      <c r="B217" s="1">
        <v>0.75019124619953004</v>
      </c>
      <c r="C217" s="1">
        <v>1.5725218275374</v>
      </c>
      <c r="D217" s="1">
        <v>2.4056131138241299</v>
      </c>
      <c r="E217" s="1">
        <v>0.65368858296486998</v>
      </c>
      <c r="F217" s="1">
        <v>0.51331246029611199</v>
      </c>
      <c r="G217" s="1">
        <v>0.91335879085552296</v>
      </c>
    </row>
    <row r="218" spans="1:7" x14ac:dyDescent="0.2">
      <c r="A218" s="1" t="s">
        <v>1004</v>
      </c>
      <c r="B218" s="1">
        <v>182.77501223004001</v>
      </c>
      <c r="C218" s="1">
        <v>1.3642746095337599</v>
      </c>
      <c r="D218" s="1">
        <v>2.1320701215852602</v>
      </c>
      <c r="E218" s="1">
        <v>0.63988261723745499</v>
      </c>
      <c r="F218" s="1">
        <v>0.522248915665255</v>
      </c>
      <c r="G218" s="1">
        <v>0.92067957808619105</v>
      </c>
    </row>
    <row r="219" spans="1:7" x14ac:dyDescent="0.2">
      <c r="A219" s="1" t="s">
        <v>1023</v>
      </c>
      <c r="B219" s="1">
        <v>6.8522103703806696</v>
      </c>
      <c r="C219" s="1">
        <v>1.53199960582898</v>
      </c>
      <c r="D219" s="1">
        <v>2.3943976072580102</v>
      </c>
      <c r="E219" s="1">
        <v>0.63982673603795404</v>
      </c>
      <c r="F219" s="1">
        <v>0.52228524878240401</v>
      </c>
      <c r="G219" s="1">
        <v>0.92067957808619105</v>
      </c>
    </row>
    <row r="220" spans="1:7" x14ac:dyDescent="0.2">
      <c r="A220" s="1" t="s">
        <v>1089</v>
      </c>
      <c r="B220" s="1">
        <v>4.1352483306808896</v>
      </c>
      <c r="C220" s="1">
        <v>1.2557859846931401</v>
      </c>
      <c r="D220" s="1">
        <v>2.01666524044755</v>
      </c>
      <c r="E220" s="1">
        <v>0.622704234449172</v>
      </c>
      <c r="F220" s="1">
        <v>0.53347889957389305</v>
      </c>
      <c r="G220" s="1">
        <v>0.92884030165470799</v>
      </c>
    </row>
    <row r="221" spans="1:7" x14ac:dyDescent="0.2">
      <c r="A221" s="1" t="s">
        <v>934</v>
      </c>
      <c r="B221" s="1">
        <v>4.72671512557912</v>
      </c>
      <c r="C221" s="1">
        <v>1.4871382393183299</v>
      </c>
      <c r="D221" s="1">
        <v>2.3891531970082198</v>
      </c>
      <c r="E221" s="1">
        <v>0.62245411519888305</v>
      </c>
      <c r="F221" s="1">
        <v>0.53364330640550595</v>
      </c>
      <c r="G221" s="1">
        <v>0.92884030165470799</v>
      </c>
    </row>
    <row r="222" spans="1:7" x14ac:dyDescent="0.2">
      <c r="A222" s="1" t="s">
        <v>863</v>
      </c>
      <c r="B222" s="1">
        <v>3.4410126796459899</v>
      </c>
      <c r="C222" s="1">
        <v>-1.23373527349384</v>
      </c>
      <c r="D222" s="1">
        <v>1.9850749252003499</v>
      </c>
      <c r="E222" s="1">
        <v>-0.62150564587345203</v>
      </c>
      <c r="F222" s="1">
        <v>0.53426698089901403</v>
      </c>
      <c r="G222" s="1">
        <v>0.92884030165470799</v>
      </c>
    </row>
    <row r="223" spans="1:7" x14ac:dyDescent="0.2">
      <c r="A223" s="1" t="s">
        <v>774</v>
      </c>
      <c r="B223" s="1">
        <v>0.95140317848849498</v>
      </c>
      <c r="C223" s="1">
        <v>-1.4485307816755999</v>
      </c>
      <c r="D223" s="1">
        <v>2.3637621590172002</v>
      </c>
      <c r="E223" s="1">
        <v>-0.61280733179934999</v>
      </c>
      <c r="F223" s="1">
        <v>0.540003742396168</v>
      </c>
      <c r="G223" s="1">
        <v>0.93127871407053597</v>
      </c>
    </row>
    <row r="224" spans="1:7" x14ac:dyDescent="0.2">
      <c r="A224" s="1" t="s">
        <v>1049</v>
      </c>
      <c r="B224" s="1">
        <v>9.1849616110073402</v>
      </c>
      <c r="C224" s="1">
        <v>-1.48510373265697</v>
      </c>
      <c r="D224" s="1">
        <v>2.4269169442168899</v>
      </c>
      <c r="E224" s="1">
        <v>-0.61193018417702005</v>
      </c>
      <c r="F224" s="1">
        <v>0.54058395012009997</v>
      </c>
      <c r="G224" s="1">
        <v>0.93127871407053597</v>
      </c>
    </row>
    <row r="225" spans="1:7" x14ac:dyDescent="0.2">
      <c r="A225" s="1" t="s">
        <v>989</v>
      </c>
      <c r="B225" s="1">
        <v>6.7116401101573597</v>
      </c>
      <c r="C225" s="1">
        <v>1.6163480215691499</v>
      </c>
      <c r="D225" s="1">
        <v>2.69197474239719</v>
      </c>
      <c r="E225" s="1">
        <v>0.60043209028395195</v>
      </c>
      <c r="F225" s="1">
        <v>0.54821830660753701</v>
      </c>
      <c r="G225" s="1">
        <v>0.940157186444599</v>
      </c>
    </row>
    <row r="226" spans="1:7" x14ac:dyDescent="0.2">
      <c r="A226" s="1" t="s">
        <v>874</v>
      </c>
      <c r="B226" s="1">
        <v>8.5420116234779009</v>
      </c>
      <c r="C226" s="1">
        <v>1.4988606996409899</v>
      </c>
      <c r="D226" s="1">
        <v>2.5790859242420501</v>
      </c>
      <c r="E226" s="1">
        <v>0.581159660309296</v>
      </c>
      <c r="F226" s="1">
        <v>0.56113285251479805</v>
      </c>
      <c r="G226" s="1">
        <v>0.94824695158489503</v>
      </c>
    </row>
    <row r="227" spans="1:7" x14ac:dyDescent="0.2">
      <c r="A227" s="1" t="s">
        <v>823</v>
      </c>
      <c r="B227" s="1">
        <v>16.866069836213899</v>
      </c>
      <c r="C227" s="1">
        <v>-1.44938284054049</v>
      </c>
      <c r="D227" s="1">
        <v>2.4957880428855899</v>
      </c>
      <c r="E227" s="1">
        <v>-0.580731542757431</v>
      </c>
      <c r="F227" s="1">
        <v>0.56142139939181801</v>
      </c>
      <c r="G227" s="1">
        <v>0.94824695158489503</v>
      </c>
    </row>
    <row r="228" spans="1:7" x14ac:dyDescent="0.2">
      <c r="A228" s="1" t="s">
        <v>838</v>
      </c>
      <c r="B228" s="1">
        <v>14.2536415940596</v>
      </c>
      <c r="C228" s="1">
        <v>-1.4571324129868199</v>
      </c>
      <c r="D228" s="1">
        <v>2.5149740929080799</v>
      </c>
      <c r="E228" s="1">
        <v>-0.57938267320357595</v>
      </c>
      <c r="F228" s="1">
        <v>0.56233099273674103</v>
      </c>
      <c r="G228" s="1">
        <v>0.94824695158489503</v>
      </c>
    </row>
    <row r="229" spans="1:7" x14ac:dyDescent="0.2">
      <c r="A229" s="1" t="s">
        <v>1064</v>
      </c>
      <c r="B229" s="1">
        <v>0.56222767789642103</v>
      </c>
      <c r="C229" s="1">
        <v>-1.4150394543759901</v>
      </c>
      <c r="D229" s="1">
        <v>2.4865474476598499</v>
      </c>
      <c r="E229" s="1">
        <v>-0.56907800239553896</v>
      </c>
      <c r="F229" s="1">
        <v>0.56930320596269501</v>
      </c>
      <c r="G229" s="1">
        <v>0.94824695158489503</v>
      </c>
    </row>
    <row r="230" spans="1:7" x14ac:dyDescent="0.2">
      <c r="A230" s="1" t="s">
        <v>906</v>
      </c>
      <c r="B230" s="1">
        <v>0.95082503676813002</v>
      </c>
      <c r="C230" s="1">
        <v>-1.3290025285899401</v>
      </c>
      <c r="D230" s="1">
        <v>2.3358212498617701</v>
      </c>
      <c r="E230" s="1">
        <v>-0.56896585244636599</v>
      </c>
      <c r="F230" s="1">
        <v>0.56937931389371399</v>
      </c>
      <c r="G230" s="1">
        <v>0.94824695158489503</v>
      </c>
    </row>
    <row r="231" spans="1:7" x14ac:dyDescent="0.2">
      <c r="A231" s="1" t="s">
        <v>939</v>
      </c>
      <c r="B231" s="1">
        <v>0.562805819616786</v>
      </c>
      <c r="C231" s="1">
        <v>-1.4120158707474</v>
      </c>
      <c r="D231" s="1">
        <v>2.4860137262467501</v>
      </c>
      <c r="E231" s="1">
        <v>-0.56798393984702</v>
      </c>
      <c r="F231" s="1">
        <v>0.57004587316716904</v>
      </c>
      <c r="G231" s="1">
        <v>0.94824695158489503</v>
      </c>
    </row>
    <row r="232" spans="1:7" x14ac:dyDescent="0.2">
      <c r="A232" s="1" t="s">
        <v>1047</v>
      </c>
      <c r="B232" s="1">
        <v>543.38300397351804</v>
      </c>
      <c r="C232" s="1">
        <v>-0.96623857968259896</v>
      </c>
      <c r="D232" s="1">
        <v>1.7029536263164</v>
      </c>
      <c r="E232" s="1">
        <v>-0.56738983654689201</v>
      </c>
      <c r="F232" s="1">
        <v>0.570449353460043</v>
      </c>
      <c r="G232" s="1">
        <v>0.94824695158489503</v>
      </c>
    </row>
    <row r="233" spans="1:7" x14ac:dyDescent="0.2">
      <c r="A233" s="1" t="s">
        <v>842</v>
      </c>
      <c r="B233" s="1">
        <v>2.9972680761637398</v>
      </c>
      <c r="C233" s="1">
        <v>-1.23168330967825</v>
      </c>
      <c r="D233" s="1">
        <v>2.1990194313516702</v>
      </c>
      <c r="E233" s="1">
        <v>-0.56010569625625195</v>
      </c>
      <c r="F233" s="1">
        <v>0.57540734530564297</v>
      </c>
      <c r="G233" s="1">
        <v>0.95141142564360104</v>
      </c>
    </row>
    <row r="234" spans="1:7" x14ac:dyDescent="0.2">
      <c r="A234" s="1" t="s">
        <v>1137</v>
      </c>
      <c r="B234" s="1">
        <v>3.0222508295596202</v>
      </c>
      <c r="C234" s="1">
        <v>1.3009518249858401</v>
      </c>
      <c r="D234" s="1">
        <v>2.3346973810662202</v>
      </c>
      <c r="E234" s="1">
        <v>0.55722503290414405</v>
      </c>
      <c r="F234" s="1">
        <v>0.57737368838529901</v>
      </c>
      <c r="G234" s="1">
        <v>0.95141142564360104</v>
      </c>
    </row>
    <row r="235" spans="1:7" x14ac:dyDescent="0.2">
      <c r="A235" s="1" t="s">
        <v>851</v>
      </c>
      <c r="B235" s="1">
        <v>39.362198877203397</v>
      </c>
      <c r="C235" s="1">
        <v>1.5896206496290399</v>
      </c>
      <c r="D235" s="1">
        <v>2.8832319545966998</v>
      </c>
      <c r="E235" s="1">
        <v>0.55133290510835498</v>
      </c>
      <c r="F235" s="1">
        <v>0.58140548564043304</v>
      </c>
      <c r="G235" s="1">
        <v>0.95159177698580999</v>
      </c>
    </row>
    <row r="236" spans="1:7" x14ac:dyDescent="0.2">
      <c r="A236" s="1" t="s">
        <v>962</v>
      </c>
      <c r="B236" s="1">
        <v>0.55497562595294003</v>
      </c>
      <c r="C236" s="1">
        <v>1.3453735959064701</v>
      </c>
      <c r="D236" s="1">
        <v>2.4613714839935401</v>
      </c>
      <c r="E236" s="1">
        <v>0.54659510141216905</v>
      </c>
      <c r="F236" s="1">
        <v>0.58465693524340501</v>
      </c>
      <c r="G236" s="1">
        <v>0.95159177698580999</v>
      </c>
    </row>
    <row r="237" spans="1:7" x14ac:dyDescent="0.2">
      <c r="A237" s="1" t="s">
        <v>926</v>
      </c>
      <c r="B237" s="1">
        <v>1.2833779273746899</v>
      </c>
      <c r="C237" s="1">
        <v>-1.2746770041694899</v>
      </c>
      <c r="D237" s="1">
        <v>2.3342597265662399</v>
      </c>
      <c r="E237" s="1">
        <v>-0.546073339509901</v>
      </c>
      <c r="F237" s="1">
        <v>0.58501552516541899</v>
      </c>
      <c r="G237" s="1">
        <v>0.95159177698580999</v>
      </c>
    </row>
    <row r="238" spans="1:7" x14ac:dyDescent="0.2">
      <c r="A238" s="1" t="s">
        <v>977</v>
      </c>
      <c r="B238" s="1">
        <v>13.186786625322901</v>
      </c>
      <c r="C238" s="1">
        <v>-1.4786462120863699</v>
      </c>
      <c r="D238" s="1">
        <v>2.7440730383363299</v>
      </c>
      <c r="E238" s="1">
        <v>-0.53885089479354298</v>
      </c>
      <c r="F238" s="1">
        <v>0.58998974249796199</v>
      </c>
      <c r="G238" s="1">
        <v>0.95301095503631095</v>
      </c>
    </row>
    <row r="239" spans="1:7" x14ac:dyDescent="0.2">
      <c r="A239" s="1" t="s">
        <v>1173</v>
      </c>
      <c r="B239" s="1">
        <v>0.216222779748104</v>
      </c>
      <c r="C239" s="1">
        <v>1.5018829336570501</v>
      </c>
      <c r="D239" s="1">
        <v>2.8132008190176099</v>
      </c>
      <c r="E239" s="1">
        <v>0.53386979113048705</v>
      </c>
      <c r="F239" s="1">
        <v>0.59343162371654201</v>
      </c>
      <c r="G239" s="1">
        <v>0.95301095503631095</v>
      </c>
    </row>
    <row r="240" spans="1:7" x14ac:dyDescent="0.2">
      <c r="A240" s="1" t="s">
        <v>924</v>
      </c>
      <c r="B240" s="1">
        <v>0.216222779748104</v>
      </c>
      <c r="C240" s="1">
        <v>1.5018829336570501</v>
      </c>
      <c r="D240" s="1">
        <v>2.8132008190176099</v>
      </c>
      <c r="E240" s="1">
        <v>0.53386979113048705</v>
      </c>
      <c r="F240" s="1">
        <v>0.59343162371654201</v>
      </c>
      <c r="G240" s="1">
        <v>0.95301095503631095</v>
      </c>
    </row>
    <row r="241" spans="1:7" x14ac:dyDescent="0.2">
      <c r="A241" s="1" t="s">
        <v>872</v>
      </c>
      <c r="B241" s="1">
        <v>2.9098747749310201</v>
      </c>
      <c r="C241" s="1">
        <v>-1.15035842684665</v>
      </c>
      <c r="D241" s="1">
        <v>2.1786061692849299</v>
      </c>
      <c r="E241" s="1">
        <v>-0.52802495607740896</v>
      </c>
      <c r="F241" s="1">
        <v>0.59748201481018204</v>
      </c>
      <c r="G241" s="1">
        <v>0.95503597372202997</v>
      </c>
    </row>
    <row r="242" spans="1:7" x14ac:dyDescent="0.2">
      <c r="A242" s="1" t="s">
        <v>750</v>
      </c>
      <c r="B242" s="1">
        <v>1.0906785175654601</v>
      </c>
      <c r="C242" s="1">
        <v>1.2545711768975101</v>
      </c>
      <c r="D242" s="1">
        <v>2.40333563712128</v>
      </c>
      <c r="E242" s="1">
        <v>0.52201247196593903</v>
      </c>
      <c r="F242" s="1">
        <v>0.60166164689261104</v>
      </c>
      <c r="G242" s="1">
        <v>0.95503597372202997</v>
      </c>
    </row>
    <row r="243" spans="1:7" x14ac:dyDescent="0.2">
      <c r="A243" s="1" t="s">
        <v>862</v>
      </c>
      <c r="B243" s="1">
        <v>6.3601938387272199</v>
      </c>
      <c r="C243" s="1">
        <v>1.2355280036507801</v>
      </c>
      <c r="D243" s="1">
        <v>2.3707067350765199</v>
      </c>
      <c r="E243" s="1">
        <v>0.521164421296887</v>
      </c>
      <c r="F243" s="1">
        <v>0.60225223672708506</v>
      </c>
      <c r="G243" s="1">
        <v>0.95503597372202997</v>
      </c>
    </row>
    <row r="244" spans="1:7" x14ac:dyDescent="0.2">
      <c r="A244" s="1" t="s">
        <v>778</v>
      </c>
      <c r="B244" s="1">
        <v>4.9602653499088101</v>
      </c>
      <c r="C244" s="1">
        <v>-1.3002510177370199</v>
      </c>
      <c r="D244" s="1">
        <v>2.53825039398092</v>
      </c>
      <c r="E244" s="1">
        <v>-0.51226270694978304</v>
      </c>
      <c r="F244" s="1">
        <v>0.60846716171259796</v>
      </c>
      <c r="G244" s="1">
        <v>0.95573883254124303</v>
      </c>
    </row>
    <row r="245" spans="1:7" x14ac:dyDescent="0.2">
      <c r="A245" s="1" t="s">
        <v>799</v>
      </c>
      <c r="B245" s="1">
        <v>6.8796486153041601</v>
      </c>
      <c r="C245" s="1">
        <v>1.3873092204931401</v>
      </c>
      <c r="D245" s="1">
        <v>2.7205133162983701</v>
      </c>
      <c r="E245" s="1">
        <v>0.50994391837080499</v>
      </c>
      <c r="F245" s="1">
        <v>0.610090752235391</v>
      </c>
      <c r="G245" s="1">
        <v>0.95573883254124303</v>
      </c>
    </row>
    <row r="246" spans="1:7" x14ac:dyDescent="0.2">
      <c r="A246" s="1" t="s">
        <v>1039</v>
      </c>
      <c r="B246" s="1">
        <v>1.23421574352371</v>
      </c>
      <c r="C246" s="1">
        <v>1.1767182549780699</v>
      </c>
      <c r="D246" s="1">
        <v>2.3284608359460499</v>
      </c>
      <c r="E246" s="1">
        <v>0.50536312950265805</v>
      </c>
      <c r="F246" s="1">
        <v>0.61330381036966097</v>
      </c>
      <c r="G246" s="1">
        <v>0.95573883254124303</v>
      </c>
    </row>
    <row r="247" spans="1:7" x14ac:dyDescent="0.2">
      <c r="A247" s="1" t="s">
        <v>1135</v>
      </c>
      <c r="B247" s="1">
        <v>1.8622770981899901</v>
      </c>
      <c r="C247" s="1">
        <v>-1.19948661873694</v>
      </c>
      <c r="D247" s="1">
        <v>2.4074617764122199</v>
      </c>
      <c r="E247" s="1">
        <v>-0.49823703557383198</v>
      </c>
      <c r="F247" s="1">
        <v>0.61831698138004298</v>
      </c>
      <c r="G247" s="1">
        <v>0.95573883254124303</v>
      </c>
    </row>
    <row r="248" spans="1:7" x14ac:dyDescent="0.2">
      <c r="A248" s="1" t="s">
        <v>1013</v>
      </c>
      <c r="B248" s="1">
        <v>7.4598635640323998</v>
      </c>
      <c r="C248" s="1">
        <v>1.2281852409079701</v>
      </c>
      <c r="D248" s="1">
        <v>2.4728379011738899</v>
      </c>
      <c r="E248" s="1">
        <v>0.49667033990579601</v>
      </c>
      <c r="F248" s="1">
        <v>0.61942154154620299</v>
      </c>
      <c r="G248" s="1">
        <v>0.95573883254124303</v>
      </c>
    </row>
    <row r="249" spans="1:7" x14ac:dyDescent="0.2">
      <c r="A249" s="1" t="s">
        <v>1056</v>
      </c>
      <c r="B249" s="1">
        <v>1.53405987416606</v>
      </c>
      <c r="C249" s="1">
        <v>-1.2269684674508901</v>
      </c>
      <c r="D249" s="1">
        <v>2.5154107258681599</v>
      </c>
      <c r="E249" s="1">
        <v>-0.48778056594611102</v>
      </c>
      <c r="F249" s="1">
        <v>0.62570527829313005</v>
      </c>
      <c r="G249" s="1">
        <v>0.95573883254124303</v>
      </c>
    </row>
    <row r="250" spans="1:7" x14ac:dyDescent="0.2">
      <c r="A250" s="1" t="s">
        <v>780</v>
      </c>
      <c r="B250" s="1">
        <v>0.79258006336702302</v>
      </c>
      <c r="C250" s="1">
        <v>-1.06868508980104</v>
      </c>
      <c r="D250" s="1">
        <v>2.3644410236412199</v>
      </c>
      <c r="E250" s="1">
        <v>-0.45198212986309899</v>
      </c>
      <c r="F250" s="1">
        <v>0.651281856207655</v>
      </c>
      <c r="G250" s="1">
        <v>0.95573883254124303</v>
      </c>
    </row>
    <row r="251" spans="1:7" x14ac:dyDescent="0.2">
      <c r="A251" s="1" t="s">
        <v>944</v>
      </c>
      <c r="B251" s="1">
        <v>1.3210309030360601</v>
      </c>
      <c r="C251" s="1">
        <v>0.97967070772555398</v>
      </c>
      <c r="D251" s="1">
        <v>2.17024512896386</v>
      </c>
      <c r="E251" s="1">
        <v>0.45141016314284999</v>
      </c>
      <c r="F251" s="1">
        <v>0.65169395979379796</v>
      </c>
      <c r="G251" s="1">
        <v>0.95573883254124303</v>
      </c>
    </row>
    <row r="252" spans="1:7" x14ac:dyDescent="0.2">
      <c r="A252" s="1" t="s">
        <v>1172</v>
      </c>
      <c r="B252" s="1">
        <v>0.79373634680775296</v>
      </c>
      <c r="C252" s="1">
        <v>-1.06451908717458</v>
      </c>
      <c r="D252" s="1">
        <v>2.3643135183612598</v>
      </c>
      <c r="E252" s="1">
        <v>-0.45024447007874602</v>
      </c>
      <c r="F252" s="1">
        <v>0.65253417416363702</v>
      </c>
      <c r="G252" s="1">
        <v>0.95573883254124303</v>
      </c>
    </row>
    <row r="253" spans="1:7" x14ac:dyDescent="0.2">
      <c r="A253" s="1" t="s">
        <v>1020</v>
      </c>
      <c r="B253" s="1">
        <v>6.0402135039383102</v>
      </c>
      <c r="C253" s="1">
        <v>-1.15736821923325</v>
      </c>
      <c r="D253" s="1">
        <v>2.6116590815261902</v>
      </c>
      <c r="E253" s="1">
        <v>-0.44315440228014602</v>
      </c>
      <c r="F253" s="1">
        <v>0.65765405764211105</v>
      </c>
      <c r="G253" s="1">
        <v>0.95573883254124303</v>
      </c>
    </row>
    <row r="254" spans="1:7" x14ac:dyDescent="0.2">
      <c r="A254" s="1" t="s">
        <v>938</v>
      </c>
      <c r="B254" s="1">
        <v>3.0300208763580998</v>
      </c>
      <c r="C254" s="1">
        <v>1.04152923500453</v>
      </c>
      <c r="D254" s="1">
        <v>2.3885249274987501</v>
      </c>
      <c r="E254" s="1">
        <v>0.43605541772394502</v>
      </c>
      <c r="F254" s="1">
        <v>0.66279652229220798</v>
      </c>
      <c r="G254" s="1">
        <v>0.95573883254124303</v>
      </c>
    </row>
    <row r="255" spans="1:7" x14ac:dyDescent="0.2">
      <c r="A255" s="1" t="s">
        <v>738</v>
      </c>
      <c r="B255" s="1">
        <v>1.1240808576283801</v>
      </c>
      <c r="C255" s="1">
        <v>0.98948477971382698</v>
      </c>
      <c r="D255" s="1">
        <v>2.27715380529864</v>
      </c>
      <c r="E255" s="1">
        <v>0.43452698601711698</v>
      </c>
      <c r="F255" s="1">
        <v>0.66390580271209598</v>
      </c>
      <c r="G255" s="1">
        <v>0.95573883254124303</v>
      </c>
    </row>
    <row r="256" spans="1:7" x14ac:dyDescent="0.2">
      <c r="A256" s="1" t="s">
        <v>1096</v>
      </c>
      <c r="B256" s="1">
        <v>9.3226329803183692</v>
      </c>
      <c r="C256" s="1">
        <v>1.04522381160015</v>
      </c>
      <c r="D256" s="1">
        <v>2.41198681408425</v>
      </c>
      <c r="E256" s="1">
        <v>0.43334557448523298</v>
      </c>
      <c r="F256" s="1">
        <v>0.66476373353351303</v>
      </c>
      <c r="G256" s="1">
        <v>0.95573883254124303</v>
      </c>
    </row>
    <row r="257" spans="1:7" x14ac:dyDescent="0.2">
      <c r="A257" s="1" t="s">
        <v>879</v>
      </c>
      <c r="B257" s="1">
        <v>2.1196072784454598</v>
      </c>
      <c r="C257" s="1">
        <v>-1.0183277686764201</v>
      </c>
      <c r="D257" s="1">
        <v>2.3583834044124101</v>
      </c>
      <c r="E257" s="1">
        <v>-0.43179059298465999</v>
      </c>
      <c r="F257" s="1">
        <v>0.66589361715857298</v>
      </c>
      <c r="G257" s="1">
        <v>0.95573883254124303</v>
      </c>
    </row>
    <row r="258" spans="1:7" x14ac:dyDescent="0.2">
      <c r="A258" s="1" t="s">
        <v>741</v>
      </c>
      <c r="B258" s="1">
        <v>4.8648174989032302</v>
      </c>
      <c r="C258" s="1">
        <v>-1.0884707927759401</v>
      </c>
      <c r="D258" s="1">
        <v>2.5552986398739201</v>
      </c>
      <c r="E258" s="1">
        <v>-0.42596617702174</v>
      </c>
      <c r="F258" s="1">
        <v>0.670132492099206</v>
      </c>
      <c r="G258" s="1">
        <v>0.95573883254124303</v>
      </c>
    </row>
    <row r="259" spans="1:7" x14ac:dyDescent="0.2">
      <c r="A259" s="1" t="s">
        <v>1160</v>
      </c>
      <c r="B259" s="1">
        <v>2.7919698422372101</v>
      </c>
      <c r="C259" s="1">
        <v>-1.0343207418282301</v>
      </c>
      <c r="D259" s="1">
        <v>2.4461602899664299</v>
      </c>
      <c r="E259" s="1">
        <v>-0.42283440953185802</v>
      </c>
      <c r="F259" s="1">
        <v>0.67241608045549695</v>
      </c>
      <c r="G259" s="1">
        <v>0.95573883254124303</v>
      </c>
    </row>
    <row r="260" spans="1:7" x14ac:dyDescent="0.2">
      <c r="A260" s="1" t="s">
        <v>781</v>
      </c>
      <c r="B260" s="1">
        <v>9.4774035476507592</v>
      </c>
      <c r="C260" s="1">
        <v>-1.06496267033634</v>
      </c>
      <c r="D260" s="1">
        <v>2.53220517861021</v>
      </c>
      <c r="E260" s="1">
        <v>-0.42056729025443301</v>
      </c>
      <c r="F260" s="1">
        <v>0.67407108317606701</v>
      </c>
      <c r="G260" s="1">
        <v>0.95573883254124303</v>
      </c>
    </row>
    <row r="261" spans="1:7" x14ac:dyDescent="0.2">
      <c r="A261" s="1" t="s">
        <v>1104</v>
      </c>
      <c r="B261" s="1">
        <v>0.78474986970317595</v>
      </c>
      <c r="C261" s="1">
        <v>1.0046205589534301</v>
      </c>
      <c r="D261" s="1">
        <v>2.4061272014126298</v>
      </c>
      <c r="E261" s="1">
        <v>0.41752595555364602</v>
      </c>
      <c r="F261" s="1">
        <v>0.67629374335855996</v>
      </c>
      <c r="G261" s="1">
        <v>0.95573883254124303</v>
      </c>
    </row>
    <row r="262" spans="1:7" x14ac:dyDescent="0.2">
      <c r="A262" s="1" t="s">
        <v>1156</v>
      </c>
      <c r="B262" s="1">
        <v>1.31698391099351</v>
      </c>
      <c r="C262" s="1">
        <v>0.967721447062178</v>
      </c>
      <c r="D262" s="1">
        <v>2.3430417357095799</v>
      </c>
      <c r="E262" s="1">
        <v>0.41301929552232602</v>
      </c>
      <c r="F262" s="1">
        <v>0.67959247676935997</v>
      </c>
      <c r="G262" s="1">
        <v>0.95573883254124303</v>
      </c>
    </row>
    <row r="263" spans="1:7" x14ac:dyDescent="0.2">
      <c r="A263" s="1" t="s">
        <v>801</v>
      </c>
      <c r="B263" s="1">
        <v>6.9202863249984397</v>
      </c>
      <c r="C263" s="1">
        <v>-1.10813163422951</v>
      </c>
      <c r="D263" s="1">
        <v>2.70261660469806</v>
      </c>
      <c r="E263" s="1">
        <v>-0.41002176642562099</v>
      </c>
      <c r="F263" s="1">
        <v>0.68178998056434403</v>
      </c>
      <c r="G263" s="1">
        <v>0.95573883254124303</v>
      </c>
    </row>
    <row r="264" spans="1:7" x14ac:dyDescent="0.2">
      <c r="A264" s="1" t="s">
        <v>975</v>
      </c>
      <c r="B264" s="1">
        <v>7.7072445744875502</v>
      </c>
      <c r="C264" s="1">
        <v>-1.2376935298520499</v>
      </c>
      <c r="D264" s="1">
        <v>3.0439754357012401</v>
      </c>
      <c r="E264" s="1">
        <v>-0.40660430939611802</v>
      </c>
      <c r="F264" s="1">
        <v>0.68429863164161597</v>
      </c>
      <c r="G264" s="1">
        <v>0.95573883254124303</v>
      </c>
    </row>
    <row r="265" spans="1:7" x14ac:dyDescent="0.2">
      <c r="A265" s="1" t="s">
        <v>834</v>
      </c>
      <c r="B265" s="1">
        <v>5.4397641699304504</v>
      </c>
      <c r="C265" s="1">
        <v>-0.94107387619086702</v>
      </c>
      <c r="D265" s="1">
        <v>2.3188382161676802</v>
      </c>
      <c r="E265" s="1">
        <v>-0.40583852276946297</v>
      </c>
      <c r="F265" s="1">
        <v>0.68486125155075706</v>
      </c>
      <c r="G265" s="1">
        <v>0.95573883254124303</v>
      </c>
    </row>
    <row r="266" spans="1:7" x14ac:dyDescent="0.2">
      <c r="A266" s="1" t="s">
        <v>901</v>
      </c>
      <c r="B266" s="1">
        <v>1.1621340082132401</v>
      </c>
      <c r="C266" s="1">
        <v>-0.89014551100702599</v>
      </c>
      <c r="D266" s="1">
        <v>2.21922059223989</v>
      </c>
      <c r="E266" s="1">
        <v>-0.40110726897526999</v>
      </c>
      <c r="F266" s="1">
        <v>0.68834114932377699</v>
      </c>
      <c r="G266" s="1">
        <v>0.95573883254124303</v>
      </c>
    </row>
    <row r="267" spans="1:7" x14ac:dyDescent="0.2">
      <c r="A267" s="1" t="s">
        <v>1174</v>
      </c>
      <c r="B267" s="1">
        <v>0.44657516521870499</v>
      </c>
      <c r="C267" s="1">
        <v>1.0105104576056501</v>
      </c>
      <c r="D267" s="1">
        <v>2.5288441808954198</v>
      </c>
      <c r="E267" s="1">
        <v>0.39959380069350298</v>
      </c>
      <c r="F267" s="1">
        <v>0.68945572322914594</v>
      </c>
      <c r="G267" s="1">
        <v>0.95573883254124303</v>
      </c>
    </row>
    <row r="268" spans="1:7" x14ac:dyDescent="0.2">
      <c r="A268" s="1" t="s">
        <v>907</v>
      </c>
      <c r="B268" s="1">
        <v>0.75744329814301203</v>
      </c>
      <c r="C268" s="1">
        <v>-0.90231405468118098</v>
      </c>
      <c r="D268" s="1">
        <v>2.26581045734991</v>
      </c>
      <c r="E268" s="1">
        <v>-0.39823015722882998</v>
      </c>
      <c r="F268" s="1">
        <v>0.69046053811809105</v>
      </c>
      <c r="G268" s="1">
        <v>0.95573883254124303</v>
      </c>
    </row>
    <row r="269" spans="1:7" x14ac:dyDescent="0.2">
      <c r="A269" s="1" t="s">
        <v>1133</v>
      </c>
      <c r="B269" s="1">
        <v>1.0740327014055999</v>
      </c>
      <c r="C269" s="1">
        <v>-0.92110093437582496</v>
      </c>
      <c r="D269" s="1">
        <v>2.3384650078732498</v>
      </c>
      <c r="E269" s="1">
        <v>-0.393891262548134</v>
      </c>
      <c r="F269" s="1">
        <v>0.69366132146845005</v>
      </c>
      <c r="G269" s="1">
        <v>0.95573883254124303</v>
      </c>
    </row>
    <row r="270" spans="1:7" x14ac:dyDescent="0.2">
      <c r="A270" s="1" t="s">
        <v>896</v>
      </c>
      <c r="B270" s="1">
        <v>1.0740327014055999</v>
      </c>
      <c r="C270" s="1">
        <v>-0.92110093437582496</v>
      </c>
      <c r="D270" s="1">
        <v>2.3384650078732498</v>
      </c>
      <c r="E270" s="1">
        <v>-0.393891262548134</v>
      </c>
      <c r="F270" s="1">
        <v>0.69366132146845005</v>
      </c>
      <c r="G270" s="1">
        <v>0.95573883254124303</v>
      </c>
    </row>
    <row r="271" spans="1:7" x14ac:dyDescent="0.2">
      <c r="A271" s="1" t="s">
        <v>757</v>
      </c>
      <c r="B271" s="1">
        <v>2.3831864187352698</v>
      </c>
      <c r="C271" s="1">
        <v>0.85406203568787398</v>
      </c>
      <c r="D271" s="1">
        <v>2.17718066298659</v>
      </c>
      <c r="E271" s="1">
        <v>0.39227890005062599</v>
      </c>
      <c r="F271" s="1">
        <v>0.694852152141746</v>
      </c>
      <c r="G271" s="1">
        <v>0.95573883254124303</v>
      </c>
    </row>
    <row r="272" spans="1:7" x14ac:dyDescent="0.2">
      <c r="A272" s="1" t="s">
        <v>1125</v>
      </c>
      <c r="B272" s="1">
        <v>1.9262255398203401</v>
      </c>
      <c r="C272" s="1">
        <v>-0.78392752544222599</v>
      </c>
      <c r="D272" s="1">
        <v>2.0020375279282998</v>
      </c>
      <c r="E272" s="1">
        <v>-0.39156485056173201</v>
      </c>
      <c r="F272" s="1">
        <v>0.69537976327552797</v>
      </c>
      <c r="G272" s="1">
        <v>0.95573883254124303</v>
      </c>
    </row>
    <row r="273" spans="1:7" x14ac:dyDescent="0.2">
      <c r="A273" s="1" t="s">
        <v>775</v>
      </c>
      <c r="B273" s="1">
        <v>0.53396846645142604</v>
      </c>
      <c r="C273" s="1">
        <v>0.96755863772462303</v>
      </c>
      <c r="D273" s="1">
        <v>2.50057390422795</v>
      </c>
      <c r="E273" s="1">
        <v>0.38693462972187398</v>
      </c>
      <c r="F273" s="1">
        <v>0.69880460333913597</v>
      </c>
      <c r="G273" s="1">
        <v>0.95573883254124303</v>
      </c>
    </row>
    <row r="274" spans="1:7" x14ac:dyDescent="0.2">
      <c r="A274" s="1" t="s">
        <v>844</v>
      </c>
      <c r="B274" s="1">
        <v>0.53339032473106096</v>
      </c>
      <c r="C274" s="1">
        <v>0.96596932631627797</v>
      </c>
      <c r="D274" s="1">
        <v>2.5007051721763598</v>
      </c>
      <c r="E274" s="1">
        <v>0.38627877330920801</v>
      </c>
      <c r="F274" s="1">
        <v>0.69929021931728597</v>
      </c>
      <c r="G274" s="1">
        <v>0.95573883254124303</v>
      </c>
    </row>
    <row r="275" spans="1:7" x14ac:dyDescent="0.2">
      <c r="A275" s="1" t="s">
        <v>1163</v>
      </c>
      <c r="B275" s="1">
        <v>0.53339032473106096</v>
      </c>
      <c r="C275" s="1">
        <v>0.96596932631627797</v>
      </c>
      <c r="D275" s="1">
        <v>2.5007051721763598</v>
      </c>
      <c r="E275" s="1">
        <v>0.38627877330920801</v>
      </c>
      <c r="F275" s="1">
        <v>0.69929021931728597</v>
      </c>
      <c r="G275" s="1">
        <v>0.95573883254124303</v>
      </c>
    </row>
    <row r="276" spans="1:7" x14ac:dyDescent="0.2">
      <c r="A276" s="1" t="s">
        <v>767</v>
      </c>
      <c r="B276" s="1">
        <v>0.53339032473106096</v>
      </c>
      <c r="C276" s="1">
        <v>0.96596932631627797</v>
      </c>
      <c r="D276" s="1">
        <v>2.5007051721763598</v>
      </c>
      <c r="E276" s="1">
        <v>0.38627877330920801</v>
      </c>
      <c r="F276" s="1">
        <v>0.69929021931728597</v>
      </c>
      <c r="G276" s="1">
        <v>0.95573883254124303</v>
      </c>
    </row>
    <row r="277" spans="1:7" x14ac:dyDescent="0.2">
      <c r="A277" s="1" t="s">
        <v>871</v>
      </c>
      <c r="B277" s="1">
        <v>9.1245210957234306</v>
      </c>
      <c r="C277" s="1">
        <v>-1.0786218060489601</v>
      </c>
      <c r="D277" s="1">
        <v>2.82232937083963</v>
      </c>
      <c r="E277" s="1">
        <v>-0.38217431926737599</v>
      </c>
      <c r="F277" s="1">
        <v>0.70233206895948597</v>
      </c>
      <c r="G277" s="1">
        <v>0.95573883254124303</v>
      </c>
    </row>
    <row r="278" spans="1:7" x14ac:dyDescent="0.2">
      <c r="A278" s="1" t="s">
        <v>736</v>
      </c>
      <c r="B278" s="1">
        <v>2.5422845755608301</v>
      </c>
      <c r="C278" s="1">
        <v>-0.905176126100803</v>
      </c>
      <c r="D278" s="1">
        <v>2.3869794402473201</v>
      </c>
      <c r="E278" s="1">
        <v>-0.37921404384070301</v>
      </c>
      <c r="F278" s="1">
        <v>0.70452892357861396</v>
      </c>
      <c r="G278" s="1">
        <v>0.95573883254124303</v>
      </c>
    </row>
    <row r="279" spans="1:7" x14ac:dyDescent="0.2">
      <c r="A279" s="1" t="s">
        <v>983</v>
      </c>
      <c r="B279" s="1">
        <v>0.75686515642264696</v>
      </c>
      <c r="C279" s="1">
        <v>-0.90716235766649</v>
      </c>
      <c r="D279" s="1">
        <v>2.3957153046672901</v>
      </c>
      <c r="E279" s="1">
        <v>-0.37866033409694899</v>
      </c>
      <c r="F279" s="1">
        <v>0.70494011241340604</v>
      </c>
      <c r="G279" s="1">
        <v>0.95573883254124303</v>
      </c>
    </row>
    <row r="280" spans="1:7" x14ac:dyDescent="0.2">
      <c r="A280" s="1" t="s">
        <v>981</v>
      </c>
      <c r="B280" s="1">
        <v>1.71290383143809</v>
      </c>
      <c r="C280" s="1">
        <v>0.91544476354974202</v>
      </c>
      <c r="D280" s="1">
        <v>2.4314447036686802</v>
      </c>
      <c r="E280" s="1">
        <v>0.37650239882834902</v>
      </c>
      <c r="F280" s="1">
        <v>0.70654343245798401</v>
      </c>
      <c r="G280" s="1">
        <v>0.95573883254124303</v>
      </c>
    </row>
    <row r="281" spans="1:7" x14ac:dyDescent="0.2">
      <c r="A281" s="1" t="s">
        <v>992</v>
      </c>
      <c r="B281" s="1">
        <v>9.5334930059746892</v>
      </c>
      <c r="C281" s="1">
        <v>1.04123412987427</v>
      </c>
      <c r="D281" s="1">
        <v>2.7857119454941599</v>
      </c>
      <c r="E281" s="1">
        <v>0.37377666831577699</v>
      </c>
      <c r="F281" s="1">
        <v>0.70857047938206996</v>
      </c>
      <c r="G281" s="1">
        <v>0.95573883254124303</v>
      </c>
    </row>
    <row r="282" spans="1:7" x14ac:dyDescent="0.2">
      <c r="A282" s="1" t="s">
        <v>1138</v>
      </c>
      <c r="B282" s="1">
        <v>1.2103178754203701</v>
      </c>
      <c r="C282" s="1">
        <v>0.796373010233142</v>
      </c>
      <c r="D282" s="1">
        <v>2.13270148005659</v>
      </c>
      <c r="E282" s="1">
        <v>0.37341044570945298</v>
      </c>
      <c r="F282" s="1">
        <v>0.70884298628132203</v>
      </c>
      <c r="G282" s="1">
        <v>0.95573883254124303</v>
      </c>
    </row>
    <row r="283" spans="1:7" x14ac:dyDescent="0.2">
      <c r="A283" s="1" t="s">
        <v>1097</v>
      </c>
      <c r="B283" s="1">
        <v>0.44599702349833997</v>
      </c>
      <c r="C283" s="1">
        <v>1.00231153585535</v>
      </c>
      <c r="D283" s="1">
        <v>2.71073171243399</v>
      </c>
      <c r="E283" s="1">
        <v>0.36975681925946402</v>
      </c>
      <c r="F283" s="1">
        <v>0.71156369170133105</v>
      </c>
      <c r="G283" s="1">
        <v>0.95573883254124303</v>
      </c>
    </row>
    <row r="284" spans="1:7" x14ac:dyDescent="0.2">
      <c r="A284" s="1" t="s">
        <v>1106</v>
      </c>
      <c r="B284" s="1">
        <v>2.8237372135994101</v>
      </c>
      <c r="C284" s="1">
        <v>-0.87060363518427297</v>
      </c>
      <c r="D284" s="1">
        <v>2.3584597583454698</v>
      </c>
      <c r="E284" s="1">
        <v>-0.36914076320514699</v>
      </c>
      <c r="F284" s="1">
        <v>0.71202280654631001</v>
      </c>
      <c r="G284" s="1">
        <v>0.95573883254124303</v>
      </c>
    </row>
    <row r="285" spans="1:7" x14ac:dyDescent="0.2">
      <c r="A285" s="1" t="s">
        <v>910</v>
      </c>
      <c r="B285" s="1">
        <v>0.43969761143968999</v>
      </c>
      <c r="C285" s="1">
        <v>-0.95072542086972101</v>
      </c>
      <c r="D285" s="1">
        <v>2.5829921335781401</v>
      </c>
      <c r="E285" s="1">
        <v>-0.36807135744262198</v>
      </c>
      <c r="F285" s="1">
        <v>0.712820027445218</v>
      </c>
      <c r="G285" s="1">
        <v>0.95573883254124303</v>
      </c>
    </row>
    <row r="286" spans="1:7" x14ac:dyDescent="0.2">
      <c r="A286" s="1" t="s">
        <v>742</v>
      </c>
      <c r="B286" s="1">
        <v>0.43969761143968999</v>
      </c>
      <c r="C286" s="1">
        <v>-0.95072542086972101</v>
      </c>
      <c r="D286" s="1">
        <v>2.5829921335781401</v>
      </c>
      <c r="E286" s="1">
        <v>-0.36807135744262198</v>
      </c>
      <c r="F286" s="1">
        <v>0.712820027445218</v>
      </c>
      <c r="G286" s="1">
        <v>0.95573883254124303</v>
      </c>
    </row>
    <row r="287" spans="1:7" x14ac:dyDescent="0.2">
      <c r="A287" s="1" t="s">
        <v>1014</v>
      </c>
      <c r="B287" s="1">
        <v>0.44027575316005402</v>
      </c>
      <c r="C287" s="1">
        <v>-0.94763678846905097</v>
      </c>
      <c r="D287" s="1">
        <v>2.5824272626862199</v>
      </c>
      <c r="E287" s="1">
        <v>-0.36695584892614802</v>
      </c>
      <c r="F287" s="1">
        <v>0.71365195147538696</v>
      </c>
      <c r="G287" s="1">
        <v>0.95573883254124303</v>
      </c>
    </row>
    <row r="288" spans="1:7" x14ac:dyDescent="0.2">
      <c r="A288" s="1" t="s">
        <v>973</v>
      </c>
      <c r="B288" s="1">
        <v>29.902838069395202</v>
      </c>
      <c r="C288" s="1">
        <v>-0.98198536100268796</v>
      </c>
      <c r="D288" s="1">
        <v>2.7249963644555302</v>
      </c>
      <c r="E288" s="1">
        <v>-0.360362081143141</v>
      </c>
      <c r="F288" s="1">
        <v>0.71857637925776996</v>
      </c>
      <c r="G288" s="1">
        <v>0.95894523851653202</v>
      </c>
    </row>
    <row r="289" spans="1:7" x14ac:dyDescent="0.2">
      <c r="A289" s="1" t="s">
        <v>800</v>
      </c>
      <c r="B289" s="1">
        <v>2.1690725623127198</v>
      </c>
      <c r="C289" s="1">
        <v>-0.80055436920193801</v>
      </c>
      <c r="D289" s="1">
        <v>2.31861113753641</v>
      </c>
      <c r="E289" s="1">
        <v>-0.345273235447558</v>
      </c>
      <c r="F289" s="1">
        <v>0.72988896588956298</v>
      </c>
      <c r="G289" s="1">
        <v>0.96976203360850899</v>
      </c>
    </row>
    <row r="290" spans="1:7" x14ac:dyDescent="0.2">
      <c r="A290" s="1" t="s">
        <v>1100</v>
      </c>
      <c r="B290" s="1">
        <v>0.90727993615990798</v>
      </c>
      <c r="C290" s="1">
        <v>0.75368050067177295</v>
      </c>
      <c r="D290" s="1">
        <v>2.2580311564264002</v>
      </c>
      <c r="E290" s="1">
        <v>0.33377772424741903</v>
      </c>
      <c r="F290" s="1">
        <v>0.73854729386060203</v>
      </c>
      <c r="G290" s="1">
        <v>0.96976203360850899</v>
      </c>
    </row>
    <row r="291" spans="1:7" x14ac:dyDescent="0.2">
      <c r="A291" s="1" t="s">
        <v>1143</v>
      </c>
      <c r="B291" s="1">
        <v>1.3043850868762099</v>
      </c>
      <c r="C291" s="1">
        <v>-0.77851356928605198</v>
      </c>
      <c r="D291" s="1">
        <v>2.3410916769858701</v>
      </c>
      <c r="E291" s="1">
        <v>-0.33254296571947101</v>
      </c>
      <c r="F291" s="1">
        <v>0.73947930185204802</v>
      </c>
      <c r="G291" s="1">
        <v>0.96976203360850899</v>
      </c>
    </row>
    <row r="292" spans="1:7" x14ac:dyDescent="0.2">
      <c r="A292" s="1" t="s">
        <v>1058</v>
      </c>
      <c r="B292" s="1">
        <v>16.7015782404204</v>
      </c>
      <c r="C292" s="1">
        <v>0.92340702040395795</v>
      </c>
      <c r="D292" s="1">
        <v>2.78066278169754</v>
      </c>
      <c r="E292" s="1">
        <v>0.33208162689912202</v>
      </c>
      <c r="F292" s="1">
        <v>0.73982762326347795</v>
      </c>
      <c r="G292" s="1">
        <v>0.96976203360850899</v>
      </c>
    </row>
    <row r="293" spans="1:7" x14ac:dyDescent="0.2">
      <c r="A293" s="1" t="s">
        <v>1082</v>
      </c>
      <c r="B293" s="1">
        <v>10.2972901825779</v>
      </c>
      <c r="C293" s="1">
        <v>-0.90972573538752499</v>
      </c>
      <c r="D293" s="1">
        <v>2.84710935473711</v>
      </c>
      <c r="E293" s="1">
        <v>-0.31952609543215998</v>
      </c>
      <c r="F293" s="1">
        <v>0.749327606376606</v>
      </c>
      <c r="G293" s="1">
        <v>0.96976203360850899</v>
      </c>
    </row>
    <row r="294" spans="1:7" x14ac:dyDescent="0.2">
      <c r="A294" s="1" t="s">
        <v>746</v>
      </c>
      <c r="B294" s="1">
        <v>47.777019875134897</v>
      </c>
      <c r="C294" s="1">
        <v>0.71658494257890004</v>
      </c>
      <c r="D294" s="1">
        <v>2.2429837159411798</v>
      </c>
      <c r="E294" s="1">
        <v>0.31947844181214402</v>
      </c>
      <c r="F294" s="1">
        <v>0.74936373647959198</v>
      </c>
      <c r="G294" s="1">
        <v>0.96976203360850899</v>
      </c>
    </row>
    <row r="295" spans="1:7" x14ac:dyDescent="0.2">
      <c r="A295" s="1" t="s">
        <v>1052</v>
      </c>
      <c r="B295" s="1">
        <v>4.3029023822933699</v>
      </c>
      <c r="C295" s="1">
        <v>0.82151304076825504</v>
      </c>
      <c r="D295" s="1">
        <v>2.5786301125369402</v>
      </c>
      <c r="E295" s="1">
        <v>0.31858506451707602</v>
      </c>
      <c r="F295" s="1">
        <v>0.75004118054038205</v>
      </c>
      <c r="G295" s="1">
        <v>0.96976203360850899</v>
      </c>
    </row>
    <row r="296" spans="1:7" x14ac:dyDescent="0.2">
      <c r="A296" s="1" t="s">
        <v>839</v>
      </c>
      <c r="B296" s="1">
        <v>11.8486991478436</v>
      </c>
      <c r="C296" s="1">
        <v>-0.819724387281765</v>
      </c>
      <c r="D296" s="1">
        <v>2.5767535428269599</v>
      </c>
      <c r="E296" s="1">
        <v>-0.318122930135741</v>
      </c>
      <c r="F296" s="1">
        <v>0.750391690710832</v>
      </c>
      <c r="G296" s="1">
        <v>0.96976203360850899</v>
      </c>
    </row>
    <row r="297" spans="1:7" x14ac:dyDescent="0.2">
      <c r="A297" s="1" t="s">
        <v>903</v>
      </c>
      <c r="B297" s="1">
        <v>41.243798461363902</v>
      </c>
      <c r="C297" s="1">
        <v>0.85114978192282698</v>
      </c>
      <c r="D297" s="1">
        <v>2.7051085000508501</v>
      </c>
      <c r="E297" s="1">
        <v>0.31464533932994898</v>
      </c>
      <c r="F297" s="1">
        <v>0.75303095048795898</v>
      </c>
      <c r="G297" s="1">
        <v>0.96976203360850899</v>
      </c>
    </row>
    <row r="298" spans="1:7" x14ac:dyDescent="0.2">
      <c r="A298" s="1" t="s">
        <v>968</v>
      </c>
      <c r="B298" s="1">
        <v>2.1370301492464301</v>
      </c>
      <c r="C298" s="1">
        <v>0.73140507181159797</v>
      </c>
      <c r="D298" s="1">
        <v>2.3330592396137</v>
      </c>
      <c r="E298" s="1">
        <v>0.31349614248659202</v>
      </c>
      <c r="F298" s="1">
        <v>0.75390375094912299</v>
      </c>
      <c r="G298" s="1">
        <v>0.96976203360850899</v>
      </c>
    </row>
    <row r="299" spans="1:7" x14ac:dyDescent="0.2">
      <c r="A299" s="1" t="s">
        <v>1034</v>
      </c>
      <c r="B299" s="1">
        <v>3.8067369088415299</v>
      </c>
      <c r="C299" s="1">
        <v>0.79239922957347098</v>
      </c>
      <c r="D299" s="1">
        <v>2.5374663668689199</v>
      </c>
      <c r="E299" s="1">
        <v>0.312279697543831</v>
      </c>
      <c r="F299" s="1">
        <v>0.75482796811216402</v>
      </c>
      <c r="G299" s="1">
        <v>0.96976203360850899</v>
      </c>
    </row>
    <row r="300" spans="1:7" x14ac:dyDescent="0.2">
      <c r="A300" s="1" t="s">
        <v>783</v>
      </c>
      <c r="B300" s="1">
        <v>3.5147943700112099</v>
      </c>
      <c r="C300" s="1">
        <v>-0.73534817682327802</v>
      </c>
      <c r="D300" s="1">
        <v>2.4200787134317601</v>
      </c>
      <c r="E300" s="1">
        <v>-0.30385299979789798</v>
      </c>
      <c r="F300" s="1">
        <v>0.76123988646167096</v>
      </c>
      <c r="G300" s="1">
        <v>0.97134355763914504</v>
      </c>
    </row>
    <row r="301" spans="1:7" x14ac:dyDescent="0.2">
      <c r="A301" s="1" t="s">
        <v>960</v>
      </c>
      <c r="B301" s="1">
        <v>15.100390713743</v>
      </c>
      <c r="C301" s="1">
        <v>-0.64504840218970405</v>
      </c>
      <c r="D301" s="1">
        <v>2.1646934262925499</v>
      </c>
      <c r="E301" s="1">
        <v>-0.297986030887742</v>
      </c>
      <c r="F301" s="1">
        <v>0.76571382531775201</v>
      </c>
      <c r="G301" s="1">
        <v>0.97134355763914504</v>
      </c>
    </row>
    <row r="302" spans="1:7" x14ac:dyDescent="0.2">
      <c r="A302" s="1" t="s">
        <v>792</v>
      </c>
      <c r="B302" s="1">
        <v>0.67004999691029099</v>
      </c>
      <c r="C302" s="1">
        <v>-0.71817627872289702</v>
      </c>
      <c r="D302" s="1">
        <v>2.41082211308141</v>
      </c>
      <c r="E302" s="1">
        <v>-0.29789683561718899</v>
      </c>
      <c r="F302" s="1">
        <v>0.76578190318221395</v>
      </c>
      <c r="G302" s="1">
        <v>0.97134355763914504</v>
      </c>
    </row>
    <row r="303" spans="1:7" x14ac:dyDescent="0.2">
      <c r="A303" s="1" t="s">
        <v>752</v>
      </c>
      <c r="B303" s="1">
        <v>2.9663772159030399</v>
      </c>
      <c r="C303" s="1">
        <v>-0.71267381329861001</v>
      </c>
      <c r="D303" s="1">
        <v>2.3979264660251198</v>
      </c>
      <c r="E303" s="1">
        <v>-0.29720419845899698</v>
      </c>
      <c r="F303" s="1">
        <v>0.76631061671267697</v>
      </c>
      <c r="G303" s="1">
        <v>0.97134355763914504</v>
      </c>
    </row>
    <row r="304" spans="1:7" x14ac:dyDescent="0.2">
      <c r="A304" s="1" t="s">
        <v>881</v>
      </c>
      <c r="B304" s="1">
        <v>14.5296457827318</v>
      </c>
      <c r="C304" s="1">
        <v>-0.79653712588693204</v>
      </c>
      <c r="D304" s="1">
        <v>2.76374307290869</v>
      </c>
      <c r="E304" s="1">
        <v>-0.28820954223093498</v>
      </c>
      <c r="F304" s="1">
        <v>0.77318634491146698</v>
      </c>
      <c r="G304" s="1">
        <v>0.97223856309700896</v>
      </c>
    </row>
    <row r="305" spans="1:7" x14ac:dyDescent="0.2">
      <c r="A305" s="1" t="s">
        <v>867</v>
      </c>
      <c r="B305" s="1">
        <v>2.9868502739143499</v>
      </c>
      <c r="C305" s="1">
        <v>0.68483626173647305</v>
      </c>
      <c r="D305" s="1">
        <v>2.4012290566274399</v>
      </c>
      <c r="E305" s="1">
        <v>0.28520238827125299</v>
      </c>
      <c r="F305" s="1">
        <v>0.77548909074007899</v>
      </c>
      <c r="G305" s="1">
        <v>0.97223856309700896</v>
      </c>
    </row>
    <row r="306" spans="1:7" x14ac:dyDescent="0.2">
      <c r="A306" s="1" t="s">
        <v>806</v>
      </c>
      <c r="B306" s="1">
        <v>0.90098052410125695</v>
      </c>
      <c r="C306" s="1">
        <v>-0.61879223814641804</v>
      </c>
      <c r="D306" s="1">
        <v>2.18619791354166</v>
      </c>
      <c r="E306" s="1">
        <v>-0.28304493125417401</v>
      </c>
      <c r="F306" s="1">
        <v>0.77714239449752798</v>
      </c>
      <c r="G306" s="1">
        <v>0.97223856309700896</v>
      </c>
    </row>
    <row r="307" spans="1:7" x14ac:dyDescent="0.2">
      <c r="A307" s="1" t="s">
        <v>949</v>
      </c>
      <c r="B307" s="1">
        <v>18.446657618851301</v>
      </c>
      <c r="C307" s="1">
        <v>0.75402401576495703</v>
      </c>
      <c r="D307" s="1">
        <v>2.7599235238544999</v>
      </c>
      <c r="E307" s="1">
        <v>0.273204677320874</v>
      </c>
      <c r="F307" s="1">
        <v>0.78469588472649598</v>
      </c>
      <c r="G307" s="1">
        <v>0.97223856309700896</v>
      </c>
    </row>
    <row r="308" spans="1:7" x14ac:dyDescent="0.2">
      <c r="A308" s="1" t="s">
        <v>739</v>
      </c>
      <c r="B308" s="1">
        <v>41.540450993175398</v>
      </c>
      <c r="C308" s="1">
        <v>-0.70638686415964302</v>
      </c>
      <c r="D308" s="1">
        <v>2.6990711174226898</v>
      </c>
      <c r="E308" s="1">
        <v>-0.261714802399932</v>
      </c>
      <c r="F308" s="1">
        <v>0.79354132753774698</v>
      </c>
      <c r="G308" s="1">
        <v>0.97223856309700896</v>
      </c>
    </row>
    <row r="309" spans="1:7" x14ac:dyDescent="0.2">
      <c r="A309" s="1" t="s">
        <v>995</v>
      </c>
      <c r="B309" s="1">
        <v>3.65338738027229</v>
      </c>
      <c r="C309" s="1">
        <v>-0.622926567838196</v>
      </c>
      <c r="D309" s="1">
        <v>2.45291094445022</v>
      </c>
      <c r="E309" s="1">
        <v>-0.25395400890830699</v>
      </c>
      <c r="F309" s="1">
        <v>0.79953108905158499</v>
      </c>
      <c r="G309" s="1">
        <v>0.97223856309700896</v>
      </c>
    </row>
    <row r="310" spans="1:7" x14ac:dyDescent="0.2">
      <c r="A310" s="1" t="s">
        <v>787</v>
      </c>
      <c r="B310" s="1">
        <v>7.76313890069724</v>
      </c>
      <c r="C310" s="1">
        <v>-0.63638060240614502</v>
      </c>
      <c r="D310" s="1">
        <v>2.5228305837343998</v>
      </c>
      <c r="E310" s="1">
        <v>-0.25224864741577202</v>
      </c>
      <c r="F310" s="1">
        <v>0.800848878272853</v>
      </c>
      <c r="G310" s="1">
        <v>0.97223856309700896</v>
      </c>
    </row>
    <row r="311" spans="1:7" x14ac:dyDescent="0.2">
      <c r="A311" s="1" t="s">
        <v>758</v>
      </c>
      <c r="B311" s="1">
        <v>23.875162054390699</v>
      </c>
      <c r="C311" s="1">
        <v>0.52549830857439295</v>
      </c>
      <c r="D311" s="1">
        <v>2.1693637663543699</v>
      </c>
      <c r="E311" s="1">
        <v>0.24223614163958099</v>
      </c>
      <c r="F311" s="1">
        <v>0.80859719182936196</v>
      </c>
      <c r="G311" s="1">
        <v>0.97223856309700896</v>
      </c>
    </row>
    <row r="312" spans="1:7" x14ac:dyDescent="0.2">
      <c r="A312" s="1" t="s">
        <v>880</v>
      </c>
      <c r="B312" s="1">
        <v>1.6710226463615701</v>
      </c>
      <c r="C312" s="1">
        <v>0.50751629866824099</v>
      </c>
      <c r="D312" s="1">
        <v>2.1000471436780401</v>
      </c>
      <c r="E312" s="1">
        <v>0.24166900262027999</v>
      </c>
      <c r="F312" s="1">
        <v>0.80903665001365599</v>
      </c>
      <c r="G312" s="1">
        <v>0.97223856309700896</v>
      </c>
    </row>
    <row r="313" spans="1:7" x14ac:dyDescent="0.2">
      <c r="A313" s="1" t="s">
        <v>893</v>
      </c>
      <c r="B313" s="1">
        <v>1.67044450464121</v>
      </c>
      <c r="C313" s="1">
        <v>0.50587350678037402</v>
      </c>
      <c r="D313" s="1">
        <v>2.14046207608193</v>
      </c>
      <c r="E313" s="1">
        <v>0.23633845814561999</v>
      </c>
      <c r="F313" s="1">
        <v>0.81317004675832105</v>
      </c>
      <c r="G313" s="1">
        <v>0.97223856309700896</v>
      </c>
    </row>
    <row r="314" spans="1:7" x14ac:dyDescent="0.2">
      <c r="A314" s="1" t="s">
        <v>1159</v>
      </c>
      <c r="B314" s="1">
        <v>1.7238573240906501</v>
      </c>
      <c r="C314" s="1">
        <v>0.493998530074442</v>
      </c>
      <c r="D314" s="1">
        <v>2.09838269030283</v>
      </c>
      <c r="E314" s="1">
        <v>0.235418702392722</v>
      </c>
      <c r="F314" s="1">
        <v>0.81388377152741698</v>
      </c>
      <c r="G314" s="1">
        <v>0.97223856309700896</v>
      </c>
    </row>
    <row r="315" spans="1:7" x14ac:dyDescent="0.2">
      <c r="A315" s="1" t="s">
        <v>925</v>
      </c>
      <c r="B315" s="1">
        <v>7.7352771661481503</v>
      </c>
      <c r="C315" s="1">
        <v>0.65860510622496604</v>
      </c>
      <c r="D315" s="1">
        <v>2.8308959696434899</v>
      </c>
      <c r="E315" s="1">
        <v>0.23264899639102901</v>
      </c>
      <c r="F315" s="1">
        <v>0.81603397742073702</v>
      </c>
      <c r="G315" s="1">
        <v>0.97223856309700896</v>
      </c>
    </row>
    <row r="316" spans="1:7" x14ac:dyDescent="0.2">
      <c r="A316" s="1" t="s">
        <v>1066</v>
      </c>
      <c r="B316" s="1">
        <v>20.559418636541999</v>
      </c>
      <c r="C316" s="1">
        <v>0.584324677331442</v>
      </c>
      <c r="D316" s="1">
        <v>2.5543206461190602</v>
      </c>
      <c r="E316" s="1">
        <v>0.228759329107425</v>
      </c>
      <c r="F316" s="1">
        <v>0.81905597924623996</v>
      </c>
      <c r="G316" s="1">
        <v>0.97223856309700896</v>
      </c>
    </row>
    <row r="317" spans="1:7" x14ac:dyDescent="0.2">
      <c r="A317" s="1" t="s">
        <v>856</v>
      </c>
      <c r="B317" s="1">
        <v>29.513203838430101</v>
      </c>
      <c r="C317" s="1">
        <v>0.597738096197445</v>
      </c>
      <c r="D317" s="1">
        <v>2.6536475240768098</v>
      </c>
      <c r="E317" s="1">
        <v>0.225251504118052</v>
      </c>
      <c r="F317" s="1">
        <v>0.82178362429043195</v>
      </c>
      <c r="G317" s="1">
        <v>0.97223856309700896</v>
      </c>
    </row>
    <row r="318" spans="1:7" x14ac:dyDescent="0.2">
      <c r="A318" s="1" t="s">
        <v>749</v>
      </c>
      <c r="B318" s="1">
        <v>10.3739262060513</v>
      </c>
      <c r="C318" s="1">
        <v>0.61545240675597601</v>
      </c>
      <c r="D318" s="1">
        <v>2.8080744171130299</v>
      </c>
      <c r="E318" s="1">
        <v>0.219172399066518</v>
      </c>
      <c r="F318" s="1">
        <v>0.82651575513874598</v>
      </c>
      <c r="G318" s="1">
        <v>0.97223856309700896</v>
      </c>
    </row>
    <row r="319" spans="1:7" x14ac:dyDescent="0.2">
      <c r="A319" s="1" t="s">
        <v>952</v>
      </c>
      <c r="B319" s="1">
        <v>0.76547713536275797</v>
      </c>
      <c r="C319" s="1">
        <v>0.53143449031293999</v>
      </c>
      <c r="D319" s="1">
        <v>2.4371024548734699</v>
      </c>
      <c r="E319" s="1">
        <v>0.21805997086836901</v>
      </c>
      <c r="F319" s="1">
        <v>0.82738238550646204</v>
      </c>
      <c r="G319" s="1">
        <v>0.97223856309700896</v>
      </c>
    </row>
    <row r="320" spans="1:7" x14ac:dyDescent="0.2">
      <c r="A320" s="1" t="s">
        <v>955</v>
      </c>
      <c r="B320" s="1">
        <v>0.76316456848129799</v>
      </c>
      <c r="C320" s="1">
        <v>0.52632860645148005</v>
      </c>
      <c r="D320" s="1">
        <v>2.4372228344855</v>
      </c>
      <c r="E320" s="1">
        <v>0.215954240623463</v>
      </c>
      <c r="F320" s="1">
        <v>0.82902341657726997</v>
      </c>
      <c r="G320" s="1">
        <v>0.97223856309700896</v>
      </c>
    </row>
    <row r="321" spans="1:7" x14ac:dyDescent="0.2">
      <c r="A321" s="1" t="s">
        <v>820</v>
      </c>
      <c r="B321" s="1">
        <v>0.33875284620483598</v>
      </c>
      <c r="C321" s="1">
        <v>0.56164285097715205</v>
      </c>
      <c r="D321" s="1">
        <v>2.60275316740745</v>
      </c>
      <c r="E321" s="1">
        <v>0.21578798097731</v>
      </c>
      <c r="F321" s="1">
        <v>0.82915301740592695</v>
      </c>
      <c r="G321" s="1">
        <v>0.97223856309700896</v>
      </c>
    </row>
    <row r="322" spans="1:7" x14ac:dyDescent="0.2">
      <c r="A322" s="1" t="s">
        <v>765</v>
      </c>
      <c r="B322" s="1">
        <v>0.33875284620483598</v>
      </c>
      <c r="C322" s="1">
        <v>0.56164285097715205</v>
      </c>
      <c r="D322" s="1">
        <v>2.60275316740745</v>
      </c>
      <c r="E322" s="1">
        <v>0.21578798097731</v>
      </c>
      <c r="F322" s="1">
        <v>0.82915301740592695</v>
      </c>
      <c r="G322" s="1">
        <v>0.97223856309700896</v>
      </c>
    </row>
    <row r="323" spans="1:7" x14ac:dyDescent="0.2">
      <c r="A323" s="1" t="s">
        <v>1071</v>
      </c>
      <c r="B323" s="1">
        <v>0.33875284620483598</v>
      </c>
      <c r="C323" s="1">
        <v>0.56164285097715205</v>
      </c>
      <c r="D323" s="1">
        <v>2.60275316740745</v>
      </c>
      <c r="E323" s="1">
        <v>0.21578798097731</v>
      </c>
      <c r="F323" s="1">
        <v>0.82915301740592695</v>
      </c>
      <c r="G323" s="1">
        <v>0.97223856309700896</v>
      </c>
    </row>
    <row r="324" spans="1:7" x14ac:dyDescent="0.2">
      <c r="A324" s="1" t="s">
        <v>764</v>
      </c>
      <c r="B324" s="1">
        <v>0.33875284620483598</v>
      </c>
      <c r="C324" s="1">
        <v>0.56164285097715205</v>
      </c>
      <c r="D324" s="1">
        <v>2.60275316740745</v>
      </c>
      <c r="E324" s="1">
        <v>0.21578798097731</v>
      </c>
      <c r="F324" s="1">
        <v>0.82915301740592695</v>
      </c>
      <c r="G324" s="1">
        <v>0.97223856309700896</v>
      </c>
    </row>
    <row r="325" spans="1:7" x14ac:dyDescent="0.2">
      <c r="A325" s="1" t="s">
        <v>768</v>
      </c>
      <c r="B325" s="1">
        <v>8.7191070660832892</v>
      </c>
      <c r="C325" s="1">
        <v>-0.58497999472037299</v>
      </c>
      <c r="D325" s="1">
        <v>2.75445895144993</v>
      </c>
      <c r="E325" s="1">
        <v>-0.21237564437562001</v>
      </c>
      <c r="F325" s="1">
        <v>0.83181398536300599</v>
      </c>
      <c r="G325" s="1">
        <v>0.97223856309700896</v>
      </c>
    </row>
    <row r="326" spans="1:7" x14ac:dyDescent="0.2">
      <c r="A326" s="1" t="s">
        <v>798</v>
      </c>
      <c r="B326" s="1">
        <v>3.4797570612475801</v>
      </c>
      <c r="C326" s="1">
        <v>-0.51106798790886099</v>
      </c>
      <c r="D326" s="1">
        <v>2.4166992561074498</v>
      </c>
      <c r="E326" s="1">
        <v>-0.21147355700851</v>
      </c>
      <c r="F326" s="1">
        <v>0.83251776407097899</v>
      </c>
      <c r="G326" s="1">
        <v>0.97223856309700896</v>
      </c>
    </row>
    <row r="327" spans="1:7" x14ac:dyDescent="0.2">
      <c r="A327" s="1" t="s">
        <v>945</v>
      </c>
      <c r="B327" s="1">
        <v>39.171123449318998</v>
      </c>
      <c r="C327" s="1">
        <v>0.53500727019472605</v>
      </c>
      <c r="D327" s="1">
        <v>2.6137148579197902</v>
      </c>
      <c r="E327" s="1">
        <v>0.20469228637301701</v>
      </c>
      <c r="F327" s="1">
        <v>0.83781254739239797</v>
      </c>
      <c r="G327" s="1">
        <v>0.97223856309700896</v>
      </c>
    </row>
    <row r="328" spans="1:7" x14ac:dyDescent="0.2">
      <c r="A328" s="1" t="s">
        <v>1016</v>
      </c>
      <c r="B328" s="1">
        <v>1.9120959340978401</v>
      </c>
      <c r="C328" s="1">
        <v>-0.43405941845701501</v>
      </c>
      <c r="D328" s="1">
        <v>2.1559878378519901</v>
      </c>
      <c r="E328" s="1">
        <v>-0.20132739658191601</v>
      </c>
      <c r="F328" s="1">
        <v>0.84044258174568298</v>
      </c>
      <c r="G328" s="1">
        <v>0.97223856309700896</v>
      </c>
    </row>
    <row r="329" spans="1:7" x14ac:dyDescent="0.2">
      <c r="A329" s="1" t="s">
        <v>908</v>
      </c>
      <c r="B329" s="1">
        <v>0.425568005717192</v>
      </c>
      <c r="C329" s="1">
        <v>0.51553456831892097</v>
      </c>
      <c r="D329" s="1">
        <v>2.5692231829226899</v>
      </c>
      <c r="E329" s="1">
        <v>0.20065775980289199</v>
      </c>
      <c r="F329" s="1">
        <v>0.84096619066354195</v>
      </c>
      <c r="G329" s="1">
        <v>0.97223856309700896</v>
      </c>
    </row>
    <row r="330" spans="1:7" x14ac:dyDescent="0.2">
      <c r="A330" s="1" t="s">
        <v>883</v>
      </c>
      <c r="B330" s="1">
        <v>130.111152255966</v>
      </c>
      <c r="C330" s="1">
        <v>0.53910399053737501</v>
      </c>
      <c r="D330" s="1">
        <v>2.7033764694092399</v>
      </c>
      <c r="E330" s="1">
        <v>0.19941876266134101</v>
      </c>
      <c r="F330" s="1">
        <v>0.84193518474844298</v>
      </c>
      <c r="G330" s="1">
        <v>0.97223856309700896</v>
      </c>
    </row>
    <row r="331" spans="1:7" x14ac:dyDescent="0.2">
      <c r="A331" s="1" t="s">
        <v>1176</v>
      </c>
      <c r="B331" s="1">
        <v>10.6591824392869</v>
      </c>
      <c r="C331" s="1">
        <v>-0.54527440165364804</v>
      </c>
      <c r="D331" s="1">
        <v>2.7565207344363301</v>
      </c>
      <c r="E331" s="1">
        <v>-0.19781255219367999</v>
      </c>
      <c r="F331" s="1">
        <v>0.84319172500005501</v>
      </c>
      <c r="G331" s="1">
        <v>0.97223856309700896</v>
      </c>
    </row>
    <row r="332" spans="1:7" x14ac:dyDescent="0.2">
      <c r="A332" s="1" t="s">
        <v>793</v>
      </c>
      <c r="B332" s="1">
        <v>20.372706652437898</v>
      </c>
      <c r="C332" s="1">
        <v>0.49131241240995799</v>
      </c>
      <c r="D332" s="1">
        <v>2.5007187437164702</v>
      </c>
      <c r="E332" s="1">
        <v>0.19646848076956799</v>
      </c>
      <c r="F332" s="1">
        <v>0.84424350058263797</v>
      </c>
      <c r="G332" s="1">
        <v>0.97223856309700896</v>
      </c>
    </row>
    <row r="333" spans="1:7" x14ac:dyDescent="0.2">
      <c r="A333" s="1" t="s">
        <v>773</v>
      </c>
      <c r="B333" s="1">
        <v>0.86642190059761104</v>
      </c>
      <c r="C333" s="1">
        <v>-0.45275832080081302</v>
      </c>
      <c r="D333" s="1">
        <v>2.3686143945178499</v>
      </c>
      <c r="E333" s="1">
        <v>-0.19114902022411101</v>
      </c>
      <c r="F333" s="1">
        <v>0.84840884303507602</v>
      </c>
      <c r="G333" s="1">
        <v>0.97223856309700896</v>
      </c>
    </row>
    <row r="334" spans="1:7" x14ac:dyDescent="0.2">
      <c r="A334" s="1" t="s">
        <v>904</v>
      </c>
      <c r="B334" s="1">
        <v>100.565609359191</v>
      </c>
      <c r="C334" s="1">
        <v>0.395531468043821</v>
      </c>
      <c r="D334" s="1">
        <v>2.11583806155731</v>
      </c>
      <c r="E334" s="1">
        <v>0.186938440720128</v>
      </c>
      <c r="F334" s="1">
        <v>0.851708899096557</v>
      </c>
      <c r="G334" s="1">
        <v>0.97223856309700896</v>
      </c>
    </row>
    <row r="335" spans="1:7" x14ac:dyDescent="0.2">
      <c r="A335" s="1" t="s">
        <v>993</v>
      </c>
      <c r="B335" s="1">
        <v>5.4499742983829496</v>
      </c>
      <c r="C335" s="1">
        <v>0.44907069643716901</v>
      </c>
      <c r="D335" s="1">
        <v>2.5842309114951298</v>
      </c>
      <c r="E335" s="1">
        <v>0.17377344046138499</v>
      </c>
      <c r="F335" s="1">
        <v>0.86204351823343395</v>
      </c>
      <c r="G335" s="1">
        <v>0.97223856309700896</v>
      </c>
    </row>
    <row r="336" spans="1:7" x14ac:dyDescent="0.2">
      <c r="A336" s="1" t="s">
        <v>1157</v>
      </c>
      <c r="B336" s="1">
        <v>1.1916232828003099</v>
      </c>
      <c r="C336" s="1">
        <v>0.39071957681925801</v>
      </c>
      <c r="D336" s="1">
        <v>2.3425641868598799</v>
      </c>
      <c r="E336" s="1">
        <v>0.16679140704486001</v>
      </c>
      <c r="F336" s="1">
        <v>0.86753418016080497</v>
      </c>
      <c r="G336" s="1">
        <v>0.97223856309700896</v>
      </c>
    </row>
    <row r="337" spans="1:7" x14ac:dyDescent="0.2">
      <c r="A337" s="1" t="s">
        <v>895</v>
      </c>
      <c r="B337" s="1">
        <v>1.1916232828003099</v>
      </c>
      <c r="C337" s="1">
        <v>0.39071957681925801</v>
      </c>
      <c r="D337" s="1">
        <v>2.3425641868598799</v>
      </c>
      <c r="E337" s="1">
        <v>0.16679140704486001</v>
      </c>
      <c r="F337" s="1">
        <v>0.86753418016080497</v>
      </c>
      <c r="G337" s="1">
        <v>0.97223856309700896</v>
      </c>
    </row>
    <row r="338" spans="1:7" x14ac:dyDescent="0.2">
      <c r="A338" s="1" t="s">
        <v>1063</v>
      </c>
      <c r="B338" s="1">
        <v>0.569683373395802</v>
      </c>
      <c r="C338" s="1">
        <v>0.40881927343909302</v>
      </c>
      <c r="D338" s="1">
        <v>2.4672663258259901</v>
      </c>
      <c r="E338" s="1">
        <v>0.16569726144267299</v>
      </c>
      <c r="F338" s="1">
        <v>0.86839520131652004</v>
      </c>
      <c r="G338" s="1">
        <v>0.97223856309700896</v>
      </c>
    </row>
    <row r="339" spans="1:7" x14ac:dyDescent="0.2">
      <c r="A339" s="1" t="s">
        <v>832</v>
      </c>
      <c r="B339" s="1">
        <v>8.0573131469905501</v>
      </c>
      <c r="C339" s="1">
        <v>0.45911212690226899</v>
      </c>
      <c r="D339" s="1">
        <v>2.78434496565409</v>
      </c>
      <c r="E339" s="1">
        <v>0.16489053352425301</v>
      </c>
      <c r="F339" s="1">
        <v>0.86903014356293695</v>
      </c>
      <c r="G339" s="1">
        <v>0.97223856309700896</v>
      </c>
    </row>
    <row r="340" spans="1:7" x14ac:dyDescent="0.2">
      <c r="A340" s="1" t="s">
        <v>776</v>
      </c>
      <c r="B340" s="1">
        <v>5.8767410388580803</v>
      </c>
      <c r="C340" s="1">
        <v>-0.38499651011788799</v>
      </c>
      <c r="D340" s="1">
        <v>2.3367136651597198</v>
      </c>
      <c r="E340" s="1">
        <v>-0.16475981454560101</v>
      </c>
      <c r="F340" s="1">
        <v>0.86913303503829797</v>
      </c>
      <c r="G340" s="1">
        <v>0.97223856309700896</v>
      </c>
    </row>
    <row r="341" spans="1:7" x14ac:dyDescent="0.2">
      <c r="A341" s="1" t="s">
        <v>912</v>
      </c>
      <c r="B341" s="1">
        <v>2.13114927558241</v>
      </c>
      <c r="C341" s="1">
        <v>0.35305402979167899</v>
      </c>
      <c r="D341" s="1">
        <v>2.1627418294740899</v>
      </c>
      <c r="E341" s="1">
        <v>0.16324372376777399</v>
      </c>
      <c r="F341" s="1">
        <v>0.87032654131908405</v>
      </c>
      <c r="G341" s="1">
        <v>0.97223856309700896</v>
      </c>
    </row>
    <row r="342" spans="1:7" x14ac:dyDescent="0.2">
      <c r="A342" s="1" t="s">
        <v>850</v>
      </c>
      <c r="B342" s="1">
        <v>3.3644805072975101</v>
      </c>
      <c r="C342" s="1">
        <v>-0.37268670264509102</v>
      </c>
      <c r="D342" s="1">
        <v>2.2973200185389002</v>
      </c>
      <c r="E342" s="1">
        <v>-0.16222672489578499</v>
      </c>
      <c r="F342" s="1">
        <v>0.87112731512348196</v>
      </c>
      <c r="G342" s="1">
        <v>0.97223856309700896</v>
      </c>
    </row>
    <row r="343" spans="1:7" x14ac:dyDescent="0.2">
      <c r="A343" s="1" t="s">
        <v>836</v>
      </c>
      <c r="B343" s="1">
        <v>21.839987931571901</v>
      </c>
      <c r="C343" s="1">
        <v>0.40609006735606501</v>
      </c>
      <c r="D343" s="1">
        <v>2.5955410095401601</v>
      </c>
      <c r="E343" s="1">
        <v>0.15645681030021999</v>
      </c>
      <c r="F343" s="1">
        <v>0.87567296031966602</v>
      </c>
      <c r="G343" s="1">
        <v>0.97223856309700896</v>
      </c>
    </row>
    <row r="344" spans="1:7" x14ac:dyDescent="0.2">
      <c r="A344" s="1" t="s">
        <v>833</v>
      </c>
      <c r="B344" s="1">
        <v>19.100591822516101</v>
      </c>
      <c r="C344" s="1">
        <v>0.401423683320205</v>
      </c>
      <c r="D344" s="1">
        <v>2.5805083639804098</v>
      </c>
      <c r="E344" s="1">
        <v>0.15555992335596</v>
      </c>
      <c r="F344" s="1">
        <v>0.87637991681222405</v>
      </c>
      <c r="G344" s="1">
        <v>0.97223856309700896</v>
      </c>
    </row>
    <row r="345" spans="1:7" x14ac:dyDescent="0.2">
      <c r="A345" s="1" t="s">
        <v>1011</v>
      </c>
      <c r="B345" s="1">
        <v>5.3267666337454802</v>
      </c>
      <c r="C345" s="1">
        <v>0.399979927325049</v>
      </c>
      <c r="D345" s="1">
        <v>2.5764918002175299</v>
      </c>
      <c r="E345" s="1">
        <v>0.15524207268630899</v>
      </c>
      <c r="F345" s="1">
        <v>0.87663048111576602</v>
      </c>
      <c r="G345" s="1">
        <v>0.97223856309700896</v>
      </c>
    </row>
    <row r="346" spans="1:7" x14ac:dyDescent="0.2">
      <c r="A346" s="1" t="s">
        <v>889</v>
      </c>
      <c r="B346" s="1">
        <v>5.5214041122717097</v>
      </c>
      <c r="C346" s="1">
        <v>0.39924530721350499</v>
      </c>
      <c r="D346" s="1">
        <v>2.5864039173251401</v>
      </c>
      <c r="E346" s="1">
        <v>0.15436309253135</v>
      </c>
      <c r="F346" s="1">
        <v>0.87732345271550705</v>
      </c>
      <c r="G346" s="1">
        <v>0.97223856309700896</v>
      </c>
    </row>
    <row r="347" spans="1:7" x14ac:dyDescent="0.2">
      <c r="A347" s="1" t="s">
        <v>1075</v>
      </c>
      <c r="B347" s="1">
        <v>37.182043502875402</v>
      </c>
      <c r="C347" s="1">
        <v>0.31588137025751301</v>
      </c>
      <c r="D347" s="1">
        <v>2.1621439074792601</v>
      </c>
      <c r="E347" s="1">
        <v>0.146096367205171</v>
      </c>
      <c r="F347" s="1">
        <v>0.883845314198343</v>
      </c>
      <c r="G347" s="1">
        <v>0.97393925305574003</v>
      </c>
    </row>
    <row r="348" spans="1:7" x14ac:dyDescent="0.2">
      <c r="A348" s="1" t="s">
        <v>735</v>
      </c>
      <c r="B348" s="1">
        <v>2.1372160972541701</v>
      </c>
      <c r="C348" s="1">
        <v>0.351091420987095</v>
      </c>
      <c r="D348" s="1">
        <v>2.4094951205037498</v>
      </c>
      <c r="E348" s="1">
        <v>0.14571161319209999</v>
      </c>
      <c r="F348" s="1">
        <v>0.88414905322177095</v>
      </c>
      <c r="G348" s="1">
        <v>0.97393925305574003</v>
      </c>
    </row>
    <row r="349" spans="1:7" x14ac:dyDescent="0.2">
      <c r="A349" s="1" t="s">
        <v>1060</v>
      </c>
      <c r="B349" s="1">
        <v>6.09241935435195</v>
      </c>
      <c r="C349" s="1">
        <v>-0.31235486521924199</v>
      </c>
      <c r="D349" s="1">
        <v>2.2242448452561199</v>
      </c>
      <c r="E349" s="1">
        <v>-0.140431871017003</v>
      </c>
      <c r="F349" s="1">
        <v>0.88831877791991598</v>
      </c>
      <c r="G349" s="1">
        <v>0.97393925305574003</v>
      </c>
    </row>
    <row r="350" spans="1:7" x14ac:dyDescent="0.2">
      <c r="A350" s="1" t="s">
        <v>1168</v>
      </c>
      <c r="B350" s="1">
        <v>3.75967891768097</v>
      </c>
      <c r="C350" s="1">
        <v>0.31330161672310802</v>
      </c>
      <c r="D350" s="1">
        <v>2.2823274228320498</v>
      </c>
      <c r="E350" s="1">
        <v>0.13727286172390801</v>
      </c>
      <c r="F350" s="1">
        <v>0.89081512055146705</v>
      </c>
      <c r="G350" s="1">
        <v>0.97393925305574003</v>
      </c>
    </row>
    <row r="351" spans="1:7" x14ac:dyDescent="0.2">
      <c r="A351" s="1" t="s">
        <v>1101</v>
      </c>
      <c r="B351" s="1">
        <v>1.9693961422641</v>
      </c>
      <c r="C351" s="1">
        <v>-0.31723053905235998</v>
      </c>
      <c r="D351" s="1">
        <v>2.33009885819056</v>
      </c>
      <c r="E351" s="1">
        <v>-0.13614466954363699</v>
      </c>
      <c r="F351" s="1">
        <v>0.89170691506686495</v>
      </c>
      <c r="G351" s="1">
        <v>0.97393925305574003</v>
      </c>
    </row>
    <row r="352" spans="1:7" x14ac:dyDescent="0.2">
      <c r="A352" s="1" t="s">
        <v>859</v>
      </c>
      <c r="B352" s="1">
        <v>1.2385770868653601</v>
      </c>
      <c r="C352" s="1">
        <v>-0.29856547570291497</v>
      </c>
      <c r="D352" s="1">
        <v>2.310467847955</v>
      </c>
      <c r="E352" s="1">
        <v>-0.12922295195199399</v>
      </c>
      <c r="F352" s="1">
        <v>0.89718123543948503</v>
      </c>
      <c r="G352" s="1">
        <v>0.97496922041482303</v>
      </c>
    </row>
    <row r="353" spans="1:7" x14ac:dyDescent="0.2">
      <c r="A353" s="1" t="s">
        <v>785</v>
      </c>
      <c r="B353" s="1">
        <v>0.851136011434384</v>
      </c>
      <c r="C353" s="1">
        <v>0.30461292731659401</v>
      </c>
      <c r="D353" s="1">
        <v>2.3714982846950199</v>
      </c>
      <c r="E353" s="1">
        <v>0.12844745842005501</v>
      </c>
      <c r="F353" s="1">
        <v>0.89779487579095796</v>
      </c>
      <c r="G353" s="1">
        <v>0.97496922041482303</v>
      </c>
    </row>
    <row r="354" spans="1:7" x14ac:dyDescent="0.2">
      <c r="A354" s="1" t="s">
        <v>951</v>
      </c>
      <c r="B354" s="1">
        <v>52.280076787059997</v>
      </c>
      <c r="C354" s="1">
        <v>0.30076828395090999</v>
      </c>
      <c r="D354" s="1">
        <v>2.5773616324270399</v>
      </c>
      <c r="E354" s="1">
        <v>0.116696190463456</v>
      </c>
      <c r="F354" s="1">
        <v>0.90710080922016101</v>
      </c>
      <c r="G354" s="1">
        <v>0.98009333676126198</v>
      </c>
    </row>
    <row r="355" spans="1:7" x14ac:dyDescent="0.2">
      <c r="A355" s="1" t="s">
        <v>990</v>
      </c>
      <c r="B355" s="1">
        <v>2.4683272999518899</v>
      </c>
      <c r="C355" s="1">
        <v>0.24380283267759301</v>
      </c>
      <c r="D355" s="1">
        <v>2.1513703219253602</v>
      </c>
      <c r="E355" s="1">
        <v>0.11332443800721501</v>
      </c>
      <c r="F355" s="1">
        <v>0.90977334331000903</v>
      </c>
      <c r="G355" s="1">
        <v>0.98009333676126198</v>
      </c>
    </row>
    <row r="356" spans="1:7" x14ac:dyDescent="0.2">
      <c r="A356" s="1" t="s">
        <v>771</v>
      </c>
      <c r="B356" s="1">
        <v>11.048037067932199</v>
      </c>
      <c r="C356" s="1">
        <v>0.28280970754538698</v>
      </c>
      <c r="D356" s="1">
        <v>2.5094866780182601</v>
      </c>
      <c r="E356" s="1">
        <v>0.11269623784921701</v>
      </c>
      <c r="F356" s="1">
        <v>0.91027138401045904</v>
      </c>
      <c r="G356" s="1">
        <v>0.98009333676126198</v>
      </c>
    </row>
    <row r="357" spans="1:7" x14ac:dyDescent="0.2">
      <c r="A357" s="1" t="s">
        <v>747</v>
      </c>
      <c r="B357" s="1">
        <v>14.782395441498799</v>
      </c>
      <c r="C357" s="1">
        <v>0.29677656568887001</v>
      </c>
      <c r="D357" s="1">
        <v>2.8102415675722301</v>
      </c>
      <c r="E357" s="1">
        <v>0.10560535760107401</v>
      </c>
      <c r="F357" s="1">
        <v>0.91589547377457703</v>
      </c>
      <c r="G357" s="1">
        <v>0.98117169603125698</v>
      </c>
    </row>
    <row r="358" spans="1:7" x14ac:dyDescent="0.2">
      <c r="A358" s="1" t="s">
        <v>824</v>
      </c>
      <c r="B358" s="1">
        <v>0.54751993045355896</v>
      </c>
      <c r="C358" s="1">
        <v>-0.254479689025362</v>
      </c>
      <c r="D358" s="1">
        <v>2.5004940404869598</v>
      </c>
      <c r="E358" s="1">
        <v>-0.10177176386143399</v>
      </c>
      <c r="F358" s="1">
        <v>0.91893783842701104</v>
      </c>
      <c r="G358" s="1">
        <v>0.98117169603125698</v>
      </c>
    </row>
    <row r="359" spans="1:7" x14ac:dyDescent="0.2">
      <c r="A359" s="1" t="s">
        <v>808</v>
      </c>
      <c r="B359" s="1">
        <v>0.548676213894289</v>
      </c>
      <c r="C359" s="1">
        <v>-0.25027664548364598</v>
      </c>
      <c r="D359" s="1">
        <v>2.5001758484813101</v>
      </c>
      <c r="E359" s="1">
        <v>-0.100103616965852</v>
      </c>
      <c r="F359" s="1">
        <v>0.92026206383516196</v>
      </c>
      <c r="G359" s="1">
        <v>0.98117169603125698</v>
      </c>
    </row>
    <row r="360" spans="1:7" x14ac:dyDescent="0.2">
      <c r="A360" s="1" t="s">
        <v>1108</v>
      </c>
      <c r="B360" s="1">
        <v>5.71747291594275</v>
      </c>
      <c r="C360" s="1">
        <v>-0.25519400238071999</v>
      </c>
      <c r="D360" s="1">
        <v>2.5938871557519998</v>
      </c>
      <c r="E360" s="1">
        <v>-9.8382846692009196E-2</v>
      </c>
      <c r="F360" s="1">
        <v>0.92162829495284304</v>
      </c>
      <c r="G360" s="1">
        <v>0.98117169603125698</v>
      </c>
    </row>
    <row r="361" spans="1:7" x14ac:dyDescent="0.2">
      <c r="A361" s="1" t="s">
        <v>927</v>
      </c>
      <c r="B361" s="1">
        <v>12.62736688188</v>
      </c>
      <c r="C361" s="1">
        <v>-0.26950207636232598</v>
      </c>
      <c r="D361" s="1">
        <v>2.83953853938457</v>
      </c>
      <c r="E361" s="1">
        <v>-9.4910518953807602E-2</v>
      </c>
      <c r="F361" s="1">
        <v>0.92438590132231602</v>
      </c>
      <c r="G361" s="1">
        <v>0.98135085882677198</v>
      </c>
    </row>
    <row r="362" spans="1:7" x14ac:dyDescent="0.2">
      <c r="A362" s="1" t="s">
        <v>831</v>
      </c>
      <c r="B362" s="1">
        <v>10.3399059709784</v>
      </c>
      <c r="C362" s="1">
        <v>-0.22908852432226001</v>
      </c>
      <c r="D362" s="1">
        <v>2.7642279694800602</v>
      </c>
      <c r="E362" s="1">
        <v>-8.2876132812356298E-2</v>
      </c>
      <c r="F362" s="1">
        <v>0.93395003199759496</v>
      </c>
      <c r="G362" s="1">
        <v>0.98353724483643001</v>
      </c>
    </row>
    <row r="363" spans="1:7" x14ac:dyDescent="0.2">
      <c r="A363" s="1" t="s">
        <v>979</v>
      </c>
      <c r="B363" s="1">
        <v>0.65534224946742803</v>
      </c>
      <c r="C363" s="1">
        <v>0.19498946513255699</v>
      </c>
      <c r="D363" s="1">
        <v>2.4601202460670399</v>
      </c>
      <c r="E363" s="1">
        <v>7.9260135940218204E-2</v>
      </c>
      <c r="F363" s="1">
        <v>0.93682571341939602</v>
      </c>
      <c r="G363" s="1">
        <v>0.98353724483643001</v>
      </c>
    </row>
    <row r="364" spans="1:7" x14ac:dyDescent="0.2">
      <c r="A364" s="1" t="s">
        <v>957</v>
      </c>
      <c r="B364" s="1">
        <v>0.65534224946742803</v>
      </c>
      <c r="C364" s="1">
        <v>0.19498946513255699</v>
      </c>
      <c r="D364" s="1">
        <v>2.4601202460670399</v>
      </c>
      <c r="E364" s="1">
        <v>7.9260135940218204E-2</v>
      </c>
      <c r="F364" s="1">
        <v>0.93682571341939602</v>
      </c>
      <c r="G364" s="1">
        <v>0.98353724483643001</v>
      </c>
    </row>
    <row r="365" spans="1:7" x14ac:dyDescent="0.2">
      <c r="A365" s="1" t="s">
        <v>1093</v>
      </c>
      <c r="B365" s="1">
        <v>0.65534224946742803</v>
      </c>
      <c r="C365" s="1">
        <v>0.19498946513255699</v>
      </c>
      <c r="D365" s="1">
        <v>2.4601202460670399</v>
      </c>
      <c r="E365" s="1">
        <v>7.9260135940218204E-2</v>
      </c>
      <c r="F365" s="1">
        <v>0.93682571341939602</v>
      </c>
      <c r="G365" s="1">
        <v>0.98353724483643001</v>
      </c>
    </row>
    <row r="366" spans="1:7" x14ac:dyDescent="0.2">
      <c r="A366" s="1" t="s">
        <v>1045</v>
      </c>
      <c r="B366" s="1">
        <v>2.3746345866605201</v>
      </c>
      <c r="C366" s="1">
        <v>-0.157240704162495</v>
      </c>
      <c r="D366" s="1">
        <v>2.1247015868257701</v>
      </c>
      <c r="E366" s="1">
        <v>-7.40060181333074E-2</v>
      </c>
      <c r="F366" s="1">
        <v>0.94100559661688898</v>
      </c>
      <c r="G366" s="1">
        <v>0.98519646717624598</v>
      </c>
    </row>
    <row r="367" spans="1:7" x14ac:dyDescent="0.2">
      <c r="A367" s="1" t="s">
        <v>790</v>
      </c>
      <c r="B367" s="1">
        <v>3.4776088283269999</v>
      </c>
      <c r="C367" s="1">
        <v>-0.152150846672163</v>
      </c>
      <c r="D367" s="1">
        <v>2.1544402517272001</v>
      </c>
      <c r="E367" s="1">
        <v>-7.0621984782443803E-2</v>
      </c>
      <c r="F367" s="1">
        <v>0.94369861277121003</v>
      </c>
      <c r="G367" s="1">
        <v>0.98529414391264103</v>
      </c>
    </row>
    <row r="368" spans="1:7" x14ac:dyDescent="0.2">
      <c r="A368" s="1" t="s">
        <v>866</v>
      </c>
      <c r="B368" s="1">
        <v>3.2272122860037502</v>
      </c>
      <c r="C368" s="1">
        <v>-0.11496030081484</v>
      </c>
      <c r="D368" s="1">
        <v>1.95932325661481</v>
      </c>
      <c r="E368" s="1">
        <v>-5.8673473316220803E-2</v>
      </c>
      <c r="F368" s="1">
        <v>0.95321218815455699</v>
      </c>
      <c r="G368" s="1">
        <v>0.99249291019389296</v>
      </c>
    </row>
    <row r="369" spans="1:7" x14ac:dyDescent="0.2">
      <c r="A369" s="1" t="s">
        <v>1041</v>
      </c>
      <c r="B369" s="1">
        <v>0.92198768360276995</v>
      </c>
      <c r="C369" s="1">
        <v>-0.119729882955666</v>
      </c>
      <c r="D369" s="1">
        <v>2.33177107599546</v>
      </c>
      <c r="E369" s="1">
        <v>-5.1347185917276099E-2</v>
      </c>
      <c r="F369" s="1">
        <v>0.95904886874436601</v>
      </c>
      <c r="G369" s="1">
        <v>0.99364743441072001</v>
      </c>
    </row>
    <row r="370" spans="1:7" x14ac:dyDescent="0.2">
      <c r="A370" s="1" t="s">
        <v>762</v>
      </c>
      <c r="B370" s="1">
        <v>0.23093052719096599</v>
      </c>
      <c r="C370" s="1">
        <v>-0.13108522739468301</v>
      </c>
      <c r="D370" s="1">
        <v>2.8653631979312499</v>
      </c>
      <c r="E370" s="1">
        <v>-4.57482065412598E-2</v>
      </c>
      <c r="F370" s="1">
        <v>0.96351094074233801</v>
      </c>
      <c r="G370" s="1">
        <v>0.99364743441072001</v>
      </c>
    </row>
    <row r="371" spans="1:7" x14ac:dyDescent="0.2">
      <c r="A371" s="1" t="s">
        <v>911</v>
      </c>
      <c r="B371" s="1">
        <v>1.2618968132483399</v>
      </c>
      <c r="C371" s="1">
        <v>9.5183238811132498E-2</v>
      </c>
      <c r="D371" s="1">
        <v>2.26210870100235</v>
      </c>
      <c r="E371" s="1">
        <v>4.2077217053697102E-2</v>
      </c>
      <c r="F371" s="1">
        <v>0.96643714223969601</v>
      </c>
      <c r="G371" s="1">
        <v>0.99364743441072001</v>
      </c>
    </row>
    <row r="372" spans="1:7" x14ac:dyDescent="0.2">
      <c r="A372" s="1" t="s">
        <v>905</v>
      </c>
      <c r="B372" s="1">
        <v>1.84281908376481</v>
      </c>
      <c r="C372" s="1">
        <v>-9.3448750324885005E-2</v>
      </c>
      <c r="D372" s="1">
        <v>2.3029072492972502</v>
      </c>
      <c r="E372" s="1">
        <v>-4.05785992264351E-2</v>
      </c>
      <c r="F372" s="1">
        <v>0.96763184544498804</v>
      </c>
      <c r="G372" s="1">
        <v>0.99364743441072001</v>
      </c>
    </row>
    <row r="373" spans="1:7" x14ac:dyDescent="0.2">
      <c r="A373" s="1" t="s">
        <v>976</v>
      </c>
      <c r="B373" s="1">
        <v>1.9160827792750299</v>
      </c>
      <c r="C373" s="1">
        <v>7.9903158891163104E-2</v>
      </c>
      <c r="D373" s="1">
        <v>2.1056867809435502</v>
      </c>
      <c r="E373" s="1">
        <v>3.79463648697832E-2</v>
      </c>
      <c r="F373" s="1">
        <v>0.96973044582881496</v>
      </c>
      <c r="G373" s="1">
        <v>0.99364743441072001</v>
      </c>
    </row>
    <row r="374" spans="1:7" x14ac:dyDescent="0.2">
      <c r="A374" s="1" t="s">
        <v>1003</v>
      </c>
      <c r="B374" s="1">
        <v>4.0792191764107502</v>
      </c>
      <c r="C374" s="1">
        <v>-7.1421669610077301E-2</v>
      </c>
      <c r="D374" s="1">
        <v>2.26891654189297</v>
      </c>
      <c r="E374" s="1">
        <v>-3.1478314998087099E-2</v>
      </c>
      <c r="F374" s="1">
        <v>0.97488808569840901</v>
      </c>
      <c r="G374" s="1">
        <v>0.99364743441072001</v>
      </c>
    </row>
    <row r="375" spans="1:7" x14ac:dyDescent="0.2">
      <c r="A375" s="1" t="s">
        <v>745</v>
      </c>
      <c r="B375" s="1">
        <v>0.88627277665839499</v>
      </c>
      <c r="C375" s="1">
        <v>6.8280690041820705E-2</v>
      </c>
      <c r="D375" s="1">
        <v>2.2023668571203898</v>
      </c>
      <c r="E375" s="1">
        <v>3.10033225486776E-2</v>
      </c>
      <c r="F375" s="1">
        <v>0.97526688993728095</v>
      </c>
      <c r="G375" s="1">
        <v>0.99364743441072001</v>
      </c>
    </row>
    <row r="376" spans="1:7" x14ac:dyDescent="0.2">
      <c r="A376" s="1" t="s">
        <v>1031</v>
      </c>
      <c r="B376" s="1">
        <v>0.69221343985253403</v>
      </c>
      <c r="C376" s="1">
        <v>-6.3754538954778894E-2</v>
      </c>
      <c r="D376" s="1">
        <v>2.3972482255237</v>
      </c>
      <c r="E376" s="1">
        <v>-2.65948841992995E-2</v>
      </c>
      <c r="F376" s="1">
        <v>0.97878285363554396</v>
      </c>
      <c r="G376" s="1">
        <v>0.99364743441072001</v>
      </c>
    </row>
    <row r="377" spans="1:7" x14ac:dyDescent="0.2">
      <c r="A377" s="1" t="s">
        <v>956</v>
      </c>
      <c r="B377" s="1">
        <v>0.69221343985253403</v>
      </c>
      <c r="C377" s="1">
        <v>-6.3754538954778894E-2</v>
      </c>
      <c r="D377" s="1">
        <v>2.3972482255237</v>
      </c>
      <c r="E377" s="1">
        <v>-2.65948841992995E-2</v>
      </c>
      <c r="F377" s="1">
        <v>0.97878285363554396</v>
      </c>
      <c r="G377" s="1">
        <v>0.99364743441072001</v>
      </c>
    </row>
    <row r="378" spans="1:7" x14ac:dyDescent="0.2">
      <c r="A378" s="1" t="s">
        <v>1067</v>
      </c>
      <c r="B378" s="1">
        <v>20.656459521375499</v>
      </c>
      <c r="C378" s="1">
        <v>-6.1797150826538E-2</v>
      </c>
      <c r="D378" s="1">
        <v>2.6608775869812402</v>
      </c>
      <c r="E378" s="1">
        <v>-2.3224349413475599E-2</v>
      </c>
      <c r="F378" s="1">
        <v>0.981471315820585</v>
      </c>
      <c r="G378" s="1">
        <v>0.99364743441072001</v>
      </c>
    </row>
    <row r="379" spans="1:7" x14ac:dyDescent="0.2">
      <c r="A379" s="1" t="s">
        <v>1175</v>
      </c>
      <c r="B379" s="1">
        <v>0.69105715641180399</v>
      </c>
      <c r="C379" s="1">
        <v>-5.4397230304885101E-2</v>
      </c>
      <c r="D379" s="1">
        <v>2.5772264564871499</v>
      </c>
      <c r="E379" s="1">
        <v>-2.1106888053225401E-2</v>
      </c>
      <c r="F379" s="1">
        <v>0.983160390248074</v>
      </c>
      <c r="G379" s="1">
        <v>0.99364743441072001</v>
      </c>
    </row>
    <row r="380" spans="1:7" x14ac:dyDescent="0.2">
      <c r="A380" s="1" t="s">
        <v>786</v>
      </c>
      <c r="B380" s="1">
        <v>0.74273555070014996</v>
      </c>
      <c r="C380" s="1">
        <v>-3.12291557232992E-2</v>
      </c>
      <c r="D380" s="1">
        <v>2.4183988007248298</v>
      </c>
      <c r="E380" s="1">
        <v>-1.29131538247287E-2</v>
      </c>
      <c r="F380" s="1">
        <v>0.98969708026729597</v>
      </c>
      <c r="G380" s="1">
        <v>0.993950792556059</v>
      </c>
    </row>
    <row r="381" spans="1:7" x14ac:dyDescent="0.2">
      <c r="A381" s="1" t="s">
        <v>1136</v>
      </c>
      <c r="B381" s="1">
        <v>0.74331369242051404</v>
      </c>
      <c r="C381" s="1">
        <v>-2.96492266503099E-2</v>
      </c>
      <c r="D381" s="1">
        <v>2.4183541078915698</v>
      </c>
      <c r="E381" s="1">
        <v>-1.2260084887303501E-2</v>
      </c>
      <c r="F381" s="1">
        <v>0.99021811260696502</v>
      </c>
      <c r="G381" s="1">
        <v>0.993950792556059</v>
      </c>
    </row>
    <row r="382" spans="1:7" x14ac:dyDescent="0.2">
      <c r="A382" s="1" t="s">
        <v>861</v>
      </c>
      <c r="B382" s="1">
        <v>3.6676179030183498</v>
      </c>
      <c r="C382" s="1">
        <v>-2.4287684168785E-2</v>
      </c>
      <c r="D382" s="1">
        <v>2.2346521122975598</v>
      </c>
      <c r="E382" s="1">
        <v>-1.08686645384876E-2</v>
      </c>
      <c r="F382" s="1">
        <v>0.99132823109812795</v>
      </c>
      <c r="G382" s="1">
        <v>0.993950792556059</v>
      </c>
    </row>
    <row r="383" spans="1:7" x14ac:dyDescent="0.2">
      <c r="A383" s="1" t="s">
        <v>818</v>
      </c>
      <c r="B383" s="1">
        <v>17.025269738806902</v>
      </c>
      <c r="C383" s="1">
        <v>1.7256132184025101E-2</v>
      </c>
      <c r="D383" s="1">
        <v>2.8331334730976501</v>
      </c>
      <c r="E383" s="1">
        <v>6.0908292347969899E-3</v>
      </c>
      <c r="F383" s="1">
        <v>0.99514025143907503</v>
      </c>
      <c r="G383" s="1">
        <v>0.99514025143907503</v>
      </c>
    </row>
    <row r="384" spans="1:7" x14ac:dyDescent="0.2">
      <c r="A384" s="1" t="s">
        <v>1083</v>
      </c>
      <c r="B384" s="1">
        <v>917.72169843249901</v>
      </c>
      <c r="C384" s="1">
        <v>6.0085398916901802</v>
      </c>
      <c r="D384" s="1">
        <v>2.4283630049892699</v>
      </c>
      <c r="E384" s="1">
        <v>2.4743170108196901</v>
      </c>
      <c r="F384" s="1" t="s">
        <v>1150</v>
      </c>
      <c r="G384" s="1" t="s">
        <v>1150</v>
      </c>
    </row>
    <row r="385" spans="1:7" x14ac:dyDescent="0.2">
      <c r="A385" s="1" t="s">
        <v>1084</v>
      </c>
      <c r="B385" s="1">
        <v>360.27779762821399</v>
      </c>
      <c r="C385" s="1">
        <v>6.5352067682954296</v>
      </c>
      <c r="D385" s="1">
        <v>2.5437263524846001</v>
      </c>
      <c r="E385" s="1">
        <v>2.5691469374888301</v>
      </c>
      <c r="F385" s="1" t="s">
        <v>1150</v>
      </c>
      <c r="G385" s="1" t="s">
        <v>1150</v>
      </c>
    </row>
    <row r="386" spans="1:7" x14ac:dyDescent="0.2">
      <c r="A386" s="1" t="s">
        <v>841</v>
      </c>
      <c r="B386" s="1">
        <v>690.50409960207503</v>
      </c>
      <c r="C386" s="1">
        <v>-2.62752746234275</v>
      </c>
      <c r="D386" s="1">
        <v>2.2196517143944301</v>
      </c>
      <c r="E386" s="1">
        <v>-1.1837566431270501</v>
      </c>
      <c r="F386" s="1" t="s">
        <v>1150</v>
      </c>
      <c r="G386" s="1" t="s">
        <v>1150</v>
      </c>
    </row>
    <row r="387" spans="1:7" x14ac:dyDescent="0.2">
      <c r="A387" s="1" t="s">
        <v>794</v>
      </c>
      <c r="B387" s="1">
        <v>24.498366324782701</v>
      </c>
      <c r="C387" s="1">
        <v>1.97786173184755</v>
      </c>
      <c r="D387" s="1">
        <v>2.3844139987665001</v>
      </c>
      <c r="E387" s="1">
        <v>0.82949594024809903</v>
      </c>
      <c r="F387" s="1" t="s">
        <v>1150</v>
      </c>
      <c r="G387" s="1" t="s">
        <v>1150</v>
      </c>
    </row>
    <row r="388" spans="1:7" x14ac:dyDescent="0.2">
      <c r="A388" s="1" t="s">
        <v>966</v>
      </c>
      <c r="B388" s="1">
        <v>26.004164375113699</v>
      </c>
      <c r="C388" s="1">
        <v>-3.58247661804451</v>
      </c>
      <c r="D388" s="1">
        <v>2.38639921894067</v>
      </c>
      <c r="E388" s="1">
        <v>-1.50120591291292</v>
      </c>
      <c r="F388" s="1" t="s">
        <v>1150</v>
      </c>
      <c r="G388" s="1" t="s">
        <v>1150</v>
      </c>
    </row>
    <row r="389" spans="1:7" x14ac:dyDescent="0.2">
      <c r="A389" s="1" t="s">
        <v>958</v>
      </c>
      <c r="B389" s="1">
        <v>9.9769809153602793</v>
      </c>
      <c r="C389" s="1">
        <v>2.2228295330654002</v>
      </c>
      <c r="D389" s="1">
        <v>2.3672871337627002</v>
      </c>
      <c r="E389" s="1">
        <v>0.93897757537012405</v>
      </c>
      <c r="F389" s="1" t="s">
        <v>1150</v>
      </c>
      <c r="G389" s="1" t="s">
        <v>1150</v>
      </c>
    </row>
    <row r="390" spans="1:7" x14ac:dyDescent="0.2">
      <c r="A390" s="1" t="s">
        <v>855</v>
      </c>
      <c r="B390" s="1">
        <v>16.309131837525801</v>
      </c>
      <c r="C390" s="1">
        <v>4.4843968805554599</v>
      </c>
      <c r="D390" s="1">
        <v>2.66103793747829</v>
      </c>
      <c r="E390" s="1">
        <v>1.68520591811069</v>
      </c>
      <c r="F390" s="1" t="s">
        <v>1150</v>
      </c>
      <c r="G390" s="1" t="s">
        <v>1150</v>
      </c>
    </row>
    <row r="391" spans="1:7" x14ac:dyDescent="0.2">
      <c r="A391" s="1" t="s">
        <v>1001</v>
      </c>
      <c r="B391" s="1">
        <v>122.2572194052</v>
      </c>
      <c r="C391" s="1">
        <v>3.4099629672582199</v>
      </c>
      <c r="D391" s="1">
        <v>2.51172497338673</v>
      </c>
      <c r="E391" s="1">
        <v>1.35761797306189</v>
      </c>
      <c r="F391" s="1" t="s">
        <v>1150</v>
      </c>
      <c r="G391" s="1" t="s">
        <v>1150</v>
      </c>
    </row>
    <row r="392" spans="1:7" x14ac:dyDescent="0.2">
      <c r="A392" s="1" t="s">
        <v>884</v>
      </c>
      <c r="B392" s="1">
        <v>509.36010947885899</v>
      </c>
      <c r="C392" s="1">
        <v>5.9988010497720801</v>
      </c>
      <c r="D392" s="1">
        <v>2.71485114172784</v>
      </c>
      <c r="E392" s="1">
        <v>2.2096242985735901</v>
      </c>
      <c r="F392" s="1" t="s">
        <v>1150</v>
      </c>
      <c r="G392" s="1" t="s">
        <v>1150</v>
      </c>
    </row>
    <row r="393" spans="1:7" x14ac:dyDescent="0.2">
      <c r="A393" s="1" t="s">
        <v>849</v>
      </c>
      <c r="B393" s="1">
        <v>188.959171865927</v>
      </c>
      <c r="C393" s="1">
        <v>4.7519912634084003</v>
      </c>
      <c r="D393" s="1">
        <v>2.7926045819955498</v>
      </c>
      <c r="E393" s="1">
        <v>1.7016341282419201</v>
      </c>
      <c r="F393" s="1" t="s">
        <v>1150</v>
      </c>
      <c r="G393" s="1" t="s">
        <v>1150</v>
      </c>
    </row>
    <row r="394" spans="1:7" x14ac:dyDescent="0.2">
      <c r="A394" s="1" t="s">
        <v>848</v>
      </c>
      <c r="B394" s="1">
        <v>100.707508123709</v>
      </c>
      <c r="C394" s="1">
        <v>6.6403284551568103</v>
      </c>
      <c r="D394" s="1">
        <v>2.7889540345843802</v>
      </c>
      <c r="E394" s="1">
        <v>2.3809386504092598</v>
      </c>
      <c r="F394" s="1" t="s">
        <v>1150</v>
      </c>
      <c r="G394" s="1" t="s">
        <v>1150</v>
      </c>
    </row>
    <row r="395" spans="1:7" x14ac:dyDescent="0.2">
      <c r="A395" s="1" t="s">
        <v>887</v>
      </c>
      <c r="B395" s="1">
        <v>87.892045674661603</v>
      </c>
      <c r="C395" s="1">
        <v>-2.91633925910517</v>
      </c>
      <c r="D395" s="1">
        <v>2.9037119921264201</v>
      </c>
      <c r="E395" s="1">
        <v>-1.0043486637149199</v>
      </c>
      <c r="F395" s="1" t="s">
        <v>1150</v>
      </c>
      <c r="G395" s="1" t="s">
        <v>1150</v>
      </c>
    </row>
    <row r="396" spans="1:7" x14ac:dyDescent="0.2">
      <c r="A396" s="1" t="s">
        <v>920</v>
      </c>
      <c r="B396" s="1">
        <v>107.09127196783599</v>
      </c>
      <c r="C396" s="1">
        <v>3.56959032980137</v>
      </c>
      <c r="D396" s="1">
        <v>2.7903925321443799</v>
      </c>
      <c r="E396" s="1">
        <v>1.2792430773380099</v>
      </c>
      <c r="F396" s="1" t="s">
        <v>1150</v>
      </c>
      <c r="G396" s="1" t="s">
        <v>1150</v>
      </c>
    </row>
    <row r="397" spans="1:7" x14ac:dyDescent="0.2">
      <c r="A397" s="1" t="s">
        <v>803</v>
      </c>
      <c r="B397" s="1">
        <v>62.29760702179</v>
      </c>
      <c r="C397" s="1">
        <v>0.35283308118203599</v>
      </c>
      <c r="D397" s="1">
        <v>2.8841337891541801</v>
      </c>
      <c r="E397" s="1">
        <v>0.12233589249877</v>
      </c>
      <c r="F397" s="1" t="s">
        <v>1150</v>
      </c>
      <c r="G397" s="1" t="s">
        <v>1150</v>
      </c>
    </row>
    <row r="398" spans="1:7" x14ac:dyDescent="0.2">
      <c r="A398" s="1" t="s">
        <v>791</v>
      </c>
      <c r="B398" s="1">
        <v>23.098874006499699</v>
      </c>
      <c r="C398" s="1">
        <v>4.0216902163019999</v>
      </c>
      <c r="D398" s="1">
        <v>2.5879967254740901</v>
      </c>
      <c r="E398" s="1">
        <v>1.55397809306164</v>
      </c>
      <c r="F398" s="1" t="s">
        <v>1150</v>
      </c>
      <c r="G398" s="1" t="s">
        <v>1150</v>
      </c>
    </row>
    <row r="399" spans="1:7" x14ac:dyDescent="0.2">
      <c r="A399" s="1" t="s">
        <v>950</v>
      </c>
      <c r="B399" s="1">
        <v>198.95159564357999</v>
      </c>
      <c r="C399" s="1">
        <v>6.1455696756501199</v>
      </c>
      <c r="D399" s="1">
        <v>3.0241359399622598</v>
      </c>
      <c r="E399" s="1">
        <v>2.0321737506703599</v>
      </c>
      <c r="F399" s="1" t="s">
        <v>1150</v>
      </c>
      <c r="G399" s="1" t="s">
        <v>1150</v>
      </c>
    </row>
    <row r="400" spans="1:7" x14ac:dyDescent="0.2">
      <c r="A400" s="1" t="s">
        <v>1091</v>
      </c>
      <c r="B400" s="1">
        <v>45.1153951813871</v>
      </c>
      <c r="C400" s="1">
        <v>6.5823251310548301</v>
      </c>
      <c r="D400" s="1">
        <v>3.0225507381632899</v>
      </c>
      <c r="E400" s="1">
        <v>2.1777385067337902</v>
      </c>
      <c r="F400" s="1" t="s">
        <v>1150</v>
      </c>
      <c r="G400" s="1" t="s">
        <v>1150</v>
      </c>
    </row>
    <row r="401" spans="1:7" x14ac:dyDescent="0.2">
      <c r="A401" s="1" t="s">
        <v>857</v>
      </c>
      <c r="B401" s="1">
        <v>28.935033219597901</v>
      </c>
      <c r="C401" s="1">
        <v>-1.6974971619686801</v>
      </c>
      <c r="D401" s="1">
        <v>2.9604525297099298</v>
      </c>
      <c r="E401" s="1">
        <v>-0.573391109951358</v>
      </c>
      <c r="F401" s="1" t="s">
        <v>1150</v>
      </c>
      <c r="G401" s="1" t="s">
        <v>1150</v>
      </c>
    </row>
    <row r="402" spans="1:7" x14ac:dyDescent="0.2">
      <c r="A402" s="1" t="s">
        <v>996</v>
      </c>
      <c r="B402" s="1">
        <v>87.672061694882302</v>
      </c>
      <c r="C402" s="1">
        <v>7.1988935576197903</v>
      </c>
      <c r="D402" s="1">
        <v>3.1007063147800298</v>
      </c>
      <c r="E402" s="1">
        <v>2.3216947452601602</v>
      </c>
      <c r="F402" s="1" t="s">
        <v>1150</v>
      </c>
      <c r="G402" s="1" t="s">
        <v>1150</v>
      </c>
    </row>
    <row r="403" spans="1:7" x14ac:dyDescent="0.2">
      <c r="A403" s="1" t="s">
        <v>1074</v>
      </c>
      <c r="B403" s="1">
        <v>32.028254349761298</v>
      </c>
      <c r="C403" s="1">
        <v>-1.1372163852655299</v>
      </c>
      <c r="D403" s="1">
        <v>2.9906989469811198</v>
      </c>
      <c r="E403" s="1">
        <v>-0.38025104011671501</v>
      </c>
      <c r="F403" s="1" t="s">
        <v>1150</v>
      </c>
      <c r="G403" s="1" t="s">
        <v>1150</v>
      </c>
    </row>
    <row r="404" spans="1:7" x14ac:dyDescent="0.2">
      <c r="A404" s="1" t="s">
        <v>817</v>
      </c>
      <c r="B404" s="1">
        <v>19.621580495116699</v>
      </c>
      <c r="C404" s="1">
        <v>3.8313514659385102</v>
      </c>
      <c r="D404" s="1">
        <v>2.8326434072189799</v>
      </c>
      <c r="E404" s="1">
        <v>1.3525710494212999</v>
      </c>
      <c r="F404" s="1" t="s">
        <v>1150</v>
      </c>
      <c r="G404" s="1" t="s">
        <v>1150</v>
      </c>
    </row>
    <row r="405" spans="1:7" x14ac:dyDescent="0.2">
      <c r="A405" s="1" t="s">
        <v>1059</v>
      </c>
      <c r="B405" s="1">
        <v>15.8398150876444</v>
      </c>
      <c r="C405" s="1">
        <v>4.5049213720973498</v>
      </c>
      <c r="D405" s="1">
        <v>2.8405966211500902</v>
      </c>
      <c r="E405" s="1">
        <v>1.5859067558397</v>
      </c>
      <c r="F405" s="1" t="s">
        <v>1150</v>
      </c>
      <c r="G405" s="1" t="s">
        <v>1150</v>
      </c>
    </row>
    <row r="406" spans="1:7" x14ac:dyDescent="0.2">
      <c r="A406" s="1" t="s">
        <v>919</v>
      </c>
      <c r="B406" s="1">
        <v>12.680034595451801</v>
      </c>
      <c r="C406" s="1">
        <v>3.2458826593886698</v>
      </c>
      <c r="D406" s="1">
        <v>2.8360650175538402</v>
      </c>
      <c r="E406" s="1">
        <v>1.1445022026287299</v>
      </c>
      <c r="F406" s="1" t="s">
        <v>1150</v>
      </c>
      <c r="G406" s="1" t="s">
        <v>1150</v>
      </c>
    </row>
    <row r="407" spans="1:7" x14ac:dyDescent="0.2">
      <c r="A407" s="1" t="s">
        <v>843</v>
      </c>
      <c r="B407" s="1">
        <v>12.9670763982107</v>
      </c>
      <c r="C407" s="1">
        <v>-1.98341989535106</v>
      </c>
      <c r="D407" s="1">
        <v>2.8522251736780002</v>
      </c>
      <c r="E407" s="1">
        <v>-0.69539386779669898</v>
      </c>
      <c r="F407" s="1" t="s">
        <v>1150</v>
      </c>
      <c r="G407" s="1" t="s">
        <v>1150</v>
      </c>
    </row>
    <row r="408" spans="1:7" x14ac:dyDescent="0.2">
      <c r="A408" s="1" t="s">
        <v>1129</v>
      </c>
      <c r="B408" s="1">
        <v>20.7355654009286</v>
      </c>
      <c r="C408" s="1">
        <v>-5.3843989912302099</v>
      </c>
      <c r="D408" s="1">
        <v>2.8794354378617601</v>
      </c>
      <c r="E408" s="1">
        <v>-1.8699495465085401</v>
      </c>
      <c r="F408" s="1" t="s">
        <v>1150</v>
      </c>
      <c r="G408" s="1" t="s">
        <v>1150</v>
      </c>
    </row>
    <row r="409" spans="1:7" x14ac:dyDescent="0.2">
      <c r="A409" s="1" t="s">
        <v>1109</v>
      </c>
      <c r="B409" s="1">
        <v>385.37802172035902</v>
      </c>
      <c r="C409" s="1">
        <v>10.4685810426119</v>
      </c>
      <c r="D409" s="1">
        <v>2.9268161107762101</v>
      </c>
      <c r="E409" s="1">
        <v>3.5767812689248699</v>
      </c>
      <c r="F409" s="1" t="s">
        <v>1150</v>
      </c>
      <c r="G409" s="1" t="s">
        <v>1150</v>
      </c>
    </row>
    <row r="410" spans="1:7" x14ac:dyDescent="0.2">
      <c r="A410" s="1" t="s">
        <v>782</v>
      </c>
      <c r="B410" s="1">
        <v>210.30559970406901</v>
      </c>
      <c r="C410" s="1">
        <v>6.1242906454470898</v>
      </c>
      <c r="D410" s="1">
        <v>2.96075359213564</v>
      </c>
      <c r="E410" s="1">
        <v>2.0684904889466198</v>
      </c>
      <c r="F410" s="1" t="s">
        <v>1150</v>
      </c>
      <c r="G410" s="1" t="s">
        <v>1150</v>
      </c>
    </row>
    <row r="411" spans="1:7" x14ac:dyDescent="0.2">
      <c r="A411" s="1" t="s">
        <v>835</v>
      </c>
      <c r="B411" s="1">
        <v>428.00112968961901</v>
      </c>
      <c r="C411" s="1">
        <v>0.64562591229708199</v>
      </c>
      <c r="D411" s="1">
        <v>3.1242711750038099</v>
      </c>
      <c r="E411" s="1">
        <v>0.206648487321621</v>
      </c>
      <c r="F411" s="1" t="s">
        <v>1150</v>
      </c>
      <c r="G411" s="1" t="s">
        <v>1150</v>
      </c>
    </row>
    <row r="412" spans="1:7" x14ac:dyDescent="0.2">
      <c r="A412" s="1" t="s">
        <v>1055</v>
      </c>
      <c r="B412" s="1">
        <v>122.836730955807</v>
      </c>
      <c r="C412" s="1">
        <v>8.71845414350169</v>
      </c>
      <c r="D412" s="1">
        <v>2.9756942585904298</v>
      </c>
      <c r="E412" s="1">
        <v>2.9298890900275398</v>
      </c>
      <c r="F412" s="1" t="s">
        <v>1150</v>
      </c>
      <c r="G412" s="1" t="s">
        <v>1150</v>
      </c>
    </row>
    <row r="413" spans="1:7" x14ac:dyDescent="0.2">
      <c r="A413" s="1" t="s">
        <v>885</v>
      </c>
      <c r="B413" s="1">
        <v>118.195444669726</v>
      </c>
      <c r="C413" s="1">
        <v>5.6174169026907999</v>
      </c>
      <c r="D413" s="1">
        <v>2.9263781048567599</v>
      </c>
      <c r="E413" s="1">
        <v>1.91958000689243</v>
      </c>
      <c r="F413" s="1" t="s">
        <v>1150</v>
      </c>
      <c r="G413" s="1" t="s">
        <v>1150</v>
      </c>
    </row>
    <row r="414" spans="1:7" x14ac:dyDescent="0.2">
      <c r="A414" s="1" t="s">
        <v>1042</v>
      </c>
      <c r="B414" s="1">
        <v>68.361215117301896</v>
      </c>
      <c r="C414" s="1">
        <v>5.3611297659035602</v>
      </c>
      <c r="D414" s="1">
        <v>2.9246263488592001</v>
      </c>
      <c r="E414" s="1">
        <v>1.8330990445992399</v>
      </c>
      <c r="F414" s="1" t="s">
        <v>1150</v>
      </c>
      <c r="G414" s="1" t="s">
        <v>1150</v>
      </c>
    </row>
    <row r="415" spans="1:7" x14ac:dyDescent="0.2">
      <c r="A415" s="1" t="s">
        <v>864</v>
      </c>
      <c r="B415" s="1">
        <v>68.020716594653095</v>
      </c>
      <c r="C415" s="1">
        <v>7.022795668523</v>
      </c>
      <c r="D415" s="1">
        <v>2.9591610859735602</v>
      </c>
      <c r="E415" s="1">
        <v>2.3732387201937399</v>
      </c>
      <c r="F415" s="1" t="s">
        <v>1150</v>
      </c>
      <c r="G415" s="1" t="s">
        <v>1150</v>
      </c>
    </row>
    <row r="416" spans="1:7" x14ac:dyDescent="0.2">
      <c r="A416" s="1" t="s">
        <v>882</v>
      </c>
      <c r="B416" s="1">
        <v>64.758631410228901</v>
      </c>
      <c r="C416" s="1">
        <v>5.5230802580649598</v>
      </c>
      <c r="D416" s="1">
        <v>2.94111683877163</v>
      </c>
      <c r="E416" s="1">
        <v>1.8778853615253499</v>
      </c>
      <c r="F416" s="1" t="s">
        <v>1150</v>
      </c>
      <c r="G416" s="1" t="s">
        <v>1150</v>
      </c>
    </row>
    <row r="417" spans="1:7" x14ac:dyDescent="0.2">
      <c r="A417" s="1" t="s">
        <v>809</v>
      </c>
      <c r="B417" s="1">
        <v>46.218672523069898</v>
      </c>
      <c r="C417" s="1">
        <v>6.8556200053468999</v>
      </c>
      <c r="D417" s="1">
        <v>2.9485317986987098</v>
      </c>
      <c r="E417" s="1">
        <v>2.3250961744324798</v>
      </c>
      <c r="F417" s="1" t="s">
        <v>1150</v>
      </c>
      <c r="G417" s="1" t="s">
        <v>1150</v>
      </c>
    </row>
    <row r="418" spans="1:7" x14ac:dyDescent="0.2">
      <c r="A418" s="1" t="s">
        <v>1043</v>
      </c>
      <c r="B418" s="1">
        <v>38.783163974736297</v>
      </c>
      <c r="C418" s="1">
        <v>5.6360462430935696</v>
      </c>
      <c r="D418" s="1">
        <v>2.9490751281088299</v>
      </c>
      <c r="E418" s="1">
        <v>1.91112331773922</v>
      </c>
      <c r="F418" s="1" t="s">
        <v>1150</v>
      </c>
      <c r="G418" s="1" t="s">
        <v>1150</v>
      </c>
    </row>
    <row r="419" spans="1:7" x14ac:dyDescent="0.2">
      <c r="A419" s="1" t="s">
        <v>1079</v>
      </c>
      <c r="B419" s="1">
        <v>32.127768911060102</v>
      </c>
      <c r="C419" s="1">
        <v>6.3242362752743304</v>
      </c>
      <c r="D419" s="1">
        <v>2.9105344422603898</v>
      </c>
      <c r="E419" s="1">
        <v>2.1728780059935602</v>
      </c>
      <c r="F419" s="1" t="s">
        <v>1150</v>
      </c>
      <c r="G419" s="1" t="s">
        <v>1150</v>
      </c>
    </row>
    <row r="420" spans="1:7" x14ac:dyDescent="0.2">
      <c r="A420" s="1" t="s">
        <v>1078</v>
      </c>
      <c r="B420" s="1">
        <v>23.386829700152798</v>
      </c>
      <c r="C420" s="1">
        <v>4.8818703380375599</v>
      </c>
      <c r="D420" s="1">
        <v>2.75832487000388</v>
      </c>
      <c r="E420" s="1">
        <v>1.76986778864474</v>
      </c>
      <c r="F420" s="1" t="s">
        <v>1150</v>
      </c>
      <c r="G420" s="1" t="s">
        <v>1150</v>
      </c>
    </row>
    <row r="421" spans="1:7" x14ac:dyDescent="0.2">
      <c r="A421" s="1" t="s">
        <v>932</v>
      </c>
      <c r="B421" s="1">
        <v>15.555471741004</v>
      </c>
      <c r="C421" s="1">
        <v>4.8524537851897804</v>
      </c>
      <c r="D421" s="1">
        <v>2.7713031077082202</v>
      </c>
      <c r="E421" s="1">
        <v>1.7509646533044201</v>
      </c>
      <c r="F421" s="1" t="s">
        <v>1150</v>
      </c>
      <c r="G421" s="1" t="s">
        <v>1150</v>
      </c>
    </row>
    <row r="422" spans="1:7" x14ac:dyDescent="0.2">
      <c r="A422" s="1" t="s">
        <v>1050</v>
      </c>
      <c r="B422" s="1">
        <v>20.319663884839201</v>
      </c>
      <c r="C422" s="1">
        <v>-5.4102713474340902</v>
      </c>
      <c r="D422" s="1">
        <v>2.8863608829543699</v>
      </c>
      <c r="E422" s="1">
        <v>-1.87442650688099</v>
      </c>
      <c r="F422" s="1" t="s">
        <v>1150</v>
      </c>
      <c r="G422" s="1" t="s">
        <v>1150</v>
      </c>
    </row>
    <row r="423" spans="1:7" x14ac:dyDescent="0.2">
      <c r="A423" s="1" t="s">
        <v>807</v>
      </c>
      <c r="B423" s="1">
        <v>9.7181848468638208</v>
      </c>
      <c r="C423" s="1">
        <v>3.0713708577578802</v>
      </c>
      <c r="D423" s="1">
        <v>2.8300152078177798</v>
      </c>
      <c r="E423" s="1">
        <v>1.08528422365836</v>
      </c>
      <c r="F423" s="1" t="s">
        <v>1150</v>
      </c>
      <c r="G423" s="1" t="s">
        <v>1150</v>
      </c>
    </row>
    <row r="424" spans="1:7" x14ac:dyDescent="0.2">
      <c r="A424" s="1" t="s">
        <v>930</v>
      </c>
      <c r="B424" s="1">
        <v>77.201358555650899</v>
      </c>
      <c r="C424" s="1">
        <v>22.908991859312199</v>
      </c>
      <c r="D424" s="1">
        <v>3.2878355382050102</v>
      </c>
      <c r="E424" s="1">
        <v>6.9678034661731703</v>
      </c>
      <c r="F424" s="1" t="s">
        <v>1150</v>
      </c>
      <c r="G424" s="1" t="s">
        <v>1150</v>
      </c>
    </row>
  </sheetData>
  <sortState xmlns:xlrd2="http://schemas.microsoft.com/office/spreadsheetml/2017/richdata2" ref="A2:G21">
    <sortCondition ref="C1:C2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O43"/>
  <sheetViews>
    <sheetView topLeftCell="C1" workbookViewId="0">
      <selection activeCell="O21" sqref="I2:O21"/>
    </sheetView>
  </sheetViews>
  <sheetFormatPr baseColWidth="10" defaultRowHeight="16" x14ac:dyDescent="0.2"/>
  <cols>
    <col min="1" max="1" width="27" bestFit="1" customWidth="1"/>
    <col min="3" max="3" width="99.33203125" bestFit="1" customWidth="1"/>
    <col min="9" max="9" width="28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5" t="s">
        <v>954</v>
      </c>
      <c r="B2" s="2">
        <v>22</v>
      </c>
      <c r="C2" s="2">
        <v>22</v>
      </c>
      <c r="D2" s="2">
        <v>2</v>
      </c>
      <c r="E2" s="2">
        <v>0</v>
      </c>
      <c r="F2" s="2">
        <v>0</v>
      </c>
      <c r="G2" s="2">
        <v>0</v>
      </c>
      <c r="I2" s="5" t="s">
        <v>954</v>
      </c>
      <c r="J2" s="2">
        <f>B2+1</f>
        <v>23</v>
      </c>
      <c r="K2" s="2">
        <f t="shared" ref="K2:O17" si="0">C2+1</f>
        <v>23</v>
      </c>
      <c r="L2" s="2">
        <f t="shared" si="0"/>
        <v>3</v>
      </c>
      <c r="M2" s="2">
        <f t="shared" si="0"/>
        <v>1</v>
      </c>
      <c r="N2" s="2">
        <f t="shared" si="0"/>
        <v>1</v>
      </c>
      <c r="O2" s="2">
        <f t="shared" si="0"/>
        <v>1</v>
      </c>
    </row>
    <row r="3" spans="1:15" x14ac:dyDescent="0.2">
      <c r="A3" s="5" t="s">
        <v>1128</v>
      </c>
      <c r="B3" s="2">
        <v>0</v>
      </c>
      <c r="C3" s="2">
        <v>31</v>
      </c>
      <c r="D3" s="2">
        <v>2</v>
      </c>
      <c r="E3" s="2">
        <v>0</v>
      </c>
      <c r="F3" s="2">
        <v>0</v>
      </c>
      <c r="G3" s="2">
        <v>0</v>
      </c>
      <c r="I3" s="5" t="s">
        <v>1128</v>
      </c>
      <c r="J3" s="2">
        <f t="shared" ref="J3:J21" si="1">B3+1</f>
        <v>1</v>
      </c>
      <c r="K3" s="2">
        <f t="shared" si="0"/>
        <v>32</v>
      </c>
      <c r="L3" s="2">
        <f t="shared" si="0"/>
        <v>3</v>
      </c>
      <c r="M3" s="2">
        <f t="shared" si="0"/>
        <v>1</v>
      </c>
      <c r="N3" s="2">
        <f t="shared" si="0"/>
        <v>1</v>
      </c>
      <c r="O3" s="2">
        <f t="shared" si="0"/>
        <v>1</v>
      </c>
    </row>
    <row r="4" spans="1:15" x14ac:dyDescent="0.2">
      <c r="A4" s="5" t="s">
        <v>946</v>
      </c>
      <c r="B4" s="2">
        <v>14</v>
      </c>
      <c r="C4" s="2">
        <v>1</v>
      </c>
      <c r="D4" s="2">
        <v>25.37</v>
      </c>
      <c r="E4" s="2">
        <v>0</v>
      </c>
      <c r="F4" s="2">
        <v>0</v>
      </c>
      <c r="G4" s="2">
        <v>0</v>
      </c>
      <c r="I4" s="5" t="s">
        <v>946</v>
      </c>
      <c r="J4" s="2">
        <f t="shared" si="1"/>
        <v>15</v>
      </c>
      <c r="K4" s="2">
        <f t="shared" si="0"/>
        <v>2</v>
      </c>
      <c r="L4" s="2">
        <f t="shared" si="0"/>
        <v>26.37</v>
      </c>
      <c r="M4" s="2">
        <f t="shared" si="0"/>
        <v>1</v>
      </c>
      <c r="N4" s="2">
        <f t="shared" si="0"/>
        <v>1</v>
      </c>
      <c r="O4" s="2">
        <f t="shared" si="0"/>
        <v>1</v>
      </c>
    </row>
    <row r="5" spans="1:15" x14ac:dyDescent="0.2">
      <c r="A5" s="5" t="s">
        <v>1000</v>
      </c>
      <c r="B5" s="2">
        <v>24.72</v>
      </c>
      <c r="C5" s="2">
        <v>42</v>
      </c>
      <c r="D5" s="2">
        <v>1</v>
      </c>
      <c r="E5" s="2">
        <v>0</v>
      </c>
      <c r="F5" s="2">
        <v>0</v>
      </c>
      <c r="G5" s="2">
        <v>1.9</v>
      </c>
      <c r="I5" s="5" t="s">
        <v>1000</v>
      </c>
      <c r="J5" s="2">
        <f t="shared" si="1"/>
        <v>25.72</v>
      </c>
      <c r="K5" s="2">
        <f t="shared" si="0"/>
        <v>43</v>
      </c>
      <c r="L5" s="2">
        <f t="shared" si="0"/>
        <v>2</v>
      </c>
      <c r="M5" s="2">
        <f t="shared" si="0"/>
        <v>1</v>
      </c>
      <c r="N5" s="2">
        <f t="shared" si="0"/>
        <v>1</v>
      </c>
      <c r="O5" s="2">
        <f t="shared" si="0"/>
        <v>2.9</v>
      </c>
    </row>
    <row r="6" spans="1:15" x14ac:dyDescent="0.2">
      <c r="A6" s="3" t="s">
        <v>1139</v>
      </c>
      <c r="B6" s="2">
        <v>13</v>
      </c>
      <c r="C6" s="2">
        <v>0</v>
      </c>
      <c r="D6" s="2">
        <v>15</v>
      </c>
      <c r="E6" s="2">
        <v>1616</v>
      </c>
      <c r="F6" s="2">
        <v>0</v>
      </c>
      <c r="G6" s="2">
        <v>200</v>
      </c>
      <c r="I6" s="3" t="s">
        <v>1139</v>
      </c>
      <c r="J6" s="2">
        <f t="shared" si="1"/>
        <v>14</v>
      </c>
      <c r="K6" s="2">
        <f t="shared" si="0"/>
        <v>1</v>
      </c>
      <c r="L6" s="2">
        <f t="shared" si="0"/>
        <v>16</v>
      </c>
      <c r="M6" s="2">
        <f t="shared" si="0"/>
        <v>1617</v>
      </c>
      <c r="N6" s="2">
        <f t="shared" si="0"/>
        <v>1</v>
      </c>
      <c r="O6" s="2">
        <f t="shared" si="0"/>
        <v>201</v>
      </c>
    </row>
    <row r="7" spans="1:15" x14ac:dyDescent="0.2">
      <c r="A7" s="3" t="s">
        <v>815</v>
      </c>
      <c r="B7" s="2">
        <v>78.98</v>
      </c>
      <c r="C7" s="2">
        <v>6</v>
      </c>
      <c r="D7" s="2">
        <v>8</v>
      </c>
      <c r="E7" s="2">
        <v>4479.25</v>
      </c>
      <c r="F7" s="2">
        <v>0</v>
      </c>
      <c r="G7" s="2">
        <v>477</v>
      </c>
      <c r="I7" s="3" t="s">
        <v>815</v>
      </c>
      <c r="J7" s="2">
        <f t="shared" si="1"/>
        <v>79.98</v>
      </c>
      <c r="K7" s="2">
        <f t="shared" si="0"/>
        <v>7</v>
      </c>
      <c r="L7" s="2">
        <f t="shared" si="0"/>
        <v>9</v>
      </c>
      <c r="M7" s="2">
        <f t="shared" si="0"/>
        <v>4480.25</v>
      </c>
      <c r="N7" s="2">
        <f t="shared" si="0"/>
        <v>1</v>
      </c>
      <c r="O7" s="2">
        <f t="shared" si="0"/>
        <v>478</v>
      </c>
    </row>
    <row r="8" spans="1:15" x14ac:dyDescent="0.2">
      <c r="A8" s="3" t="s">
        <v>959</v>
      </c>
      <c r="B8" s="2">
        <v>0</v>
      </c>
      <c r="C8" s="2">
        <v>2</v>
      </c>
      <c r="D8" s="2">
        <v>0</v>
      </c>
      <c r="E8" s="2">
        <v>179</v>
      </c>
      <c r="F8" s="2">
        <v>0</v>
      </c>
      <c r="G8" s="2">
        <v>13.11</v>
      </c>
      <c r="I8" s="3" t="s">
        <v>959</v>
      </c>
      <c r="J8" s="2">
        <f t="shared" si="1"/>
        <v>1</v>
      </c>
      <c r="K8" s="2">
        <f t="shared" si="0"/>
        <v>3</v>
      </c>
      <c r="L8" s="2">
        <f t="shared" si="0"/>
        <v>1</v>
      </c>
      <c r="M8" s="2">
        <f t="shared" si="0"/>
        <v>180</v>
      </c>
      <c r="N8" s="2">
        <f t="shared" si="0"/>
        <v>1</v>
      </c>
      <c r="O8" s="2">
        <f t="shared" si="0"/>
        <v>14.11</v>
      </c>
    </row>
    <row r="9" spans="1:15" x14ac:dyDescent="0.2">
      <c r="A9" s="3" t="s">
        <v>984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 s="2">
        <v>16.600000000000001</v>
      </c>
      <c r="I9" s="3" t="s">
        <v>984</v>
      </c>
      <c r="J9" s="2">
        <f t="shared" si="1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9</v>
      </c>
      <c r="O9" s="2">
        <f t="shared" si="0"/>
        <v>17.600000000000001</v>
      </c>
    </row>
    <row r="10" spans="1:15" x14ac:dyDescent="0.2">
      <c r="A10" s="3" t="s">
        <v>1166</v>
      </c>
      <c r="B10" s="2">
        <v>0</v>
      </c>
      <c r="C10" s="2">
        <v>0</v>
      </c>
      <c r="D10" s="2">
        <v>0</v>
      </c>
      <c r="E10" s="2">
        <v>0</v>
      </c>
      <c r="F10" s="2">
        <v>13</v>
      </c>
      <c r="G10" s="2">
        <v>4</v>
      </c>
      <c r="I10" s="3" t="s">
        <v>1166</v>
      </c>
      <c r="J10" s="2">
        <f t="shared" si="1"/>
        <v>1</v>
      </c>
      <c r="K10" s="2">
        <f t="shared" si="0"/>
        <v>1</v>
      </c>
      <c r="L10" s="2">
        <f t="shared" si="0"/>
        <v>1</v>
      </c>
      <c r="M10" s="2">
        <f t="shared" si="0"/>
        <v>1</v>
      </c>
      <c r="N10" s="2">
        <f t="shared" si="0"/>
        <v>14</v>
      </c>
      <c r="O10" s="2">
        <f t="shared" si="0"/>
        <v>5</v>
      </c>
    </row>
    <row r="11" spans="1:15" x14ac:dyDescent="0.2">
      <c r="A11" s="3" t="s">
        <v>1158</v>
      </c>
      <c r="B11" s="2">
        <v>0</v>
      </c>
      <c r="C11" s="2">
        <v>0</v>
      </c>
      <c r="D11" s="2">
        <v>0</v>
      </c>
      <c r="E11" s="2">
        <v>1</v>
      </c>
      <c r="F11" s="2">
        <v>15</v>
      </c>
      <c r="G11" s="2">
        <v>2</v>
      </c>
      <c r="I11" s="3" t="s">
        <v>1158</v>
      </c>
      <c r="J11" s="2">
        <f t="shared" si="1"/>
        <v>1</v>
      </c>
      <c r="K11" s="2">
        <f t="shared" si="0"/>
        <v>1</v>
      </c>
      <c r="L11" s="2">
        <f t="shared" si="0"/>
        <v>1</v>
      </c>
      <c r="M11" s="2">
        <f t="shared" si="0"/>
        <v>2</v>
      </c>
      <c r="N11" s="2">
        <f t="shared" si="0"/>
        <v>16</v>
      </c>
      <c r="O11" s="2">
        <f t="shared" si="0"/>
        <v>3</v>
      </c>
    </row>
    <row r="12" spans="1:15" x14ac:dyDescent="0.2">
      <c r="A12" s="3" t="s">
        <v>1002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58</v>
      </c>
      <c r="I12" s="3" t="s">
        <v>1002</v>
      </c>
      <c r="J12" s="2">
        <f t="shared" si="1"/>
        <v>1</v>
      </c>
      <c r="K12" s="2">
        <f t="shared" si="0"/>
        <v>1</v>
      </c>
      <c r="L12" s="2">
        <f t="shared" si="0"/>
        <v>1</v>
      </c>
      <c r="M12" s="2">
        <f t="shared" si="0"/>
        <v>1</v>
      </c>
      <c r="N12" s="2">
        <f t="shared" si="0"/>
        <v>2</v>
      </c>
      <c r="O12" s="2">
        <f t="shared" si="0"/>
        <v>59</v>
      </c>
    </row>
    <row r="13" spans="1:15" x14ac:dyDescent="0.2">
      <c r="A13" s="3" t="s">
        <v>1170</v>
      </c>
      <c r="B13" s="2">
        <v>0</v>
      </c>
      <c r="C13" s="2">
        <v>0</v>
      </c>
      <c r="D13" s="2">
        <v>0</v>
      </c>
      <c r="E13" s="2">
        <v>66.37</v>
      </c>
      <c r="F13" s="2">
        <v>0</v>
      </c>
      <c r="G13" s="2">
        <v>1</v>
      </c>
      <c r="I13" s="3" t="s">
        <v>1170</v>
      </c>
      <c r="J13" s="2">
        <f t="shared" si="1"/>
        <v>1</v>
      </c>
      <c r="K13" s="2">
        <f t="shared" si="0"/>
        <v>1</v>
      </c>
      <c r="L13" s="2">
        <f t="shared" si="0"/>
        <v>1</v>
      </c>
      <c r="M13" s="2">
        <f t="shared" si="0"/>
        <v>67.37</v>
      </c>
      <c r="N13" s="2">
        <f t="shared" si="0"/>
        <v>1</v>
      </c>
      <c r="O13" s="2">
        <f t="shared" si="0"/>
        <v>2</v>
      </c>
    </row>
    <row r="14" spans="1:15" x14ac:dyDescent="0.2">
      <c r="A14" s="3" t="s">
        <v>784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71.02</v>
      </c>
      <c r="I14" s="3" t="s">
        <v>784</v>
      </c>
      <c r="J14" s="2">
        <f t="shared" si="1"/>
        <v>1</v>
      </c>
      <c r="K14" s="2">
        <f t="shared" si="0"/>
        <v>1</v>
      </c>
      <c r="L14" s="2">
        <f t="shared" si="0"/>
        <v>1</v>
      </c>
      <c r="M14" s="2">
        <f t="shared" si="0"/>
        <v>2</v>
      </c>
      <c r="N14" s="2">
        <f t="shared" si="0"/>
        <v>1</v>
      </c>
      <c r="O14" s="2">
        <f t="shared" si="0"/>
        <v>72.02</v>
      </c>
    </row>
    <row r="15" spans="1:15" x14ac:dyDescent="0.2">
      <c r="A15" s="3" t="s">
        <v>1070</v>
      </c>
      <c r="B15" s="2">
        <v>0</v>
      </c>
      <c r="C15" s="2">
        <v>0</v>
      </c>
      <c r="D15" s="2">
        <v>0</v>
      </c>
      <c r="E15" s="2">
        <v>0</v>
      </c>
      <c r="F15" s="2">
        <v>19</v>
      </c>
      <c r="G15" s="2">
        <v>10</v>
      </c>
      <c r="I15" s="3" t="s">
        <v>1070</v>
      </c>
      <c r="J15" s="2">
        <f t="shared" si="1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20</v>
      </c>
      <c r="O15" s="2">
        <f t="shared" si="0"/>
        <v>11</v>
      </c>
    </row>
    <row r="16" spans="1:15" x14ac:dyDescent="0.2">
      <c r="A16" s="3" t="s">
        <v>1164</v>
      </c>
      <c r="B16" s="2">
        <v>0</v>
      </c>
      <c r="C16" s="2">
        <v>0</v>
      </c>
      <c r="D16" s="2">
        <v>0</v>
      </c>
      <c r="E16" s="2">
        <v>2.17</v>
      </c>
      <c r="F16" s="2">
        <v>28</v>
      </c>
      <c r="G16" s="2">
        <v>0.96</v>
      </c>
      <c r="I16" s="3" t="s">
        <v>1164</v>
      </c>
      <c r="J16" s="2">
        <f t="shared" si="1"/>
        <v>1</v>
      </c>
      <c r="K16" s="2">
        <f t="shared" si="0"/>
        <v>1</v>
      </c>
      <c r="L16" s="2">
        <f t="shared" si="0"/>
        <v>1</v>
      </c>
      <c r="M16" s="2">
        <f t="shared" si="0"/>
        <v>3.17</v>
      </c>
      <c r="N16" s="2">
        <f t="shared" si="0"/>
        <v>29</v>
      </c>
      <c r="O16" s="2">
        <f t="shared" si="0"/>
        <v>1.96</v>
      </c>
    </row>
    <row r="17" spans="1:15" x14ac:dyDescent="0.2">
      <c r="A17" s="3" t="s">
        <v>980</v>
      </c>
      <c r="B17" s="2">
        <v>1</v>
      </c>
      <c r="C17" s="2">
        <v>0</v>
      </c>
      <c r="D17" s="2">
        <v>0</v>
      </c>
      <c r="E17" s="2">
        <v>194</v>
      </c>
      <c r="F17" s="2">
        <v>0</v>
      </c>
      <c r="G17" s="2">
        <v>10</v>
      </c>
      <c r="I17" s="3" t="s">
        <v>980</v>
      </c>
      <c r="J17" s="2">
        <f t="shared" si="1"/>
        <v>2</v>
      </c>
      <c r="K17" s="2">
        <f t="shared" si="0"/>
        <v>1</v>
      </c>
      <c r="L17" s="2">
        <f t="shared" si="0"/>
        <v>1</v>
      </c>
      <c r="M17" s="2">
        <f t="shared" si="0"/>
        <v>195</v>
      </c>
      <c r="N17" s="2">
        <f t="shared" si="0"/>
        <v>1</v>
      </c>
      <c r="O17" s="2">
        <f t="shared" si="0"/>
        <v>11</v>
      </c>
    </row>
    <row r="18" spans="1:15" x14ac:dyDescent="0.2">
      <c r="A18" s="3" t="s">
        <v>986</v>
      </c>
      <c r="B18" s="2">
        <v>0</v>
      </c>
      <c r="C18" s="2">
        <v>0</v>
      </c>
      <c r="D18" s="2">
        <v>0</v>
      </c>
      <c r="E18" s="2">
        <v>0</v>
      </c>
      <c r="F18" s="2">
        <v>35</v>
      </c>
      <c r="G18" s="2">
        <v>4</v>
      </c>
      <c r="I18" s="3" t="s">
        <v>986</v>
      </c>
      <c r="J18" s="2">
        <f t="shared" si="1"/>
        <v>1</v>
      </c>
      <c r="K18" s="2">
        <f t="shared" ref="K18:K21" si="2">C18+1</f>
        <v>1</v>
      </c>
      <c r="L18" s="2">
        <f t="shared" ref="L18:L21" si="3">D18+1</f>
        <v>1</v>
      </c>
      <c r="M18" s="2">
        <f t="shared" ref="M18:M21" si="4">E18+1</f>
        <v>1</v>
      </c>
      <c r="N18" s="2">
        <f t="shared" ref="N18:N21" si="5">F18+1</f>
        <v>36</v>
      </c>
      <c r="O18" s="2">
        <f t="shared" ref="O18:O21" si="6">G18+1</f>
        <v>5</v>
      </c>
    </row>
    <row r="19" spans="1:15" x14ac:dyDescent="0.2">
      <c r="A19" s="3" t="s">
        <v>751</v>
      </c>
      <c r="B19" s="2">
        <v>0</v>
      </c>
      <c r="C19" s="2">
        <v>0</v>
      </c>
      <c r="D19" s="2">
        <v>0</v>
      </c>
      <c r="E19" s="2">
        <v>0</v>
      </c>
      <c r="F19" s="2">
        <v>41</v>
      </c>
      <c r="G19" s="2">
        <v>1</v>
      </c>
      <c r="I19" s="3" t="s">
        <v>751</v>
      </c>
      <c r="J19" s="2">
        <f t="shared" si="1"/>
        <v>1</v>
      </c>
      <c r="K19" s="2">
        <f t="shared" si="2"/>
        <v>1</v>
      </c>
      <c r="L19" s="2">
        <f t="shared" si="3"/>
        <v>1</v>
      </c>
      <c r="M19" s="2">
        <f t="shared" si="4"/>
        <v>1</v>
      </c>
      <c r="N19" s="2">
        <f t="shared" si="5"/>
        <v>42</v>
      </c>
      <c r="O19" s="2">
        <f t="shared" si="6"/>
        <v>2</v>
      </c>
    </row>
    <row r="20" spans="1:15" x14ac:dyDescent="0.2">
      <c r="A20" s="3" t="s">
        <v>1057</v>
      </c>
      <c r="B20" s="2">
        <v>0</v>
      </c>
      <c r="C20" s="2">
        <v>0</v>
      </c>
      <c r="D20" s="2">
        <v>0</v>
      </c>
      <c r="E20" s="2">
        <v>125.58</v>
      </c>
      <c r="F20" s="2">
        <v>8.0500000000000007</v>
      </c>
      <c r="G20" s="2">
        <v>8.3800000000000008</v>
      </c>
      <c r="I20" s="3" t="s">
        <v>1057</v>
      </c>
      <c r="J20" s="2">
        <f t="shared" si="1"/>
        <v>1</v>
      </c>
      <c r="K20" s="2">
        <f t="shared" si="2"/>
        <v>1</v>
      </c>
      <c r="L20" s="2">
        <f t="shared" si="3"/>
        <v>1</v>
      </c>
      <c r="M20" s="2">
        <f t="shared" si="4"/>
        <v>126.58</v>
      </c>
      <c r="N20" s="2">
        <f t="shared" si="5"/>
        <v>9.0500000000000007</v>
      </c>
      <c r="O20" s="2">
        <f t="shared" si="6"/>
        <v>9.3800000000000008</v>
      </c>
    </row>
    <row r="21" spans="1:15" x14ac:dyDescent="0.2">
      <c r="A21" s="3" t="s">
        <v>936</v>
      </c>
      <c r="B21" s="2">
        <v>0</v>
      </c>
      <c r="C21" s="2">
        <v>0</v>
      </c>
      <c r="D21" s="2">
        <v>0</v>
      </c>
      <c r="E21" s="2">
        <v>136.24</v>
      </c>
      <c r="F21" s="2">
        <v>0</v>
      </c>
      <c r="G21" s="2">
        <v>50</v>
      </c>
      <c r="I21" s="3" t="s">
        <v>936</v>
      </c>
      <c r="J21" s="2">
        <f t="shared" si="1"/>
        <v>1</v>
      </c>
      <c r="K21" s="2">
        <f t="shared" si="2"/>
        <v>1</v>
      </c>
      <c r="L21" s="2">
        <f t="shared" si="3"/>
        <v>1</v>
      </c>
      <c r="M21" s="2">
        <f t="shared" si="4"/>
        <v>137.24</v>
      </c>
      <c r="N21" s="2">
        <f t="shared" si="5"/>
        <v>1</v>
      </c>
      <c r="O21" s="2">
        <f t="shared" si="6"/>
        <v>51</v>
      </c>
    </row>
    <row r="23" spans="1:15" x14ac:dyDescent="0.2">
      <c r="A23" s="4" t="s">
        <v>1151</v>
      </c>
      <c r="B23" s="6" t="s">
        <v>1256</v>
      </c>
      <c r="C23" s="6" t="s">
        <v>1</v>
      </c>
      <c r="D23" s="6" t="s">
        <v>1247</v>
      </c>
      <c r="E23" s="6" t="s">
        <v>1248</v>
      </c>
      <c r="F23" s="6" t="s">
        <v>1248</v>
      </c>
      <c r="G23" s="6" t="s">
        <v>1249</v>
      </c>
      <c r="H23" s="8" t="s">
        <v>1250</v>
      </c>
      <c r="I23" s="8" t="s">
        <v>1251</v>
      </c>
      <c r="J23" s="8" t="s">
        <v>1252</v>
      </c>
      <c r="K23" s="8" t="s">
        <v>1253</v>
      </c>
      <c r="L23" s="8" t="s">
        <v>1254</v>
      </c>
      <c r="M23" s="8" t="s">
        <v>1255</v>
      </c>
    </row>
    <row r="24" spans="1:15" x14ac:dyDescent="0.2">
      <c r="A24" s="5" t="s">
        <v>954</v>
      </c>
      <c r="B24" s="7" t="s">
        <v>594</v>
      </c>
      <c r="C24" s="7" t="s">
        <v>595</v>
      </c>
      <c r="D24" s="7">
        <v>0.45</v>
      </c>
      <c r="E24" s="7">
        <v>0.63147299999999995</v>
      </c>
      <c r="F24" s="7">
        <v>0.54166700000000001</v>
      </c>
      <c r="G24" s="7">
        <v>0.63147299999999995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e">
        <v>#N/A</v>
      </c>
    </row>
    <row r="25" spans="1:15" x14ac:dyDescent="0.2">
      <c r="A25" s="5" t="s">
        <v>1128</v>
      </c>
      <c r="B25" s="7" t="s">
        <v>1197</v>
      </c>
      <c r="C25" s="7" t="s">
        <v>1198</v>
      </c>
      <c r="D25" s="7" t="e">
        <v>#N/A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0.99839999999999995</v>
      </c>
    </row>
    <row r="26" spans="1:15" x14ac:dyDescent="0.2">
      <c r="A26" s="5" t="s">
        <v>946</v>
      </c>
      <c r="B26" s="7" t="s">
        <v>478</v>
      </c>
      <c r="C26" s="7" t="s">
        <v>361</v>
      </c>
      <c r="D26" s="7">
        <v>0.64</v>
      </c>
      <c r="E26" s="7">
        <v>0.331208</v>
      </c>
      <c r="F26" s="7">
        <v>0.31166700000000003</v>
      </c>
      <c r="G26" s="7">
        <v>0.64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</row>
    <row r="27" spans="1:15" x14ac:dyDescent="0.2">
      <c r="A27" s="5" t="s">
        <v>1000</v>
      </c>
      <c r="B27" s="7" t="s">
        <v>197</v>
      </c>
      <c r="C27" s="7" t="s">
        <v>198</v>
      </c>
      <c r="D27" s="7">
        <v>0.59</v>
      </c>
      <c r="E27" s="7">
        <v>0.53942800000000002</v>
      </c>
      <c r="F27" s="7">
        <v>0.39083299999999999</v>
      </c>
      <c r="G27" s="7">
        <v>0.59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</row>
    <row r="28" spans="1:15" x14ac:dyDescent="0.2">
      <c r="A28" s="3" t="s">
        <v>1139</v>
      </c>
      <c r="B28" s="7" t="s">
        <v>625</v>
      </c>
      <c r="C28" s="7" t="s">
        <v>1244</v>
      </c>
      <c r="D28" s="7" t="e">
        <v>#N/A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0.84119999999999995</v>
      </c>
    </row>
    <row r="29" spans="1:15" x14ac:dyDescent="0.2">
      <c r="A29" s="3" t="s">
        <v>815</v>
      </c>
      <c r="B29" s="7" t="s">
        <v>272</v>
      </c>
      <c r="C29" s="7" t="s">
        <v>273</v>
      </c>
      <c r="D29" s="7">
        <v>0.8</v>
      </c>
      <c r="E29" s="7">
        <v>0.64090100000000005</v>
      </c>
      <c r="F29" s="7">
        <v>0.66249999999999998</v>
      </c>
      <c r="G29" s="7">
        <v>0.8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0.88400000000000001</v>
      </c>
    </row>
    <row r="30" spans="1:15" x14ac:dyDescent="0.2">
      <c r="A30" s="3" t="s">
        <v>959</v>
      </c>
      <c r="B30" s="7" t="s">
        <v>127</v>
      </c>
      <c r="C30" s="7" t="s">
        <v>128</v>
      </c>
      <c r="D30" s="7">
        <v>0.49</v>
      </c>
      <c r="E30" s="7">
        <v>0.62578500000000004</v>
      </c>
      <c r="F30" s="7">
        <v>0.45333299999999999</v>
      </c>
      <c r="G30" s="7">
        <v>0.62578500000000004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e">
        <v>#N/A</v>
      </c>
      <c r="M30" s="7" t="e">
        <v>#N/A</v>
      </c>
    </row>
    <row r="31" spans="1:15" x14ac:dyDescent="0.2">
      <c r="A31" s="3" t="s">
        <v>984</v>
      </c>
      <c r="B31" s="7" t="s">
        <v>380</v>
      </c>
      <c r="C31" s="7" t="s">
        <v>381</v>
      </c>
      <c r="D31" s="7">
        <v>0.61</v>
      </c>
      <c r="E31" s="7">
        <v>5.2666999999999999E-2</v>
      </c>
      <c r="F31" s="7">
        <v>0.1525</v>
      </c>
      <c r="G31" s="7">
        <v>0.61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</row>
    <row r="32" spans="1:15" x14ac:dyDescent="0.2">
      <c r="A32" s="3" t="s">
        <v>1166</v>
      </c>
      <c r="B32" s="7" t="s">
        <v>1222</v>
      </c>
      <c r="C32" s="7" t="s">
        <v>1223</v>
      </c>
      <c r="D32" s="7" t="e">
        <v>#N/A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0.59440000000000004</v>
      </c>
    </row>
    <row r="33" spans="1:13" x14ac:dyDescent="0.2">
      <c r="A33" s="3" t="s">
        <v>1158</v>
      </c>
      <c r="B33" s="7" t="s">
        <v>1199</v>
      </c>
      <c r="C33" s="7" t="s">
        <v>1200</v>
      </c>
      <c r="D33" s="7" t="e">
        <v>#N/A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0.99850000000000005</v>
      </c>
    </row>
    <row r="34" spans="1:13" x14ac:dyDescent="0.2">
      <c r="A34" s="3" t="s">
        <v>1002</v>
      </c>
      <c r="B34" s="7" t="s">
        <v>259</v>
      </c>
      <c r="C34" s="7" t="s">
        <v>260</v>
      </c>
      <c r="D34" s="7">
        <v>0.59</v>
      </c>
      <c r="E34" s="7">
        <v>0.310975</v>
      </c>
      <c r="F34" s="7">
        <v>0.49916700000000003</v>
      </c>
      <c r="G34" s="7">
        <v>0.59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</row>
    <row r="35" spans="1:13" x14ac:dyDescent="0.2">
      <c r="A35" s="3" t="s">
        <v>1170</v>
      </c>
      <c r="B35" s="7" t="s">
        <v>1180</v>
      </c>
      <c r="C35" s="7" t="s">
        <v>1181</v>
      </c>
      <c r="D35" s="7" t="e">
        <v>#N/A</v>
      </c>
      <c r="E35" s="7" t="e">
        <v>#N/A</v>
      </c>
      <c r="F35" s="7" t="e">
        <v>#N/A</v>
      </c>
      <c r="G35" s="7" t="e">
        <v>#N/A</v>
      </c>
      <c r="H35" s="7" t="s">
        <v>1115</v>
      </c>
      <c r="I35" s="7">
        <v>0.53500000000000003</v>
      </c>
      <c r="J35" s="7" t="s">
        <v>1117</v>
      </c>
      <c r="K35" s="7">
        <v>0.71299999999999997</v>
      </c>
      <c r="L35" s="7" t="e">
        <v>#N/A</v>
      </c>
      <c r="M35" s="7" t="e">
        <v>#N/A</v>
      </c>
    </row>
    <row r="36" spans="1:13" x14ac:dyDescent="0.2">
      <c r="A36" s="3" t="s">
        <v>784</v>
      </c>
      <c r="B36" s="7" t="s">
        <v>217</v>
      </c>
      <c r="C36" s="7" t="s">
        <v>218</v>
      </c>
      <c r="D36" s="7">
        <v>0.83</v>
      </c>
      <c r="E36" s="7">
        <v>2.5493999999999999E-2</v>
      </c>
      <c r="F36" s="7">
        <v>0.3</v>
      </c>
      <c r="G36" s="7">
        <v>0.83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</row>
    <row r="37" spans="1:13" x14ac:dyDescent="0.2">
      <c r="A37" s="3" t="s">
        <v>1070</v>
      </c>
      <c r="B37" s="7" t="s">
        <v>405</v>
      </c>
      <c r="C37" s="7" t="s">
        <v>406</v>
      </c>
      <c r="D37" s="7">
        <v>0.54</v>
      </c>
      <c r="E37" s="7">
        <v>1.1776E-2</v>
      </c>
      <c r="F37" s="7">
        <v>0.29416700000000001</v>
      </c>
      <c r="G37" s="7">
        <v>0.54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</row>
    <row r="38" spans="1:13" x14ac:dyDescent="0.2">
      <c r="A38" s="3" t="s">
        <v>1164</v>
      </c>
      <c r="B38" s="7" t="s">
        <v>1212</v>
      </c>
      <c r="C38" s="7" t="s">
        <v>1213</v>
      </c>
      <c r="D38" s="7" t="e">
        <v>#N/A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0.61570000000000003</v>
      </c>
    </row>
    <row r="39" spans="1:13" x14ac:dyDescent="0.2">
      <c r="A39" s="3" t="s">
        <v>980</v>
      </c>
      <c r="B39" s="7" t="s">
        <v>715</v>
      </c>
      <c r="C39" s="7" t="s">
        <v>716</v>
      </c>
      <c r="D39" s="7">
        <v>0.53</v>
      </c>
      <c r="E39" s="7">
        <v>0.61239699999999997</v>
      </c>
      <c r="F39" s="7">
        <v>0.59083300000000005</v>
      </c>
      <c r="G39" s="7">
        <v>0.61239699999999997</v>
      </c>
      <c r="H39" s="7" t="s">
        <v>1115</v>
      </c>
      <c r="I39" s="7">
        <v>0.66300000000000003</v>
      </c>
      <c r="J39" s="7" t="s">
        <v>1117</v>
      </c>
      <c r="K39" s="7">
        <v>0.752</v>
      </c>
      <c r="L39" s="7" t="s">
        <v>1124</v>
      </c>
      <c r="M39" s="7">
        <v>0.50060000000000004</v>
      </c>
    </row>
    <row r="40" spans="1:13" x14ac:dyDescent="0.2">
      <c r="A40" s="3" t="s">
        <v>986</v>
      </c>
      <c r="B40" s="7" t="s">
        <v>724</v>
      </c>
      <c r="C40" s="7" t="s">
        <v>725</v>
      </c>
      <c r="D40" s="7">
        <v>0.61</v>
      </c>
      <c r="E40" s="7">
        <v>0.534578</v>
      </c>
      <c r="F40" s="7">
        <v>0.42333300000000001</v>
      </c>
      <c r="G40" s="7">
        <v>0.61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</row>
    <row r="41" spans="1:13" x14ac:dyDescent="0.2">
      <c r="A41" s="3" t="s">
        <v>751</v>
      </c>
      <c r="B41" s="7" t="s">
        <v>175</v>
      </c>
      <c r="C41" s="7" t="s">
        <v>176</v>
      </c>
      <c r="D41" s="7">
        <v>0.91</v>
      </c>
      <c r="E41" s="7">
        <v>-1</v>
      </c>
      <c r="F41" s="7">
        <v>-1</v>
      </c>
      <c r="G41" s="7">
        <v>0.91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</row>
    <row r="42" spans="1:13" x14ac:dyDescent="0.2">
      <c r="A42" s="3" t="s">
        <v>1057</v>
      </c>
      <c r="B42" s="7" t="s">
        <v>590</v>
      </c>
      <c r="C42" s="7" t="s">
        <v>589</v>
      </c>
      <c r="D42" s="7">
        <v>0.55000000000000004</v>
      </c>
      <c r="E42" s="7">
        <v>0.33022400000000002</v>
      </c>
      <c r="F42" s="7">
        <v>0.25583299999999998</v>
      </c>
      <c r="G42" s="7">
        <v>0.55000000000000004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</row>
    <row r="43" spans="1:13" x14ac:dyDescent="0.2">
      <c r="A43" s="3" t="s">
        <v>936</v>
      </c>
      <c r="B43" s="7" t="s">
        <v>504</v>
      </c>
      <c r="C43" s="7" t="s">
        <v>505</v>
      </c>
      <c r="D43" s="7">
        <v>0.47</v>
      </c>
      <c r="E43" s="7">
        <v>0.64642200000000005</v>
      </c>
      <c r="F43" s="7">
        <v>0.47</v>
      </c>
      <c r="G43" s="7">
        <v>0.64642200000000005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O29"/>
  <sheetViews>
    <sheetView workbookViewId="0">
      <selection activeCell="I2" sqref="I2:O14"/>
    </sheetView>
  </sheetViews>
  <sheetFormatPr baseColWidth="10" defaultRowHeight="16" x14ac:dyDescent="0.2"/>
  <cols>
    <col min="1" max="1" width="27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0" t="s">
        <v>1047</v>
      </c>
      <c r="B2">
        <v>452.44</v>
      </c>
      <c r="C2">
        <v>945.21</v>
      </c>
      <c r="D2">
        <v>346.38</v>
      </c>
      <c r="E2">
        <v>435.24</v>
      </c>
      <c r="F2">
        <v>216.6</v>
      </c>
      <c r="G2">
        <v>482.84</v>
      </c>
      <c r="I2" s="10" t="s">
        <v>1047</v>
      </c>
      <c r="J2">
        <v>453.44</v>
      </c>
      <c r="K2">
        <v>946.21</v>
      </c>
      <c r="L2">
        <v>347.38</v>
      </c>
      <c r="M2">
        <v>436.24</v>
      </c>
      <c r="N2">
        <v>217.6</v>
      </c>
      <c r="O2">
        <v>483.84</v>
      </c>
    </row>
    <row r="3" spans="1:15" x14ac:dyDescent="0.2">
      <c r="A3" s="10" t="s">
        <v>1018</v>
      </c>
      <c r="B3">
        <v>212.02</v>
      </c>
      <c r="C3">
        <v>53.79</v>
      </c>
      <c r="D3">
        <v>139.24</v>
      </c>
      <c r="E3">
        <v>741.13</v>
      </c>
      <c r="F3">
        <v>7.67</v>
      </c>
      <c r="G3">
        <v>746.87</v>
      </c>
      <c r="I3" s="10" t="s">
        <v>1018</v>
      </c>
      <c r="J3">
        <v>213.02</v>
      </c>
      <c r="K3">
        <v>54.79</v>
      </c>
      <c r="L3">
        <v>140.24</v>
      </c>
      <c r="M3">
        <v>742.13</v>
      </c>
      <c r="N3">
        <v>8.67</v>
      </c>
      <c r="O3">
        <v>747.87</v>
      </c>
    </row>
    <row r="4" spans="1:15" x14ac:dyDescent="0.2">
      <c r="A4" s="10" t="s">
        <v>1004</v>
      </c>
      <c r="B4">
        <v>104.69</v>
      </c>
      <c r="C4">
        <v>117</v>
      </c>
      <c r="D4">
        <v>45.89</v>
      </c>
      <c r="E4">
        <v>1113.78</v>
      </c>
      <c r="F4">
        <v>1</v>
      </c>
      <c r="G4">
        <v>96.8</v>
      </c>
      <c r="I4" s="10" t="s">
        <v>1004</v>
      </c>
      <c r="J4">
        <v>105.69</v>
      </c>
      <c r="K4">
        <v>118</v>
      </c>
      <c r="L4">
        <v>46.89</v>
      </c>
      <c r="M4">
        <v>1114.78</v>
      </c>
      <c r="N4">
        <v>2</v>
      </c>
      <c r="O4">
        <v>97.8</v>
      </c>
    </row>
    <row r="5" spans="1:15" x14ac:dyDescent="0.2">
      <c r="A5" s="10" t="s">
        <v>904</v>
      </c>
      <c r="B5">
        <v>298.32</v>
      </c>
      <c r="C5">
        <v>5.73</v>
      </c>
      <c r="D5">
        <v>25.52</v>
      </c>
      <c r="E5">
        <v>19.78</v>
      </c>
      <c r="F5">
        <v>19.239999999999998</v>
      </c>
      <c r="G5">
        <v>441.1</v>
      </c>
      <c r="I5" s="10" t="s">
        <v>904</v>
      </c>
      <c r="J5">
        <v>299.32</v>
      </c>
      <c r="K5">
        <v>6.73</v>
      </c>
      <c r="L5">
        <v>26.52</v>
      </c>
      <c r="M5">
        <v>20.78</v>
      </c>
      <c r="N5">
        <v>20.239999999999998</v>
      </c>
      <c r="O5">
        <v>442.1</v>
      </c>
    </row>
    <row r="6" spans="1:15" x14ac:dyDescent="0.2">
      <c r="A6" s="10" t="s">
        <v>1069</v>
      </c>
      <c r="B6">
        <v>6.92</v>
      </c>
      <c r="C6">
        <v>315.54000000000002</v>
      </c>
      <c r="D6">
        <v>76.2</v>
      </c>
      <c r="E6">
        <v>14.03</v>
      </c>
      <c r="F6">
        <v>69.47</v>
      </c>
      <c r="G6">
        <v>53.16</v>
      </c>
      <c r="I6" s="10" t="s">
        <v>1069</v>
      </c>
      <c r="J6">
        <v>7.92</v>
      </c>
      <c r="K6">
        <v>316.54000000000002</v>
      </c>
      <c r="L6">
        <v>77.2</v>
      </c>
      <c r="M6">
        <v>15.03</v>
      </c>
      <c r="N6">
        <v>70.47</v>
      </c>
      <c r="O6">
        <v>54.16</v>
      </c>
    </row>
    <row r="7" spans="1:15" x14ac:dyDescent="0.2">
      <c r="A7" s="10" t="s">
        <v>1081</v>
      </c>
      <c r="B7">
        <v>1.02</v>
      </c>
      <c r="C7">
        <v>18.010000000000002</v>
      </c>
      <c r="D7">
        <v>43.69</v>
      </c>
      <c r="E7">
        <v>22.18</v>
      </c>
      <c r="F7">
        <v>6.54</v>
      </c>
      <c r="G7">
        <v>409.7</v>
      </c>
      <c r="I7" s="10" t="s">
        <v>1081</v>
      </c>
      <c r="J7">
        <v>2.02</v>
      </c>
      <c r="K7">
        <v>19.010000000000002</v>
      </c>
      <c r="L7">
        <v>44.69</v>
      </c>
      <c r="M7">
        <v>23.18</v>
      </c>
      <c r="N7">
        <v>7.54</v>
      </c>
      <c r="O7">
        <v>410.7</v>
      </c>
    </row>
    <row r="8" spans="1:15" x14ac:dyDescent="0.2">
      <c r="A8" s="10" t="s">
        <v>813</v>
      </c>
      <c r="B8">
        <v>27.15</v>
      </c>
      <c r="C8">
        <v>3</v>
      </c>
      <c r="D8">
        <v>4</v>
      </c>
      <c r="E8">
        <v>137</v>
      </c>
      <c r="F8">
        <v>1.99</v>
      </c>
      <c r="G8">
        <v>117.26</v>
      </c>
      <c r="I8" s="10" t="s">
        <v>813</v>
      </c>
      <c r="J8">
        <v>28.15</v>
      </c>
      <c r="K8">
        <v>4</v>
      </c>
      <c r="L8">
        <v>5</v>
      </c>
      <c r="M8">
        <v>138</v>
      </c>
      <c r="N8">
        <v>2.99</v>
      </c>
      <c r="O8">
        <v>118.26</v>
      </c>
    </row>
    <row r="9" spans="1:15" x14ac:dyDescent="0.2">
      <c r="A9" s="10" t="s">
        <v>1017</v>
      </c>
      <c r="B9">
        <v>36.97</v>
      </c>
      <c r="C9">
        <v>5</v>
      </c>
      <c r="D9">
        <v>37.659999999999997</v>
      </c>
      <c r="E9">
        <v>6</v>
      </c>
      <c r="F9">
        <v>127</v>
      </c>
      <c r="G9">
        <v>7.8</v>
      </c>
      <c r="I9" s="10" t="s">
        <v>1017</v>
      </c>
      <c r="J9">
        <v>37.97</v>
      </c>
      <c r="K9">
        <v>6</v>
      </c>
      <c r="L9">
        <v>38.659999999999997</v>
      </c>
      <c r="M9">
        <v>7</v>
      </c>
      <c r="N9">
        <v>128</v>
      </c>
      <c r="O9">
        <v>8.8000000000000007</v>
      </c>
    </row>
    <row r="10" spans="1:15" x14ac:dyDescent="0.2">
      <c r="A10" s="10" t="s">
        <v>1075</v>
      </c>
      <c r="B10">
        <v>4</v>
      </c>
      <c r="C10">
        <v>63</v>
      </c>
      <c r="D10">
        <v>3</v>
      </c>
      <c r="E10">
        <v>69.819999999999993</v>
      </c>
      <c r="F10">
        <v>32</v>
      </c>
      <c r="G10">
        <v>5</v>
      </c>
      <c r="I10" s="10" t="s">
        <v>1075</v>
      </c>
      <c r="J10">
        <v>5</v>
      </c>
      <c r="K10">
        <v>64</v>
      </c>
      <c r="L10">
        <v>4</v>
      </c>
      <c r="M10">
        <v>70.819999999999993</v>
      </c>
      <c r="N10">
        <v>33</v>
      </c>
      <c r="O10">
        <v>6</v>
      </c>
    </row>
    <row r="11" spans="1:15" x14ac:dyDescent="0.2">
      <c r="A11" s="10" t="s">
        <v>917</v>
      </c>
      <c r="B11">
        <v>16.29</v>
      </c>
      <c r="C11">
        <v>71</v>
      </c>
      <c r="D11">
        <v>14.88</v>
      </c>
      <c r="E11">
        <v>19.059999999999999</v>
      </c>
      <c r="F11">
        <v>1</v>
      </c>
      <c r="G11">
        <v>10.55</v>
      </c>
      <c r="I11" s="10" t="s">
        <v>917</v>
      </c>
      <c r="J11">
        <v>17.29</v>
      </c>
      <c r="K11">
        <v>72</v>
      </c>
      <c r="L11">
        <v>15.88</v>
      </c>
      <c r="M11">
        <v>20.059999999999999</v>
      </c>
      <c r="N11">
        <v>2</v>
      </c>
      <c r="O11">
        <v>11.55</v>
      </c>
    </row>
    <row r="12" spans="1:15" x14ac:dyDescent="0.2">
      <c r="A12" s="10" t="s">
        <v>1019</v>
      </c>
      <c r="B12">
        <v>18.04</v>
      </c>
      <c r="C12">
        <v>9.42</v>
      </c>
      <c r="D12">
        <v>2.2400000000000002</v>
      </c>
      <c r="E12">
        <v>24.82</v>
      </c>
      <c r="F12">
        <v>17.010000000000002</v>
      </c>
      <c r="G12">
        <v>39.42</v>
      </c>
      <c r="I12" s="10" t="s">
        <v>1019</v>
      </c>
      <c r="J12">
        <v>19.04</v>
      </c>
      <c r="K12">
        <v>10.42</v>
      </c>
      <c r="L12">
        <v>3.24</v>
      </c>
      <c r="M12">
        <v>25.82</v>
      </c>
      <c r="N12">
        <v>18.010000000000002</v>
      </c>
      <c r="O12">
        <v>40.42</v>
      </c>
    </row>
    <row r="13" spans="1:15" x14ac:dyDescent="0.2">
      <c r="A13" s="10" t="s">
        <v>1061</v>
      </c>
      <c r="B13">
        <v>12.81</v>
      </c>
      <c r="C13">
        <v>1.07</v>
      </c>
      <c r="D13">
        <v>1.93</v>
      </c>
      <c r="E13">
        <v>22.06</v>
      </c>
      <c r="F13">
        <v>1</v>
      </c>
      <c r="G13">
        <v>27.95</v>
      </c>
      <c r="I13" s="10" t="s">
        <v>1061</v>
      </c>
      <c r="J13">
        <v>13.81</v>
      </c>
      <c r="K13">
        <v>2.0700000000000003</v>
      </c>
      <c r="L13">
        <v>2.9299999999999997</v>
      </c>
      <c r="M13">
        <v>23.06</v>
      </c>
      <c r="N13">
        <v>2</v>
      </c>
      <c r="O13">
        <v>28.95</v>
      </c>
    </row>
    <row r="14" spans="1:15" x14ac:dyDescent="0.2">
      <c r="A14" s="10" t="s">
        <v>866</v>
      </c>
      <c r="B14">
        <v>0.69</v>
      </c>
      <c r="C14">
        <v>1</v>
      </c>
      <c r="D14">
        <v>6.46</v>
      </c>
      <c r="E14">
        <v>1</v>
      </c>
      <c r="F14">
        <v>2.94</v>
      </c>
      <c r="G14">
        <v>3.25</v>
      </c>
      <c r="I14" s="10" t="s">
        <v>866</v>
      </c>
      <c r="J14">
        <v>1.69</v>
      </c>
      <c r="K14">
        <v>2</v>
      </c>
      <c r="L14">
        <v>7.46</v>
      </c>
      <c r="M14">
        <v>2</v>
      </c>
      <c r="N14">
        <v>3.94</v>
      </c>
      <c r="O14">
        <v>4.25</v>
      </c>
    </row>
    <row r="16" spans="1:15" x14ac:dyDescent="0.2">
      <c r="A16" s="4" t="s">
        <v>1151</v>
      </c>
      <c r="B16" s="6" t="s">
        <v>1256</v>
      </c>
      <c r="C16" s="6" t="s">
        <v>1</v>
      </c>
      <c r="D16" s="6" t="s">
        <v>1247</v>
      </c>
      <c r="E16" s="6" t="s">
        <v>1248</v>
      </c>
      <c r="F16" s="6" t="s">
        <v>1248</v>
      </c>
      <c r="G16" s="6" t="s">
        <v>1249</v>
      </c>
      <c r="H16" s="8" t="s">
        <v>1250</v>
      </c>
      <c r="I16" s="8" t="s">
        <v>1251</v>
      </c>
      <c r="J16" s="8" t="s">
        <v>1252</v>
      </c>
      <c r="K16" s="8" t="s">
        <v>1253</v>
      </c>
      <c r="L16" s="8" t="s">
        <v>1254</v>
      </c>
      <c r="M16" s="8" t="s">
        <v>1255</v>
      </c>
    </row>
    <row r="17" spans="1:13" x14ac:dyDescent="0.2">
      <c r="A17" s="10" t="s">
        <v>1047</v>
      </c>
      <c r="B17" s="7" t="s">
        <v>681</v>
      </c>
      <c r="C17" s="7" t="s">
        <v>682</v>
      </c>
      <c r="D17" s="7">
        <v>0.56000000000000005</v>
      </c>
      <c r="E17" s="7">
        <v>0.53243499999999999</v>
      </c>
      <c r="F17" s="7">
        <v>0.340833</v>
      </c>
      <c r="G17" s="7">
        <v>0.56000000000000005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</row>
    <row r="18" spans="1:13" x14ac:dyDescent="0.2">
      <c r="A18" s="10" t="s">
        <v>1018</v>
      </c>
      <c r="B18" s="7" t="s">
        <v>42</v>
      </c>
      <c r="C18" s="7" t="s">
        <v>41</v>
      </c>
      <c r="D18" s="7">
        <v>0.56999999999999995</v>
      </c>
      <c r="E18" s="7">
        <v>0.33201000000000003</v>
      </c>
      <c r="F18" s="7">
        <v>0.3725</v>
      </c>
      <c r="G18" s="7">
        <v>0.56999999999999995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e">
        <v>#N/A</v>
      </c>
      <c r="M18" s="7" t="e">
        <v>#N/A</v>
      </c>
    </row>
    <row r="19" spans="1:13" x14ac:dyDescent="0.2">
      <c r="A19" s="10" t="s">
        <v>1004</v>
      </c>
      <c r="B19" s="7" t="s">
        <v>339</v>
      </c>
      <c r="C19" s="7" t="s">
        <v>338</v>
      </c>
      <c r="D19" s="7">
        <v>0.59</v>
      </c>
      <c r="E19" s="7">
        <v>0.431226</v>
      </c>
      <c r="F19" s="7">
        <v>0.37083300000000002</v>
      </c>
      <c r="G19" s="7">
        <v>0.59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</row>
    <row r="20" spans="1:13" x14ac:dyDescent="0.2">
      <c r="A20" s="10" t="s">
        <v>904</v>
      </c>
      <c r="B20" s="7" t="s">
        <v>602</v>
      </c>
      <c r="C20" s="7" t="s">
        <v>603</v>
      </c>
      <c r="D20" s="7">
        <v>0.68</v>
      </c>
      <c r="E20" s="7">
        <v>0.50106700000000004</v>
      </c>
      <c r="F20" s="7">
        <v>0.37333300000000003</v>
      </c>
      <c r="G20" s="7">
        <v>0.68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e">
        <v>#N/A</v>
      </c>
      <c r="M20" s="7" t="e">
        <v>#N/A</v>
      </c>
    </row>
    <row r="21" spans="1:13" x14ac:dyDescent="0.2">
      <c r="A21" s="10" t="s">
        <v>1069</v>
      </c>
      <c r="B21" s="7" t="s">
        <v>398</v>
      </c>
      <c r="C21" s="7" t="s">
        <v>208</v>
      </c>
      <c r="D21" s="7">
        <v>0.54</v>
      </c>
      <c r="E21" s="7">
        <v>0.26076500000000002</v>
      </c>
      <c r="F21" s="7">
        <v>0.42416700000000002</v>
      </c>
      <c r="G21" s="7">
        <v>0.54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</row>
    <row r="22" spans="1:13" x14ac:dyDescent="0.2">
      <c r="A22" s="10" t="s">
        <v>1081</v>
      </c>
      <c r="B22" s="7" t="s">
        <v>696</v>
      </c>
      <c r="C22" s="7" t="s">
        <v>697</v>
      </c>
      <c r="D22" s="7">
        <v>0.53</v>
      </c>
      <c r="E22" s="7">
        <v>0.12471400000000001</v>
      </c>
      <c r="F22" s="7">
        <v>0.28499999999999998</v>
      </c>
      <c r="G22" s="7">
        <v>0.53</v>
      </c>
      <c r="H22" s="7" t="e">
        <v>#N/A</v>
      </c>
      <c r="I22" s="7" t="e">
        <v>#N/A</v>
      </c>
      <c r="J22" s="7" t="e">
        <v>#N/A</v>
      </c>
      <c r="K22" s="7" t="e">
        <v>#N/A</v>
      </c>
      <c r="L22" s="7" t="e">
        <v>#N/A</v>
      </c>
      <c r="M22" s="7" t="e">
        <v>#N/A</v>
      </c>
    </row>
    <row r="23" spans="1:13" x14ac:dyDescent="0.2">
      <c r="A23" s="10" t="s">
        <v>813</v>
      </c>
      <c r="B23" s="7" t="s">
        <v>424</v>
      </c>
      <c r="C23" s="7" t="s">
        <v>425</v>
      </c>
      <c r="D23" s="7">
        <v>0.51</v>
      </c>
      <c r="E23" s="7">
        <v>0.80081199999999997</v>
      </c>
      <c r="F23" s="7">
        <v>0.408333</v>
      </c>
      <c r="G23" s="7">
        <v>0.80081199999999997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0.96250000000000002</v>
      </c>
    </row>
    <row r="24" spans="1:13" x14ac:dyDescent="0.2">
      <c r="A24" s="10" t="s">
        <v>1017</v>
      </c>
      <c r="B24" s="7" t="s">
        <v>457</v>
      </c>
      <c r="C24" s="7" t="s">
        <v>288</v>
      </c>
      <c r="D24" s="7">
        <v>0.11</v>
      </c>
      <c r="E24" s="7">
        <v>0.57326999999999995</v>
      </c>
      <c r="F24" s="7">
        <v>0.49916700000000003</v>
      </c>
      <c r="G24" s="7">
        <v>0.57326999999999995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0.8377</v>
      </c>
    </row>
    <row r="25" spans="1:13" x14ac:dyDescent="0.2">
      <c r="A25" s="10" t="s">
        <v>1075</v>
      </c>
      <c r="B25" s="7" t="s">
        <v>301</v>
      </c>
      <c r="C25" s="7" t="s">
        <v>302</v>
      </c>
      <c r="D25" s="7">
        <v>0.53</v>
      </c>
      <c r="E25" s="7">
        <v>0.170295</v>
      </c>
      <c r="F25" s="7">
        <v>0.278333</v>
      </c>
      <c r="G25" s="7">
        <v>0.53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</row>
    <row r="26" spans="1:13" x14ac:dyDescent="0.2">
      <c r="A26" s="10" t="s">
        <v>917</v>
      </c>
      <c r="B26" s="7" t="s">
        <v>476</v>
      </c>
      <c r="C26" s="7" t="s">
        <v>477</v>
      </c>
      <c r="D26" s="7">
        <v>0.57999999999999996</v>
      </c>
      <c r="E26" s="7">
        <v>0.65795499999999996</v>
      </c>
      <c r="F26" s="7">
        <v>0.66333299999999995</v>
      </c>
      <c r="G26" s="7">
        <v>0.66333299999999995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</row>
    <row r="27" spans="1:13" x14ac:dyDescent="0.2">
      <c r="A27" s="10" t="s">
        <v>1019</v>
      </c>
      <c r="B27" s="7" t="s">
        <v>156</v>
      </c>
      <c r="C27" s="7" t="s">
        <v>157</v>
      </c>
      <c r="D27" s="7">
        <v>0.56999999999999995</v>
      </c>
      <c r="E27" s="7">
        <v>-1</v>
      </c>
      <c r="F27" s="7">
        <v>-1</v>
      </c>
      <c r="G27" s="7">
        <v>0.56999999999999995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</row>
    <row r="28" spans="1:13" x14ac:dyDescent="0.2">
      <c r="A28" s="10" t="s">
        <v>1061</v>
      </c>
      <c r="B28" s="7" t="s">
        <v>614</v>
      </c>
      <c r="C28" s="7" t="s">
        <v>613</v>
      </c>
      <c r="D28" s="7">
        <v>0.43</v>
      </c>
      <c r="E28" s="7">
        <v>0.54454000000000002</v>
      </c>
      <c r="F28" s="7">
        <v>0.38250000000000001</v>
      </c>
      <c r="G28" s="7">
        <v>0.54454000000000002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e">
        <v>#N/A</v>
      </c>
    </row>
    <row r="29" spans="1:13" x14ac:dyDescent="0.2">
      <c r="A29" s="10" t="s">
        <v>866</v>
      </c>
      <c r="B29" s="7" t="s">
        <v>548</v>
      </c>
      <c r="C29" s="7" t="s">
        <v>549</v>
      </c>
      <c r="D29" s="7">
        <v>0.45</v>
      </c>
      <c r="E29" s="7">
        <v>0.73980999999999997</v>
      </c>
      <c r="F29" s="7">
        <v>0.55000000000000004</v>
      </c>
      <c r="G29" s="7">
        <v>0.73980999999999997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65A-F5D4-E948-9FB9-8AECE3D533E4}">
  <dimension ref="A1:O63"/>
  <sheetViews>
    <sheetView workbookViewId="0">
      <selection activeCell="I2" sqref="I2:O31"/>
    </sheetView>
  </sheetViews>
  <sheetFormatPr baseColWidth="10" defaultRowHeight="16" x14ac:dyDescent="0.2"/>
  <cols>
    <col min="1" max="1" width="28.1640625" bestFit="1" customWidth="1"/>
    <col min="9" max="9" width="28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1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I2" s="11" t="s">
        <v>1083</v>
      </c>
      <c r="J2">
        <v>99.23</v>
      </c>
      <c r="K2">
        <v>3.67</v>
      </c>
      <c r="L2">
        <v>6.7</v>
      </c>
      <c r="M2">
        <v>8316.73</v>
      </c>
      <c r="N2">
        <v>1</v>
      </c>
      <c r="O2">
        <v>22.42</v>
      </c>
    </row>
    <row r="3" spans="1:15" x14ac:dyDescent="0.2">
      <c r="A3" s="11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I3" s="11" t="s">
        <v>815</v>
      </c>
      <c r="J3">
        <v>79.98</v>
      </c>
      <c r="K3">
        <v>7</v>
      </c>
      <c r="L3">
        <v>9</v>
      </c>
      <c r="M3">
        <v>4480.25</v>
      </c>
      <c r="N3">
        <v>1</v>
      </c>
      <c r="O3">
        <v>478</v>
      </c>
    </row>
    <row r="4" spans="1:15" x14ac:dyDescent="0.2">
      <c r="A4" s="11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I4" s="11" t="s">
        <v>884</v>
      </c>
      <c r="J4">
        <v>62.66</v>
      </c>
      <c r="K4">
        <v>1</v>
      </c>
      <c r="L4">
        <v>2</v>
      </c>
      <c r="M4">
        <v>4602.13</v>
      </c>
      <c r="N4">
        <v>1</v>
      </c>
      <c r="O4">
        <v>26.5</v>
      </c>
    </row>
    <row r="5" spans="1:15" x14ac:dyDescent="0.2">
      <c r="A5" s="11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I5" s="11" t="s">
        <v>1109</v>
      </c>
      <c r="J5">
        <v>3.17</v>
      </c>
      <c r="K5">
        <v>1</v>
      </c>
      <c r="L5">
        <v>1</v>
      </c>
      <c r="M5">
        <v>3529.85</v>
      </c>
      <c r="N5">
        <v>1</v>
      </c>
      <c r="O5">
        <v>24.8</v>
      </c>
    </row>
    <row r="6" spans="1:15" x14ac:dyDescent="0.2">
      <c r="A6" s="11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I6" s="11" t="s">
        <v>1084</v>
      </c>
      <c r="J6">
        <v>2.0300000000000002</v>
      </c>
      <c r="K6">
        <v>5.76</v>
      </c>
      <c r="L6">
        <v>13.28</v>
      </c>
      <c r="M6">
        <v>3284.21</v>
      </c>
      <c r="N6">
        <v>1</v>
      </c>
      <c r="O6">
        <v>6.24</v>
      </c>
    </row>
    <row r="7" spans="1:15" x14ac:dyDescent="0.2">
      <c r="A7" s="11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I7" s="11" t="s">
        <v>841</v>
      </c>
      <c r="J7">
        <v>298.95999999999998</v>
      </c>
      <c r="K7">
        <v>2055</v>
      </c>
      <c r="L7">
        <v>260.52</v>
      </c>
      <c r="M7">
        <v>1</v>
      </c>
      <c r="N7">
        <v>129.94</v>
      </c>
      <c r="O7">
        <v>425.77</v>
      </c>
    </row>
    <row r="8" spans="1:15" x14ac:dyDescent="0.2">
      <c r="A8" s="11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I8" s="11" t="s">
        <v>1047</v>
      </c>
      <c r="J8">
        <v>453.44</v>
      </c>
      <c r="K8">
        <v>946.21</v>
      </c>
      <c r="L8">
        <v>347.38</v>
      </c>
      <c r="M8">
        <v>436.24</v>
      </c>
      <c r="N8">
        <v>217.6</v>
      </c>
      <c r="O8">
        <v>483.84</v>
      </c>
    </row>
    <row r="9" spans="1:15" x14ac:dyDescent="0.2">
      <c r="A9" s="11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I9" s="11" t="s">
        <v>782</v>
      </c>
      <c r="J9">
        <v>25</v>
      </c>
      <c r="K9">
        <v>1</v>
      </c>
      <c r="L9">
        <v>1</v>
      </c>
      <c r="M9">
        <v>1905.09</v>
      </c>
      <c r="N9">
        <v>1</v>
      </c>
      <c r="O9">
        <v>10</v>
      </c>
    </row>
    <row r="10" spans="1:15" x14ac:dyDescent="0.2">
      <c r="A10" s="11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I10" s="11" t="s">
        <v>1018</v>
      </c>
      <c r="J10">
        <v>213.02</v>
      </c>
      <c r="K10">
        <v>54.79</v>
      </c>
      <c r="L10">
        <v>140.24</v>
      </c>
      <c r="M10">
        <v>742.13</v>
      </c>
      <c r="N10">
        <v>8.67</v>
      </c>
      <c r="O10">
        <v>747.87</v>
      </c>
    </row>
    <row r="11" spans="1:15" x14ac:dyDescent="0.2">
      <c r="A11" s="11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I11" s="11" t="s">
        <v>1139</v>
      </c>
      <c r="J11">
        <v>14</v>
      </c>
      <c r="K11">
        <v>1</v>
      </c>
      <c r="L11">
        <v>16</v>
      </c>
      <c r="M11">
        <v>1617</v>
      </c>
      <c r="N11">
        <v>1</v>
      </c>
      <c r="O11">
        <v>201</v>
      </c>
    </row>
    <row r="12" spans="1:15" x14ac:dyDescent="0.2">
      <c r="A12" s="11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I12" s="11" t="s">
        <v>950</v>
      </c>
      <c r="J12">
        <v>20.36</v>
      </c>
      <c r="K12">
        <v>1</v>
      </c>
      <c r="L12">
        <v>3</v>
      </c>
      <c r="M12">
        <v>1810.98</v>
      </c>
      <c r="N12">
        <v>1</v>
      </c>
      <c r="O12">
        <v>1</v>
      </c>
    </row>
    <row r="13" spans="1:15" x14ac:dyDescent="0.2">
      <c r="A13" s="11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I13" s="11" t="s">
        <v>849</v>
      </c>
      <c r="J13">
        <v>46</v>
      </c>
      <c r="K13">
        <v>6</v>
      </c>
      <c r="L13">
        <v>1</v>
      </c>
      <c r="M13">
        <v>1679.92</v>
      </c>
      <c r="N13">
        <v>1</v>
      </c>
      <c r="O13">
        <v>3</v>
      </c>
    </row>
    <row r="14" spans="1:15" x14ac:dyDescent="0.2">
      <c r="A14" s="11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I14" s="11" t="s">
        <v>1004</v>
      </c>
      <c r="J14">
        <v>105.69</v>
      </c>
      <c r="K14">
        <v>118</v>
      </c>
      <c r="L14">
        <v>46.89</v>
      </c>
      <c r="M14">
        <v>1114.78</v>
      </c>
      <c r="N14">
        <v>2</v>
      </c>
      <c r="O14">
        <v>97.8</v>
      </c>
    </row>
    <row r="15" spans="1:15" x14ac:dyDescent="0.2">
      <c r="A15" s="11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I15" s="11" t="s">
        <v>835</v>
      </c>
      <c r="J15">
        <v>1</v>
      </c>
      <c r="K15">
        <v>682.07</v>
      </c>
      <c r="L15">
        <v>1</v>
      </c>
      <c r="M15">
        <v>1</v>
      </c>
      <c r="N15">
        <v>652.72</v>
      </c>
      <c r="O15">
        <v>60.93</v>
      </c>
    </row>
    <row r="16" spans="1:15" x14ac:dyDescent="0.2">
      <c r="A16" s="11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I16" s="11" t="s">
        <v>1055</v>
      </c>
      <c r="J16">
        <v>3</v>
      </c>
      <c r="K16">
        <v>1</v>
      </c>
      <c r="L16">
        <v>1</v>
      </c>
      <c r="M16">
        <v>1115.5899999999999</v>
      </c>
      <c r="N16">
        <v>1</v>
      </c>
      <c r="O16">
        <v>17.02</v>
      </c>
    </row>
    <row r="17" spans="1:15" x14ac:dyDescent="0.2">
      <c r="A17" s="11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I17" s="11" t="s">
        <v>1001</v>
      </c>
      <c r="J17">
        <v>77.64</v>
      </c>
      <c r="K17">
        <v>1</v>
      </c>
      <c r="L17">
        <v>6</v>
      </c>
      <c r="M17">
        <v>1012.06</v>
      </c>
      <c r="N17">
        <v>3</v>
      </c>
      <c r="O17">
        <v>14.26</v>
      </c>
    </row>
    <row r="18" spans="1:15" x14ac:dyDescent="0.2">
      <c r="A18" s="11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I18" s="11" t="s">
        <v>885</v>
      </c>
      <c r="J18">
        <v>19.98</v>
      </c>
      <c r="K18">
        <v>1</v>
      </c>
      <c r="L18">
        <v>1</v>
      </c>
      <c r="M18">
        <v>1047.5</v>
      </c>
      <c r="N18">
        <v>1</v>
      </c>
      <c r="O18">
        <v>22.52</v>
      </c>
    </row>
    <row r="19" spans="1:15" x14ac:dyDescent="0.2">
      <c r="A19" s="11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I19" s="11" t="s">
        <v>810</v>
      </c>
      <c r="J19">
        <v>125.21</v>
      </c>
      <c r="K19">
        <v>2</v>
      </c>
      <c r="L19">
        <v>1</v>
      </c>
      <c r="M19">
        <v>573.77</v>
      </c>
      <c r="N19">
        <v>1</v>
      </c>
      <c r="O19">
        <v>294.45</v>
      </c>
    </row>
    <row r="20" spans="1:15" x14ac:dyDescent="0.2">
      <c r="A20" s="11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I20" s="11" t="s">
        <v>848</v>
      </c>
      <c r="J20">
        <v>7.03</v>
      </c>
      <c r="K20">
        <v>2</v>
      </c>
      <c r="L20">
        <v>1</v>
      </c>
      <c r="M20">
        <v>918.91</v>
      </c>
      <c r="N20">
        <v>1</v>
      </c>
      <c r="O20">
        <v>3</v>
      </c>
    </row>
    <row r="21" spans="1:15" x14ac:dyDescent="0.2">
      <c r="A21" s="11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I21" s="11" t="s">
        <v>883</v>
      </c>
      <c r="J21">
        <v>378.7</v>
      </c>
      <c r="K21">
        <v>1</v>
      </c>
      <c r="L21">
        <v>32.68</v>
      </c>
      <c r="M21">
        <v>1</v>
      </c>
      <c r="N21">
        <v>83.03</v>
      </c>
      <c r="O21">
        <v>419.31</v>
      </c>
    </row>
    <row r="22" spans="1:15" x14ac:dyDescent="0.2">
      <c r="A22" s="11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I22" s="11" t="s">
        <v>1040</v>
      </c>
      <c r="J22">
        <v>18.489999999999998</v>
      </c>
      <c r="K22">
        <v>1</v>
      </c>
      <c r="L22">
        <v>37.909999999999997</v>
      </c>
      <c r="M22">
        <v>407.68</v>
      </c>
      <c r="N22">
        <v>56</v>
      </c>
      <c r="O22">
        <v>306.77</v>
      </c>
    </row>
    <row r="23" spans="1:15" x14ac:dyDescent="0.2">
      <c r="A23" s="11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I23" s="11" t="s">
        <v>904</v>
      </c>
      <c r="J23">
        <v>299.32</v>
      </c>
      <c r="K23">
        <v>6.73</v>
      </c>
      <c r="L23">
        <v>26.52</v>
      </c>
      <c r="M23">
        <v>20.78</v>
      </c>
      <c r="N23">
        <v>20.239999999999998</v>
      </c>
      <c r="O23">
        <v>442.1</v>
      </c>
    </row>
    <row r="24" spans="1:15" x14ac:dyDescent="0.2">
      <c r="A24" s="11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I24" s="11" t="s">
        <v>887</v>
      </c>
      <c r="J24">
        <v>632.99</v>
      </c>
      <c r="K24">
        <v>1</v>
      </c>
      <c r="L24">
        <v>2</v>
      </c>
      <c r="M24">
        <v>2</v>
      </c>
      <c r="N24">
        <v>1</v>
      </c>
      <c r="O24">
        <v>95.01</v>
      </c>
    </row>
    <row r="25" spans="1:15" x14ac:dyDescent="0.2">
      <c r="A25" s="11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I25" s="11" t="s">
        <v>930</v>
      </c>
      <c r="J25">
        <v>1</v>
      </c>
      <c r="K25">
        <v>1</v>
      </c>
      <c r="L25">
        <v>1</v>
      </c>
      <c r="M25">
        <v>2</v>
      </c>
      <c r="N25">
        <v>1</v>
      </c>
      <c r="O25">
        <v>716.23</v>
      </c>
    </row>
    <row r="26" spans="1:15" x14ac:dyDescent="0.2">
      <c r="A26" s="11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I26" s="11" t="s">
        <v>772</v>
      </c>
      <c r="J26">
        <v>14.48</v>
      </c>
      <c r="K26">
        <v>1</v>
      </c>
      <c r="L26">
        <v>1</v>
      </c>
      <c r="M26">
        <v>514.04</v>
      </c>
      <c r="N26">
        <v>1</v>
      </c>
      <c r="O26">
        <v>105.75</v>
      </c>
    </row>
    <row r="27" spans="1:15" x14ac:dyDescent="0.2">
      <c r="A27" s="11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I27" s="11" t="s">
        <v>1042</v>
      </c>
      <c r="J27">
        <v>13.79</v>
      </c>
      <c r="K27">
        <v>1</v>
      </c>
      <c r="L27">
        <v>1</v>
      </c>
      <c r="M27">
        <v>606.19000000000005</v>
      </c>
      <c r="N27">
        <v>1</v>
      </c>
      <c r="O27">
        <v>12.01</v>
      </c>
    </row>
    <row r="28" spans="1:15" x14ac:dyDescent="0.2">
      <c r="A28" s="11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I28" s="11" t="s">
        <v>864</v>
      </c>
      <c r="J28">
        <v>4.88</v>
      </c>
      <c r="K28">
        <v>1</v>
      </c>
      <c r="L28">
        <v>1</v>
      </c>
      <c r="M28">
        <v>619.05999999999995</v>
      </c>
      <c r="N28">
        <v>1</v>
      </c>
      <c r="O28">
        <v>5.8</v>
      </c>
    </row>
    <row r="29" spans="1:15" x14ac:dyDescent="0.2">
      <c r="A29" s="11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I29" s="11" t="s">
        <v>748</v>
      </c>
      <c r="J29">
        <v>10.31</v>
      </c>
      <c r="K29">
        <v>7</v>
      </c>
      <c r="L29">
        <v>11.41</v>
      </c>
      <c r="M29">
        <v>419.74</v>
      </c>
      <c r="N29">
        <v>1</v>
      </c>
      <c r="O29">
        <v>155.25</v>
      </c>
    </row>
    <row r="30" spans="1:15" x14ac:dyDescent="0.2">
      <c r="A30" s="11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I30" s="11" t="s">
        <v>882</v>
      </c>
      <c r="J30">
        <v>12.22</v>
      </c>
      <c r="K30">
        <v>1</v>
      </c>
      <c r="L30">
        <v>1</v>
      </c>
      <c r="M30">
        <v>580.28</v>
      </c>
      <c r="N30">
        <v>1</v>
      </c>
      <c r="O30">
        <v>6.56</v>
      </c>
    </row>
    <row r="31" spans="1:15" x14ac:dyDescent="0.2">
      <c r="A31" s="11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I31" s="11" t="s">
        <v>734</v>
      </c>
      <c r="J31">
        <v>27.7</v>
      </c>
      <c r="K31">
        <v>1</v>
      </c>
      <c r="L31">
        <v>1</v>
      </c>
      <c r="M31">
        <v>523.05999999999995</v>
      </c>
      <c r="N31">
        <v>1</v>
      </c>
      <c r="O31">
        <v>31.84</v>
      </c>
    </row>
    <row r="33" spans="1:13" x14ac:dyDescent="0.2">
      <c r="A33" s="4" t="s">
        <v>1151</v>
      </c>
      <c r="B33" s="6" t="s">
        <v>1256</v>
      </c>
      <c r="C33" s="6" t="s">
        <v>1</v>
      </c>
      <c r="D33" s="6" t="s">
        <v>1247</v>
      </c>
      <c r="E33" s="6" t="s">
        <v>1248</v>
      </c>
      <c r="F33" s="6" t="s">
        <v>1248</v>
      </c>
      <c r="G33" s="6" t="s">
        <v>1249</v>
      </c>
      <c r="H33" s="8" t="s">
        <v>1250</v>
      </c>
      <c r="I33" s="8" t="s">
        <v>1251</v>
      </c>
      <c r="J33" s="8" t="s">
        <v>1252</v>
      </c>
      <c r="K33" s="8" t="s">
        <v>1253</v>
      </c>
      <c r="L33" s="8" t="s">
        <v>1254</v>
      </c>
      <c r="M33" s="8" t="s">
        <v>1255</v>
      </c>
    </row>
    <row r="34" spans="1:13" x14ac:dyDescent="0.2">
      <c r="A34" s="11" t="s">
        <v>1083</v>
      </c>
      <c r="B34" s="7" t="s">
        <v>495</v>
      </c>
      <c r="C34" s="7" t="s">
        <v>496</v>
      </c>
      <c r="D34" s="7">
        <v>0.16</v>
      </c>
      <c r="E34" s="7">
        <v>0.52739199999999997</v>
      </c>
      <c r="F34" s="7">
        <v>0.45833299999999999</v>
      </c>
      <c r="G34" s="7">
        <v>0.52739199999999997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</row>
    <row r="35" spans="1:13" x14ac:dyDescent="0.2">
      <c r="A35" s="11" t="s">
        <v>815</v>
      </c>
      <c r="B35" s="7" t="s">
        <v>272</v>
      </c>
      <c r="C35" s="7" t="s">
        <v>273</v>
      </c>
      <c r="D35" s="7">
        <v>0.8</v>
      </c>
      <c r="E35" s="7">
        <v>0.64090100000000005</v>
      </c>
      <c r="F35" s="7">
        <v>0.66249999999999998</v>
      </c>
      <c r="G35" s="7">
        <v>0.8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0.88400000000000001</v>
      </c>
    </row>
    <row r="36" spans="1:13" x14ac:dyDescent="0.2">
      <c r="A36" s="11" t="s">
        <v>884</v>
      </c>
      <c r="B36" s="7" t="s">
        <v>6</v>
      </c>
      <c r="C36" s="7" t="s">
        <v>7</v>
      </c>
      <c r="D36" s="7">
        <v>0.19</v>
      </c>
      <c r="E36" s="7">
        <v>0.70607299999999995</v>
      </c>
      <c r="F36" s="7">
        <v>0.57333299999999998</v>
      </c>
      <c r="G36" s="7">
        <v>0.70607299999999995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0.99980000000000002</v>
      </c>
    </row>
    <row r="37" spans="1:13" x14ac:dyDescent="0.2">
      <c r="A37" s="11" t="s">
        <v>1109</v>
      </c>
      <c r="B37" s="7" t="s">
        <v>540</v>
      </c>
      <c r="C37" s="7" t="s">
        <v>541</v>
      </c>
      <c r="D37" s="7">
        <v>0.5</v>
      </c>
      <c r="E37" s="7">
        <v>-1</v>
      </c>
      <c r="F37" s="7">
        <v>-1</v>
      </c>
      <c r="G37" s="7">
        <v>0.5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</row>
    <row r="38" spans="1:13" x14ac:dyDescent="0.2">
      <c r="A38" s="11" t="s">
        <v>1084</v>
      </c>
      <c r="B38" s="7" t="s">
        <v>497</v>
      </c>
      <c r="C38" s="7" t="s">
        <v>496</v>
      </c>
      <c r="D38" s="7">
        <v>0.16</v>
      </c>
      <c r="E38" s="7">
        <v>0.52739199999999997</v>
      </c>
      <c r="F38" s="7">
        <v>0.45833299999999999</v>
      </c>
      <c r="G38" s="7">
        <v>0.52739199999999997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</row>
    <row r="39" spans="1:13" x14ac:dyDescent="0.2">
      <c r="A39" s="11" t="s">
        <v>841</v>
      </c>
      <c r="B39" s="7" t="s">
        <v>336</v>
      </c>
      <c r="C39" s="7" t="s">
        <v>334</v>
      </c>
      <c r="D39" s="7">
        <v>0.77</v>
      </c>
      <c r="E39" s="7">
        <v>-1</v>
      </c>
      <c r="F39" s="7">
        <v>-1</v>
      </c>
      <c r="G39" s="7">
        <v>0.77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0.99760000000000004</v>
      </c>
    </row>
    <row r="40" spans="1:13" x14ac:dyDescent="0.2">
      <c r="A40" s="11" t="s">
        <v>1047</v>
      </c>
      <c r="B40" s="7" t="s">
        <v>681</v>
      </c>
      <c r="C40" s="7" t="s">
        <v>682</v>
      </c>
      <c r="D40" s="7">
        <v>0.56000000000000005</v>
      </c>
      <c r="E40" s="7">
        <v>0.53243499999999999</v>
      </c>
      <c r="F40" s="7">
        <v>0.340833</v>
      </c>
      <c r="G40" s="7">
        <v>0.56000000000000005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</row>
    <row r="41" spans="1:13" x14ac:dyDescent="0.2">
      <c r="A41" s="11" t="s">
        <v>782</v>
      </c>
      <c r="B41" s="7" t="s">
        <v>546</v>
      </c>
      <c r="C41" s="7" t="s">
        <v>547</v>
      </c>
      <c r="D41" s="7">
        <v>0.72</v>
      </c>
      <c r="E41" s="7">
        <v>0.83499400000000001</v>
      </c>
      <c r="F41" s="7">
        <v>0.62083299999999997</v>
      </c>
      <c r="G41" s="7">
        <v>0.83499400000000001</v>
      </c>
      <c r="H41" s="7" t="s">
        <v>1115</v>
      </c>
      <c r="I41" s="7">
        <v>0.61399999999999999</v>
      </c>
      <c r="J41" s="7" t="s">
        <v>1117</v>
      </c>
      <c r="K41" s="7">
        <v>0.58399999999999996</v>
      </c>
      <c r="L41" s="7" t="e">
        <v>#N/A</v>
      </c>
      <c r="M41" s="7" t="e">
        <v>#N/A</v>
      </c>
    </row>
    <row r="42" spans="1:13" x14ac:dyDescent="0.2">
      <c r="A42" s="11" t="s">
        <v>1018</v>
      </c>
      <c r="B42" s="7" t="s">
        <v>42</v>
      </c>
      <c r="C42" s="7" t="s">
        <v>41</v>
      </c>
      <c r="D42" s="7">
        <v>0.56999999999999995</v>
      </c>
      <c r="E42" s="7">
        <v>0.33201000000000003</v>
      </c>
      <c r="F42" s="7">
        <v>0.3725</v>
      </c>
      <c r="G42" s="7">
        <v>0.56999999999999995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</row>
    <row r="43" spans="1:13" x14ac:dyDescent="0.2">
      <c r="A43" s="11" t="s">
        <v>1139</v>
      </c>
      <c r="B43" s="7" t="s">
        <v>625</v>
      </c>
      <c r="C43" s="7" t="s">
        <v>1244</v>
      </c>
      <c r="D43" s="7" t="e">
        <v>#N/A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s">
        <v>1123</v>
      </c>
      <c r="M43" s="7">
        <v>0.84119999999999995</v>
      </c>
    </row>
    <row r="44" spans="1:13" x14ac:dyDescent="0.2">
      <c r="A44" s="11" t="s">
        <v>950</v>
      </c>
      <c r="B44" s="7" t="s">
        <v>651</v>
      </c>
      <c r="C44" s="7" t="s">
        <v>652</v>
      </c>
      <c r="D44" s="7">
        <v>0.64</v>
      </c>
      <c r="E44" s="7">
        <v>0.199654</v>
      </c>
      <c r="F44" s="7">
        <v>0.26</v>
      </c>
      <c r="G44" s="7">
        <v>0.64</v>
      </c>
      <c r="H44" s="7" t="e">
        <v>#N/A</v>
      </c>
      <c r="I44" s="7" t="e">
        <v>#N/A</v>
      </c>
      <c r="J44" s="7" t="e">
        <v>#N/A</v>
      </c>
      <c r="K44" s="7" t="e">
        <v>#N/A</v>
      </c>
      <c r="L44" s="7" t="e">
        <v>#N/A</v>
      </c>
      <c r="M44" s="7" t="e">
        <v>#N/A</v>
      </c>
    </row>
    <row r="45" spans="1:13" x14ac:dyDescent="0.2">
      <c r="A45" s="11" t="s">
        <v>849</v>
      </c>
      <c r="B45" s="7" t="s">
        <v>683</v>
      </c>
      <c r="C45" s="7" t="s">
        <v>684</v>
      </c>
      <c r="D45" s="7">
        <v>0.76</v>
      </c>
      <c r="E45" s="7">
        <v>0.38263599999999998</v>
      </c>
      <c r="F45" s="7">
        <v>0.35083300000000001</v>
      </c>
      <c r="G45" s="7">
        <v>0.76</v>
      </c>
      <c r="H45" s="7" t="e">
        <v>#N/A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</row>
    <row r="46" spans="1:13" x14ac:dyDescent="0.2">
      <c r="A46" s="11" t="s">
        <v>1004</v>
      </c>
      <c r="B46" s="7" t="s">
        <v>339</v>
      </c>
      <c r="C46" s="7" t="s">
        <v>338</v>
      </c>
      <c r="D46" s="7">
        <v>0.59</v>
      </c>
      <c r="E46" s="7">
        <v>0.431226</v>
      </c>
      <c r="F46" s="7">
        <v>0.37083300000000002</v>
      </c>
      <c r="G46" s="7">
        <v>0.59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</row>
    <row r="47" spans="1:13" x14ac:dyDescent="0.2">
      <c r="A47" s="11" t="s">
        <v>835</v>
      </c>
      <c r="B47" s="7" t="s">
        <v>257</v>
      </c>
      <c r="C47" s="7" t="s">
        <v>258</v>
      </c>
      <c r="D47" s="7">
        <v>0.44</v>
      </c>
      <c r="E47" s="7">
        <v>0.77527699999999999</v>
      </c>
      <c r="F47" s="7">
        <v>0.54249999999999998</v>
      </c>
      <c r="G47" s="7">
        <v>0.77527699999999999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</row>
    <row r="48" spans="1:13" x14ac:dyDescent="0.2">
      <c r="A48" s="11" t="s">
        <v>1055</v>
      </c>
      <c r="B48" s="7" t="s">
        <v>574</v>
      </c>
      <c r="C48" s="7" t="s">
        <v>575</v>
      </c>
      <c r="D48" s="7">
        <v>0.55000000000000004</v>
      </c>
      <c r="E48" s="7">
        <v>0.43924400000000002</v>
      </c>
      <c r="F48" s="7">
        <v>0.339167</v>
      </c>
      <c r="G48" s="7">
        <v>0.55000000000000004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</row>
    <row r="49" spans="1:13" x14ac:dyDescent="0.2">
      <c r="A49" s="11" t="s">
        <v>1001</v>
      </c>
      <c r="B49" s="7" t="s">
        <v>199</v>
      </c>
      <c r="C49" s="7" t="s">
        <v>198</v>
      </c>
      <c r="D49" s="7">
        <v>0.59</v>
      </c>
      <c r="E49" s="7">
        <v>0.53942800000000002</v>
      </c>
      <c r="F49" s="7">
        <v>0.39083299999999999</v>
      </c>
      <c r="G49" s="7">
        <v>0.59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</row>
    <row r="50" spans="1:13" x14ac:dyDescent="0.2">
      <c r="A50" s="11" t="s">
        <v>885</v>
      </c>
      <c r="B50" s="7" t="s">
        <v>389</v>
      </c>
      <c r="C50" s="7" t="s">
        <v>390</v>
      </c>
      <c r="D50" s="7">
        <v>0.7</v>
      </c>
      <c r="E50" s="7">
        <v>6.6600000000000001E-3</v>
      </c>
      <c r="F50" s="7">
        <v>0.215833</v>
      </c>
      <c r="G50" s="7">
        <v>0.7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e">
        <v>#N/A</v>
      </c>
      <c r="M50" s="7" t="e">
        <v>#N/A</v>
      </c>
    </row>
    <row r="51" spans="1:13" x14ac:dyDescent="0.2">
      <c r="A51" s="11" t="s">
        <v>810</v>
      </c>
      <c r="B51" s="7" t="s">
        <v>672</v>
      </c>
      <c r="C51" s="7" t="s">
        <v>673</v>
      </c>
      <c r="D51" s="7">
        <v>0.81</v>
      </c>
      <c r="E51" s="7">
        <v>0.25647199999999998</v>
      </c>
      <c r="F51" s="7">
        <v>0.16583300000000001</v>
      </c>
      <c r="G51" s="7">
        <v>0.81</v>
      </c>
      <c r="H51" s="7" t="e">
        <v>#N/A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</row>
    <row r="52" spans="1:13" x14ac:dyDescent="0.2">
      <c r="A52" s="11" t="s">
        <v>848</v>
      </c>
      <c r="B52" s="7" t="s">
        <v>617</v>
      </c>
      <c r="C52" s="7" t="s">
        <v>618</v>
      </c>
      <c r="D52" s="7">
        <v>0.76</v>
      </c>
      <c r="E52" s="7">
        <v>0.50848199999999999</v>
      </c>
      <c r="F52" s="7">
        <v>0.57750000000000001</v>
      </c>
      <c r="G52" s="7">
        <v>0.76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s">
        <v>1123</v>
      </c>
      <c r="M52" s="7">
        <v>0.83169999999999999</v>
      </c>
    </row>
    <row r="53" spans="1:13" x14ac:dyDescent="0.2">
      <c r="A53" s="11" t="s">
        <v>883</v>
      </c>
      <c r="B53" s="7" t="s">
        <v>255</v>
      </c>
      <c r="C53" s="7" t="s">
        <v>256</v>
      </c>
      <c r="D53" s="7">
        <v>0.52</v>
      </c>
      <c r="E53" s="7">
        <v>0.70991800000000005</v>
      </c>
      <c r="F53" s="7">
        <v>0.406667</v>
      </c>
      <c r="G53" s="7">
        <v>0.70991800000000005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</row>
    <row r="54" spans="1:13" x14ac:dyDescent="0.2">
      <c r="A54" s="11" t="s">
        <v>1040</v>
      </c>
      <c r="B54" s="7" t="s">
        <v>438</v>
      </c>
      <c r="C54" s="7" t="s">
        <v>207</v>
      </c>
      <c r="D54" s="7">
        <v>0.56000000000000005</v>
      </c>
      <c r="E54" s="7">
        <v>0.48047699999999999</v>
      </c>
      <c r="F54" s="7">
        <v>0.17166699999999999</v>
      </c>
      <c r="G54" s="7">
        <v>0.56000000000000005</v>
      </c>
      <c r="H54" s="7" t="e">
        <v>#N/A</v>
      </c>
      <c r="I54" s="7" t="e">
        <v>#N/A</v>
      </c>
      <c r="J54" s="7" t="e">
        <v>#N/A</v>
      </c>
      <c r="K54" s="7" t="e">
        <v>#N/A</v>
      </c>
      <c r="L54" s="7" t="e">
        <v>#N/A</v>
      </c>
      <c r="M54" s="7" t="e">
        <v>#N/A</v>
      </c>
    </row>
    <row r="55" spans="1:13" x14ac:dyDescent="0.2">
      <c r="A55" s="11" t="s">
        <v>904</v>
      </c>
      <c r="B55" s="7" t="s">
        <v>602</v>
      </c>
      <c r="C55" s="7" t="s">
        <v>603</v>
      </c>
      <c r="D55" s="7">
        <v>0.68</v>
      </c>
      <c r="E55" s="7">
        <v>0.50106700000000004</v>
      </c>
      <c r="F55" s="7">
        <v>0.37333300000000003</v>
      </c>
      <c r="G55" s="7">
        <v>0.68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</row>
    <row r="56" spans="1:13" x14ac:dyDescent="0.2">
      <c r="A56" s="11" t="s">
        <v>887</v>
      </c>
      <c r="B56" s="7" t="s">
        <v>728</v>
      </c>
      <c r="C56" s="7" t="s">
        <v>729</v>
      </c>
      <c r="D56" s="7">
        <v>0.7</v>
      </c>
      <c r="E56" s="7">
        <v>4.4323000000000001E-2</v>
      </c>
      <c r="F56" s="7">
        <v>0.35583300000000001</v>
      </c>
      <c r="G56" s="7">
        <v>0.7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s">
        <v>1123</v>
      </c>
      <c r="M56" s="7">
        <v>0.59819999999999995</v>
      </c>
    </row>
    <row r="57" spans="1:13" x14ac:dyDescent="0.2">
      <c r="A57" s="11" t="s">
        <v>930</v>
      </c>
      <c r="B57" s="7" t="s">
        <v>481</v>
      </c>
      <c r="C57" s="7" t="s">
        <v>482</v>
      </c>
      <c r="D57" s="7">
        <v>0.65</v>
      </c>
      <c r="E57" s="7">
        <v>-1</v>
      </c>
      <c r="F57" s="7">
        <v>-1</v>
      </c>
      <c r="G57" s="7">
        <v>0.65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e">
        <v>#N/A</v>
      </c>
      <c r="M57" s="7" t="e">
        <v>#N/A</v>
      </c>
    </row>
    <row r="58" spans="1:13" x14ac:dyDescent="0.2">
      <c r="A58" s="11" t="s">
        <v>772</v>
      </c>
      <c r="B58" s="7" t="s">
        <v>706</v>
      </c>
      <c r="C58" s="7" t="s">
        <v>707</v>
      </c>
      <c r="D58" s="7">
        <v>0.85</v>
      </c>
      <c r="E58" s="7">
        <v>-1</v>
      </c>
      <c r="F58" s="7">
        <v>-1</v>
      </c>
      <c r="G58" s="7">
        <v>0.85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</row>
    <row r="59" spans="1:13" x14ac:dyDescent="0.2">
      <c r="A59" s="11" t="s">
        <v>1042</v>
      </c>
      <c r="B59" s="7" t="s">
        <v>556</v>
      </c>
      <c r="C59" s="7" t="s">
        <v>557</v>
      </c>
      <c r="D59" s="7">
        <v>0.56000000000000005</v>
      </c>
      <c r="E59" s="7">
        <v>0.42864000000000002</v>
      </c>
      <c r="F59" s="7">
        <v>0.47499999999999998</v>
      </c>
      <c r="G59" s="7">
        <v>0.56000000000000005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s">
        <v>1124</v>
      </c>
      <c r="M59" s="7">
        <v>0.7147</v>
      </c>
    </row>
    <row r="60" spans="1:13" x14ac:dyDescent="0.2">
      <c r="A60" s="11" t="s">
        <v>864</v>
      </c>
      <c r="B60" s="7" t="s">
        <v>674</v>
      </c>
      <c r="C60" s="7" t="s">
        <v>675</v>
      </c>
      <c r="D60" s="7">
        <v>0.74</v>
      </c>
      <c r="E60" s="7">
        <v>-1</v>
      </c>
      <c r="F60" s="7">
        <v>-1</v>
      </c>
      <c r="G60" s="7">
        <v>0.74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</row>
    <row r="61" spans="1:13" x14ac:dyDescent="0.2">
      <c r="A61" s="11" t="s">
        <v>748</v>
      </c>
      <c r="B61" s="7" t="s">
        <v>537</v>
      </c>
      <c r="C61" s="7" t="s">
        <v>538</v>
      </c>
      <c r="D61" s="7">
        <v>0.92</v>
      </c>
      <c r="E61" s="7">
        <v>0.108085</v>
      </c>
      <c r="F61" s="7">
        <v>0.3075</v>
      </c>
      <c r="G61" s="7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</row>
    <row r="62" spans="1:13" x14ac:dyDescent="0.2">
      <c r="A62" s="11" t="s">
        <v>882</v>
      </c>
      <c r="B62" s="7" t="s">
        <v>554</v>
      </c>
      <c r="C62" s="7" t="s">
        <v>555</v>
      </c>
      <c r="D62" s="7">
        <v>0.71</v>
      </c>
      <c r="E62" s="7">
        <v>0.37154799999999999</v>
      </c>
      <c r="F62" s="7">
        <v>0.32083299999999998</v>
      </c>
      <c r="G62" s="7">
        <v>0.71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0.51890000000000003</v>
      </c>
    </row>
    <row r="63" spans="1:13" x14ac:dyDescent="0.2">
      <c r="A63" s="11" t="s">
        <v>734</v>
      </c>
      <c r="B63" s="7" t="s">
        <v>392</v>
      </c>
      <c r="C63" s="7" t="s">
        <v>393</v>
      </c>
      <c r="D63" s="7">
        <v>0.97</v>
      </c>
      <c r="E63" s="7">
        <v>4.64E-4</v>
      </c>
      <c r="F63" s="7">
        <v>0.1225</v>
      </c>
      <c r="G63" s="7">
        <v>0.97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readcounts</vt:lpstr>
      <vt:lpstr>amp_prediction</vt:lpstr>
      <vt:lpstr>deseq2</vt:lpstr>
      <vt:lpstr>amps_overexpressed_info</vt:lpstr>
      <vt:lpstr>amps_allsamples_info</vt:lpstr>
      <vt:lpstr>amps_top20_info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2023-08-20T11:13:42Z</dcterms:modified>
</cp:coreProperties>
</file>