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esktop/"/>
    </mc:Choice>
  </mc:AlternateContent>
  <xr:revisionPtr revIDLastSave="0" documentId="13_ncr:1_{A81586A6-B3AF-B84D-AAF3-D3FE4C894BDE}" xr6:coauthVersionLast="47" xr6:coauthVersionMax="47" xr10:uidLastSave="{00000000-0000-0000-0000-000000000000}"/>
  <bookViews>
    <workbookView xWindow="-5420" yWindow="-21600" windowWidth="38400" windowHeight="21600" activeTab="2" xr2:uid="{EF9C5A83-DF09-3B48-B88B-3BB3532AE97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Sheet3!$N$1:$N$11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N11" i="3" s="1"/>
  <c r="F10" i="3"/>
  <c r="N10" i="3" s="1"/>
  <c r="F9" i="3"/>
  <c r="N9" i="3" s="1"/>
  <c r="F8" i="3"/>
  <c r="N8" i="3" s="1"/>
  <c r="F4" i="3"/>
  <c r="N4" i="3" s="1"/>
  <c r="F3" i="3"/>
  <c r="N3" i="3" s="1"/>
  <c r="F2" i="3"/>
  <c r="N2" i="3" s="1"/>
  <c r="N50" i="2"/>
  <c r="N51" i="2"/>
  <c r="N52" i="2"/>
  <c r="N53" i="2"/>
  <c r="N54" i="2"/>
  <c r="F31" i="2"/>
  <c r="N31" i="2" s="1"/>
  <c r="F32" i="2"/>
  <c r="N32" i="2" s="1"/>
  <c r="F33" i="2"/>
  <c r="N33" i="2" s="1"/>
  <c r="F34" i="2"/>
  <c r="N34" i="2" s="1"/>
  <c r="F35" i="2"/>
  <c r="N35" i="2" s="1"/>
  <c r="F36" i="2"/>
  <c r="N36" i="2" s="1"/>
  <c r="F37" i="2"/>
  <c r="N37" i="2" s="1"/>
  <c r="F38" i="2"/>
  <c r="N38" i="2" s="1"/>
  <c r="F39" i="2"/>
  <c r="N39" i="2" s="1"/>
  <c r="F40" i="2"/>
  <c r="N40" i="2" s="1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N48" i="2" s="1"/>
  <c r="F49" i="2"/>
  <c r="N49" i="2" s="1"/>
  <c r="F50" i="2"/>
  <c r="F51" i="2"/>
  <c r="F52" i="2"/>
  <c r="F53" i="2"/>
  <c r="F54" i="2"/>
  <c r="F30" i="2"/>
  <c r="N30" i="2" s="1"/>
</calcChain>
</file>

<file path=xl/sharedStrings.xml><?xml version="1.0" encoding="utf-8"?>
<sst xmlns="http://schemas.openxmlformats.org/spreadsheetml/2006/main" count="451" uniqueCount="234">
  <si>
    <t># Informacion relevant AMPs sobreexpresados</t>
  </si>
  <si>
    <t>1. Secuencia en nucleotidos</t>
  </si>
  <si>
    <t>2. Secuencia de aminoácidos</t>
  </si>
  <si>
    <t>3. Posición del alineamiento</t>
  </si>
  <si>
    <t>4. Herramientas que lo predicen como AMP</t>
  </si>
  <si>
    <t>5. Contexto genómico</t>
  </si>
  <si>
    <t>6. Clasificación taxonómica con MEGAN6</t>
  </si>
  <si>
    <t>7. Filogenia con nucleótidos</t>
  </si>
  <si>
    <t>8. Filogenia con péptidos</t>
  </si>
  <si>
    <t>9. Abundancia en FPKM (total, promedio y por muestra)</t>
  </si>
  <si>
    <t>10. Posición considerando su abundancia (ranking)</t>
  </si>
  <si>
    <t>11. Gravy index</t>
  </si>
  <si>
    <t>12. Net charge</t>
  </si>
  <si>
    <t>13. Longitud en aminoácidos</t>
  </si>
  <si>
    <t>Besthit blastn</t>
  </si>
  <si>
    <t>Secuencia en nucleotidos</t>
  </si>
  <si>
    <t>Secuencia de aminoácidos</t>
  </si>
  <si>
    <t>Herramientas que lo predicen como AMP</t>
  </si>
  <si>
    <t>Clasificación taxonómica con MEGAN6</t>
  </si>
  <si>
    <t># Información péptidos sobreexpresados en grupos O y OMS</t>
  </si>
  <si>
    <t>AMP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</si>
  <si>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</si>
  <si>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</si>
  <si>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</si>
  <si>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</si>
  <si>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</si>
  <si>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</si>
  <si>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</si>
  <si>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</si>
  <si>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</si>
  <si>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</si>
  <si>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</si>
  <si>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</si>
  <si>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</si>
  <si>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</si>
  <si>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</si>
  <si>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</si>
  <si>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</si>
  <si>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</si>
  <si>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</si>
  <si>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</si>
  <si>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</si>
  <si>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</si>
  <si>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</si>
  <si>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</si>
  <si>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</si>
  <si>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MRIITSYCWKIIYKSGMRVRVLTNNSARFIGGCQTSTGTCTTRGYKFGPEVWMVFRTPDQRTLADSPEPGKP</t>
  </si>
  <si>
    <t>GDAMVSTGVLKVGIAIRGPVNRVIKLEPFLKRNDKNNFALAA</t>
  </si>
  <si>
    <t>MKRPVQTEK</t>
  </si>
  <si>
    <t>MLKTGS</t>
  </si>
  <si>
    <t>SKEKKNNFIKKGA</t>
  </si>
  <si>
    <t>DLKQKGARPMVDMEPAQQGQAVGIR</t>
  </si>
  <si>
    <t>MAINGRLFK</t>
  </si>
  <si>
    <t>MKRPVQTEN</t>
  </si>
  <si>
    <t>MGGRQWHGGVRPIFRGGMTALRHENLHGGTKAACSVACLERSWVDHGTTHGDQRLTEAAAIAV</t>
  </si>
  <si>
    <t>MIKIGRA</t>
  </si>
  <si>
    <t>EKQKK</t>
  </si>
  <si>
    <t>ILNKGGVFYVKY</t>
  </si>
  <si>
    <t>DYEKQKK</t>
  </si>
  <si>
    <t>MFQKLDWFQ</t>
  </si>
  <si>
    <t>MRTGQDDSVGQEGQGHFRMKYHIGVV</t>
  </si>
  <si>
    <t>MIIISQMLAGHNPAYSAAHIY</t>
  </si>
  <si>
    <t>MDYEQETE</t>
  </si>
  <si>
    <t>MEKELIKK</t>
  </si>
  <si>
    <t>GCGGRNSGRRRLTAIKRAPYKLKNNNETVLLAA</t>
  </si>
  <si>
    <t>LNKRATDLYFIVAPVKILYPRDDTSLSVK</t>
  </si>
  <si>
    <t>MLLAMGQ</t>
  </si>
  <si>
    <t>MKRPEQTEK</t>
  </si>
  <si>
    <t>MDLKA</t>
  </si>
  <si>
    <t>IYKRENHRIAKEKKIYITKDKNSEILQNTKDKIHELNTPDK</t>
  </si>
  <si>
    <t>KKKKGVYLSYGKR</t>
  </si>
  <si>
    <t>NCBI;</t>
  </si>
  <si>
    <t>Bacteroides faecis</t>
  </si>
  <si>
    <t>Siphoviridae sp.</t>
  </si>
  <si>
    <t>Faecalibacterium prausnitzii</t>
  </si>
  <si>
    <t>Eubacterium eligens</t>
  </si>
  <si>
    <t>Parabacteroides merdae</t>
  </si>
  <si>
    <t>Romboutsia ilealis</t>
  </si>
  <si>
    <t>Bacteroides dorei</t>
  </si>
  <si>
    <t>Uncultured human fecal virus clone</t>
  </si>
  <si>
    <t>Escherichia coli</t>
  </si>
  <si>
    <t>Uncultured organism</t>
  </si>
  <si>
    <t>Blautia wexlerae</t>
  </si>
  <si>
    <t>Phocaeicola dorei</t>
  </si>
  <si>
    <t>Bacteroidaceae</t>
  </si>
  <si>
    <t>Caudovirales</t>
  </si>
  <si>
    <t>Not assigned</t>
  </si>
  <si>
    <t>No hits</t>
  </si>
  <si>
    <t>Phocaeicola</t>
  </si>
  <si>
    <t>Uncultured human fecal virus</t>
  </si>
  <si>
    <t>Filogenia con péptidos (link)</t>
  </si>
  <si>
    <t xml:space="preserve"> Filogenia con nucleótidos (link)</t>
  </si>
  <si>
    <t>Longitud transcrito</t>
  </si>
  <si>
    <t>Longitud péptido</t>
  </si>
  <si>
    <t>TAAAAAATAAGGGGCTGTACACATGCGTCAGCTCCTTGTTTTTAAGGGGATATTCGACTTTTAGCCCCCCAAAAGATCAATATTGTTATGTACAACCGTCCAACCTGCGGGTAAAGTGCGCAACTCGGACCTGGACAGCAAGCTGAAAAGAGGCACAAGTATGTAGGCAACCCTGTTATAGCACCGGAATCTGCTGTGTCGCATGAATCAACCGTAGTCCCCGTGAAAGGCATGGCTATACCGCCAAGGGCTGTGGATGAAGTCGCAATGCGGAAAGCCGTCCTTTCCCAGGCAGTTCTCAGGAAGTCTTAAGAAAGAGGGGATAAACATCTGATACGGACAACTCGCAATACGATACGCAACGATGAAAGTGGTGAACAAATCTGGCACTAACGGATGCGCCTCTTTTATATGATTATAATATTAACAAGAAATGCCCGCCATTGTTCTTAAATGCGAATTATAACTTCTTACTGTTGGAAGATTATCTATAAATCGGGCATGAGGGTAAGAGTGCTTACAAACAATTCGGCCCGCTTTATTGGGGGCTGCCAAACCTCGACCGGCACCTGTACCACCCGCGGATATAAATTCGGACCGGAGGTATGGATGGTATTCCGCACACCGGACCAACGTACCCTTGCGGACAGTCCCGAGCCCGGCAAGCCATAATTCCGTCGGGTCAATTGAACAACCGCCTCTCGGAATATGTTCATATCATGGGCCGGTCCCGTATGCAGCTATT</t>
  </si>
  <si>
    <t>GGGGATGCAATGGTTTCGACGGGAGTCTTGAAAGTAGGAATAGCCATCCGCGGACCAGTGAACCGCGTCATCAAGCTGGAACCTTTTTTAAAAAGAAACGACAAAAATAATTTTGCACTGGCTGCCTAATTAACGGCGCCTGTCGGCCTTCGGTTTCTCACCGCTGAAGAATCCGGCATCGACTTGGTGGGGCACTTTTCTGCCTAAGCTTTGCGGCAGGGAAAGATTCATGAAGCTACTGAGGGGTAAAGCCTGTCAATCGGCGTTGCAACGAGGGAATGGAAAAAGACTGACTGTGATGGGAGAAGTTCTTATGGATGGGTTTTCGGACAGGGGTTCAATTCCCCTCATCTCCACCAA</t>
  </si>
  <si>
    <t>CGGAGAGTGATCCTTATGAAAACTTTACGGAGACCTGTATTTGAAAAATCGAAAAGGAGAACCTCCAATGTACTATGTAGTGGAACCCCTTGGAAAATCTAACTCGAAAGAATGTGGTAATATGAAATTCATCTCTGTGATTCGTATCCCGCACTCCAAAAGTTAAGAAAAGGGTCATTCCAATGTACTAAGAAATTCATTCCCCTGCCAATCGTACTTCACCGTTTCAAAGGAGAATCTTCTATGAAACGTCCGGTACAGACCGAAAAATGACGAAATCGAGGTCAAGAGGCTATGACTCCGAAGAAGTAAGCATCCTGCCGACTGAGTGCTTGGACCCGCCTCGAGTCGGCAGGTTTTA</t>
  </si>
  <si>
    <t>AAGGGGACGAATTTACTTAGTACATTGGACTGACCCTTCTCTTAACTGGTGGACTGCGGTACCGAGATTCTGAAGATGAATTTCATATTACCACATTCTTTCGAGTTAGATTTGCCGGGGATTCCATTGCTTAGTACAATGGAGTTGCTCCTTTTTGGTCATTCAAATATTCTCGTCCGCGCAAAAGCTTTCATCATGGGGATCACCTCATGCGGATCTATTTGAATCGCCAGGGGATTTATACTCGACAGACTGTTCTGTTTTCGCGTGATTGATGCTCAAGACCGGCTCGTAGTTATGTTTTTATACGGGGGAAACATCCCGTTTGTGGTGAGCCTCTGTTTTGCCTCTCAGCGAATCCCGACAGTCTGTCCGAACTGTGCGGGTTCCATATCGACCATCGGTCTCGC</t>
  </si>
  <si>
    <t>TCGATCTCCGACTTGGAAAAGGACGGTCATCATTTTACTTATATTTCAAATGATGACCGTCCTAAAATTCTTCAGTATTCAATGGTCTTTTCCTCGTTTTTCAAATTGATTTACAATTTAATATTTACGTGGTCTTTATTCAGTTGTTCTATATTCAGTTTTAAGTTTTTATTTAAAATATCTTATCTTATTTCCTGCTCATAAACGATATGATGTTTATCATTCGGTTTATTTAGAAGTTTGATAGATTGAAATTATAATTCACGTTTTATAATTTCTTCTGCAGAAATATCGGATATACTTCTCAGGCTCTGAATCATTATCATAAACAATTTCAAACTTAATTCGGTTAAATCCAAAACCACTTACTGGTTCATATGCTCTCTTATATGTATTATACAAAAAAGTTTGAGCGGAAGTTCCTGATCTATTTCTGACTGGAATATCAATTATGATATTCTTCTAATGCAAAGTTTCGATTCATATTCTAAAGGTTCAATAGGAATCTCAAGATATCCTGCTTATCTGTGATAAGGGGTTATATCCTCTGGAGAAATGTTTCTTTACACAAGTTCCAGATCTTTGTATTAGTGGTGGACAGTTATTCAATATAAGTAATCGCTTCTATTTACCTTGGATACGTTTATAAGTATCAGCTGAATCAAGTGATACTTTATTTTCTATTTACACGGTTCTCGTATCAGGTCTTCTTGCAGGAAATGCGATTCCTGTCTCTCTTATATTGATTAGAAAGATTTTATGTTCCCATTGGAATCACTAAGCTCCTTTCTTTATGAAGTTGTTTTTCTTTTCTTTTGAT</t>
  </si>
  <si>
    <t>GCGGGGGGTTAAGTTTTTCGACTGGTTGTCGTGTAATCGCATTTTTGATGCTCAAGACTGGCTCATTTTTGTTGTGTTTTTATACGGGGGAAACATCCCGTCTGTGGTGAGCCTCTATTTTGCTTCTCAGCGAATCCCGACAGCCTGTCCCTGCTGTGCGGGTTCCATATCGACCATCGGTCTCGCTCCTTTCTGCTTCAAGTCAG</t>
  </si>
  <si>
    <t>TATACTTAAGTAAGAGCACCTGCCCTACTTCCTCGTATGACAGATGCTCCCTATTTCAATACCCTAACTTTACAATTTTGTTAACAACCGCAGGTACTTTTTATTAAATGAATCTTCTCGGGAATTTCTTCTGTACACTATTCGTTTCGATCGCATTCCGAATATCTGCATACCTAGTCTATTCCTTACTATTTGTCCTGCTTCGACTTCACTATCTACCTTAACCATAAGATGTTATTCTTCATTGAATTTTCGTTTTGAATAATTCCTATCCTATCCAATTCTTTGTAACAACTCATCCAATAATCACTACTTAAACAATCTTCCGTTGATTGCCATGTTAGCAGATATCACTGGGTAAAACTCCTTTCACCACTAAACTTAGATACTGTTGTTATTAGGTTGACATCTAATAACAAGTGGGTCGTTAACTTCTTTGTAGAAGTCTTTTTAGGTATTTAATA</t>
  </si>
  <si>
    <t>TAAACCTGCCGACACGAGGCGGTTGCAAGCCCTCTGTCGGCAGGATGCTTACTTCTTCGGAGTCATAGCCTCTTGACCTCGATTTCTTCAATTTTCGGTCTGTACCGGACGTTTCATAGAAGATTCTCCTTTGAAACGTTGAAG</t>
  </si>
  <si>
    <t>GAAGACGGGGCAAAAAATCAGTTAAAGGTCATATCGATGAAGTTTCTGGCGCTGGCTGCTGACGCCCAGTCGGGGGGTGGCGCTGGGAGTAAGAACTATGGGCGGCCGTCAATGGCATGGCGGAGTTCGACCCATTTTTCGTGGAGGCATGACGGCTTTGCGTCATGAAAACCTGCATGGTGGTACAAAAGCTGCCTGCAGTGTAGCCTGCCTTGAGCGGTCGTGGGTGGATCACGGAACAACGCACGGTGACCAAAGGCTCACGGAAGCCGCCGCGATCGCTGTGTGAAACCATGGCTGCAAAAGAGGCTAGGAAGGAACCGACGCTGCCGAGGAAAGCTCCTAGGCTGTCGTAAGGATACAACAGAGATTACAGTGTGGACTCAGTGGTAATTCGGTCCCGTGTACGGAAACGGCGCGGCGTCCGTTTTAAAGGGAAACCGCTCCTATGGCGACAGGGAGTAACGGGCGGGGAAAGCCTACCGAACCTAAGCCGCAAGGTCTATTTGTTGTATCACCACCTGTTTA</t>
  </si>
  <si>
    <t>TTTTTAGAAAGACCGATGAACAAAGGACGCTAGTGTGGCGTTTTTATAGTGCAAATAACCTGAAACCCCTCTTGGATATGTGAATACCTGACCGGTGGTAAGTTATGTTACTCAAAACATAGAGCAGGCTAAAAAATTGCATAGTAGTTTTGTCGTGTTTTATTTTGTGTTTGTGTTGTGGCTGTTCTCCGACGTGTGTCGGGGGACAGTTTTTAATGATTAAGATCGGAAGAGCA</t>
  </si>
  <si>
    <t>TGCTCTTCCGATCTTATACTTTGGATTTAAAAGCTTAAGTTCTTGGTGGTCCGTACCTGCCTTTCTTATAAGTCATGAATTTGAAACTTTGCTATTATGGTGGTCTGTACCTCGCTTTCTTAAATTATGAAGAAAAGATTATGTTTTCGGTGGTCTCACTCCTTTACTTTTTTTGTTTTTCG</t>
  </si>
  <si>
    <t>AATCTTAAATAAAGGTGGTGTATTTTATGTCAAATATTAGAAGTGAATTTGGTAATCTTAAAGGTCATCAAGTAGAAACTGCAAGGAAAACTCTAAAATTTGAGAATAGGCACTATTATAGAGAAGCCCATGGAATACAAGATGGGATACGTAAGGATAAAAAATTAAAAATGGATAAAAAATATTAATAGTTTTTTAAACTTATGTATATTTTCTAAAATTTAAGGGAACATTATAAACAACAACACAAGATGTTGTTAACTATCATCTAAGGAGGAAATTTACTATGTCAAACAATAATAGAACTGTAGTTCCAGAAGCTAAGGCTGCTTTAAACCAAATGAAGTTAGAAATAGCTAACGAAATAGGATTAGCAAACTACGATACTGTTGACAAAGGAAACTTAACAGCTAGACAAAATGGATATGTTGGCGGTTATATGACTAAAAAATTAGTTGAATTAGCTGAACAACAAATGGCTGGTAAGTAGTATAGTAGATTTTGACATCTAAGTAAAAAAGGCTACCAATTGGTAGCCTTT</t>
  </si>
  <si>
    <t>AGTTCTTTGTGGTCAGTACCTGCCTTTCTTATAAGTCATGAATTTGAAACTTTGCTATTCTGGTGGTCTGTACCTCGCTTTCTTAAATTATGAAGAAAAGATTATGTTTTCGGTTGTCTCACTCCTTTACTTTTTTTGTTTTTCGTAATCCC</t>
  </si>
  <si>
    <t>TGGCGCTACCGGTGCTACTGGTGCTACCGGTGCTACTGGTGCTACTGGTGCTACTGGTACTATTTCATCTGCCTATGGAACATTTACAAGTACAGGAGGCAGTACAGCATTAACCACAACTGCAGCTCCTTTAATTCTTACTACTACTAATGTTGCTTCTAACATGACACTAGATTCATCTACTGGAACAGTAACTTTAGCACAACCTGGAACTTATAAGATAACTTACATTATAGTGCCTTCTGCTGCAGTTCCTGAATCTACTGTTGGTTTAAGCTTTAATGGTTCAACTACCCCTTCAGCTGCATCAACTACTGCAATAAATGCAAGTACAAGCGCTAATACTCCAATAGTTGGTCAGGAAGTATATACAACAACTTCACCTGGAACAACTGTACGAATTATTGGAACCAGTCCAACTTCTGGAACATTAACTTATAGTAATGCTAATCTATCAATAATTAAAGTAAGTGATTAGACAATTGATTATTTCTAGTAGATAATAAAAATCAGCTATCTAATTTGATAGCTGATTTTA</t>
  </si>
  <si>
    <t>CGCGGGTCGACAGGGAGTCAGACAACGAAGTGAACATCAGGATGATGACACTTCTGAAGGACACACCAGGATGGTGTTTCAGGGAAAGGCTTCTGGATGAAGCGAAGAGGATGACGCAGGACGCGTTAAAGGACACCTCCAGGATGGAGAATGAGAACCGGTCAGGATGATTCGGTGGGTCAGGAAGGCCAGGGACACTTCAGGATGAAGTATCACATCGGGGTGGTGTGAGCAGGAAGCAATAGTTCAGGATGAACGATTGGCCGCAAGGCCAGAGGAAAAGTTGTCAAGGATGAGCAGGGAGCAACAAAAGTAGCTGGAATGCTGCGAAACGAACCGGGAGCGCTGTGAATACAGTGCTCCCTTTTTAAGTAAGTAA</t>
  </si>
  <si>
    <t>TCATATATATGAGCAGCACTATAAGCCGGGTTATGTCCAGCCAACATCTGGCTGATGATAATCATCTATCTAGACTTACTGTTACCAGTAAGCTCAAGCGACCTACCTAAAAGCACGACGGGCAGCCGTATCGCTTTATGTTTGGTCTTGCTTCGGATGGGGTTTACATAGCCAGCACTGTTACCAGTGCTGCGGTAGTCTCTTACGCTGCCTTTCCACCCTTACCAATAGAATTAACACTAAAGTGTTAATTCTATAACATTAGCAGCAAAACTACTAATGTACATGCATCAGTAAAGTTAGTAATGTAAAGACATTAATAAATTCACCTTCTTGCTTTGGCGGTATATTTCTGTTGCACTAGCCTTGGAGTCACCTCCACCGGACGTTATCCGGCATCCTGCCCTGCTAAGCCCGGACTTTCCTCACCTGCGGTCTTTCGACACCTGCAGCGGCG</t>
  </si>
  <si>
    <t>TGACGCTCTTCCGATCTTATACTTTTTGAAAACGGTCATCACTTTTTACTTTTCCTGATTTCAAAAATGATGACCGCTTCAATGTTCTTCGTTATTCAATTTATTTTCCTCTTAGTATTCTTTCTATAATAAAATAATATGTTATTTACAAACTACTTTATAAGTTCACTATTAAATTTTTCTATGTTTATTTAAAATTCCTATTCTGTTTCCTGCTCATAATCCATATGTACTGTTTATAATCTGATTCATTCCTGCTTTTATGCTTTTATGATATCAGTTATTCAGTTCATCGGAACTTACTTAGAAAGTTTTATAGATTTTAAATTATAATTTCACGTATTATAATTTATTTTTCATTTATGAAATATCGGATACACTTTTTCATTATTTTTCGTGCTAAGCAATCATAAACCTAACTTCTTAAATTCACAACTGTTTAATTTCCTTATGTGCTTTTCATATTTATCGAACATTAATGGCAGATGTTCTGAATTATGTAAAGTATCACTGAAAAAGTACCTTAATATTTCTCTCAATATCCTGTAATTTTATATACCGGATATTCTTCTGATGCAGGATTTCAAACCATATACTTAAACTTCTATATGCCTCTCAAAACATCGTTCTTACCTTCAGTTTATCTGTTACCTGAACCTCTGCTTTCAGGCTAACTACTGAGATAAGGGTTATGCTCTTCCGGTAAATATTTCTTTACACATTTACCAAAATCCCTGTATCAGGTCTGCAACAGATATTCAATATAAGTTATCGCTTCTATAATACCTTTGATACATTCCTTCCTTATTAATCAGACTGTGCGTATGCTCTTATATTATATAAGGAAAATACTTTTTTATAATCTCCGTATCAGGTCTTTCTTGCAGGAAATGCGATACCCGTTACTCTTATATTGATGAAGTTATAAATTCTTTCCCAATGGAATCACCCAAACCTTTCTTTTATTTTCATCCTTTTCATTGGAACATTTATATATGCTATGAATTGAATGAATTTCTTTGATTGTTTAATTCGTTTCCTTGTTTCTTTTGATGAT</t>
  </si>
  <si>
    <t>TATATAGTTTATGTTCTTAGTACAACGGCTTTATCCTCCTTTTCTTTTTTGGGTTCTTATCTTTTCCATCCTGATAGAAAATACAGATCCTTTTGTTCTGATTTAAGAAAACATTGTTTTTGATTTCTTTCCACGTTTGAATAAGATCTGTTACCTCACGTTCTGATCTTACCTCCCAAACCTTCCGGAAATCCGATTCAATTAACTTTCTTAATTAGTATCTTTCGGATTCTATTTTTTTATCAGTTCCTTTTCCATTCTTCTTATGAAGATTTCTCGTCTCTTTCATAGAAAATGGGGTGTTGATGTTTGATAAGGTGTTTTGTTTTTTGTTCCTCCCAA</t>
  </si>
  <si>
    <t>GGGGGTGTGGAGGCAGGAATAGCGGGCGGCGGCGCCTGACCGCCATAAAACGGGCACCTTATAAATTAAAGAACAACAACGAAACTGTTCTTCTCGCTGCTTAATTAGCGAGCGTTCCCGCCGGGAGGACCACGGCCCGGCAGCGGAGCGTCGATGAGTGGTGAACGTGCGCACGCTAAGCTTTGCGCGTGCCATGCATCATGAAGCTACCGGACTGACAGGCTTGCCGGTTTGCCTGTCCTGAAGGGAACAGGGGCGTACAGCGTCCCGAAAAAACCCGCTGCGCCCGGAGAAGTTCCTGTCAAAGCGCTTTCGGACGAGGGTTCAACTCCCTCCATCTCCACCAAAGTCGGAGATCGGAAGAGCGTCAAGTCGG</t>
  </si>
  <si>
    <t>CTGTACCTCGCTTTCTTAAATTACGAAAAACAAAAAAGTAAAGGAGTGAGACCACCGAAAACATAATCTTTTCTTCATAATTTAAGAAAGCGAGGTACAGACCACCAGAATAGCAAAGTTTCAAATTCATGACTTATAAGAAAGGCAGGTACGGACCACCAAGAACTTAAGCTTTTAAATCCAACTAAGTTTTATAAGTAGTTCCTATCAAACAAGGAAGGTACAGTCCAATGGAAACCTAACGATTTATCTTATTTTGAACGTAACTGTTAAACATTCTAAAGAAGGTACGATCCAATGGAAATTTAATGATTTACCTTATTTTTAAAGTGACATTCAATCAAAATAAGGAAGGTACAGTCCAATGAAACGTTAACGATTTACCCTATTATAAAACGTAACCGTTCATTTACATGAAGAAGGTACAGTCCAATGAAAACTTAACGATTTACCCTATGAAACTATAAAAGGAAGGTACAGACCAATGGGACAGTAAGTTGAACCGTTAATTTCATAATTCAAATTCATATAATTTCATAATTTATTTTACAGAAAGTGAGGTATCATCCCTTGGATACAGAATCTTAACAGGAGCCACGATGAAATATAAATCTGTGGCTCTTTTATTAAGA</t>
  </si>
  <si>
    <t>ATTATAGACAAGTTGTATATAATATGACTGTTGTTTATAAAATTTTTGGGAAAGGGGGATATGACAATGGGAAAGAAAAGAGTTTTAGGCAAGAAAAATGCTCTTAGCAATGGGACAGTAGTTGCTTTCGCTTGTAATTGTGTTGGTGGCGTATGCAACATTGGCTGTTCATGCTCAGGAAGAACTAATTATTCTACTACATATGCACAGAACTTAGCAAAAGTAGTGTCTGCTGGAATGCAGATGGCAACATGGTCATAATGTATAAGAATAGTCAGTAGGAAGAATACAGCGGTAGGAGAAACCTATCGCTGTGTTTTAAAGTATAAGATCGGGAGAGCGTCGTGAAGTATAAGA</t>
  </si>
  <si>
    <t>AATGTACTAAGAATTCATTCCCCTGCTGATCGTTCTTCACCGTTTCAAAGGAGAATCTTCTATGAAACGTCCGGAACAGACCGAAAAATGAAGAAATCGAGGTCAAGAGGCAATGACTCCGAAGAAGTAAGCATCCTGCCGACAGAGGGCTTGCAACCGCCTCGTGTCGGCAGGTTTTAAGTATAAG</t>
  </si>
  <si>
    <t>ATGGATTTAAAAGCTTAAGTTCTTCGTGGTCCGTACCTGCCTTTCTTATAAGTCATGAATTTGAAACTTTGCTATTCTGGTGGTGTGTACCTCGCTTTCTTAAATTATGAAGAAAAGATTATGTTTTCGGTGGTCTCTCTCCTTTACTTTTTTTGTTTTTCGTAATCCCTTTTGTTTTAT</t>
  </si>
  <si>
    <t>ATATACAAAAGAGAAAATCATCGAATTGCCAAAGAGAAAAAAATTTATATCACCAAGGATAAAAACTCAGAAATACTCCAAAATACAAAAGATAAAATACATGAACTAAATACACCTGATAAATAGTCAAAATACAAAAGTATCGAGGCATTCCTTTCGTGCAAAAGAGATTTACCCAAAGTACAAAAGAAACAGCTTACAGCAGATTTTTACACCAGATAAAAAAGACAGTTTCAGTAATGAAGCTGTCTTTTTCTATGATTAAGATCGGAAGAGCG</t>
  </si>
  <si>
    <t>AAAAAAAAAAAAAGGGCGTATATTTGTCATACGGAAAGAGATGAAAAGCGAGCCGCATTAGTTGGATTGGGAAACTCATCAAACTAATCTGAAAACCGAGACATAGCTTCATCTTCCAATGGCGGGCCACGCCTTCGGGTAGCATTTATGCCGGTGGATTACAAAGGAGGAGAGCACTCAAAACCTGTCATTCGGAGTTTCATCGCATCACTGGTGCGGCTTCATATGATTAAGATCGGAAGAGCGTCATGA</t>
  </si>
  <si>
    <t>Posición del péptido en el transcrito</t>
  </si>
  <si>
    <t>454-672(+)</t>
  </si>
  <si>
    <t>1-129(+)</t>
  </si>
  <si>
    <t>244-273(+)</t>
  </si>
  <si>
    <t>275-295(+)</t>
  </si>
  <si>
    <t>778-819(-)</t>
  </si>
  <si>
    <t>127-204(-)</t>
  </si>
  <si>
    <t>310-339(-)</t>
  </si>
  <si>
    <t>88-117(-)</t>
  </si>
  <si>
    <t>98-289(+)</t>
  </si>
  <si>
    <t>216-236(+)</t>
  </si>
  <si>
    <t>164-181(-)</t>
  </si>
  <si>
    <t>2-40(+)</t>
  </si>
  <si>
    <t>127-150(-)</t>
  </si>
  <si>
    <t>402-431(-)</t>
  </si>
  <si>
    <t>151-231(+)</t>
  </si>
  <si>
    <t>3-65(-)</t>
  </si>
  <si>
    <t>201-227(-)</t>
  </si>
  <si>
    <t>232-258(-)</t>
  </si>
  <si>
    <t>3-104(+)</t>
  </si>
  <si>
    <t>542-631(-)</t>
  </si>
  <si>
    <t>98-121(+)</t>
  </si>
  <si>
    <t>62-91(+)</t>
  </si>
  <si>
    <t>1-18(+)</t>
  </si>
  <si>
    <t>1-126(+)</t>
  </si>
  <si>
    <t>3-44(+)</t>
  </si>
  <si>
    <t>1 (AMP Scanner)</t>
  </si>
  <si>
    <t>2 (AXPep, AMP Scanner)</t>
  </si>
  <si>
    <t>1 (AXPep)</t>
  </si>
  <si>
    <t>2 (AXPep, Macrel)</t>
  </si>
  <si>
    <t>3 (AXPep, Macrel, AMP Scanner)</t>
  </si>
  <si>
    <t>Contexto genómico (link)</t>
  </si>
  <si>
    <t>https://github.com/LuiguiGallardo/amps_microbiome/blob/main/05_genomic_context/01_overexpressed/02_graphs/AMP_138200_c2_g1_i1.png</t>
  </si>
  <si>
    <t>https://github.com/LuiguiGallardo/amps_microbiome/blob/main/05_genomic_context/01_overexpressed/02_graphs/AMP_143020_c3_g1_i1.png</t>
  </si>
  <si>
    <t>https://github.com/LuiguiGallardo/amps_microbiome/blob/main/05_genomic_context/01_overexpressed/02_graphs/AMP_144897_c3_g1_i5.png</t>
  </si>
  <si>
    <t>https://github.com/LuiguiGallardo/amps_microbiome/blob/main/05_genomic_context/01_overexpressed/02_graphs/AMP_143683_c0_g2_i1.png</t>
  </si>
  <si>
    <t>https://github.com/LuiguiGallardo/amps_microbiome/blob/main/05_genomic_context/01_overexpressed/02_graphs/AMP_385865_c1_g1_i1.png</t>
  </si>
  <si>
    <t>https://github.com/LuiguiGallardo/amps_microbiome/blob/main/05_genomic_context/01_overexpressed/02_graphs/AMP_145575_c0_g1_i3.png</t>
  </si>
  <si>
    <t>https://github.com/LuiguiGallardo/amps_microbiome/blob/main/05_genomic_context/01_overexpressed/02_graphs/AMP_144624_c4_g1_i1.png</t>
  </si>
  <si>
    <t>https://github.com/LuiguiGallardo/amps_microbiome/blob/main/05_genomic_context/01_overexpressed/02_graphs/AMP_145062_c3_g1_i3.png</t>
  </si>
  <si>
    <t>https://github.com/LuiguiGallardo/amps_microbiome/blob/main/05_genomic_context/01_overexpressed/02_graphs/AMP_144187_c0_g1_i10.png</t>
  </si>
  <si>
    <t>https://github.com/LuiguiGallardo/amps_microbiome/blob/main/05_genomic_context/01_overexpressed/02_graphs/AMP_133076_c0_g4_i1.png</t>
  </si>
  <si>
    <t>https://github.com/LuiguiGallardo/amps_microbiome/blob/main/05_genomic_context/01_overexpressed/02_graphs/AMP_144483_c7_g1_i1.png</t>
  </si>
  <si>
    <t>https://github.com/LuiguiGallardo/amps_microbiome/blob/main/05_genomic_context/01_overexpressed/02_graphs/AMP_144653_c7_g8_i1.png</t>
  </si>
  <si>
    <t>https://github.com/LuiguiGallardo/amps_microbiome/blob/main/05_genomic_context/01_overexpressed/02_graphs/AMP_138681_c7_g1_i1.png</t>
  </si>
  <si>
    <t>https://github.com/LuiguiGallardo/amps_microbiome/blob/main/05_genomic_context/01_overexpressed/02_graphs/AMP_145245_c6_g1_i2.png</t>
  </si>
  <si>
    <t>https://github.com/LuiguiGallardo/amps_microbiome/blob/main/05_genomic_context/01_overexpressed/02_graphs/AMP_145391_c5_g1_i9.png</t>
  </si>
  <si>
    <t>https://github.com/LuiguiGallardo/amps_microbiome/blob/main/05_genomic_context/01_overexpressed/02_graphs/AMP_145055_c3_g1_i3.png</t>
  </si>
  <si>
    <t>https://github.com/LuiguiGallardo/amps_microbiome/blob/main/05_genomic_context/01_overexpressed/02_graphs/AMP_612198_c2_g1_i1.png</t>
  </si>
  <si>
    <t>https://github.com/LuiguiGallardo/amps_microbiome/blob/main/05_genomic_context/01_overexpressed/02_graphs/AMP_143096_c2_g1_i1.png</t>
  </si>
  <si>
    <t>https://github.com/LuiguiGallardo/amps_microbiome/blob/main/05_genomic_context/01_overexpressed/03_trees/AMP_125192_c2_g1_i1.pdf</t>
  </si>
  <si>
    <t>https://github.com/LuiguiGallardo/amps_microbiome/blob/main/05_genomic_context/01_overexpressed/03_trees/AMP_138200_c2_g1_i1.pdf</t>
  </si>
  <si>
    <t>https://github.com/LuiguiGallardo/amps_microbiome/blob/main/05_genomic_context/01_overexpressed/03_trees/AMP_143020_c3_g1_i1.pdf</t>
  </si>
  <si>
    <t>https://github.com/LuiguiGallardo/amps_microbiome/blob/main/05_genomic_context/01_overexpressed/03_trees/AMP_144897_c3_g1_i5.pdf</t>
  </si>
  <si>
    <t>https://github.com/LuiguiGallardo/amps_microbiome/blob/main/05_genomic_context/01_overexpressed/03_trees/AMP_143683_c0_g2_i1.pdf</t>
  </si>
  <si>
    <t>https://github.com/LuiguiGallardo/amps_microbiome/blob/main/05_genomic_context/01_overexpressed/03_trees/AMP_141075_c3_g1_i1.pdf</t>
  </si>
  <si>
    <t>https://github.com/LuiguiGallardo/amps_microbiome/blob/main/05_genomic_context/01_overexpressed/03_trees/AMP_385865_c1_g1_i1.pdf</t>
  </si>
  <si>
    <t>https://github.com/LuiguiGallardo/amps_microbiome/blob/main/05_genomic_context/01_overexpressed/03_trees/AMP_145575_c0_g1_i3.pdf</t>
  </si>
  <si>
    <t>https://github.com/LuiguiGallardo/amps_microbiome/blob/main/05_genomic_context/01_overexpressed/03_trees/AMP_144624_c4_g1_i1.pdf</t>
  </si>
  <si>
    <t>https://github.com/LuiguiGallardo/amps_microbiome/blob/main/05_genomic_context/01_overexpressed/03_trees/AMP_145062_c3_g1_i3.pdf</t>
  </si>
  <si>
    <t>https://github.com/LuiguiGallardo/amps_microbiome/blob/main/05_genomic_context/01_overexpressed/03_trees/AMP_142526_c5_g1_i7.pdf</t>
  </si>
  <si>
    <t>https://github.com/LuiguiGallardo/amps_microbiome/blob/main/05_genomic_context/01_overexpressed/03_trees/AMP_144187_c0_g1_i10.pdf</t>
  </si>
  <si>
    <t>https://github.com/LuiguiGallardo/amps_microbiome/blob/main/05_genomic_context/01_overexpressed/03_trees/AMP_133076_c0_g4_i1.pdf</t>
  </si>
  <si>
    <t>https://github.com/LuiguiGallardo/amps_microbiome/blob/main/05_genomic_context/01_overexpressed/03_trees/AMP_144653_c7_g8_i1.pdf</t>
  </si>
  <si>
    <t>https://github.com/LuiguiGallardo/amps_microbiome/blob/main/05_genomic_context/01_overexpressed/03_trees/AMP_138681_c7_g1_i1.pdf</t>
  </si>
  <si>
    <t>https://github.com/LuiguiGallardo/amps_microbiome/blob/main/05_genomic_context/01_overexpressed/03_trees/AMP_145245_c6_g1_i2.pdf</t>
  </si>
  <si>
    <t>https://github.com/LuiguiGallardo/amps_microbiome/blob/main/05_genomic_context/01_overexpressed/03_trees/AMP_145391_c5_g1_i9.pdf</t>
  </si>
  <si>
    <t>https://github.com/LuiguiGallardo/amps_microbiome/blob/main/05_genomic_context/01_overexpressed/03_trees/AMP_145055_c3_g1_i3.pdf</t>
  </si>
  <si>
    <t>https://github.com/LuiguiGallardo/amps_microbiome/blob/main/05_genomic_context/01_overexpressed/03_trees/AMP_612198_c2_g1_i1.pdf</t>
  </si>
  <si>
    <t>https://github.com/LuiguiGallardo/amps_microbiome/blob/main/05_genomic_context/01_overexpressed/03_trees/AMP_143096_c2_g1_i1.pdf</t>
  </si>
  <si>
    <t>https://github.com/LuiguiGallardo/amps_microbiome/blob/main/05_genomic_context/01_overexpressed/04_protein_trees/AMP_138200_c2_g1_i1.pdf</t>
  </si>
  <si>
    <t>https://github.com/LuiguiGallardo/amps_microbiome/blob/main/05_genomic_context/01_overexpressed/04_protein_trees/AMP_143020_c3_g1_i1.pdf</t>
  </si>
  <si>
    <t>https://github.com/LuiguiGallardo/amps_microbiome/blob/main/05_genomic_context/01_overexpressed/04_protein_trees/AMP_385865_c1_g1_i1.pdf</t>
  </si>
  <si>
    <t>https://github.com/LuiguiGallardo/amps_microbiome/blob/main/05_genomic_context/01_overexpressed/04_protein_trees/AMP_142823_c1_g1_i2.pdf</t>
  </si>
  <si>
    <t>https://github.com/LuiguiGallardo/amps_microbiome/blob/main/05_genomic_context/01_overexpressed/04_protein_trees/AMP_133076_c0_g4_i1.pdf</t>
  </si>
  <si>
    <t>https://github.com/LuiguiGallardo/amps_microbiome/blob/main/05_genomic_context/01_overexpressed/04_protein_trees/AMP_138681_c7_g1_i1.pdf</t>
  </si>
  <si>
    <t>https://github.com/LuiguiGallardo/amps_microbiome/blob/main/05_genomic_context/01_overexpressed/04_protein_trees/AMP_612198_c2_g1_i1.pdf</t>
  </si>
  <si>
    <t>Abundancia en FPKM (suma)</t>
  </si>
  <si>
    <t>Abundancia en FPKM (promedio)</t>
  </si>
  <si>
    <t>Posición considerando su abundancia (ranking del 1 al 193)</t>
  </si>
  <si>
    <t xml:space="preserve">GRAVY index	</t>
  </si>
  <si>
    <t>Net charge at pH 7</t>
  </si>
  <si>
    <t>NA</t>
  </si>
  <si>
    <t xml:space="preserve"> </t>
  </si>
  <si>
    <t xml:space="preserve"> Filogenia con nucleótidos bien definida</t>
  </si>
  <si>
    <t>Filogenia con péptidos bien definida</t>
  </si>
  <si>
    <t>Si</t>
  </si>
  <si>
    <t>Ranking del 1 al 193</t>
  </si>
  <si>
    <t>Fagoma Shirley</t>
  </si>
  <si>
    <t>Correlaciones con taxonomía</t>
  </si>
  <si>
    <t>Suma</t>
  </si>
  <si>
    <t>Top 20 en expresión</t>
  </si>
  <si>
    <t>Contexto genómico bien definido TIENE O NO EL PEPTIDO</t>
  </si>
  <si>
    <t>TIENE O NO EL PEPTIDO</t>
  </si>
  <si>
    <t>Filogenia con mas de 3 taxa</t>
  </si>
  <si>
    <t>*</t>
  </si>
  <si>
    <t>**</t>
  </si>
  <si>
    <t>****</t>
  </si>
  <si>
    <t>Determinar el origen del fago</t>
  </si>
  <si>
    <t>Tiene marcas de fago?</t>
  </si>
  <si>
    <t>Las proteínas hipotéticas de la filogenia son AMPs?</t>
  </si>
  <si>
    <t>Phaster</t>
  </si>
  <si>
    <t>Virsorter</t>
  </si>
  <si>
    <t>Dominios fagos</t>
  </si>
  <si>
    <t xml:space="preserve">Conclusión: cuenta con marcas de fago como transposasa </t>
  </si>
  <si>
    <t>https://www.ncbi.nlm.nih.gov/Structure/cdd/wrpsb.cgi?RID=YD9KM9DS013&amp;mode=all</t>
  </si>
  <si>
    <t>https://www.dveltri.com/ascan/v2/ascan.html?u=1709617858518</t>
  </si>
  <si>
    <t>https://app.cbbio.online/ampep/jobs/d575b4c0-1c30-461f-9b42-93d7a1e5f0ca</t>
  </si>
  <si>
    <t>Conclusión: La proteína hipotética similar y en la misma región donde se encuentra la que predecimos nosotros, también es un AMP (incluso mejor)</t>
  </si>
  <si>
    <t>Conclusión: Las proteínas más similares, no se predicen como AMPs</t>
  </si>
  <si>
    <t>Este transcrito es claramente un fago según la clasificación de blast, donde se ven proteínas asociados a fagos</t>
  </si>
  <si>
    <t>https://app.cbbio.online/ampep/jobs/f9848f6e-c6de-4031-8c20-9356f2e5d6cd</t>
  </si>
  <si>
    <t xml:space="preserve">Justo en esa región no se cuenta con proteínas sobrelapadas y no hay nada con que comparar </t>
  </si>
  <si>
    <t xml:space="preserve">Conclusión: Justo en esa región no se cuenta con proteínas sobrelapadas y no hay nada con que comparar </t>
  </si>
  <si>
    <t>Determinar el origen del fago. Tiene marcas de fago? Negativo Phaster, Virsorter, No tiene Dominios de fagos. Conclusión: contaminación de bacteria en fagoma, se puede comprobar con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</si>
</sst>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Aptos Narrow"/>
      <scheme val="minor"/>
    </font>
    <font>
      <b/>
      <sz val="10"/>
      <color rgb="FF000000"/>
      <name val="Arial"/>
      <family val="2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1"/>
    <xf numFmtId="0" fontId="6" fillId="0" borderId="0" xfId="0" applyFont="1"/>
    <xf numFmtId="0" fontId="7" fillId="0" borderId="0" xfId="1" applyFont="1"/>
    <xf numFmtId="0" fontId="3" fillId="4" borderId="0" xfId="0" applyFont="1" applyFill="1"/>
    <xf numFmtId="0" fontId="2" fillId="5" borderId="0" xfId="0" applyFont="1" applyFill="1"/>
    <xf numFmtId="0" fontId="6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6" borderId="0" xfId="0" applyFont="1" applyFill="1"/>
    <xf numFmtId="0" fontId="0" fillId="7" borderId="0" xfId="0" applyFill="1"/>
    <xf numFmtId="0" fontId="6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8" fillId="7" borderId="0" xfId="0" applyFont="1" applyFill="1"/>
    <xf numFmtId="0" fontId="3" fillId="8" borderId="0" xfId="0" applyFont="1" applyFill="1"/>
    <xf numFmtId="0" fontId="9" fillId="7" borderId="0" xfId="0" applyFont="1" applyFill="1"/>
    <xf numFmtId="0" fontId="8" fillId="5" borderId="0" xfId="0" applyFont="1" applyFill="1"/>
    <xf numFmtId="0" fontId="10" fillId="5" borderId="0" xfId="0" applyFont="1" applyFill="1"/>
    <xf numFmtId="0" fontId="10" fillId="7" borderId="0" xfId="0" applyFont="1" applyFill="1"/>
    <xf numFmtId="0" fontId="3" fillId="9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Fill="1"/>
    <xf numFmtId="0" fontId="0" fillId="0" borderId="0" xfId="0" applyFill="1"/>
    <xf numFmtId="0" fontId="6" fillId="0" borderId="0" xfId="0" applyFont="1" applyFill="1"/>
    <xf numFmtId="0" fontId="10" fillId="0" borderId="0" xfId="0" applyFont="1" applyFill="1"/>
    <xf numFmtId="0" fontId="1" fillId="0" borderId="0" xfId="0" applyFont="1" applyFill="1"/>
    <xf numFmtId="0" fontId="8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4</xdr:col>
      <xdr:colOff>1270000</xdr:colOff>
      <xdr:row>84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51287-F074-23ED-8194-B095070EB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79200"/>
          <a:ext cx="77724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1014747</xdr:colOff>
      <xdr:row>40</xdr:row>
      <xdr:rowOff>91869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89105-1759-DE4F-AA5F-F25BDAD7E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2414"/>
          <a:ext cx="7768617" cy="5814168"/>
        </a:xfrm>
        <a:prstGeom prst="rect">
          <a:avLst/>
        </a:prstGeom>
      </xdr:spPr>
    </xdr:pic>
    <xdr:clientData/>
  </xdr:twoCellAnchor>
  <xdr:twoCellAnchor editAs="oneCell">
    <xdr:from>
      <xdr:col>0</xdr:col>
      <xdr:colOff>311760</xdr:colOff>
      <xdr:row>13</xdr:row>
      <xdr:rowOff>78498</xdr:rowOff>
    </xdr:from>
    <xdr:to>
      <xdr:col>0</xdr:col>
      <xdr:colOff>437400</xdr:colOff>
      <xdr:row>13</xdr:row>
      <xdr:rowOff>78858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14:cNvPr>
            <xdr14:cNvContentPartPr/>
          </xdr14:nvContentPartPr>
          <xdr14:nvPr macro=""/>
          <xdr14:xfrm>
            <a:off x="311760" y="2735280"/>
            <a:ext cx="12564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2760" y="2726280"/>
              <a:ext cx="1432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226080</xdr:colOff>
      <xdr:row>14</xdr:row>
      <xdr:rowOff>44411</xdr:rowOff>
    </xdr:from>
    <xdr:to>
      <xdr:col>0</xdr:col>
      <xdr:colOff>423720</xdr:colOff>
      <xdr:row>14</xdr:row>
      <xdr:rowOff>69971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14:cNvPr>
            <xdr14:cNvContentPartPr/>
          </xdr14:nvContentPartPr>
          <xdr14:nvPr macro=""/>
          <xdr14:xfrm>
            <a:off x="226080" y="2905560"/>
            <a:ext cx="197640" cy="255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7440" y="2896920"/>
              <a:ext cx="21528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214920</xdr:colOff>
      <xdr:row>30</xdr:row>
      <xdr:rowOff>177966</xdr:rowOff>
    </xdr:from>
    <xdr:to>
      <xdr:col>0</xdr:col>
      <xdr:colOff>407160</xdr:colOff>
      <xdr:row>30</xdr:row>
      <xdr:rowOff>189486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14:cNvPr>
            <xdr14:cNvContentPartPr/>
          </xdr14:nvContentPartPr>
          <xdr14:nvPr macro=""/>
          <xdr14:xfrm>
            <a:off x="214920" y="6309000"/>
            <a:ext cx="192240" cy="115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5920" y="6300000"/>
              <a:ext cx="2098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1825523</xdr:colOff>
      <xdr:row>13</xdr:row>
      <xdr:rowOff>30479</xdr:rowOff>
    </xdr:from>
    <xdr:to>
      <xdr:col>2</xdr:col>
      <xdr:colOff>248876</xdr:colOff>
      <xdr:row>15</xdr:row>
      <xdr:rowOff>37106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14:cNvPr>
            <xdr14:cNvContentPartPr/>
          </xdr14:nvContentPartPr>
          <xdr14:nvPr macro=""/>
          <xdr14:xfrm>
            <a:off x="3439800" y="2715840"/>
            <a:ext cx="1055160" cy="4197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30754" y="2706754"/>
              <a:ext cx="1072891" cy="437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928916</xdr:colOff>
      <xdr:row>30</xdr:row>
      <xdr:rowOff>149092</xdr:rowOff>
    </xdr:from>
    <xdr:to>
      <xdr:col>3</xdr:col>
      <xdr:colOff>642893</xdr:colOff>
      <xdr:row>31</xdr:row>
      <xdr:rowOff>42966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14:cNvPr>
            <xdr14:cNvContentPartPr/>
          </xdr14:nvContentPartPr>
          <xdr14:nvPr macro=""/>
          <xdr14:xfrm>
            <a:off x="5175000" y="6346080"/>
            <a:ext cx="884520" cy="1004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66360" y="6337440"/>
              <a:ext cx="9021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1311083</xdr:colOff>
      <xdr:row>13</xdr:row>
      <xdr:rowOff>20759</xdr:rowOff>
    </xdr:from>
    <xdr:to>
      <xdr:col>1</xdr:col>
      <xdr:colOff>1507283</xdr:colOff>
      <xdr:row>38</xdr:row>
      <xdr:rowOff>31242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14:cNvPr>
            <xdr14:cNvContentPartPr/>
          </xdr14:nvContentPartPr>
          <xdr14:nvPr macro=""/>
          <xdr14:xfrm>
            <a:off x="2925360" y="2706120"/>
            <a:ext cx="196200" cy="51746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16720" y="2697029"/>
              <a:ext cx="213840" cy="519245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1.4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348 0 24575,'-16'0'0,"-6"0"0,-5 0 0,-6 0 0,-7 0 0,0 0 0,-3 0 0,6 0 0,7 0 0,7 0 0,7 0 0,5 0 0,6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4.1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549 71 24575,'-25'0'0,"-13"0"0,-20-2 0,-13 0 0,-3-3 0,15-3 0,19 2 0,13-1 0,7 1 0,3 1 0,-2 0 0,2 0 0,0 2 0,4-1 0,1 1 0,1 1 0,1 0 0,0 0 0,5 0 0,1 2 0,3-1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37.8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533 31 24575,'-17'0'0,"-1"0"0,0 0 0,-4 0 0,-2 0 0,-4 0 0,-4 0 0,-2 0 0,-1 0 0,1 0 0,3 0 0,4 0 0,6 0 0,6-2 0,6 0 0,2 1 0,-1-1 0,2 0 0,0 1 0,0-1 0,2 1 0,-1 0 0,1 0 0,0 0 0,0 1 0,0-1 0,0 0 0,0 0 0,0 1 0,0-1 0,1 0 0,-1 0 0,0-1 0,0 1 0,0 0 0,0 0 0,0 1 0,0-1 0,1 1 0,-1 0 0,0 0 0,0 0 0,0 0 0,1 0 0,-1-1 0,0 0 0,1 0 0,-1 1 0,1 0 0,0 0 0,-1 0 0,0 0 0,0 0 0,0 0 0,1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6.5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2915 26 24575,'-13'0'0,"0"0"0,-5 0 0,-18 0 0,-9 0 0,-10 0 0,-11 0 0,2 0 0,15 0 0,-5 0 0,-8 0 0,-4 0 0,-10 0 0,-3 0 0,-6 0 0,2 0 0,8 0 0,3 0 0,2 0 0,3 0 0,9 1 0,2-2 0,-38-2 0,14-2 0,11-1 0,9 0 0,-1 4 0,7 0 0,8 1 0,7 1 0,10-1 0,5 1 0,7 0 0,3 0 0,-3 0 0,-2 0 0,-5 0 0,-9 0 0,-6 0 0,-17 0 0,-10 2 0,-6 3 0,-10 4 0,0 3 0,-4 4 0,4 4 0,6 3 0,9 2 0,8 0 0,8 1 0,8 3 0,9-2 0,6-1 0,10-5 0,4-4 0,5 0 0,3-3 0,4-2 0,1-3 0,1-2 0,0-1 0,0 1 0,0 0 0,0 2 0,2 10 0,3 14 0,6 22 0,7 24 0,-7-31 0,2 1 0,12 40 0,-1-14 0,-2-21 0,-2-15 0,6 1 0,5-2 0,6-4 0,5-3 0,3-5 0,3-5 0,4-3 0,3-4 0,1-5 0,-2-3 0,-1-3 0,-6-1 0,-1-2 0,-8 1 0,-3-1 0,-3 0 0,-5-1 0,0-2 0,-1-3 0,1-2 0,5-2 0,2 0 0,7-1 0,5 0 0,6 1 0,8 0 0,7 1 0,6-2 0,6-3 0,6 2 0,2 1-493,0 0 493,0 0 0,-5-3 0,-7 0 0,-1 0 0,-10 1 0,9-3 0,4-4 0,-3-3 0,-5-2 0,-20-1 493,-12 1-493,-10 1 0,-7 1 0,-6 3 0,-1 3 0,0 1 0,-2 2 0,-1 1 0,-1 2 0,-2-1 0,-1 1 0,-2 2 0,-1-1 0,-1-1 0,0-3 0,-1-5 0,-1-3 0,0-4 0,1-3 0,-1-4 0,0-3 0,-2 2 0,-1 2 0,-3 6 0,0 5 0,0 7 0,2 3 0,0 3 0,2 3 0,1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9.3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2050 54 24575,'-10'0'0,"-2"0"0,1 0 0,-2 0 0,1 0 0,-2 0 0,-8 0 0,-9 0 0,-9 0 0,-9 0 0,1 0 0,-1 0 0,-6 0 0,2 0 0,-2 0 0,5 0 0,10 0 0,3 0 0,4 0 0,2 0 0,1 0 0,-1 0 0,-2 0 0,-14 0 0,-6 0 0,-9-5 0,-10-5 0,1-1 0,0-2 0,7 6 0,10 3 0,9 1 0,5 3 0,6 0 0,-4 0 0,-15 0 0,-22 0 0,-23 0 0,43 0 0,0 0 0,1 0 0,3 0 0,-26 0 0,27 1 0,24 0 0,15 2 0,-1 0 0,4-1 0,2 1 0,1 0 0,2 1 0,3 1 0,8 5 0,15 8 0,20 9 0,24 11 0,20 2 0,-40-20 0,2-1 0,1-2 0,2-2 0,0-3 0,1-2-340,1-3 0,0-1 340,3-1 0,-1-2 0,0-1 0,-2-1 0,-2 0 0,-1 0 0,42-1-199,-7-2 199,-9-3 0,-5-7 0,-6-3 0,-2-1 0,4-1 0,3 3 0,4 2 0,4 1 0,2 3 0,2 3 0,2 1 0,-3 1 0,-1-1 0,-5 1 0,-6-3 0,-6 2 0,-15-2 0,-10 1 0,-19 3 0,-11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32.0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 14099 24575,'0'-33'0,"0"-8"0,0-24 0,0-33 0,0 32 0,0-7-2243,0 6 1,0-6 0,0-3 2242,0-12 0,0-5 0,0 1-715,0-2 0,0 0 0,0-1 715,0-1 0,0 1 0,0 1 0,0 6 0,0 2 0,0 0 0,0 0 0,0 2 0,0-2 0,0-5 0,0-2 0,0 1 0,0 1 0,0 1 0,0 1-149,0 1 1,0 0 0,0 1 148,0 7 0,0 0 0,0 2 0,0 2 0,0 1 0,0 2 0,0 3 0,0 1 0,0 3-510,0-26 0,0 4 510,0 4 0,0 2 0,0 6 0,0 4 0,0 3 0,0-1 779,0 2 1,0-1-780,0 0 0,0 1 0,0-1 0,0-1 0,0-1 0,0 0 0,0 0 0,0-3 0,0 11 0,0-4 0,0-4 0,0 2 0,0-4 0,0-3 0,0-4 134,0 3 0,0-4 1,0-2-1,0-3 0,0 0-134,0 4 0,0-1 0,-1-2 0,1-2 0,1 1 0,0-1-42,0-2 0,0-2 0,1-1 0,0 1 1,1-1-1,-1 1 42,2-2 0,0-1 0,0 0 0,1 0 0,0 2 0,0 3 0,0-5 0,1 2 0,1 2 0,-1 0 0,1-2 0,1 1 0,0-2 0,1 1 0,0 2 0,-1 2 0,2-8 0,-1 3 0,0 2 0,1 2 0,-2 11 0,1 1 0,-1 2 0,1-1-361,-1-3 0,1-3 0,0 3 0,0 4 361,0-6 0,1 4 0,-1 0 0,-1-5 0,0-2 0,-1 2-402,0 4 1,-2 2 0,1-1 401,-1 3 0,0 1 0,-1 0 0,0 3 0,-1 0 0,0 0 139,0 1 0,0 0 0,-1-1-139,1 3 0,-1-2 0,0 2 0,-1 0 0,0-1 0,-1 2 0,1-32 0,0 2 0,0 8 0,1 3 550,0 8 0,0 2-550,0 6 0,0 3 1042,-1 3 1,1 2-1043,-1 3 0,-1 0 1240,2 5 0,-1 1-1240,3-37 0,2 16 2123,0 9-2123,0 12 1783,1 4-1783,0 9 977,0 9-977,-2 8 41,-2 7-41,-1 5 0,-1 4 0,-1 4 0,2 9 0,0 2 0,0-1 0,0-3 0</inkml:trace>
  <inkml:trace contextRef="#ctx0" brushRef="#br0" timeOffset="1615">32 0 24575,'0'87'0,"0"-8"0,0 14 0,0-26 0,0 5 0,0 5 0,0 2-1566,0 1 0,0 4 1,0 4-1,0-1 1,0-2 1565,0 13 0,0-2 0,0 0 0,0-1 0,0-4 0,0-1 0,0-3 0,0-4 0,0 7 0,0-5 0,0-6 281,0 5 0,0-4-281,0 4 0,0-2 299,0-13 1,0-1-300,0-3 0,0-1 0,0-6 0,0-3-37,0-4 0,0-2 37,0 39 0,0-7 0,0 4 0,0-2 0,0 0 0,0 2 0,0-4 0,0 9 0,0 5 2976,0 1-2976,0 2 0,0-46 0,0 1 0,0-1 0,0 0 0,0-2 0,0 1 0,-1-1 0,-1 0 578,1-1 1,-1 1-579,-1 0 0,-1 1 0,0-2 0,1 1 0,0 0 0,1-2 0,-2 46 0,3-1 0,0-2 0,1 2 0,0-1 0,0 0 0,0 0 0,0 0 0,0 1 0,0 0 0,3-7 0,0-1 0,1-6 0,2-3 1204,-2-3-1204,0 4 103,2 13-103,-3-38 0,0 0 439,0 7 0,1 1-439,1 8 0,0 0 0,-1 10 0,-1 1 0,-1-4 0,0-3-192,0-3 0,0-3 192,0-10 0,-1 0 0,3 38 0,-2-43 0,1 0 0,-1-1 0,0-2 0,5 48 0,0-2 0,0 0 0,1-1 0,-3-5-160,0-7 160,-3-10 0,-1-35 0,-1-10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LuiguiGallardo/amps_microbiome/blob/main/05_genomic_context/01_overexpressed/03_trees/AMP_7230_c1_g2_i2.pdf" TargetMode="External"/><Relationship Id="rId21" Type="http://schemas.openxmlformats.org/officeDocument/2006/relationships/hyperlink" Target="https://github.com/LuiguiGallardo/amps_microbiome/blob/main/05_genomic_context/01_overexpressed/03_trees/AMP_144187_c0_g1_i10.pdf" TargetMode="External"/><Relationship Id="rId42" Type="http://schemas.openxmlformats.org/officeDocument/2006/relationships/hyperlink" Target="https://github.com/LuiguiGallardo/amps_microbiome/blob/main/05_genomic_context/01_overexpressed/04_protein_trees/AMP_145575_c0_g1_i3.pdf" TargetMode="External"/><Relationship Id="rId47" Type="http://schemas.openxmlformats.org/officeDocument/2006/relationships/hyperlink" Target="https://github.com/LuiguiGallardo/amps_microbiome/blob/main/05_genomic_context/01_overexpressed/04_protein_trees/AMP_144187_c0_g1_i10.pdf" TargetMode="External"/><Relationship Id="rId63" Type="http://schemas.openxmlformats.org/officeDocument/2006/relationships/hyperlink" Target="https://github.com/LuiguiGallardo/amps_microbiome/blob/main/05_genomic_context/01_overexpressed/02_graphs/AMP_125192_c2_g1_i1.png" TargetMode="External"/><Relationship Id="rId68" Type="http://schemas.openxmlformats.org/officeDocument/2006/relationships/hyperlink" Target="https://github.com/LuiguiGallardo/amps_microbiome/blob/main/05_genomic_context/01_overexpressed/02_graphs/AMP_133076_c0_g4_i1.png" TargetMode="External"/><Relationship Id="rId2" Type="http://schemas.openxmlformats.org/officeDocument/2006/relationships/hyperlink" Target="https://github.com/LuiguiGallardo/amps_microbiome/blob/main/05_genomic_context/01_overexpressed/02_graphs/AMP_143020_c3_g1_i1.png" TargetMode="External"/><Relationship Id="rId16" Type="http://schemas.openxmlformats.org/officeDocument/2006/relationships/hyperlink" Target="https://github.com/LuiguiGallardo/amps_microbiome/blob/main/05_genomic_context/01_overexpressed/03_trees/AMP_125192_c2_g1_i1.pdf" TargetMode="External"/><Relationship Id="rId29" Type="http://schemas.openxmlformats.org/officeDocument/2006/relationships/hyperlink" Target="https://github.com/LuiguiGallardo/amps_microbiome/blob/main/05_genomic_context/01_overexpressed/03_trees/AMP_851511_c0_g1_i1.pdf" TargetMode="External"/><Relationship Id="rId11" Type="http://schemas.openxmlformats.org/officeDocument/2006/relationships/hyperlink" Target="https://github.com/LuiguiGallardo/amps_microbiome/blob/main/05_genomic_context/01_overexpressed/03_trees/AMP_143020_c3_g1_i1.pdf" TargetMode="External"/><Relationship Id="rId24" Type="http://schemas.openxmlformats.org/officeDocument/2006/relationships/hyperlink" Target="https://github.com/LuiguiGallardo/amps_microbiome/blob/main/05_genomic_context/01_overexpressed/03_trees/AMP_144483_c7_g1_i1.pdf" TargetMode="External"/><Relationship Id="rId32" Type="http://schemas.openxmlformats.org/officeDocument/2006/relationships/hyperlink" Target="https://github.com/LuiguiGallardo/amps_microbiome/blob/main/05_genomic_context/01_overexpressed/03_trees/AMP_612198_c2_g1_i1.pdf" TargetMode="External"/><Relationship Id="rId37" Type="http://schemas.openxmlformats.org/officeDocument/2006/relationships/hyperlink" Target="https://github.com/LuiguiGallardo/amps_microbiome/blob/main/05_genomic_context/01_overexpressed/04_protein_trees/.pdf" TargetMode="External"/><Relationship Id="rId40" Type="http://schemas.openxmlformats.org/officeDocument/2006/relationships/hyperlink" Target="https://github.com/LuiguiGallardo/amps_microbiome/blob/main/05_genomic_context/01_overexpressed/04_protein_trees/AMP_385865_c1_g1_i1.pdf" TargetMode="External"/><Relationship Id="rId45" Type="http://schemas.openxmlformats.org/officeDocument/2006/relationships/hyperlink" Target="https://github.com/LuiguiGallardo/amps_microbiome/blob/main/05_genomic_context/01_overexpressed/04_protein_trees/AMP_145062_c3_g1_i3.pdf" TargetMode="External"/><Relationship Id="rId53" Type="http://schemas.openxmlformats.org/officeDocument/2006/relationships/hyperlink" Target="https://github.com/LuiguiGallardo/amps_microbiome/blob/main/05_genomic_context/01_overexpressed/04_protein_trees/AMP_138681_c7_g1_i1.pdf" TargetMode="External"/><Relationship Id="rId58" Type="http://schemas.openxmlformats.org/officeDocument/2006/relationships/hyperlink" Target="https://github.com/LuiguiGallardo/amps_microbiome/blob/main/05_genomic_context/01_overexpressed/04_protein_trees/AMP_612198_c2_g1_i1.pdf" TargetMode="External"/><Relationship Id="rId66" Type="http://schemas.openxmlformats.org/officeDocument/2006/relationships/hyperlink" Target="https://github.com/LuiguiGallardo/amps_microbiome/blob/main/05_genomic_context/01_overexpressed/02_graphs/AMP_144483_c7_g1_i1.png" TargetMode="External"/><Relationship Id="rId74" Type="http://schemas.openxmlformats.org/officeDocument/2006/relationships/hyperlink" Target="https://github.com/LuiguiGallardo/amps_microbiome/blob/main/05_genomic_context/01_overexpressed/02_graphs/AMP_143096_c2_g1_i1.png" TargetMode="External"/><Relationship Id="rId5" Type="http://schemas.openxmlformats.org/officeDocument/2006/relationships/hyperlink" Target="https://github.com/LuiguiGallardo/amps_microbiome/blob/main/05_genomic_context/01_overexpressed/02_graphs/AMP_385865_c1_g1_i1.png" TargetMode="External"/><Relationship Id="rId61" Type="http://schemas.openxmlformats.org/officeDocument/2006/relationships/hyperlink" Target="https://github.com/LuiguiGallardo/amps_microbiome/blob/main/05_genomic_context/01_overexpressed/02_graphs/AMP_142526_c5_g1_i7.png" TargetMode="External"/><Relationship Id="rId19" Type="http://schemas.openxmlformats.org/officeDocument/2006/relationships/hyperlink" Target="https://github.com/LuiguiGallardo/amps_microbiome/blob/main/05_genomic_context/01_overexpressed/03_trees/AMP_145062_c3_g1_i3.pdf" TargetMode="External"/><Relationship Id="rId14" Type="http://schemas.openxmlformats.org/officeDocument/2006/relationships/hyperlink" Target="https://github.com/LuiguiGallardo/amps_microbiome/blob/main/05_genomic_context/01_overexpressed/03_trees/AMP_141075_c3_g1_i1.pdf" TargetMode="External"/><Relationship Id="rId22" Type="http://schemas.openxmlformats.org/officeDocument/2006/relationships/hyperlink" Target="https://github.com/LuiguiGallardo/amps_microbiome/blob/main/05_genomic_context/01_overexpressed/03_trees/AMP_142115_c6_g1_i3.pdf" TargetMode="External"/><Relationship Id="rId27" Type="http://schemas.openxmlformats.org/officeDocument/2006/relationships/hyperlink" Target="https://github.com/LuiguiGallardo/amps_microbiome/blob/main/05_genomic_context/01_overexpressed/03_trees/AMP_138681_c7_g1_i1.pdf" TargetMode="External"/><Relationship Id="rId30" Type="http://schemas.openxmlformats.org/officeDocument/2006/relationships/hyperlink" Target="https://github.com/LuiguiGallardo/amps_microbiome/blob/main/05_genomic_context/01_overexpressed/03_trees/AMP_145391_c5_g1_i9.pdf" TargetMode="External"/><Relationship Id="rId35" Type="http://schemas.openxmlformats.org/officeDocument/2006/relationships/hyperlink" Target="https://github.com/LuiguiGallardo/amps_microbiome/blob/main/05_genomic_context/01_overexpressed/04_protein_trees/AMP_138200_c2_g1_i1.pdf" TargetMode="External"/><Relationship Id="rId43" Type="http://schemas.openxmlformats.org/officeDocument/2006/relationships/hyperlink" Target="https://github.com/LuiguiGallardo/amps_microbiome/blob/main/05_genomic_context/01_overexpressed/04_protein_trees/AMP_142823_c1_g1_i2.pdf" TargetMode="External"/><Relationship Id="rId48" Type="http://schemas.openxmlformats.org/officeDocument/2006/relationships/hyperlink" Target="https://github.com/LuiguiGallardo/amps_microbiome/blob/main/05_genomic_context/01_overexpressed/04_protein_trees/AMP_142115_c6_g1_i3.pdf" TargetMode="External"/><Relationship Id="rId56" Type="http://schemas.openxmlformats.org/officeDocument/2006/relationships/hyperlink" Target="https://github.com/LuiguiGallardo/amps_microbiome/blob/main/05_genomic_context/01_overexpressed/04_protein_trees/AMP_145391_c5_g1_i9.pdf" TargetMode="External"/><Relationship Id="rId64" Type="http://schemas.openxmlformats.org/officeDocument/2006/relationships/hyperlink" Target="https://github.com/LuiguiGallardo/amps_microbiome/blob/main/05_genomic_context/01_overexpressed/02_graphs/AMP_141075_c3_g1_i1.png" TargetMode="External"/><Relationship Id="rId69" Type="http://schemas.openxmlformats.org/officeDocument/2006/relationships/hyperlink" Target="https://github.com/LuiguiGallardo/amps_microbiome/blob/main/05_genomic_context/01_overexpressed/02_graphs/AMP_138681_c7_g1_i1.png" TargetMode="External"/><Relationship Id="rId8" Type="http://schemas.openxmlformats.org/officeDocument/2006/relationships/hyperlink" Target="https://github.com/LuiguiGallardo/amps_microbiome/blob/main/05_genomic_context/01_overexpressed/02_graphs/AMP_145062_c3_g1_i3.png" TargetMode="External"/><Relationship Id="rId51" Type="http://schemas.openxmlformats.org/officeDocument/2006/relationships/hyperlink" Target="https://github.com/LuiguiGallardo/amps_microbiome/blob/main/05_genomic_context/01_overexpressed/04_protein_trees/AMP_144653_c7_g8_i1.pdf" TargetMode="External"/><Relationship Id="rId72" Type="http://schemas.openxmlformats.org/officeDocument/2006/relationships/hyperlink" Target="https://github.com/LuiguiGallardo/amps_microbiome/blob/main/05_genomic_context/01_overexpressed/02_graphs/AMP_145055_c3_g1_i3.png" TargetMode="External"/><Relationship Id="rId3" Type="http://schemas.openxmlformats.org/officeDocument/2006/relationships/hyperlink" Target="https://github.com/LuiguiGallardo/amps_microbiome/blob/main/05_genomic_context/01_overexpressed/02_graphs/AMP_144897_c3_g1_i5.png" TargetMode="External"/><Relationship Id="rId12" Type="http://schemas.openxmlformats.org/officeDocument/2006/relationships/hyperlink" Target="https://github.com/LuiguiGallardo/amps_microbiome/blob/main/05_genomic_context/01_overexpressed/03_trees/AMP_144897_c3_g1_i5.pdf" TargetMode="External"/><Relationship Id="rId17" Type="http://schemas.openxmlformats.org/officeDocument/2006/relationships/hyperlink" Target="https://github.com/LuiguiGallardo/amps_microbiome/blob/main/05_genomic_context/01_overexpressed/03_trees/AMP_145575_c0_g1_i3.pdf" TargetMode="External"/><Relationship Id="rId25" Type="http://schemas.openxmlformats.org/officeDocument/2006/relationships/hyperlink" Target="https://github.com/LuiguiGallardo/amps_microbiome/blob/main/05_genomic_context/01_overexpressed/03_trees/AMP_144653_c7_g8_i1.pdf" TargetMode="External"/><Relationship Id="rId33" Type="http://schemas.openxmlformats.org/officeDocument/2006/relationships/hyperlink" Target="https://github.com/LuiguiGallardo/amps_microbiome/blob/main/05_genomic_context/01_overexpressed/03_trees/AMP_143096_c2_g1_i1.pdf" TargetMode="External"/><Relationship Id="rId38" Type="http://schemas.openxmlformats.org/officeDocument/2006/relationships/hyperlink" Target="https://github.com/LuiguiGallardo/amps_microbiome/blob/main/05_genomic_context/01_overexpressed/04_protein_trees/AMP_143683_c0_g2_i1.pdf" TargetMode="External"/><Relationship Id="rId46" Type="http://schemas.openxmlformats.org/officeDocument/2006/relationships/hyperlink" Target="https://github.com/LuiguiGallardo/amps_microbiome/blob/main/05_genomic_context/01_overexpressed/04_protein_trees/AMP_142526_c5_g1_i7.pdf" TargetMode="External"/><Relationship Id="rId59" Type="http://schemas.openxmlformats.org/officeDocument/2006/relationships/hyperlink" Target="https://github.com/LuiguiGallardo/amps_microbiome/blob/main/05_genomic_context/01_overexpressed/04_protein_trees/AMP_143096_c2_g1_i1.pdf" TargetMode="External"/><Relationship Id="rId67" Type="http://schemas.openxmlformats.org/officeDocument/2006/relationships/hyperlink" Target="https://github.com/LuiguiGallardo/amps_microbiome/blob/main/05_genomic_context/01_overexpressed/02_graphs/AMP_144653_c7_g8_i1.png" TargetMode="External"/><Relationship Id="rId20" Type="http://schemas.openxmlformats.org/officeDocument/2006/relationships/hyperlink" Target="https://github.com/LuiguiGallardo/amps_microbiome/blob/main/05_genomic_context/01_overexpressed/03_trees/AMP_142526_c5_g1_i7.pdf" TargetMode="External"/><Relationship Id="rId41" Type="http://schemas.openxmlformats.org/officeDocument/2006/relationships/hyperlink" Target="https://github.com/LuiguiGallardo/amps_microbiome/blob/main/05_genomic_context/01_overexpressed/04_protein_trees/AMP_125192_c2_g1_i1.pdf" TargetMode="External"/><Relationship Id="rId54" Type="http://schemas.openxmlformats.org/officeDocument/2006/relationships/hyperlink" Target="https://github.com/LuiguiGallardo/amps_microbiome/blob/main/05_genomic_context/01_overexpressed/04_protein_trees/AMP_145245_c6_g1_i2.pdf" TargetMode="External"/><Relationship Id="rId62" Type="http://schemas.openxmlformats.org/officeDocument/2006/relationships/hyperlink" Target="https://github.com/LuiguiGallardo/amps_microbiome/blob/main/05_genomic_context/01_overexpressed/02_graphs/AMP_142823_c1_g1_i2.png" TargetMode="External"/><Relationship Id="rId70" Type="http://schemas.openxmlformats.org/officeDocument/2006/relationships/hyperlink" Target="https://github.com/LuiguiGallardo/amps_microbiome/blob/main/05_genomic_context/01_overexpressed/02_graphs/AMP_145245_c6_g1_i2.png" TargetMode="External"/><Relationship Id="rId75" Type="http://schemas.openxmlformats.org/officeDocument/2006/relationships/hyperlink" Target="https://github.com/LuiguiGallardo/amps_microbiome/blob/main/05_genomic_context/01_overexpressed/02_graphs/AMP_851511_c0_g1_i1.png" TargetMode="External"/><Relationship Id="rId1" Type="http://schemas.openxmlformats.org/officeDocument/2006/relationships/hyperlink" Target="https://github.com/LuiguiGallardo/amps_microbiome/blob/main/05_genomic_context/01_overexpressed/02_graphs/AMP_138200_c2_g1_i1.png" TargetMode="External"/><Relationship Id="rId6" Type="http://schemas.openxmlformats.org/officeDocument/2006/relationships/hyperlink" Target="https://github.com/LuiguiGallardo/amps_microbiome/blob/main/05_genomic_context/01_overexpressed/02_graphs/AMP_145575_c0_g1_i3.png" TargetMode="External"/><Relationship Id="rId15" Type="http://schemas.openxmlformats.org/officeDocument/2006/relationships/hyperlink" Target="https://github.com/LuiguiGallardo/amps_microbiome/blob/main/05_genomic_context/01_overexpressed/03_trees/AMP_385865_c1_g1_i1.pdf" TargetMode="External"/><Relationship Id="rId23" Type="http://schemas.openxmlformats.org/officeDocument/2006/relationships/hyperlink" Target="https://github.com/LuiguiGallardo/amps_microbiome/blob/main/05_genomic_context/01_overexpressed/03_trees/AMP_133076_c0_g4_i1.pdf" TargetMode="External"/><Relationship Id="rId28" Type="http://schemas.openxmlformats.org/officeDocument/2006/relationships/hyperlink" Target="https://github.com/LuiguiGallardo/amps_microbiome/blob/main/05_genomic_context/01_overexpressed/03_trees/AMP_145245_c6_g1_i2.pdf" TargetMode="External"/><Relationship Id="rId36" Type="http://schemas.openxmlformats.org/officeDocument/2006/relationships/hyperlink" Target="https://github.com/LuiguiGallardo/amps_microbiome/blob/main/05_genomic_context/01_overexpressed/04_protein_trees/AMP_143020_c3_g1_i1.pdf" TargetMode="External"/><Relationship Id="rId49" Type="http://schemas.openxmlformats.org/officeDocument/2006/relationships/hyperlink" Target="https://github.com/LuiguiGallardo/amps_microbiome/blob/main/05_genomic_context/01_overexpressed/04_protein_trees/AMP_133076_c0_g4_i1.pdf" TargetMode="External"/><Relationship Id="rId57" Type="http://schemas.openxmlformats.org/officeDocument/2006/relationships/hyperlink" Target="https://github.com/LuiguiGallardo/amps_microbiome/blob/main/05_genomic_context/01_overexpressed/04_protein_trees/AMP_145055_c3_g1_i3.pdf" TargetMode="External"/><Relationship Id="rId10" Type="http://schemas.openxmlformats.org/officeDocument/2006/relationships/hyperlink" Target="https://github.com/LuiguiGallardo/amps_microbiome/blob/main/05_genomic_context/01_overexpressed/03_trees/AMP_138200_c2_g1_i1.pdf" TargetMode="External"/><Relationship Id="rId31" Type="http://schemas.openxmlformats.org/officeDocument/2006/relationships/hyperlink" Target="https://github.com/LuiguiGallardo/amps_microbiome/blob/main/05_genomic_context/01_overexpressed/03_trees/AMP_145055_c3_g1_i3.pdf" TargetMode="External"/><Relationship Id="rId44" Type="http://schemas.openxmlformats.org/officeDocument/2006/relationships/hyperlink" Target="https://github.com/LuiguiGallardo/amps_microbiome/blob/main/05_genomic_context/01_overexpressed/04_protein_trees/AMP_144624_c4_g1_i1.pdf" TargetMode="External"/><Relationship Id="rId52" Type="http://schemas.openxmlformats.org/officeDocument/2006/relationships/hyperlink" Target="https://github.com/LuiguiGallardo/amps_microbiome/blob/main/05_genomic_context/01_overexpressed/04_protein_trees/AMP_7230_c1_g2_i2.pdf" TargetMode="External"/><Relationship Id="rId60" Type="http://schemas.openxmlformats.org/officeDocument/2006/relationships/hyperlink" Target="https://github.com/LuiguiGallardo/amps_microbiome/blob/main/05_genomic_context/01_overexpressed/02_graphs/AMP_142115_c6_g1_i3.png" TargetMode="External"/><Relationship Id="rId65" Type="http://schemas.openxmlformats.org/officeDocument/2006/relationships/hyperlink" Target="https://github.com/LuiguiGallardo/amps_microbiome/blob/main/05_genomic_context/01_overexpressed/02_graphs/AMP_7230_c1_g2_i2.png" TargetMode="External"/><Relationship Id="rId73" Type="http://schemas.openxmlformats.org/officeDocument/2006/relationships/hyperlink" Target="https://github.com/LuiguiGallardo/amps_microbiome/blob/main/05_genomic_context/01_overexpressed/02_graphs/AMP_612198_c2_g1_i1.png" TargetMode="External"/><Relationship Id="rId4" Type="http://schemas.openxmlformats.org/officeDocument/2006/relationships/hyperlink" Target="https://github.com/LuiguiGallardo/amps_microbiome/blob/main/05_genomic_context/01_overexpressed/02_graphs/AMP_143683_c0_g2_i1.png" TargetMode="External"/><Relationship Id="rId9" Type="http://schemas.openxmlformats.org/officeDocument/2006/relationships/hyperlink" Target="https://github.com/LuiguiGallardo/amps_microbiome/blob/main/05_genomic_context/01_overexpressed/02_graphs/AMP_144187_c0_g1_i10.png" TargetMode="External"/><Relationship Id="rId13" Type="http://schemas.openxmlformats.org/officeDocument/2006/relationships/hyperlink" Target="https://github.com/LuiguiGallardo/amps_microbiome/blob/main/05_genomic_context/01_overexpressed/03_trees/AMP_143683_c0_g2_i1.pdf" TargetMode="External"/><Relationship Id="rId18" Type="http://schemas.openxmlformats.org/officeDocument/2006/relationships/hyperlink" Target="https://github.com/LuiguiGallardo/amps_microbiome/blob/main/05_genomic_context/01_overexpressed/03_trees/AMP_144624_c4_g1_i1.pdf" TargetMode="External"/><Relationship Id="rId39" Type="http://schemas.openxmlformats.org/officeDocument/2006/relationships/hyperlink" Target="https://github.com/LuiguiGallardo/amps_microbiome/blob/main/05_genomic_context/01_overexpressed/04_protein_trees/AMP_141075_c3_g1_i1.pdf" TargetMode="External"/><Relationship Id="rId34" Type="http://schemas.openxmlformats.org/officeDocument/2006/relationships/hyperlink" Target="https://github.com/LuiguiGallardo/amps_microbiome/blob/main/05_genomic_context/01_overexpressed/03_trees/AMP_142823_c1_g1_i2.pdf" TargetMode="External"/><Relationship Id="rId50" Type="http://schemas.openxmlformats.org/officeDocument/2006/relationships/hyperlink" Target="https://github.com/LuiguiGallardo/amps_microbiome/blob/main/05_genomic_context/01_overexpressed/04_protein_trees/AMP_144483_c7_g1_i1.pdf" TargetMode="External"/><Relationship Id="rId55" Type="http://schemas.openxmlformats.org/officeDocument/2006/relationships/hyperlink" Target="https://github.com/LuiguiGallardo/amps_microbiome/blob/main/05_genomic_context/01_overexpressed/04_protein_trees/AMP_851511_c0_g1_i1.pdf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github.com/LuiguiGallardo/amps_microbiome/blob/main/05_genomic_context/01_overexpressed/02_graphs/AMP_144624_c4_g1_i1.png" TargetMode="External"/><Relationship Id="rId71" Type="http://schemas.openxmlformats.org/officeDocument/2006/relationships/hyperlink" Target="https://github.com/LuiguiGallardo/amps_microbiome/blob/main/05_genomic_context/01_overexpressed/02_graphs/AMP_145391_c5_g1_i9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bbio.online/ampep/jobs/f9848f6e-c6de-4031-8c20-9356f2e5d6cd" TargetMode="External"/><Relationship Id="rId2" Type="http://schemas.openxmlformats.org/officeDocument/2006/relationships/hyperlink" Target="https://app.cbbio.online/ampep/jobs/d575b4c0-1c30-461f-9b42-93d7a1e5f0ca" TargetMode="External"/><Relationship Id="rId1" Type="http://schemas.openxmlformats.org/officeDocument/2006/relationships/hyperlink" Target="https://www.dveltri.com/ascan/v2/ascan.html?u=1709617858518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12CB-F3A8-C545-8783-4A867E1CC474}">
  <dimension ref="A1:A15"/>
  <sheetViews>
    <sheetView zoomScale="229" workbookViewId="0">
      <selection activeCell="A15" sqref="A2:A15"/>
    </sheetView>
  </sheetViews>
  <sheetFormatPr baseColWidth="10" defaultRowHeight="16" x14ac:dyDescent="0.2"/>
  <cols>
    <col min="1" max="1" width="45.8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14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EFF6-B190-DE48-8FA8-B76DDB58A61A}">
  <dimension ref="A1:Q54"/>
  <sheetViews>
    <sheetView zoomScale="188" workbookViewId="0">
      <pane xSplit="1" ySplit="2" topLeftCell="K4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baseColWidth="10" defaultColWidth="7.1640625" defaultRowHeight="16" x14ac:dyDescent="0.2"/>
  <cols>
    <col min="1" max="1" width="22.1640625" customWidth="1"/>
    <col min="2" max="2" width="14.83203125" customWidth="1"/>
    <col min="3" max="3" width="34.33203125" customWidth="1"/>
    <col min="4" max="4" width="14" customWidth="1"/>
    <col min="5" max="5" width="28.6640625" customWidth="1"/>
    <col min="6" max="6" width="35.1640625" bestFit="1" customWidth="1"/>
    <col min="7" max="7" width="48.33203125" customWidth="1"/>
    <col min="8" max="8" width="49" customWidth="1"/>
    <col min="9" max="9" width="34.5" bestFit="1" customWidth="1"/>
    <col min="10" max="10" width="26.6640625" customWidth="1"/>
    <col min="11" max="11" width="47.33203125" customWidth="1"/>
    <col min="12" max="12" width="16.1640625" customWidth="1"/>
    <col min="13" max="13" width="11.6640625" customWidth="1"/>
    <col min="14" max="14" width="45" customWidth="1"/>
    <col min="15" max="15" width="51" bestFit="1" customWidth="1"/>
    <col min="16" max="16" width="10.6640625" bestFit="1" customWidth="1"/>
    <col min="17" max="17" width="10.1640625" bestFit="1" customWidth="1"/>
  </cols>
  <sheetData>
    <row r="1" spans="1:17" x14ac:dyDescent="0.2">
      <c r="A1" s="1" t="s">
        <v>19</v>
      </c>
    </row>
    <row r="2" spans="1:17" s="1" customFormat="1" x14ac:dyDescent="0.2">
      <c r="A2" s="1" t="s">
        <v>20</v>
      </c>
      <c r="B2" s="1" t="s">
        <v>15</v>
      </c>
      <c r="C2" s="1" t="s">
        <v>16</v>
      </c>
      <c r="D2" s="1" t="s">
        <v>92</v>
      </c>
      <c r="E2" s="1" t="s">
        <v>93</v>
      </c>
      <c r="F2" s="1" t="s">
        <v>119</v>
      </c>
      <c r="G2" s="1" t="s">
        <v>17</v>
      </c>
      <c r="H2" s="1" t="s">
        <v>150</v>
      </c>
      <c r="I2" s="1" t="s">
        <v>18</v>
      </c>
      <c r="J2" s="1" t="s">
        <v>14</v>
      </c>
      <c r="K2" s="1" t="s">
        <v>91</v>
      </c>
      <c r="L2" s="1" t="s">
        <v>90</v>
      </c>
      <c r="M2" s="1" t="s">
        <v>196</v>
      </c>
      <c r="N2" s="1" t="s">
        <v>197</v>
      </c>
      <c r="O2" s="1" t="s">
        <v>198</v>
      </c>
      <c r="P2" s="1" t="s">
        <v>199</v>
      </c>
      <c r="Q2" s="1" t="s">
        <v>200</v>
      </c>
    </row>
    <row r="3" spans="1:17" x14ac:dyDescent="0.2">
      <c r="A3" s="2" t="s">
        <v>21</v>
      </c>
      <c r="B3" t="s">
        <v>94</v>
      </c>
      <c r="C3" t="s">
        <v>46</v>
      </c>
      <c r="D3" s="1">
        <v>745</v>
      </c>
      <c r="E3">
        <v>72</v>
      </c>
      <c r="F3" t="s">
        <v>120</v>
      </c>
      <c r="G3" t="s">
        <v>145</v>
      </c>
      <c r="H3" s="6" t="s">
        <v>151</v>
      </c>
      <c r="I3" s="1" t="s">
        <v>84</v>
      </c>
      <c r="J3" t="s">
        <v>72</v>
      </c>
      <c r="K3" s="6" t="s">
        <v>170</v>
      </c>
      <c r="L3" s="6" t="s">
        <v>189</v>
      </c>
      <c r="M3">
        <v>7</v>
      </c>
      <c r="N3">
        <v>1.1666666666666667</v>
      </c>
      <c r="O3" s="5">
        <v>157</v>
      </c>
      <c r="P3">
        <v>-0.41388888899999998</v>
      </c>
      <c r="Q3">
        <v>6.4714511569999997</v>
      </c>
    </row>
    <row r="4" spans="1:17" x14ac:dyDescent="0.2">
      <c r="A4" s="2" t="s">
        <v>22</v>
      </c>
      <c r="B4" t="s">
        <v>95</v>
      </c>
      <c r="C4" t="s">
        <v>47</v>
      </c>
      <c r="D4">
        <v>360</v>
      </c>
      <c r="E4">
        <v>42</v>
      </c>
      <c r="F4" t="s">
        <v>121</v>
      </c>
      <c r="G4" t="s">
        <v>146</v>
      </c>
      <c r="H4" s="6" t="s">
        <v>152</v>
      </c>
      <c r="I4" s="1" t="s">
        <v>85</v>
      </c>
      <c r="J4" t="s">
        <v>73</v>
      </c>
      <c r="K4" s="6" t="s">
        <v>171</v>
      </c>
      <c r="L4" s="6" t="s">
        <v>190</v>
      </c>
      <c r="M4">
        <v>10</v>
      </c>
      <c r="N4">
        <v>1.6666666666666667</v>
      </c>
      <c r="O4" s="5">
        <v>143</v>
      </c>
      <c r="P4">
        <v>0.15</v>
      </c>
      <c r="Q4">
        <v>3.761127594</v>
      </c>
    </row>
    <row r="5" spans="1:17" x14ac:dyDescent="0.2">
      <c r="A5" s="2" t="s">
        <v>23</v>
      </c>
      <c r="B5" t="s">
        <v>96</v>
      </c>
      <c r="C5" t="s">
        <v>48</v>
      </c>
      <c r="D5" s="1">
        <v>361</v>
      </c>
      <c r="E5">
        <v>9</v>
      </c>
      <c r="F5" t="s">
        <v>122</v>
      </c>
      <c r="G5" t="s">
        <v>147</v>
      </c>
      <c r="H5" s="6" t="s">
        <v>153</v>
      </c>
      <c r="I5" s="1" t="s">
        <v>74</v>
      </c>
      <c r="J5" t="s">
        <v>74</v>
      </c>
      <c r="K5" s="6" t="s">
        <v>172</v>
      </c>
      <c r="L5" s="4" t="s">
        <v>201</v>
      </c>
      <c r="M5">
        <v>629</v>
      </c>
      <c r="N5">
        <v>104.83333333333333</v>
      </c>
      <c r="O5" s="5">
        <v>12</v>
      </c>
      <c r="P5">
        <v>-1.7222222220000001</v>
      </c>
      <c r="Q5">
        <v>1.5011571480000001</v>
      </c>
    </row>
    <row r="6" spans="1:17" x14ac:dyDescent="0.2">
      <c r="A6" s="2" t="s">
        <v>24</v>
      </c>
      <c r="B6" t="s">
        <v>97</v>
      </c>
      <c r="C6" t="s">
        <v>49</v>
      </c>
      <c r="D6" s="1">
        <v>410</v>
      </c>
      <c r="E6">
        <v>6</v>
      </c>
      <c r="F6" t="s">
        <v>123</v>
      </c>
      <c r="G6" t="s">
        <v>146</v>
      </c>
      <c r="H6" s="6" t="s">
        <v>154</v>
      </c>
      <c r="I6" s="1" t="s">
        <v>74</v>
      </c>
      <c r="J6" t="s">
        <v>74</v>
      </c>
      <c r="K6" s="6" t="s">
        <v>173</v>
      </c>
      <c r="L6" s="4" t="s">
        <v>201</v>
      </c>
      <c r="M6">
        <v>9</v>
      </c>
      <c r="N6">
        <v>1.5</v>
      </c>
      <c r="O6" s="5">
        <v>150</v>
      </c>
      <c r="P6">
        <v>-1.6666667E-2</v>
      </c>
      <c r="Q6">
        <v>0.49935568699999999</v>
      </c>
    </row>
    <row r="7" spans="1:17" x14ac:dyDescent="0.2">
      <c r="A7" s="2" t="s">
        <v>25</v>
      </c>
      <c r="B7" t="s">
        <v>98</v>
      </c>
      <c r="C7" t="s">
        <v>50</v>
      </c>
      <c r="D7">
        <v>820</v>
      </c>
      <c r="E7">
        <v>13</v>
      </c>
      <c r="F7" t="s">
        <v>124</v>
      </c>
      <c r="G7" t="s">
        <v>147</v>
      </c>
      <c r="H7" s="4" t="s">
        <v>201</v>
      </c>
      <c r="I7" t="s">
        <v>86</v>
      </c>
      <c r="J7" t="s">
        <v>75</v>
      </c>
      <c r="K7" s="6" t="s">
        <v>174</v>
      </c>
      <c r="L7" s="4" t="s">
        <v>201</v>
      </c>
      <c r="M7">
        <v>25</v>
      </c>
      <c r="N7">
        <v>4.166666666666667</v>
      </c>
      <c r="O7" s="5">
        <v>103</v>
      </c>
      <c r="P7">
        <v>-1.7</v>
      </c>
      <c r="Q7">
        <v>3.4579619159999999</v>
      </c>
    </row>
    <row r="8" spans="1:17" x14ac:dyDescent="0.2">
      <c r="A8" s="2" t="s">
        <v>26</v>
      </c>
      <c r="B8" t="s">
        <v>99</v>
      </c>
      <c r="C8" t="s">
        <v>51</v>
      </c>
      <c r="D8" s="1">
        <v>206</v>
      </c>
      <c r="E8">
        <v>25</v>
      </c>
      <c r="F8" t="s">
        <v>125</v>
      </c>
      <c r="G8" t="s">
        <v>147</v>
      </c>
      <c r="H8" s="6" t="s">
        <v>155</v>
      </c>
      <c r="I8" s="1" t="s">
        <v>74</v>
      </c>
      <c r="J8" t="s">
        <v>74</v>
      </c>
      <c r="K8" s="6" t="s">
        <v>175</v>
      </c>
      <c r="L8" s="6" t="s">
        <v>191</v>
      </c>
      <c r="M8">
        <v>4</v>
      </c>
      <c r="N8">
        <v>0.66666666666666663</v>
      </c>
      <c r="O8" s="5">
        <v>183</v>
      </c>
      <c r="P8">
        <v>-0.79200000000000004</v>
      </c>
      <c r="Q8">
        <v>0.76313559600000003</v>
      </c>
    </row>
    <row r="9" spans="1:17" x14ac:dyDescent="0.2">
      <c r="A9" s="3" t="s">
        <v>27</v>
      </c>
      <c r="B9" t="s">
        <v>100</v>
      </c>
      <c r="C9" t="s">
        <v>52</v>
      </c>
      <c r="D9">
        <v>464</v>
      </c>
      <c r="E9">
        <v>9</v>
      </c>
      <c r="F9" t="s">
        <v>126</v>
      </c>
      <c r="G9" t="s">
        <v>147</v>
      </c>
      <c r="H9" s="4" t="s">
        <v>201</v>
      </c>
      <c r="I9" t="s">
        <v>86</v>
      </c>
      <c r="J9" t="s">
        <v>76</v>
      </c>
      <c r="K9" s="6" t="s">
        <v>169</v>
      </c>
      <c r="L9" s="4" t="s">
        <v>201</v>
      </c>
      <c r="M9">
        <v>183</v>
      </c>
      <c r="N9">
        <v>30.5</v>
      </c>
      <c r="O9" s="5">
        <v>32</v>
      </c>
      <c r="P9">
        <v>0.27777777799999998</v>
      </c>
      <c r="Q9">
        <v>1.4993456869999999</v>
      </c>
    </row>
    <row r="10" spans="1:17" x14ac:dyDescent="0.2">
      <c r="A10" s="3" t="s">
        <v>28</v>
      </c>
      <c r="B10" t="s">
        <v>101</v>
      </c>
      <c r="C10" t="s">
        <v>53</v>
      </c>
      <c r="D10">
        <v>144</v>
      </c>
      <c r="E10">
        <v>9</v>
      </c>
      <c r="F10" t="s">
        <v>127</v>
      </c>
      <c r="G10" t="s">
        <v>147</v>
      </c>
      <c r="H10" s="6" t="s">
        <v>156</v>
      </c>
      <c r="I10" s="1" t="s">
        <v>74</v>
      </c>
      <c r="J10" t="s">
        <v>74</v>
      </c>
      <c r="K10" s="6" t="s">
        <v>176</v>
      </c>
      <c r="L10" s="4" t="s">
        <v>201</v>
      </c>
      <c r="M10">
        <v>364</v>
      </c>
      <c r="N10">
        <v>60.666666666666664</v>
      </c>
      <c r="O10" s="5">
        <v>20</v>
      </c>
      <c r="P10">
        <v>-1.6777777780000001</v>
      </c>
      <c r="Q10">
        <v>0.50215614900000005</v>
      </c>
    </row>
    <row r="11" spans="1:17" x14ac:dyDescent="0.2">
      <c r="A11" s="3" t="s">
        <v>29</v>
      </c>
      <c r="B11" t="s">
        <v>102</v>
      </c>
      <c r="C11" t="s">
        <v>54</v>
      </c>
      <c r="D11">
        <v>528</v>
      </c>
      <c r="E11">
        <v>63</v>
      </c>
      <c r="F11" t="s">
        <v>128</v>
      </c>
      <c r="G11" t="s">
        <v>145</v>
      </c>
      <c r="H11" s="4" t="s">
        <v>201</v>
      </c>
      <c r="I11" t="s">
        <v>87</v>
      </c>
      <c r="J11" t="s">
        <v>77</v>
      </c>
      <c r="K11" s="4" t="s">
        <v>201</v>
      </c>
      <c r="L11" s="6" t="s">
        <v>192</v>
      </c>
      <c r="M11">
        <v>14</v>
      </c>
      <c r="N11">
        <v>2.3333333333333335</v>
      </c>
      <c r="O11" s="5">
        <v>123</v>
      </c>
      <c r="P11">
        <v>-0.32380952400000002</v>
      </c>
      <c r="Q11">
        <v>1.926037556</v>
      </c>
    </row>
    <row r="12" spans="1:17" x14ac:dyDescent="0.2">
      <c r="A12" s="3" t="s">
        <v>30</v>
      </c>
      <c r="B12" t="s">
        <v>103</v>
      </c>
      <c r="C12" t="s">
        <v>55</v>
      </c>
      <c r="D12">
        <v>236</v>
      </c>
      <c r="E12">
        <v>7</v>
      </c>
      <c r="F12" t="s">
        <v>129</v>
      </c>
      <c r="G12" t="s">
        <v>148</v>
      </c>
      <c r="H12" s="6" t="s">
        <v>157</v>
      </c>
      <c r="I12" s="1" t="s">
        <v>88</v>
      </c>
      <c r="J12" t="s">
        <v>78</v>
      </c>
      <c r="K12" s="6" t="s">
        <v>177</v>
      </c>
      <c r="L12" s="4" t="s">
        <v>201</v>
      </c>
      <c r="M12">
        <v>11</v>
      </c>
      <c r="N12">
        <v>1.8333333333333333</v>
      </c>
      <c r="O12" s="5">
        <v>134</v>
      </c>
      <c r="P12">
        <v>0.55714285699999999</v>
      </c>
      <c r="Q12">
        <v>1.4993456869999999</v>
      </c>
    </row>
    <row r="13" spans="1:17" x14ac:dyDescent="0.2">
      <c r="A13" s="3" t="s">
        <v>31</v>
      </c>
      <c r="B13" t="s">
        <v>104</v>
      </c>
      <c r="C13" t="s">
        <v>56</v>
      </c>
      <c r="D13">
        <v>182</v>
      </c>
      <c r="E13">
        <v>5</v>
      </c>
      <c r="F13" t="s">
        <v>130</v>
      </c>
      <c r="G13" t="s">
        <v>147</v>
      </c>
      <c r="H13" s="6" t="s">
        <v>158</v>
      </c>
      <c r="I13" t="s">
        <v>89</v>
      </c>
      <c r="J13" t="s">
        <v>79</v>
      </c>
      <c r="K13" s="6" t="s">
        <v>178</v>
      </c>
      <c r="L13" s="4" t="s">
        <v>201</v>
      </c>
      <c r="M13">
        <v>277</v>
      </c>
      <c r="N13">
        <v>46.166666666666664</v>
      </c>
      <c r="O13" s="5">
        <v>24</v>
      </c>
      <c r="P13">
        <v>-3.74</v>
      </c>
      <c r="Q13">
        <v>1.833830616</v>
      </c>
    </row>
    <row r="14" spans="1:17" x14ac:dyDescent="0.2">
      <c r="A14" s="3" t="s">
        <v>32</v>
      </c>
      <c r="B14" t="s">
        <v>105</v>
      </c>
      <c r="C14" t="s">
        <v>57</v>
      </c>
      <c r="D14">
        <v>541</v>
      </c>
      <c r="E14">
        <v>12</v>
      </c>
      <c r="F14" t="s">
        <v>131</v>
      </c>
      <c r="G14" t="s">
        <v>147</v>
      </c>
      <c r="H14" s="4" t="s">
        <v>201</v>
      </c>
      <c r="I14" s="1" t="s">
        <v>77</v>
      </c>
      <c r="J14" t="s">
        <v>77</v>
      </c>
      <c r="K14" s="6" t="s">
        <v>179</v>
      </c>
      <c r="L14" s="4" t="s">
        <v>201</v>
      </c>
      <c r="M14">
        <v>1901</v>
      </c>
      <c r="N14">
        <v>316.83333333333331</v>
      </c>
      <c r="O14" s="5">
        <v>4</v>
      </c>
      <c r="P14">
        <v>0.4</v>
      </c>
      <c r="Q14">
        <v>1.7561056100000001</v>
      </c>
    </row>
    <row r="15" spans="1:17" x14ac:dyDescent="0.2">
      <c r="A15" s="3" t="s">
        <v>33</v>
      </c>
      <c r="B15" t="s">
        <v>106</v>
      </c>
      <c r="C15" t="s">
        <v>58</v>
      </c>
      <c r="D15">
        <v>152</v>
      </c>
      <c r="E15">
        <v>7</v>
      </c>
      <c r="F15" t="s">
        <v>132</v>
      </c>
      <c r="G15" t="s">
        <v>147</v>
      </c>
      <c r="H15" s="6" t="s">
        <v>159</v>
      </c>
      <c r="I15" t="s">
        <v>89</v>
      </c>
      <c r="J15" t="s">
        <v>79</v>
      </c>
      <c r="K15" s="6" t="s">
        <v>180</v>
      </c>
      <c r="L15" s="4" t="s">
        <v>201</v>
      </c>
      <c r="M15">
        <v>39</v>
      </c>
      <c r="N15">
        <v>6.5</v>
      </c>
      <c r="O15" s="5">
        <v>77</v>
      </c>
      <c r="P15">
        <v>-3.3571428569999999</v>
      </c>
      <c r="Q15">
        <v>0.76003683300000002</v>
      </c>
    </row>
    <row r="16" spans="1:17" x14ac:dyDescent="0.2">
      <c r="A16" s="3" t="s">
        <v>34</v>
      </c>
      <c r="B16" t="s">
        <v>107</v>
      </c>
      <c r="C16" t="s">
        <v>59</v>
      </c>
      <c r="D16">
        <v>538</v>
      </c>
      <c r="E16">
        <v>9</v>
      </c>
      <c r="F16" t="s">
        <v>133</v>
      </c>
      <c r="G16" t="s">
        <v>147</v>
      </c>
      <c r="H16" s="4" t="s">
        <v>201</v>
      </c>
      <c r="I16" t="s">
        <v>87</v>
      </c>
      <c r="J16" t="s">
        <v>74</v>
      </c>
      <c r="K16" s="4" t="s">
        <v>201</v>
      </c>
      <c r="L16" s="4" t="s">
        <v>201</v>
      </c>
      <c r="M16">
        <v>6</v>
      </c>
      <c r="N16">
        <v>1</v>
      </c>
      <c r="O16" s="5">
        <v>170</v>
      </c>
      <c r="P16">
        <v>-0.44444444399999999</v>
      </c>
      <c r="Q16">
        <v>-0.49952355300000001</v>
      </c>
    </row>
    <row r="17" spans="1:17" x14ac:dyDescent="0.2">
      <c r="A17" s="3" t="s">
        <v>35</v>
      </c>
      <c r="B17" t="s">
        <v>108</v>
      </c>
      <c r="C17" t="s">
        <v>60</v>
      </c>
      <c r="D17">
        <v>379</v>
      </c>
      <c r="E17">
        <v>26</v>
      </c>
      <c r="F17" t="s">
        <v>134</v>
      </c>
      <c r="G17" t="s">
        <v>147</v>
      </c>
      <c r="H17" s="6" t="s">
        <v>160</v>
      </c>
      <c r="I17" s="1" t="s">
        <v>80</v>
      </c>
      <c r="J17" t="s">
        <v>80</v>
      </c>
      <c r="K17" s="6" t="s">
        <v>181</v>
      </c>
      <c r="L17" s="6" t="s">
        <v>193</v>
      </c>
      <c r="M17">
        <v>52</v>
      </c>
      <c r="N17">
        <v>8.6666666666666661</v>
      </c>
      <c r="O17" s="5">
        <v>69</v>
      </c>
      <c r="P17">
        <v>-0.82307692300000002</v>
      </c>
      <c r="Q17">
        <v>-0.32226295399999999</v>
      </c>
    </row>
    <row r="18" spans="1:17" x14ac:dyDescent="0.2">
      <c r="A18" s="3" t="s">
        <v>36</v>
      </c>
      <c r="B18" t="s">
        <v>109</v>
      </c>
      <c r="C18" t="s">
        <v>61</v>
      </c>
      <c r="D18">
        <v>457</v>
      </c>
      <c r="E18">
        <v>21</v>
      </c>
      <c r="F18" t="s">
        <v>135</v>
      </c>
      <c r="G18" t="s">
        <v>147</v>
      </c>
      <c r="H18" s="6" t="s">
        <v>161</v>
      </c>
      <c r="I18" t="s">
        <v>71</v>
      </c>
      <c r="J18" t="s">
        <v>81</v>
      </c>
      <c r="K18" s="4" t="s">
        <v>201</v>
      </c>
      <c r="L18" s="4" t="s">
        <v>201</v>
      </c>
      <c r="M18">
        <v>22</v>
      </c>
      <c r="N18">
        <v>3.6666666666666665</v>
      </c>
      <c r="O18" s="5">
        <v>108</v>
      </c>
      <c r="P18">
        <v>0.62857142899999996</v>
      </c>
      <c r="Q18">
        <v>-0.32729493799999998</v>
      </c>
    </row>
    <row r="19" spans="1:17" x14ac:dyDescent="0.2">
      <c r="A19" s="3" t="s">
        <v>37</v>
      </c>
      <c r="B19" t="s">
        <v>110</v>
      </c>
      <c r="C19" t="s">
        <v>62</v>
      </c>
      <c r="D19">
        <v>1057</v>
      </c>
      <c r="E19">
        <v>8</v>
      </c>
      <c r="F19" t="s">
        <v>136</v>
      </c>
      <c r="G19" t="s">
        <v>147</v>
      </c>
      <c r="H19" s="6" t="s">
        <v>162</v>
      </c>
      <c r="I19" t="s">
        <v>86</v>
      </c>
      <c r="J19" t="s">
        <v>82</v>
      </c>
      <c r="K19" s="6" t="s">
        <v>182</v>
      </c>
      <c r="L19" s="4" t="s">
        <v>201</v>
      </c>
      <c r="M19">
        <v>163</v>
      </c>
      <c r="N19">
        <v>27.166666666666668</v>
      </c>
      <c r="O19" s="5">
        <v>35</v>
      </c>
      <c r="P19">
        <v>-2.2000000000000002</v>
      </c>
      <c r="Q19">
        <v>-4.4858548870000003</v>
      </c>
    </row>
    <row r="20" spans="1:17" x14ac:dyDescent="0.2">
      <c r="A20" s="3" t="s">
        <v>38</v>
      </c>
      <c r="B20" t="s">
        <v>111</v>
      </c>
      <c r="C20" t="s">
        <v>63</v>
      </c>
      <c r="D20">
        <v>342</v>
      </c>
      <c r="E20">
        <v>8</v>
      </c>
      <c r="F20" t="s">
        <v>137</v>
      </c>
      <c r="G20" t="s">
        <v>147</v>
      </c>
      <c r="H20" s="4" t="s">
        <v>201</v>
      </c>
      <c r="I20" t="s">
        <v>87</v>
      </c>
      <c r="J20" t="s">
        <v>74</v>
      </c>
      <c r="K20" s="4" t="s">
        <v>201</v>
      </c>
      <c r="L20" s="4" t="s">
        <v>201</v>
      </c>
      <c r="M20">
        <v>3</v>
      </c>
      <c r="N20">
        <v>0.5</v>
      </c>
      <c r="O20" s="5">
        <v>190</v>
      </c>
      <c r="P20">
        <v>-1.0625</v>
      </c>
      <c r="Q20">
        <v>0.50297860800000005</v>
      </c>
    </row>
    <row r="21" spans="1:17" x14ac:dyDescent="0.2">
      <c r="A21" s="3" t="s">
        <v>39</v>
      </c>
      <c r="B21" t="s">
        <v>112</v>
      </c>
      <c r="C21" t="s">
        <v>64</v>
      </c>
      <c r="D21">
        <v>376</v>
      </c>
      <c r="E21">
        <v>33</v>
      </c>
      <c r="F21" t="s">
        <v>138</v>
      </c>
      <c r="G21" s="1" t="s">
        <v>149</v>
      </c>
      <c r="H21" s="6" t="s">
        <v>163</v>
      </c>
      <c r="I21" s="1" t="s">
        <v>85</v>
      </c>
      <c r="J21" t="s">
        <v>73</v>
      </c>
      <c r="K21" s="6" t="s">
        <v>183</v>
      </c>
      <c r="L21" s="6" t="s">
        <v>194</v>
      </c>
      <c r="M21">
        <v>30</v>
      </c>
      <c r="N21">
        <v>5</v>
      </c>
      <c r="O21" s="5">
        <v>92</v>
      </c>
      <c r="P21">
        <v>-0.75151515199999996</v>
      </c>
      <c r="Q21">
        <v>6.7489650829999999</v>
      </c>
    </row>
    <row r="22" spans="1:17" x14ac:dyDescent="0.2">
      <c r="A22" s="3" t="s">
        <v>40</v>
      </c>
      <c r="B22" t="s">
        <v>113</v>
      </c>
      <c r="C22" t="s">
        <v>65</v>
      </c>
      <c r="D22">
        <v>632</v>
      </c>
      <c r="E22">
        <v>29</v>
      </c>
      <c r="F22" t="s">
        <v>139</v>
      </c>
      <c r="G22" t="s">
        <v>147</v>
      </c>
      <c r="H22" s="6" t="s">
        <v>164</v>
      </c>
      <c r="I22" t="s">
        <v>89</v>
      </c>
      <c r="J22" t="s">
        <v>79</v>
      </c>
      <c r="K22" s="6" t="s">
        <v>184</v>
      </c>
      <c r="L22" s="4" t="s">
        <v>201</v>
      </c>
      <c r="M22">
        <v>83</v>
      </c>
      <c r="N22">
        <v>13.833333333333334</v>
      </c>
      <c r="O22" s="5">
        <v>54</v>
      </c>
      <c r="P22">
        <v>-1.0344828E-2</v>
      </c>
      <c r="Q22">
        <v>1.7584488920000001</v>
      </c>
    </row>
    <row r="23" spans="1:17" x14ac:dyDescent="0.2">
      <c r="A23" s="3" t="s">
        <v>41</v>
      </c>
      <c r="B23" t="s">
        <v>114</v>
      </c>
      <c r="C23" t="s">
        <v>66</v>
      </c>
      <c r="D23">
        <v>357</v>
      </c>
      <c r="E23">
        <v>7</v>
      </c>
      <c r="F23" t="s">
        <v>140</v>
      </c>
      <c r="G23" t="s">
        <v>147</v>
      </c>
      <c r="H23" s="4" t="s">
        <v>201</v>
      </c>
      <c r="I23" t="s">
        <v>87</v>
      </c>
      <c r="J23" t="s">
        <v>74</v>
      </c>
      <c r="K23" s="4" t="s">
        <v>201</v>
      </c>
      <c r="L23" s="4" t="s">
        <v>201</v>
      </c>
      <c r="M23">
        <v>2</v>
      </c>
      <c r="N23">
        <v>0.33333333333333331</v>
      </c>
      <c r="O23" s="5">
        <v>191</v>
      </c>
      <c r="P23">
        <v>1.3285714289999999</v>
      </c>
      <c r="Q23">
        <v>-0.49964531200000001</v>
      </c>
    </row>
    <row r="24" spans="1:17" x14ac:dyDescent="0.2">
      <c r="A24" s="3" t="s">
        <v>42</v>
      </c>
      <c r="B24" t="s">
        <v>115</v>
      </c>
      <c r="C24" t="s">
        <v>67</v>
      </c>
      <c r="D24">
        <v>187</v>
      </c>
      <c r="E24">
        <v>9</v>
      </c>
      <c r="F24" t="s">
        <v>141</v>
      </c>
      <c r="G24" t="s">
        <v>147</v>
      </c>
      <c r="H24" s="6" t="s">
        <v>165</v>
      </c>
      <c r="I24" s="1" t="s">
        <v>74</v>
      </c>
      <c r="J24" t="s">
        <v>74</v>
      </c>
      <c r="K24" s="6" t="s">
        <v>185</v>
      </c>
      <c r="L24" s="4" t="s">
        <v>201</v>
      </c>
      <c r="M24">
        <v>29</v>
      </c>
      <c r="N24">
        <v>4.833333333333333</v>
      </c>
      <c r="O24" s="5">
        <v>94</v>
      </c>
      <c r="P24">
        <v>-2.5777777780000002</v>
      </c>
      <c r="Q24">
        <v>0.50396761000000001</v>
      </c>
    </row>
    <row r="25" spans="1:17" x14ac:dyDescent="0.2">
      <c r="A25" s="3" t="s">
        <v>43</v>
      </c>
      <c r="B25" t="s">
        <v>116</v>
      </c>
      <c r="C25" t="s">
        <v>68</v>
      </c>
      <c r="D25">
        <v>180</v>
      </c>
      <c r="E25">
        <v>5</v>
      </c>
      <c r="F25" t="s">
        <v>142</v>
      </c>
      <c r="G25" t="s">
        <v>147</v>
      </c>
      <c r="H25" s="6" t="s">
        <v>166</v>
      </c>
      <c r="I25" t="s">
        <v>89</v>
      </c>
      <c r="J25" t="s">
        <v>79</v>
      </c>
      <c r="K25" s="6" t="s">
        <v>186</v>
      </c>
      <c r="L25" s="4" t="s">
        <v>201</v>
      </c>
      <c r="M25">
        <v>260</v>
      </c>
      <c r="N25">
        <v>43.333333333333336</v>
      </c>
      <c r="O25" s="5">
        <v>25</v>
      </c>
      <c r="P25">
        <v>0.02</v>
      </c>
      <c r="Q25">
        <v>-0.49952355300000001</v>
      </c>
    </row>
    <row r="26" spans="1:17" x14ac:dyDescent="0.2">
      <c r="A26" s="3" t="s">
        <v>44</v>
      </c>
      <c r="B26" t="s">
        <v>117</v>
      </c>
      <c r="C26" t="s">
        <v>69</v>
      </c>
      <c r="D26">
        <v>278</v>
      </c>
      <c r="E26">
        <v>41</v>
      </c>
      <c r="F26" t="s">
        <v>143</v>
      </c>
      <c r="G26" t="s">
        <v>147</v>
      </c>
      <c r="H26" s="6" t="s">
        <v>167</v>
      </c>
      <c r="I26" t="s">
        <v>86</v>
      </c>
      <c r="J26" s="1" t="s">
        <v>82</v>
      </c>
      <c r="K26" s="6" t="s">
        <v>187</v>
      </c>
      <c r="L26" s="6" t="s">
        <v>195</v>
      </c>
      <c r="M26">
        <v>4690</v>
      </c>
      <c r="N26">
        <v>781.66666666666663</v>
      </c>
      <c r="O26" s="5">
        <v>1</v>
      </c>
      <c r="P26">
        <v>-1.5414634149999999</v>
      </c>
      <c r="Q26">
        <v>3.9380451110000001</v>
      </c>
    </row>
    <row r="27" spans="1:17" x14ac:dyDescent="0.2">
      <c r="A27" s="3" t="s">
        <v>45</v>
      </c>
      <c r="B27" t="s">
        <v>118</v>
      </c>
      <c r="C27" t="s">
        <v>70</v>
      </c>
      <c r="D27">
        <v>252</v>
      </c>
      <c r="E27">
        <v>13</v>
      </c>
      <c r="F27" t="s">
        <v>144</v>
      </c>
      <c r="G27" t="s">
        <v>146</v>
      </c>
      <c r="H27" s="6" t="s">
        <v>168</v>
      </c>
      <c r="I27" s="1" t="s">
        <v>88</v>
      </c>
      <c r="J27" t="s">
        <v>83</v>
      </c>
      <c r="K27" s="4" t="s">
        <v>188</v>
      </c>
      <c r="L27" s="4" t="s">
        <v>201</v>
      </c>
      <c r="M27">
        <v>1088</v>
      </c>
      <c r="N27">
        <v>181.33333333333334</v>
      </c>
      <c r="O27" s="5">
        <v>7</v>
      </c>
      <c r="P27">
        <v>-1.5538461539999999</v>
      </c>
      <c r="Q27">
        <v>5.7530986070000001</v>
      </c>
    </row>
    <row r="28" spans="1:17" x14ac:dyDescent="0.2">
      <c r="H28" t="s">
        <v>202</v>
      </c>
    </row>
    <row r="29" spans="1:17" x14ac:dyDescent="0.2">
      <c r="A29" s="1" t="s">
        <v>20</v>
      </c>
      <c r="B29" s="1" t="s">
        <v>18</v>
      </c>
      <c r="C29" s="1" t="s">
        <v>93</v>
      </c>
      <c r="D29" s="1" t="s">
        <v>206</v>
      </c>
      <c r="E29" s="1" t="s">
        <v>207</v>
      </c>
      <c r="F29" s="1" t="s">
        <v>210</v>
      </c>
      <c r="G29" s="1" t="s">
        <v>17</v>
      </c>
      <c r="H29" s="1" t="s">
        <v>211</v>
      </c>
      <c r="I29" s="1" t="s">
        <v>212</v>
      </c>
      <c r="J29" s="1" t="s">
        <v>203</v>
      </c>
      <c r="K29" s="1" t="s">
        <v>213</v>
      </c>
      <c r="L29" s="1" t="s">
        <v>204</v>
      </c>
      <c r="M29" s="1" t="s">
        <v>208</v>
      </c>
      <c r="N29" s="1" t="s">
        <v>209</v>
      </c>
    </row>
    <row r="30" spans="1:17" x14ac:dyDescent="0.2">
      <c r="A30" s="7" t="s">
        <v>21</v>
      </c>
      <c r="B30" s="8" t="s">
        <v>84</v>
      </c>
      <c r="C30" s="10">
        <v>72</v>
      </c>
      <c r="D30" s="9">
        <v>157</v>
      </c>
      <c r="E30" s="8" t="s">
        <v>205</v>
      </c>
      <c r="F30" s="10">
        <f t="shared" ref="F30:F54" si="0">IF(D30&lt;21, 1, 0)</f>
        <v>0</v>
      </c>
      <c r="G30" s="10">
        <v>1</v>
      </c>
      <c r="H30" s="8">
        <v>1</v>
      </c>
      <c r="I30" s="10">
        <v>1</v>
      </c>
      <c r="J30" s="8">
        <v>1</v>
      </c>
      <c r="K30" s="10">
        <v>1</v>
      </c>
      <c r="L30" s="8">
        <v>1</v>
      </c>
      <c r="M30" s="11">
        <v>0</v>
      </c>
      <c r="N30" s="10">
        <f t="shared" ref="N30:N54" si="1">SUM(F30:M30)</f>
        <v>6</v>
      </c>
    </row>
    <row r="31" spans="1:17" x14ac:dyDescent="0.2">
      <c r="A31" s="7" t="s">
        <v>22</v>
      </c>
      <c r="B31" s="8" t="s">
        <v>85</v>
      </c>
      <c r="C31" s="10">
        <v>42</v>
      </c>
      <c r="D31" s="9">
        <v>143</v>
      </c>
      <c r="E31" s="21" t="s">
        <v>201</v>
      </c>
      <c r="F31" s="10">
        <f t="shared" si="0"/>
        <v>0</v>
      </c>
      <c r="G31" s="8">
        <v>2</v>
      </c>
      <c r="H31" s="8">
        <v>1</v>
      </c>
      <c r="I31" s="10">
        <v>1</v>
      </c>
      <c r="J31" s="8">
        <v>1</v>
      </c>
      <c r="K31" s="10">
        <v>1</v>
      </c>
      <c r="L31" s="8">
        <v>1</v>
      </c>
      <c r="M31" s="11">
        <v>0</v>
      </c>
      <c r="N31" s="10">
        <f t="shared" si="1"/>
        <v>7</v>
      </c>
    </row>
    <row r="32" spans="1:17" x14ac:dyDescent="0.2">
      <c r="A32" s="12" t="s">
        <v>23</v>
      </c>
      <c r="B32" s="15" t="s">
        <v>74</v>
      </c>
      <c r="C32" s="13">
        <v>9</v>
      </c>
      <c r="D32" s="17">
        <v>12</v>
      </c>
      <c r="E32" s="22" t="s">
        <v>201</v>
      </c>
      <c r="F32" s="13">
        <f t="shared" si="0"/>
        <v>1</v>
      </c>
      <c r="G32" s="13">
        <v>1</v>
      </c>
      <c r="H32" s="15">
        <v>1</v>
      </c>
      <c r="I32" s="13">
        <v>0</v>
      </c>
      <c r="J32" s="15">
        <v>1</v>
      </c>
      <c r="K32" s="13">
        <v>1</v>
      </c>
      <c r="L32" s="16">
        <v>0</v>
      </c>
      <c r="M32" s="16">
        <v>0</v>
      </c>
      <c r="N32" s="13">
        <f t="shared" si="1"/>
        <v>5</v>
      </c>
    </row>
    <row r="33" spans="1:14" ht="17" customHeight="1" x14ac:dyDescent="0.2">
      <c r="A33" s="2" t="s">
        <v>24</v>
      </c>
      <c r="B33" s="8" t="s">
        <v>74</v>
      </c>
      <c r="C33" s="10">
        <v>6</v>
      </c>
      <c r="D33" s="9">
        <v>150</v>
      </c>
      <c r="E33" s="21" t="s">
        <v>201</v>
      </c>
      <c r="F33" s="10">
        <f t="shared" si="0"/>
        <v>0</v>
      </c>
      <c r="G33" s="8">
        <v>2</v>
      </c>
      <c r="H33" s="8">
        <v>1</v>
      </c>
      <c r="I33" s="10">
        <v>0</v>
      </c>
      <c r="J33" s="8">
        <v>1</v>
      </c>
      <c r="K33" s="10">
        <v>1</v>
      </c>
      <c r="L33" s="11">
        <v>0</v>
      </c>
      <c r="M33" s="11">
        <v>0</v>
      </c>
      <c r="N33" s="10">
        <f t="shared" si="1"/>
        <v>5</v>
      </c>
    </row>
    <row r="34" spans="1:14" x14ac:dyDescent="0.2">
      <c r="A34" s="2" t="s">
        <v>25</v>
      </c>
      <c r="B34" s="13" t="s">
        <v>86</v>
      </c>
      <c r="C34" s="13">
        <v>13</v>
      </c>
      <c r="D34" s="14">
        <v>103</v>
      </c>
      <c r="E34" s="22" t="s">
        <v>201</v>
      </c>
      <c r="F34" s="13">
        <f t="shared" si="0"/>
        <v>0</v>
      </c>
      <c r="G34" s="13">
        <v>1</v>
      </c>
      <c r="H34" s="19">
        <v>0</v>
      </c>
      <c r="I34" s="13">
        <v>0</v>
      </c>
      <c r="J34" s="15">
        <v>1</v>
      </c>
      <c r="K34" s="13">
        <v>0</v>
      </c>
      <c r="L34" s="16">
        <v>0</v>
      </c>
      <c r="M34" s="15">
        <v>1</v>
      </c>
      <c r="N34" s="13">
        <f t="shared" si="1"/>
        <v>3</v>
      </c>
    </row>
    <row r="35" spans="1:14" x14ac:dyDescent="0.2">
      <c r="A35" s="2" t="s">
        <v>26</v>
      </c>
      <c r="B35" s="8" t="s">
        <v>74</v>
      </c>
      <c r="C35" s="10">
        <v>25</v>
      </c>
      <c r="D35" s="9">
        <v>183</v>
      </c>
      <c r="E35" s="21" t="s">
        <v>201</v>
      </c>
      <c r="F35" s="10">
        <f t="shared" si="0"/>
        <v>0</v>
      </c>
      <c r="G35" s="10">
        <v>1</v>
      </c>
      <c r="H35" s="8">
        <v>1</v>
      </c>
      <c r="I35" s="10">
        <v>0</v>
      </c>
      <c r="J35" s="8">
        <v>1</v>
      </c>
      <c r="K35" s="10">
        <v>1</v>
      </c>
      <c r="L35" s="8">
        <v>1</v>
      </c>
      <c r="M35" s="11">
        <v>0</v>
      </c>
      <c r="N35" s="10">
        <f t="shared" si="1"/>
        <v>5</v>
      </c>
    </row>
    <row r="36" spans="1:14" x14ac:dyDescent="0.2">
      <c r="A36" s="3" t="s">
        <v>27</v>
      </c>
      <c r="B36" s="13" t="s">
        <v>86</v>
      </c>
      <c r="C36" s="13">
        <v>9</v>
      </c>
      <c r="D36" s="14">
        <v>32</v>
      </c>
      <c r="E36" s="22" t="s">
        <v>201</v>
      </c>
      <c r="F36" s="13">
        <f t="shared" si="0"/>
        <v>0</v>
      </c>
      <c r="G36" s="13">
        <v>1</v>
      </c>
      <c r="H36" s="19">
        <v>0</v>
      </c>
      <c r="I36" s="13">
        <v>0</v>
      </c>
      <c r="J36" s="15">
        <v>1</v>
      </c>
      <c r="K36" s="13">
        <v>0</v>
      </c>
      <c r="L36" s="16">
        <v>0</v>
      </c>
      <c r="M36" s="16">
        <v>0</v>
      </c>
      <c r="N36" s="13">
        <f t="shared" si="1"/>
        <v>2</v>
      </c>
    </row>
    <row r="37" spans="1:14" x14ac:dyDescent="0.2">
      <c r="A37" s="3" t="s">
        <v>28</v>
      </c>
      <c r="B37" s="8" t="s">
        <v>74</v>
      </c>
      <c r="C37" s="10">
        <v>9</v>
      </c>
      <c r="D37" s="20">
        <v>20</v>
      </c>
      <c r="E37" s="21" t="s">
        <v>201</v>
      </c>
      <c r="F37" s="10">
        <f t="shared" si="0"/>
        <v>1</v>
      </c>
      <c r="G37" s="10">
        <v>1</v>
      </c>
      <c r="H37" s="8">
        <v>1</v>
      </c>
      <c r="I37" s="10">
        <v>0</v>
      </c>
      <c r="J37" s="8">
        <v>1</v>
      </c>
      <c r="K37" s="10">
        <v>1</v>
      </c>
      <c r="L37" s="11">
        <v>0</v>
      </c>
      <c r="M37" s="11">
        <v>0</v>
      </c>
      <c r="N37" s="10">
        <f t="shared" si="1"/>
        <v>5</v>
      </c>
    </row>
    <row r="38" spans="1:14" x14ac:dyDescent="0.2">
      <c r="A38" s="3" t="s">
        <v>29</v>
      </c>
      <c r="B38" s="13" t="s">
        <v>87</v>
      </c>
      <c r="C38" s="13">
        <v>63</v>
      </c>
      <c r="D38" s="14">
        <v>123</v>
      </c>
      <c r="E38" s="22" t="s">
        <v>201</v>
      </c>
      <c r="F38" s="13">
        <f t="shared" si="0"/>
        <v>0</v>
      </c>
      <c r="G38" s="13">
        <v>1</v>
      </c>
      <c r="H38" s="19">
        <v>0</v>
      </c>
      <c r="I38" s="13">
        <v>0</v>
      </c>
      <c r="J38" s="16">
        <v>0</v>
      </c>
      <c r="K38" s="13">
        <v>0</v>
      </c>
      <c r="L38" s="15">
        <v>1</v>
      </c>
      <c r="M38" s="16">
        <v>0</v>
      </c>
      <c r="N38" s="13">
        <f t="shared" si="1"/>
        <v>2</v>
      </c>
    </row>
    <row r="39" spans="1:14" x14ac:dyDescent="0.2">
      <c r="A39" s="3" t="s">
        <v>30</v>
      </c>
      <c r="B39" s="8" t="s">
        <v>88</v>
      </c>
      <c r="C39" s="10">
        <v>7</v>
      </c>
      <c r="D39" s="9">
        <v>134</v>
      </c>
      <c r="E39" s="21" t="s">
        <v>201</v>
      </c>
      <c r="F39" s="10">
        <f t="shared" si="0"/>
        <v>0</v>
      </c>
      <c r="G39" s="8">
        <v>2</v>
      </c>
      <c r="H39" s="8">
        <v>1</v>
      </c>
      <c r="I39" s="10">
        <v>0</v>
      </c>
      <c r="J39" s="8">
        <v>1</v>
      </c>
      <c r="K39" s="10">
        <v>1</v>
      </c>
      <c r="L39" s="11">
        <v>0</v>
      </c>
      <c r="M39" s="11">
        <v>0</v>
      </c>
      <c r="N39" s="10">
        <f t="shared" si="1"/>
        <v>5</v>
      </c>
    </row>
    <row r="40" spans="1:14" x14ac:dyDescent="0.2">
      <c r="A40" s="3" t="s">
        <v>31</v>
      </c>
      <c r="B40" s="13" t="s">
        <v>89</v>
      </c>
      <c r="C40" s="13">
        <v>5</v>
      </c>
      <c r="D40" s="14">
        <v>24</v>
      </c>
      <c r="E40" s="22" t="s">
        <v>201</v>
      </c>
      <c r="F40" s="13">
        <f t="shared" si="0"/>
        <v>0</v>
      </c>
      <c r="G40" s="13">
        <v>1</v>
      </c>
      <c r="H40" s="15">
        <v>1</v>
      </c>
      <c r="I40" s="13">
        <v>0</v>
      </c>
      <c r="J40" s="15">
        <v>1</v>
      </c>
      <c r="K40" s="13">
        <v>1</v>
      </c>
      <c r="L40" s="16">
        <v>0</v>
      </c>
      <c r="M40" s="16">
        <v>0</v>
      </c>
      <c r="N40" s="13">
        <f t="shared" si="1"/>
        <v>4</v>
      </c>
    </row>
    <row r="41" spans="1:14" x14ac:dyDescent="0.2">
      <c r="A41" s="3" t="s">
        <v>32</v>
      </c>
      <c r="B41" s="15" t="s">
        <v>77</v>
      </c>
      <c r="C41" s="13">
        <v>12</v>
      </c>
      <c r="D41" s="17">
        <v>4</v>
      </c>
      <c r="E41" s="22" t="s">
        <v>201</v>
      </c>
      <c r="F41" s="13">
        <f t="shared" si="0"/>
        <v>1</v>
      </c>
      <c r="G41" s="13">
        <v>1</v>
      </c>
      <c r="H41" s="19">
        <v>0</v>
      </c>
      <c r="I41" s="13">
        <v>0</v>
      </c>
      <c r="J41" s="15">
        <v>1</v>
      </c>
      <c r="K41" s="13">
        <v>1</v>
      </c>
      <c r="L41" s="16">
        <v>0</v>
      </c>
      <c r="M41" s="16">
        <v>0</v>
      </c>
      <c r="N41" s="13">
        <f t="shared" si="1"/>
        <v>4</v>
      </c>
    </row>
    <row r="42" spans="1:14" x14ac:dyDescent="0.2">
      <c r="A42" s="3" t="s">
        <v>33</v>
      </c>
      <c r="B42" s="13" t="s">
        <v>89</v>
      </c>
      <c r="C42" s="13">
        <v>7</v>
      </c>
      <c r="D42" s="14">
        <v>77</v>
      </c>
      <c r="E42" s="22" t="s">
        <v>201</v>
      </c>
      <c r="F42" s="13">
        <f t="shared" si="0"/>
        <v>0</v>
      </c>
      <c r="G42" s="13">
        <v>1</v>
      </c>
      <c r="H42" s="15">
        <v>1</v>
      </c>
      <c r="I42" s="13">
        <v>0</v>
      </c>
      <c r="J42" s="15">
        <v>1</v>
      </c>
      <c r="K42" s="13">
        <v>1</v>
      </c>
      <c r="L42" s="16">
        <v>0</v>
      </c>
      <c r="M42" s="16">
        <v>0</v>
      </c>
      <c r="N42" s="13">
        <f t="shared" si="1"/>
        <v>4</v>
      </c>
    </row>
    <row r="43" spans="1:14" x14ac:dyDescent="0.2">
      <c r="A43" s="3" t="s">
        <v>34</v>
      </c>
      <c r="B43" s="13" t="s">
        <v>87</v>
      </c>
      <c r="C43" s="13">
        <v>9</v>
      </c>
      <c r="D43" s="14">
        <v>170</v>
      </c>
      <c r="E43" s="22" t="s">
        <v>201</v>
      </c>
      <c r="F43" s="13">
        <f t="shared" si="0"/>
        <v>0</v>
      </c>
      <c r="G43" s="13">
        <v>1</v>
      </c>
      <c r="H43" s="19">
        <v>0</v>
      </c>
      <c r="I43" s="13">
        <v>0</v>
      </c>
      <c r="J43" s="16">
        <v>0</v>
      </c>
      <c r="K43" s="13">
        <v>0</v>
      </c>
      <c r="L43" s="16">
        <v>0</v>
      </c>
      <c r="M43" s="16">
        <v>0</v>
      </c>
      <c r="N43" s="13">
        <f t="shared" si="1"/>
        <v>1</v>
      </c>
    </row>
    <row r="44" spans="1:14" x14ac:dyDescent="0.2">
      <c r="A44" s="3" t="s">
        <v>35</v>
      </c>
      <c r="B44" s="8" t="s">
        <v>80</v>
      </c>
      <c r="C44" s="10">
        <v>26</v>
      </c>
      <c r="D44" s="9">
        <v>69</v>
      </c>
      <c r="E44" s="21" t="s">
        <v>201</v>
      </c>
      <c r="F44" s="10">
        <f t="shared" si="0"/>
        <v>0</v>
      </c>
      <c r="G44" s="10">
        <v>1</v>
      </c>
      <c r="H44" s="8">
        <v>1</v>
      </c>
      <c r="I44" s="10">
        <v>0</v>
      </c>
      <c r="J44" s="8">
        <v>1</v>
      </c>
      <c r="K44" s="10">
        <v>1</v>
      </c>
      <c r="L44" s="8">
        <v>1</v>
      </c>
      <c r="M44" s="11">
        <v>0</v>
      </c>
      <c r="N44" s="10">
        <f t="shared" si="1"/>
        <v>5</v>
      </c>
    </row>
    <row r="45" spans="1:14" x14ac:dyDescent="0.2">
      <c r="A45" s="3" t="s">
        <v>36</v>
      </c>
      <c r="B45" s="13" t="s">
        <v>71</v>
      </c>
      <c r="C45" s="13">
        <v>21</v>
      </c>
      <c r="D45" s="14">
        <v>108</v>
      </c>
      <c r="E45" s="15" t="s">
        <v>205</v>
      </c>
      <c r="F45" s="13">
        <f t="shared" si="0"/>
        <v>0</v>
      </c>
      <c r="G45" s="13">
        <v>1</v>
      </c>
      <c r="H45" s="15">
        <v>1</v>
      </c>
      <c r="I45" s="13">
        <v>1</v>
      </c>
      <c r="J45" s="16">
        <v>0</v>
      </c>
      <c r="K45" s="13">
        <v>0</v>
      </c>
      <c r="L45" s="16">
        <v>0</v>
      </c>
      <c r="M45" s="16">
        <v>0</v>
      </c>
      <c r="N45" s="13">
        <f t="shared" si="1"/>
        <v>3</v>
      </c>
    </row>
    <row r="46" spans="1:14" x14ac:dyDescent="0.2">
      <c r="A46" s="12" t="s">
        <v>37</v>
      </c>
      <c r="B46" s="13" t="s">
        <v>86</v>
      </c>
      <c r="C46" s="13">
        <v>8</v>
      </c>
      <c r="D46" s="14">
        <v>35</v>
      </c>
      <c r="E46" s="15" t="s">
        <v>205</v>
      </c>
      <c r="F46" s="13">
        <f t="shared" si="0"/>
        <v>0</v>
      </c>
      <c r="G46" s="13">
        <v>1</v>
      </c>
      <c r="H46" s="15">
        <v>1</v>
      </c>
      <c r="I46" s="13">
        <v>0</v>
      </c>
      <c r="J46" s="15">
        <v>1</v>
      </c>
      <c r="K46" s="13">
        <v>1</v>
      </c>
      <c r="L46" s="16">
        <v>0</v>
      </c>
      <c r="M46" s="13">
        <v>1</v>
      </c>
      <c r="N46" s="13">
        <f t="shared" si="1"/>
        <v>5</v>
      </c>
    </row>
    <row r="47" spans="1:14" x14ac:dyDescent="0.2">
      <c r="A47" s="3" t="s">
        <v>38</v>
      </c>
      <c r="B47" s="13" t="s">
        <v>87</v>
      </c>
      <c r="C47" s="13">
        <v>8</v>
      </c>
      <c r="D47" s="14">
        <v>190</v>
      </c>
      <c r="E47" s="22" t="s">
        <v>201</v>
      </c>
      <c r="F47" s="13">
        <f t="shared" si="0"/>
        <v>0</v>
      </c>
      <c r="G47" s="13">
        <v>1</v>
      </c>
      <c r="H47" s="19">
        <v>0</v>
      </c>
      <c r="I47" s="13">
        <v>0</v>
      </c>
      <c r="J47" s="16">
        <v>0</v>
      </c>
      <c r="K47" s="13">
        <v>0</v>
      </c>
      <c r="L47" s="16">
        <v>0</v>
      </c>
      <c r="M47" s="13">
        <v>1</v>
      </c>
      <c r="N47" s="13">
        <f t="shared" si="1"/>
        <v>2</v>
      </c>
    </row>
    <row r="48" spans="1:14" x14ac:dyDescent="0.2">
      <c r="A48" s="7" t="s">
        <v>39</v>
      </c>
      <c r="B48" s="8" t="s">
        <v>85</v>
      </c>
      <c r="C48" s="10">
        <v>33</v>
      </c>
      <c r="D48" s="9">
        <v>92</v>
      </c>
      <c r="E48" s="8" t="s">
        <v>205</v>
      </c>
      <c r="F48" s="10">
        <f t="shared" si="0"/>
        <v>0</v>
      </c>
      <c r="G48" s="8">
        <v>3</v>
      </c>
      <c r="H48" s="8">
        <v>1</v>
      </c>
      <c r="I48" s="10">
        <v>1</v>
      </c>
      <c r="J48" s="8">
        <v>1</v>
      </c>
      <c r="K48" s="10">
        <v>1</v>
      </c>
      <c r="L48" s="8">
        <v>1</v>
      </c>
      <c r="M48" s="11">
        <v>0</v>
      </c>
      <c r="N48" s="10">
        <f t="shared" si="1"/>
        <v>8</v>
      </c>
    </row>
    <row r="49" spans="1:14" x14ac:dyDescent="0.2">
      <c r="A49" s="7" t="s">
        <v>40</v>
      </c>
      <c r="B49" s="10" t="s">
        <v>89</v>
      </c>
      <c r="C49" s="10">
        <v>29</v>
      </c>
      <c r="D49" s="9">
        <v>54</v>
      </c>
      <c r="E49" s="21" t="s">
        <v>201</v>
      </c>
      <c r="F49" s="10">
        <f t="shared" si="0"/>
        <v>0</v>
      </c>
      <c r="G49" s="10">
        <v>1</v>
      </c>
      <c r="H49" s="8">
        <v>1</v>
      </c>
      <c r="I49" s="10">
        <v>0</v>
      </c>
      <c r="J49" s="8">
        <v>1</v>
      </c>
      <c r="K49" s="10">
        <v>1</v>
      </c>
      <c r="L49" s="11">
        <v>0</v>
      </c>
      <c r="M49" s="8">
        <v>1</v>
      </c>
      <c r="N49" s="10">
        <f t="shared" si="1"/>
        <v>5</v>
      </c>
    </row>
    <row r="50" spans="1:14" x14ac:dyDescent="0.2">
      <c r="A50" s="3" t="s">
        <v>41</v>
      </c>
      <c r="B50" s="13" t="s">
        <v>87</v>
      </c>
      <c r="C50" s="13">
        <v>7</v>
      </c>
      <c r="D50" s="14">
        <v>191</v>
      </c>
      <c r="E50" s="22" t="s">
        <v>201</v>
      </c>
      <c r="F50" s="13">
        <f t="shared" si="0"/>
        <v>0</v>
      </c>
      <c r="G50" s="13">
        <v>1</v>
      </c>
      <c r="H50" s="19">
        <v>0</v>
      </c>
      <c r="I50" s="13">
        <v>0</v>
      </c>
      <c r="J50" s="16">
        <v>0</v>
      </c>
      <c r="K50" s="13">
        <v>0</v>
      </c>
      <c r="L50" s="16">
        <v>0</v>
      </c>
      <c r="M50" s="16">
        <v>0</v>
      </c>
      <c r="N50" s="13">
        <f t="shared" si="1"/>
        <v>1</v>
      </c>
    </row>
    <row r="51" spans="1:14" x14ac:dyDescent="0.2">
      <c r="A51" s="3" t="s">
        <v>42</v>
      </c>
      <c r="B51" s="15" t="s">
        <v>74</v>
      </c>
      <c r="C51" s="13">
        <v>9</v>
      </c>
      <c r="D51" s="14">
        <v>94</v>
      </c>
      <c r="E51" s="22" t="s">
        <v>201</v>
      </c>
      <c r="F51" s="13">
        <f t="shared" si="0"/>
        <v>0</v>
      </c>
      <c r="G51" s="13">
        <v>1</v>
      </c>
      <c r="H51" s="15">
        <v>1</v>
      </c>
      <c r="I51" s="13">
        <v>0</v>
      </c>
      <c r="J51" s="15">
        <v>1</v>
      </c>
      <c r="K51" s="13">
        <v>1</v>
      </c>
      <c r="L51" s="16">
        <v>0</v>
      </c>
      <c r="M51" s="16">
        <v>0</v>
      </c>
      <c r="N51" s="13">
        <f t="shared" si="1"/>
        <v>4</v>
      </c>
    </row>
    <row r="52" spans="1:14" x14ac:dyDescent="0.2">
      <c r="A52" s="3" t="s">
        <v>43</v>
      </c>
      <c r="B52" s="13" t="s">
        <v>89</v>
      </c>
      <c r="C52" s="13">
        <v>5</v>
      </c>
      <c r="D52" s="14">
        <v>25</v>
      </c>
      <c r="E52" s="22" t="s">
        <v>201</v>
      </c>
      <c r="F52" s="13">
        <f t="shared" si="0"/>
        <v>0</v>
      </c>
      <c r="G52" s="13">
        <v>1</v>
      </c>
      <c r="H52" s="15">
        <v>1</v>
      </c>
      <c r="I52" s="13">
        <v>0</v>
      </c>
      <c r="J52" s="15">
        <v>1</v>
      </c>
      <c r="K52" s="13">
        <v>1</v>
      </c>
      <c r="L52" s="16">
        <v>0</v>
      </c>
      <c r="M52" s="16">
        <v>0</v>
      </c>
      <c r="N52" s="13">
        <f t="shared" si="1"/>
        <v>4</v>
      </c>
    </row>
    <row r="53" spans="1:14" x14ac:dyDescent="0.2">
      <c r="A53" s="3" t="s">
        <v>44</v>
      </c>
      <c r="B53" s="10" t="s">
        <v>86</v>
      </c>
      <c r="C53" s="10">
        <v>41</v>
      </c>
      <c r="D53" s="20">
        <v>1</v>
      </c>
      <c r="E53" s="21" t="s">
        <v>201</v>
      </c>
      <c r="F53" s="10">
        <f t="shared" si="0"/>
        <v>1</v>
      </c>
      <c r="G53" s="10">
        <v>1</v>
      </c>
      <c r="H53" s="8">
        <v>1</v>
      </c>
      <c r="I53" s="10">
        <v>0</v>
      </c>
      <c r="J53" s="8">
        <v>1</v>
      </c>
      <c r="K53" s="10">
        <v>1</v>
      </c>
      <c r="L53" s="8">
        <v>1</v>
      </c>
      <c r="M53" s="11">
        <v>0</v>
      </c>
      <c r="N53" s="10">
        <f t="shared" si="1"/>
        <v>6</v>
      </c>
    </row>
    <row r="54" spans="1:14" x14ac:dyDescent="0.2">
      <c r="A54" s="3" t="s">
        <v>45</v>
      </c>
      <c r="B54" s="8" t="s">
        <v>88</v>
      </c>
      <c r="C54" s="10">
        <v>13</v>
      </c>
      <c r="D54" s="20">
        <v>7</v>
      </c>
      <c r="E54" s="21" t="s">
        <v>201</v>
      </c>
      <c r="F54" s="10">
        <f t="shared" si="0"/>
        <v>1</v>
      </c>
      <c r="G54" s="8">
        <v>2</v>
      </c>
      <c r="H54" s="8">
        <v>1</v>
      </c>
      <c r="I54" s="10">
        <v>0</v>
      </c>
      <c r="J54" s="8">
        <v>1</v>
      </c>
      <c r="K54" s="10">
        <v>1</v>
      </c>
      <c r="L54" s="11">
        <v>0</v>
      </c>
      <c r="M54" s="11">
        <v>0</v>
      </c>
      <c r="N54" s="10">
        <f t="shared" si="1"/>
        <v>6</v>
      </c>
    </row>
  </sheetData>
  <phoneticPr fontId="4" type="noConversion"/>
  <conditionalFormatting sqref="C29:C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{58D61029-CAF6-0245-A397-35C19746E51C}</x14:id>
        </ext>
      </extLst>
    </cfRule>
  </conditionalFormatting>
  <conditionalFormatting sqref="F30: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{1796B77A-5D42-6547-9D95-D1ADB669C836}</x14:id>
        </ext>
      </extLst>
    </cfRule>
  </conditionalFormatting>
  <conditionalFormatting sqref="G30:G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{7ECAB25F-47FA-AC47-9AB0-264A6B86BF10}</x14:id>
        </ext>
      </extLst>
    </cfRule>
  </conditionalFormatting>
  <conditionalFormatting sqref="H30:H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{2D28E2FA-9487-7543-85E1-C0A4F59DD554}</x14:id>
        </ext>
      </extLst>
    </cfRule>
  </conditionalFormatting>
  <conditionalFormatting sqref="I30:I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{C8503666-B5ED-4844-A9E9-31C9D0C63511}</x14:id>
        </ext>
      </extLst>
    </cfRule>
  </conditionalFormatting>
  <conditionalFormatting sqref="J30:J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{5E6FDD18-8AA5-E84D-B4BE-004E739EE172}</x14:id>
        </ext>
      </extLst>
    </cfRule>
  </conditionalFormatting>
  <conditionalFormatting sqref="K29:K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{197DC42C-8986-F744-96D4-AFE4FFCF5F8F}</x14:id>
        </ext>
      </extLst>
    </cfRule>
  </conditionalFormatting>
  <conditionalFormatting sqref="L29:L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{E9285F8C-71FF-9245-AE08-4128C33E82F7}</x14:id>
        </ext>
      </extLst>
    </cfRule>
  </conditionalFormatting>
  <conditionalFormatting sqref="L30:L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{6FB0CA6C-0C3B-774D-BB47-E76279E5D292}</x14:id>
        </ext>
      </extLst>
    </cfRule>
  </conditionalFormatting>
  <conditionalFormatting sqref="M30:M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{05CF804C-7C0A-7C41-A4B2-612FA0BAC9D7}</x14:id>
        </ext>
      </extLst>
    </cfRule>
  </conditionalFormatting>
  <conditionalFormatting sqref="N29:N5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{EA0A23A1-9092-7A44-AAD7-66FF9CF08971}</x14:id>
        </ext>
      </extLst>
    </cfRule>
  </conditionalFormatting>
  <hyperlinks>
    <hyperlink ref="H3" r:id="rId1" xr:uid="{0537327A-7748-254A-AD36-6A768FC4B77C}"/>
    <hyperlink ref="H4" r:id="rId2" xr:uid="{004E35CE-6A04-564F-A0AB-4E5A482E1F7D}"/>
    <hyperlink ref="H5" r:id="rId3" xr:uid="{4A0E68AE-B42E-0B44-9265-7875AEDBEBC7}"/>
    <hyperlink ref="H6" r:id="rId4" xr:uid="{58E87588-8BAB-D64F-B61D-F140D5DBE8F2}"/>
    <hyperlink ref="H8" r:id="rId5" xr:uid="{4FF30699-CEF7-F54E-A515-980E6287C761}"/>
    <hyperlink ref="H10" r:id="rId6" xr:uid="{A744BF2D-C0A5-D64B-90A1-7B17B06A0273}"/>
    <hyperlink ref="H12" r:id="rId7" xr:uid="{B7F05B37-0A61-854A-ACAC-22ACBAACD8CA}"/>
    <hyperlink ref="H13" r:id="rId8" xr:uid="{8276A935-296A-564D-8D19-594A724B530B}"/>
    <hyperlink ref="H15" r:id="rId9" xr:uid="{353B4983-FB7E-ED4D-A866-78AE569F722F}"/>
    <hyperlink ref="K3" r:id="rId10" xr:uid="{73124862-88B6-6348-B992-5CC15A11ECDE}"/>
    <hyperlink ref="K4" r:id="rId11" xr:uid="{C044C41B-EB5D-AD4A-899A-2A134434759B}"/>
    <hyperlink ref="K5" r:id="rId12" xr:uid="{52AEF3A5-0822-6F4F-B54A-DA1579DB89B8}"/>
    <hyperlink ref="K6" r:id="rId13" xr:uid="{CDFF30A6-D6CB-0A4E-9145-BBC9F011B3DF}"/>
    <hyperlink ref="K7" r:id="rId14" xr:uid="{607F4617-FEC4-C94E-BF18-4DEDB13DC08F}"/>
    <hyperlink ref="K8" r:id="rId15" xr:uid="{BDC225A7-E04B-A243-857C-79587543C269}"/>
    <hyperlink ref="K9" r:id="rId16" xr:uid="{50EEF830-6343-2042-95FC-902840A28B4B}"/>
    <hyperlink ref="K10" r:id="rId17" xr:uid="{DB2B9DF7-2C32-A944-A63F-3D3A441E16F3}"/>
    <hyperlink ref="K12" r:id="rId18" xr:uid="{3F17F91A-4C13-D14C-96B7-8F899558AB5A}"/>
    <hyperlink ref="K13" r:id="rId19" xr:uid="{45053546-12EC-3146-B767-F7AAAFF1EB78}"/>
    <hyperlink ref="K14" r:id="rId20" xr:uid="{6CA38364-0F01-E042-8314-9DB78A1E2D26}"/>
    <hyperlink ref="K15" r:id="rId21" xr:uid="{C9539B9B-F1FA-344F-914A-7ECFFF067317}"/>
    <hyperlink ref="K16" r:id="rId22" display="https://github.com/LuiguiGallardo/amps_microbiome/blob/main/05_genomic_context/01_overexpressed/03_trees/AMP_142115_c6_g1_i3.pdf" xr:uid="{12651162-5A6C-CE47-AE38-31A5F3E7D2C6}"/>
    <hyperlink ref="K17" r:id="rId23" xr:uid="{94F56C8B-8D00-6148-BFD3-3D27452B7CA2}"/>
    <hyperlink ref="K18" r:id="rId24" display="https://github.com/LuiguiGallardo/amps_microbiome/blob/main/05_genomic_context/01_overexpressed/03_trees/AMP_144483_c7_g1_i1.pdf" xr:uid="{E81B318D-8E67-1E43-ACE0-7A37635532F6}"/>
    <hyperlink ref="K19" r:id="rId25" xr:uid="{742B00E8-D9A9-6B42-986A-03E3F77C0172}"/>
    <hyperlink ref="K20" r:id="rId26" display="https://github.com/LuiguiGallardo/amps_microbiome/blob/main/05_genomic_context/01_overexpressed/03_trees/AMP_7230_c1_g2_i2.pdf" xr:uid="{DA1D9248-8F72-0349-8CDF-4FD63BDD759C}"/>
    <hyperlink ref="K21" r:id="rId27" xr:uid="{99F0BB51-E64C-324E-ABEE-5A51166CF61C}"/>
    <hyperlink ref="K22" r:id="rId28" xr:uid="{4F8209A5-1687-CB4F-9576-665E71497CAB}"/>
    <hyperlink ref="K23" r:id="rId29" display="https://github.com/LuiguiGallardo/amps_microbiome/blob/main/05_genomic_context/01_overexpressed/03_trees/AMP_851511_c0_g1_i1.pdf" xr:uid="{71A85E67-7C2E-524C-9947-14C49939F452}"/>
    <hyperlink ref="K24" r:id="rId30" xr:uid="{1BC33130-D1A7-F24C-9CAB-16A65D850DF7}"/>
    <hyperlink ref="K25" r:id="rId31" xr:uid="{17C5D063-1AE0-4145-885B-505AE3FB6936}"/>
    <hyperlink ref="K26" r:id="rId32" xr:uid="{F9222173-0E96-F347-806A-6CC764CC25A6}"/>
    <hyperlink ref="K27" r:id="rId33" xr:uid="{AE6E09B0-3695-8944-A16C-AF5149A465FD}"/>
    <hyperlink ref="K11" r:id="rId34" display="https://github.com/LuiguiGallardo/amps_microbiome/blob/main/05_genomic_context/01_overexpressed/03_trees/AMP_142823_c1_g1_i2.pdf" xr:uid="{9102FD63-FA0D-1F40-BA1C-F9E451C654D5}"/>
    <hyperlink ref="L3" r:id="rId35" xr:uid="{7A67160A-210A-1A41-88E9-A1081366B42C}"/>
    <hyperlink ref="L4" r:id="rId36" xr:uid="{60BF7708-BA33-9A46-8864-C290B4AB0C07}"/>
    <hyperlink ref="L6:L27" r:id="rId37" display="https://github.com/LuiguiGallardo/amps_microbiome/blob/main/05_genomic_context/01_overexpressed/04_protein_trees/.pdf" xr:uid="{AD48D603-4394-8D40-B668-A79BDF922DDE}"/>
    <hyperlink ref="L6" r:id="rId38" display="https://github.com/LuiguiGallardo/amps_microbiome/blob/main/05_genomic_context/01_overexpressed/04_protein_trees/AMP_143683_c0_g2_i1.pdf" xr:uid="{3A931782-CB4E-6D47-BCE2-CAEBECC7ABA1}"/>
    <hyperlink ref="L7" r:id="rId39" display="https://github.com/LuiguiGallardo/amps_microbiome/blob/main/05_genomic_context/01_overexpressed/04_protein_trees/AMP_141075_c3_g1_i1.pdf" xr:uid="{97EA2A81-F898-4F4F-A14A-D8B89F68DF48}"/>
    <hyperlink ref="L8" r:id="rId40" xr:uid="{70474166-1C49-374E-A03E-38433C058B79}"/>
    <hyperlink ref="L9" r:id="rId41" display="https://github.com/LuiguiGallardo/amps_microbiome/blob/main/05_genomic_context/01_overexpressed/04_protein_trees/AMP_125192_c2_g1_i1.pdf" xr:uid="{5AC96C71-E738-C24B-9DF9-E45D2C3A8DD5}"/>
    <hyperlink ref="L10" r:id="rId42" display="https://github.com/LuiguiGallardo/amps_microbiome/blob/main/05_genomic_context/01_overexpressed/04_protein_trees/AMP_145575_c0_g1_i3.pdf" xr:uid="{937CEB2F-1183-3C4D-9C6F-951D7E7BE849}"/>
    <hyperlink ref="L11" r:id="rId43" xr:uid="{FBA2D6C9-B18A-7348-BF9B-3854391F0EC5}"/>
    <hyperlink ref="L12" r:id="rId44" display="https://github.com/LuiguiGallardo/amps_microbiome/blob/main/05_genomic_context/01_overexpressed/04_protein_trees/AMP_144624_c4_g1_i1.pdf" xr:uid="{FA820037-145C-AE48-8FDA-BA2A61DBB100}"/>
    <hyperlink ref="L13" r:id="rId45" display="https://github.com/LuiguiGallardo/amps_microbiome/blob/main/05_genomic_context/01_overexpressed/04_protein_trees/AMP_145062_c3_g1_i3.pdf" xr:uid="{59367B4E-2CF4-5E42-BD32-2852F29D2C29}"/>
    <hyperlink ref="L14" r:id="rId46" display="https://github.com/LuiguiGallardo/amps_microbiome/blob/main/05_genomic_context/01_overexpressed/04_protein_trees/AMP_142526_c5_g1_i7.pdf" xr:uid="{48CC295A-6A7D-874D-A6A4-4388FA8D08CD}"/>
    <hyperlink ref="L15" r:id="rId47" display="https://github.com/LuiguiGallardo/amps_microbiome/blob/main/05_genomic_context/01_overexpressed/04_protein_trees/AMP_144187_c0_g1_i10.pdf" xr:uid="{AA9E8ED0-AD94-7742-B5DA-6012F41C1C6D}"/>
    <hyperlink ref="L16" r:id="rId48" display="https://github.com/LuiguiGallardo/amps_microbiome/blob/main/05_genomic_context/01_overexpressed/04_protein_trees/AMP_142115_c6_g1_i3.pdf" xr:uid="{F7E75DA4-C1EE-4F4D-8763-C852CCAE1625}"/>
    <hyperlink ref="L17" r:id="rId49" xr:uid="{D0EC6F82-6649-3542-B860-B15971ED6B0C}"/>
    <hyperlink ref="L18" r:id="rId50" display="https://github.com/LuiguiGallardo/amps_microbiome/blob/main/05_genomic_context/01_overexpressed/04_protein_trees/AMP_144483_c7_g1_i1.pdf" xr:uid="{D9F40D62-6627-9140-978A-988B80AEECAC}"/>
    <hyperlink ref="L19" r:id="rId51" display="https://github.com/LuiguiGallardo/amps_microbiome/blob/main/05_genomic_context/01_overexpressed/04_protein_trees/AMP_144653_c7_g8_i1.pdf" xr:uid="{DC60D7F9-5D83-3041-9CCB-82FBF6B0D74C}"/>
    <hyperlink ref="L20" r:id="rId52" display="https://github.com/LuiguiGallardo/amps_microbiome/blob/main/05_genomic_context/01_overexpressed/04_protein_trees/AMP_7230_c1_g2_i2.pdf" xr:uid="{80FF4C70-67C3-E947-BD5B-99DE306077E4}"/>
    <hyperlink ref="L21" r:id="rId53" xr:uid="{06E51E38-B613-A240-87A3-4AD355258357}"/>
    <hyperlink ref="L22" r:id="rId54" display="https://github.com/LuiguiGallardo/amps_microbiome/blob/main/05_genomic_context/01_overexpressed/04_protein_trees/AMP_145245_c6_g1_i2.pdf" xr:uid="{896935AB-4F01-1141-AD04-D3721E027519}"/>
    <hyperlink ref="L23" r:id="rId55" display="https://github.com/LuiguiGallardo/amps_microbiome/blob/main/05_genomic_context/01_overexpressed/04_protein_trees/AMP_851511_c0_g1_i1.pdf" xr:uid="{A0F151EF-2DAD-AB4F-B173-9CA9E3D26DCA}"/>
    <hyperlink ref="L24" r:id="rId56" display="https://github.com/LuiguiGallardo/amps_microbiome/blob/main/05_genomic_context/01_overexpressed/04_protein_trees/AMP_145391_c5_g1_i9.pdf" xr:uid="{12398A81-C7AF-9F47-B119-40C0ACE97245}"/>
    <hyperlink ref="L25" r:id="rId57" display="https://github.com/LuiguiGallardo/amps_microbiome/blob/main/05_genomic_context/01_overexpressed/04_protein_trees/AMP_145055_c3_g1_i3.pdf" xr:uid="{7F3BA39C-7D31-BF4E-B458-AFD86ED114E9}"/>
    <hyperlink ref="L26" r:id="rId58" xr:uid="{AE8E30C4-2087-AE44-9490-BEAA3F383DCD}"/>
    <hyperlink ref="L27" r:id="rId59" display="https://github.com/LuiguiGallardo/amps_microbiome/blob/main/05_genomic_context/01_overexpressed/04_protein_trees/AMP_143096_c2_g1_i1.pdf" xr:uid="{80D4DBA0-CEF1-9348-AA2D-BBA535B0FFF2}"/>
    <hyperlink ref="H16" r:id="rId60" display="https://github.com/LuiguiGallardo/amps_microbiome/blob/main/05_genomic_context/01_overexpressed/02_graphs/AMP_142115_c6_g1_i3.png" xr:uid="{2ED02D20-2F3E-564E-B0A3-C8D8B4925E69}"/>
    <hyperlink ref="H14" r:id="rId61" display="https://github.com/LuiguiGallardo/amps_microbiome/blob/main/05_genomic_context/01_overexpressed/02_graphs/AMP_142526_c5_g1_i7.png" xr:uid="{BD540AB8-C7E8-A941-B427-D4613FED5962}"/>
    <hyperlink ref="H11" r:id="rId62" display="https://github.com/LuiguiGallardo/amps_microbiome/blob/main/05_genomic_context/01_overexpressed/02_graphs/AMP_142823_c1_g1_i2.png" xr:uid="{1D05F966-881E-804C-A045-A47638A1A825}"/>
    <hyperlink ref="H9" r:id="rId63" display="https://github.com/LuiguiGallardo/amps_microbiome/blob/main/05_genomic_context/01_overexpressed/02_graphs/AMP_125192_c2_g1_i1.png" xr:uid="{A338F708-3CF4-CC49-801B-8FEF2AC8B39F}"/>
    <hyperlink ref="H7" r:id="rId64" display="https://github.com/LuiguiGallardo/amps_microbiome/blob/main/05_genomic_context/01_overexpressed/02_graphs/AMP_141075_c3_g1_i1.png" xr:uid="{DCA84CBB-3B3A-604D-92A8-0DE410FC0CF9}"/>
    <hyperlink ref="H20" r:id="rId65" display="https://github.com/LuiguiGallardo/amps_microbiome/blob/main/05_genomic_context/01_overexpressed/02_graphs/AMP_7230_c1_g2_i2.png" xr:uid="{C2A55C08-AEF8-A146-BF61-D2836644458B}"/>
    <hyperlink ref="H18" r:id="rId66" xr:uid="{E483EB87-B2BD-BC49-BF9E-07243ACFA14E}"/>
    <hyperlink ref="H19" r:id="rId67" xr:uid="{5A5C6CB8-96F1-7C46-9746-322FCA804C43}"/>
    <hyperlink ref="H17" r:id="rId68" xr:uid="{E0019431-3A38-8C4F-9709-CD858842E35B}"/>
    <hyperlink ref="H21" r:id="rId69" xr:uid="{C7E343CA-10FB-0A44-8508-09EFEA6176BF}"/>
    <hyperlink ref="H22" r:id="rId70" xr:uid="{672E6885-C270-E04E-B43F-2B2B7D1F3E34}"/>
    <hyperlink ref="H24" r:id="rId71" xr:uid="{23F94602-1677-9244-ADB7-42B64D2F725E}"/>
    <hyperlink ref="H25" r:id="rId72" xr:uid="{9B17B3D0-EB0E-A04E-9A0E-D6B68FD02DB3}"/>
    <hyperlink ref="H26" r:id="rId73" xr:uid="{628CBC17-1CD1-4C43-8655-A4F6B1F95831}"/>
    <hyperlink ref="H27" r:id="rId74" xr:uid="{F3000526-8E84-4D4D-9019-A697E31930EF}"/>
    <hyperlink ref="H23" r:id="rId75" display="https://github.com/LuiguiGallardo/amps_microbiome/blob/main/05_genomic_context/01_overexpressed/02_graphs/AMP_851511_c0_g1_i1.png" xr:uid="{48F8F0C9-0572-9B4F-BC1D-D8AC2984FE4D}"/>
  </hyperlinks>
  <pageMargins left="0.7" right="0.7" top="0.75" bottom="0.75" header="0.3" footer="0.3"/>
  <drawing r:id="rId7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61029-CAF6-0245-A397-35C19746E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C29:C54</xm:sqref>
        </x14:conditionalFormatting>
        <x14:conditionalFormatting xmlns:xm="http://schemas.microsoft.com/office/excel/2006/main">
          <x14:cfRule type="dataBar" id="{1796B77A-5D42-6547-9D95-D1ADB669C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F30:F54</xm:sqref>
        </x14:conditionalFormatting>
        <x14:conditionalFormatting xmlns:xm="http://schemas.microsoft.com/office/excel/2006/main">
          <x14:cfRule type="dataBar" id="{7ECAB25F-47FA-AC47-9AB0-264A6B86B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G30:G54</xm:sqref>
        </x14:conditionalFormatting>
        <x14:conditionalFormatting xmlns:xm="http://schemas.microsoft.com/office/excel/2006/main">
          <x14:cfRule type="dataBar" id="{2D28E2FA-9487-7543-85E1-C0A4F59DD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H30:H54</xm:sqref>
        </x14:conditionalFormatting>
        <x14:conditionalFormatting xmlns:xm="http://schemas.microsoft.com/office/excel/2006/main">
          <x14:cfRule type="dataBar" id="{C8503666-B5ED-4844-A9E9-31C9D0C63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I30:I54</xm:sqref>
        </x14:conditionalFormatting>
        <x14:conditionalFormatting xmlns:xm="http://schemas.microsoft.com/office/excel/2006/main">
          <x14:cfRule type="dataBar" id="{5E6FDD18-8AA5-E84D-B4BE-004E739EE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J30:J54</xm:sqref>
        </x14:conditionalFormatting>
        <x14:conditionalFormatting xmlns:xm="http://schemas.microsoft.com/office/excel/2006/main">
          <x14:cfRule type="dataBar" id="{197DC42C-8986-F744-96D4-AFE4FFCF5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K29:K54</xm:sqref>
        </x14:conditionalFormatting>
        <x14:conditionalFormatting xmlns:xm="http://schemas.microsoft.com/office/excel/2006/main">
          <x14:cfRule type="dataBar" id="{E9285F8C-71FF-9245-AE08-4128C33E8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L29:L54</xm:sqref>
        </x14:conditionalFormatting>
        <x14:conditionalFormatting xmlns:xm="http://schemas.microsoft.com/office/excel/2006/main">
          <x14:cfRule type="dataBar" id="{6FB0CA6C-0C3B-774D-BB47-E76279E5D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L30:L54</xm:sqref>
        </x14:conditionalFormatting>
        <x14:conditionalFormatting xmlns:xm="http://schemas.microsoft.com/office/excel/2006/main">
          <x14:cfRule type="dataBar" id="{05CF804C-7C0A-7C41-A4B2-612FA0BAC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M30:M54</xm:sqref>
        </x14:conditionalFormatting>
        <x14:conditionalFormatting xmlns:xm="http://schemas.microsoft.com/office/excel/2006/main">
          <x14:cfRule type="dataBar" id="{EA0A23A1-9092-7A44-AAD7-66FF9CF08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N29:N54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F62E-4579-3140-A8F9-0C08C8AF2909}">
  <dimension ref="A1:V11"/>
  <sheetViews>
    <sheetView tabSelected="1" zoomScale="257" workbookViewId="0">
      <selection activeCell="B4" sqref="B4"/>
    </sheetView>
  </sheetViews>
  <sheetFormatPr baseColWidth="10" defaultRowHeight="16" x14ac:dyDescent="0.2"/>
  <cols>
    <col min="1" max="1" width="21.1640625" bestFit="1" customWidth="1"/>
    <col min="2" max="2" width="34.5" bestFit="1" customWidth="1"/>
    <col min="3" max="3" width="15.33203125" bestFit="1" customWidth="1"/>
    <col min="4" max="4" width="17.6640625" bestFit="1" customWidth="1"/>
    <col min="5" max="5" width="13.83203125" bestFit="1" customWidth="1"/>
    <col min="6" max="6" width="18" bestFit="1" customWidth="1"/>
    <col min="7" max="7" width="35.5" bestFit="1" customWidth="1"/>
    <col min="8" max="8" width="50.5" bestFit="1" customWidth="1"/>
    <col min="9" max="9" width="21" bestFit="1" customWidth="1"/>
    <col min="10" max="10" width="35.1640625" bestFit="1" customWidth="1"/>
    <col min="11" max="11" width="24.1640625" bestFit="1" customWidth="1"/>
    <col min="12" max="12" width="32" bestFit="1" customWidth="1"/>
    <col min="13" max="13" width="26.33203125" bestFit="1" customWidth="1"/>
    <col min="14" max="14" width="8.33203125" bestFit="1" customWidth="1"/>
  </cols>
  <sheetData>
    <row r="1" spans="1:22" x14ac:dyDescent="0.2">
      <c r="A1" s="1" t="s">
        <v>20</v>
      </c>
      <c r="B1" s="1" t="s">
        <v>18</v>
      </c>
      <c r="C1" s="1" t="s">
        <v>93</v>
      </c>
      <c r="D1" s="1" t="s">
        <v>206</v>
      </c>
      <c r="E1" s="1" t="s">
        <v>207</v>
      </c>
      <c r="F1" s="1" t="s">
        <v>210</v>
      </c>
      <c r="G1" s="1" t="s">
        <v>17</v>
      </c>
      <c r="H1" s="1" t="s">
        <v>211</v>
      </c>
      <c r="I1" s="1" t="s">
        <v>212</v>
      </c>
      <c r="J1" s="1" t="s">
        <v>203</v>
      </c>
      <c r="K1" s="1" t="s">
        <v>213</v>
      </c>
      <c r="L1" s="1" t="s">
        <v>204</v>
      </c>
      <c r="M1" s="1" t="s">
        <v>208</v>
      </c>
      <c r="N1" s="1" t="s">
        <v>209</v>
      </c>
    </row>
    <row r="2" spans="1:22" x14ac:dyDescent="0.2">
      <c r="A2" s="18" t="s">
        <v>21</v>
      </c>
      <c r="B2" s="8" t="s">
        <v>84</v>
      </c>
      <c r="C2" s="10">
        <v>72</v>
      </c>
      <c r="D2" s="9">
        <v>157</v>
      </c>
      <c r="E2" s="8" t="s">
        <v>205</v>
      </c>
      <c r="F2" s="10">
        <f>IF(D2&lt;21, 1, 0)</f>
        <v>0</v>
      </c>
      <c r="G2" s="10">
        <v>1</v>
      </c>
      <c r="H2" s="8">
        <v>1</v>
      </c>
      <c r="I2" s="10">
        <v>1</v>
      </c>
      <c r="J2" s="8">
        <v>1</v>
      </c>
      <c r="K2" s="10">
        <v>1</v>
      </c>
      <c r="L2" s="8">
        <v>1</v>
      </c>
      <c r="M2" s="11">
        <v>0</v>
      </c>
      <c r="N2" s="10">
        <f>SUM(F2:M2)</f>
        <v>6</v>
      </c>
      <c r="O2" t="s">
        <v>215</v>
      </c>
      <c r="P2" t="s">
        <v>233</v>
      </c>
      <c r="Q2" s="1"/>
      <c r="R2" s="24"/>
      <c r="S2" s="24"/>
      <c r="T2" s="24"/>
      <c r="U2" s="25"/>
    </row>
    <row r="3" spans="1:22" x14ac:dyDescent="0.2">
      <c r="A3" s="18" t="s">
        <v>22</v>
      </c>
      <c r="B3" s="8" t="s">
        <v>85</v>
      </c>
      <c r="C3" s="10">
        <v>42</v>
      </c>
      <c r="D3" s="9">
        <v>143</v>
      </c>
      <c r="E3" s="21" t="s">
        <v>201</v>
      </c>
      <c r="F3" s="10">
        <f>IF(D3&lt;21, 1, 0)</f>
        <v>0</v>
      </c>
      <c r="G3" s="8">
        <v>2</v>
      </c>
      <c r="H3" s="8">
        <v>1</v>
      </c>
      <c r="I3" s="10">
        <v>1</v>
      </c>
      <c r="J3" s="8">
        <v>1</v>
      </c>
      <c r="K3" s="10">
        <v>1</v>
      </c>
      <c r="L3" s="8">
        <v>1</v>
      </c>
      <c r="M3" s="11">
        <v>0</v>
      </c>
      <c r="N3" s="10">
        <f>SUM(F3:M3)</f>
        <v>7</v>
      </c>
      <c r="O3" t="s">
        <v>214</v>
      </c>
      <c r="P3" s="1" t="s">
        <v>219</v>
      </c>
      <c r="Q3" s="4" t="s">
        <v>225</v>
      </c>
      <c r="R3" t="s">
        <v>229</v>
      </c>
      <c r="U3" s="1" t="s">
        <v>227</v>
      </c>
    </row>
    <row r="4" spans="1:22" x14ac:dyDescent="0.2">
      <c r="A4" s="18" t="s">
        <v>26</v>
      </c>
      <c r="B4" s="27" t="s">
        <v>74</v>
      </c>
      <c r="C4" s="28">
        <v>25</v>
      </c>
      <c r="D4" s="29">
        <v>183</v>
      </c>
      <c r="E4" s="30" t="s">
        <v>201</v>
      </c>
      <c r="F4" s="28">
        <f>IF(D4&lt;21, 1, 0)</f>
        <v>0</v>
      </c>
      <c r="G4" s="28">
        <v>1</v>
      </c>
      <c r="H4" s="27">
        <v>1</v>
      </c>
      <c r="I4" s="28">
        <v>0</v>
      </c>
      <c r="J4" s="27">
        <v>1</v>
      </c>
      <c r="K4" s="28">
        <v>1</v>
      </c>
      <c r="L4" s="27">
        <v>1</v>
      </c>
      <c r="M4" s="31">
        <v>0</v>
      </c>
      <c r="N4" s="28">
        <f>SUM(F4:M4)</f>
        <v>5</v>
      </c>
      <c r="O4" t="s">
        <v>214</v>
      </c>
      <c r="P4" s="24" t="s">
        <v>219</v>
      </c>
      <c r="Q4" s="4" t="s">
        <v>226</v>
      </c>
      <c r="U4" s="25" t="s">
        <v>228</v>
      </c>
    </row>
    <row r="7" spans="1:22" x14ac:dyDescent="0.2">
      <c r="A7" s="1" t="s">
        <v>20</v>
      </c>
      <c r="B7" s="1" t="s">
        <v>18</v>
      </c>
      <c r="C7" s="1" t="s">
        <v>93</v>
      </c>
      <c r="D7" s="1" t="s">
        <v>206</v>
      </c>
      <c r="E7" s="1" t="s">
        <v>207</v>
      </c>
      <c r="F7" s="1" t="s">
        <v>210</v>
      </c>
      <c r="G7" s="1" t="s">
        <v>17</v>
      </c>
      <c r="H7" s="1" t="s">
        <v>211</v>
      </c>
      <c r="I7" s="1" t="s">
        <v>212</v>
      </c>
      <c r="J7" s="1" t="s">
        <v>203</v>
      </c>
      <c r="K7" s="1" t="s">
        <v>213</v>
      </c>
      <c r="L7" s="1" t="s">
        <v>204</v>
      </c>
      <c r="M7" s="1" t="s">
        <v>208</v>
      </c>
      <c r="N7" s="1" t="s">
        <v>209</v>
      </c>
    </row>
    <row r="8" spans="1:22" x14ac:dyDescent="0.2">
      <c r="A8" s="23" t="s">
        <v>35</v>
      </c>
      <c r="B8" s="27" t="s">
        <v>80</v>
      </c>
      <c r="C8" s="28">
        <v>26</v>
      </c>
      <c r="D8" s="29">
        <v>69</v>
      </c>
      <c r="E8" s="30" t="s">
        <v>201</v>
      </c>
      <c r="F8" s="28">
        <f>IF(D8&lt;21, 1, 0)</f>
        <v>0</v>
      </c>
      <c r="G8" s="28">
        <v>1</v>
      </c>
      <c r="H8" s="27">
        <v>1</v>
      </c>
      <c r="I8" s="28">
        <v>0</v>
      </c>
      <c r="J8" s="27">
        <v>1</v>
      </c>
      <c r="K8" s="28">
        <v>1</v>
      </c>
      <c r="L8" s="27">
        <v>1</v>
      </c>
      <c r="M8" s="31">
        <v>0</v>
      </c>
      <c r="N8" s="28">
        <f>SUM(F8:M8)</f>
        <v>5</v>
      </c>
      <c r="O8" t="s">
        <v>214</v>
      </c>
      <c r="P8" s="24" t="s">
        <v>219</v>
      </c>
      <c r="U8" s="25" t="s">
        <v>228</v>
      </c>
    </row>
    <row r="9" spans="1:22" x14ac:dyDescent="0.2">
      <c r="A9" s="23" t="s">
        <v>39</v>
      </c>
      <c r="B9" s="8" t="s">
        <v>85</v>
      </c>
      <c r="C9" s="10">
        <v>33</v>
      </c>
      <c r="D9" s="9">
        <v>92</v>
      </c>
      <c r="E9" s="8" t="s">
        <v>205</v>
      </c>
      <c r="F9" s="10">
        <f>IF(D9&lt;21, 1, 0)</f>
        <v>0</v>
      </c>
      <c r="G9" s="8">
        <v>3</v>
      </c>
      <c r="H9" s="8">
        <v>1</v>
      </c>
      <c r="I9" s="10">
        <v>1</v>
      </c>
      <c r="J9" s="8">
        <v>1</v>
      </c>
      <c r="K9" s="10">
        <v>1</v>
      </c>
      <c r="L9" s="8">
        <v>1</v>
      </c>
      <c r="M9" s="11">
        <v>0</v>
      </c>
      <c r="N9" s="10">
        <f>SUM(F9:M9)</f>
        <v>8</v>
      </c>
      <c r="O9" t="s">
        <v>215</v>
      </c>
      <c r="P9" s="26" t="s">
        <v>217</v>
      </c>
      <c r="Q9" s="26" t="s">
        <v>218</v>
      </c>
      <c r="R9" s="26" t="s">
        <v>220</v>
      </c>
      <c r="S9" s="26" t="s">
        <v>221</v>
      </c>
      <c r="T9" s="1" t="s">
        <v>222</v>
      </c>
      <c r="U9" s="1" t="s">
        <v>223</v>
      </c>
      <c r="V9" s="1" t="s">
        <v>224</v>
      </c>
    </row>
    <row r="10" spans="1:22" x14ac:dyDescent="0.2">
      <c r="A10" s="23" t="s">
        <v>44</v>
      </c>
      <c r="B10" s="28" t="s">
        <v>82</v>
      </c>
      <c r="C10" s="28">
        <v>41</v>
      </c>
      <c r="D10" s="32">
        <v>1</v>
      </c>
      <c r="E10" s="30" t="s">
        <v>201</v>
      </c>
      <c r="F10" s="28">
        <f>IF(D10&lt;21, 1, 0)</f>
        <v>1</v>
      </c>
      <c r="G10" s="28">
        <v>1</v>
      </c>
      <c r="H10" s="27">
        <v>1</v>
      </c>
      <c r="I10" s="28">
        <v>0</v>
      </c>
      <c r="J10" s="27">
        <v>1</v>
      </c>
      <c r="K10" s="28">
        <v>1</v>
      </c>
      <c r="L10" s="27">
        <v>1</v>
      </c>
      <c r="M10" s="31">
        <v>0</v>
      </c>
      <c r="N10" s="28">
        <f>SUM(F10:M10)</f>
        <v>6</v>
      </c>
      <c r="O10" t="s">
        <v>214</v>
      </c>
      <c r="P10" s="24" t="s">
        <v>219</v>
      </c>
      <c r="Q10" s="4" t="s">
        <v>230</v>
      </c>
      <c r="U10" s="25" t="s">
        <v>228</v>
      </c>
    </row>
    <row r="11" spans="1:22" x14ac:dyDescent="0.2">
      <c r="A11" s="23" t="s">
        <v>45</v>
      </c>
      <c r="B11" s="27" t="s">
        <v>88</v>
      </c>
      <c r="C11" s="28">
        <v>13</v>
      </c>
      <c r="D11" s="32">
        <v>7</v>
      </c>
      <c r="E11" s="30" t="s">
        <v>201</v>
      </c>
      <c r="F11" s="28">
        <f>IF(D11&lt;21, 1, 0)</f>
        <v>1</v>
      </c>
      <c r="G11" s="27">
        <v>2</v>
      </c>
      <c r="H11" s="27">
        <v>1</v>
      </c>
      <c r="I11" s="28">
        <v>0</v>
      </c>
      <c r="J11" s="27">
        <v>1</v>
      </c>
      <c r="K11" s="28">
        <v>1</v>
      </c>
      <c r="L11" s="31">
        <v>0</v>
      </c>
      <c r="M11" s="31">
        <v>0</v>
      </c>
      <c r="N11" s="28">
        <f>SUM(F11:M11)</f>
        <v>6</v>
      </c>
      <c r="O11" t="s">
        <v>216</v>
      </c>
      <c r="P11" s="24" t="s">
        <v>231</v>
      </c>
      <c r="U11" s="24" t="s">
        <v>232</v>
      </c>
    </row>
  </sheetData>
  <autoFilter ref="N1:N11" xr:uid="{B58EF62E-4579-3140-A8F9-0C08C8AF2909}">
    <sortState xmlns:xlrd2="http://schemas.microsoft.com/office/spreadsheetml/2017/richdata2" ref="A2:N11">
      <sortCondition sortBy="cellColor" ref="N1:N11" dxfId="0"/>
    </sortState>
  </autoFilter>
  <conditionalFormatting sqref="C7:C11 C1:C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{BF09CB69-1D91-8D4D-8042-A3F1C606D3B6}</x14:id>
        </ext>
      </extLst>
    </cfRule>
  </conditionalFormatting>
  <conditionalFormatting sqref="F8:F11 F2:F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{96066204-7B10-B344-A88C-55F66D9B0DF0}</x14:id>
        </ext>
      </extLst>
    </cfRule>
  </conditionalFormatting>
  <conditionalFormatting sqref="G8:G11 G2:G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{79CCB76F-227D-F74F-8A03-868B14ECFBCC}</x14:id>
        </ext>
      </extLst>
    </cfRule>
  </conditionalFormatting>
  <conditionalFormatting sqref="H8:H11 H2:H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{CF3500DF-7C2E-1E42-9966-5A8948F9EF18}</x14:id>
        </ext>
      </extLst>
    </cfRule>
  </conditionalFormatting>
  <conditionalFormatting sqref="I8:I11 I2:I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{D32E7108-6540-5849-8756-05F056DDCA21}</x14:id>
        </ext>
      </extLst>
    </cfRule>
  </conditionalFormatting>
  <conditionalFormatting sqref="J8:J11 J2:J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{3618CA35-AADA-2247-A063-39E2B2DB385C}</x14:id>
        </ext>
      </extLst>
    </cfRule>
  </conditionalFormatting>
  <conditionalFormatting sqref="K7:K11 K1:K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{E0944191-EE49-CE46-B64B-ECC99BD024E8}</x14:id>
        </ext>
      </extLst>
    </cfRule>
  </conditionalFormatting>
  <conditionalFormatting sqref="L7:L11 L1:L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{864AD1DF-3669-844F-97AC-5097A73E0BD3}</x14:id>
        </ext>
      </extLst>
    </cfRule>
  </conditionalFormatting>
  <conditionalFormatting sqref="L8:L11 L2:L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{85E2E840-5B2F-F44F-A512-34F9EEC62CFE}</x14:id>
        </ext>
      </extLst>
    </cfRule>
  </conditionalFormatting>
  <conditionalFormatting sqref="M8:M11 M2:M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{658D18B2-32A2-C54C-92EC-6381D92181C4}</x14:id>
        </ext>
      </extLst>
    </cfRule>
  </conditionalFormatting>
  <conditionalFormatting sqref="N7:N11 N1:N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{1107232F-7A39-4243-8360-13F5E85C2ED3}</x14:id>
        </ext>
      </extLst>
    </cfRule>
  </conditionalFormatting>
  <hyperlinks>
    <hyperlink ref="Q3" r:id="rId1" xr:uid="{D80ADA78-EDB4-2D47-8E4E-AFD2F28DC605}"/>
    <hyperlink ref="Q4" r:id="rId2" xr:uid="{FEB93C8C-4212-7147-BE2F-0B5C6DFFF3C2}"/>
    <hyperlink ref="Q10" r:id="rId3" xr:uid="{0DD4B880-61BA-EE48-8F92-465DF1A8484B}"/>
  </hyperlinks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9CB69-1D91-8D4D-8042-A3F1C606D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C7:C11 C1:C4</xm:sqref>
        </x14:conditionalFormatting>
        <x14:conditionalFormatting xmlns:xm="http://schemas.microsoft.com/office/excel/2006/main">
          <x14:cfRule type="dataBar" id="{96066204-7B10-B344-A88C-55F66D9B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F8:F11 F2:F4</xm:sqref>
        </x14:conditionalFormatting>
        <x14:conditionalFormatting xmlns:xm="http://schemas.microsoft.com/office/excel/2006/main">
          <x14:cfRule type="dataBar" id="{79CCB76F-227D-F74F-8A03-868B14ECF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G8:G11 G2:G4</xm:sqref>
        </x14:conditionalFormatting>
        <x14:conditionalFormatting xmlns:xm="http://schemas.microsoft.com/office/excel/2006/main">
          <x14:cfRule type="dataBar" id="{CF3500DF-7C2E-1E42-9966-5A8948F9E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H8:H11 H2:H4</xm:sqref>
        </x14:conditionalFormatting>
        <x14:conditionalFormatting xmlns:xm="http://schemas.microsoft.com/office/excel/2006/main">
          <x14:cfRule type="dataBar" id="{D32E7108-6540-5849-8756-05F056DDC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I8:I11 I2:I4</xm:sqref>
        </x14:conditionalFormatting>
        <x14:conditionalFormatting xmlns:xm="http://schemas.microsoft.com/office/excel/2006/main">
          <x14:cfRule type="dataBar" id="{3618CA35-AADA-2247-A063-39E2B2DB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J8:J11 J2:J4</xm:sqref>
        </x14:conditionalFormatting>
        <x14:conditionalFormatting xmlns:xm="http://schemas.microsoft.com/office/excel/2006/main">
          <x14:cfRule type="dataBar" id="{E0944191-EE49-CE46-B64B-ECC99BD02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K7:K11 K1:K4</xm:sqref>
        </x14:conditionalFormatting>
        <x14:conditionalFormatting xmlns:xm="http://schemas.microsoft.com/office/excel/2006/main">
          <x14:cfRule type="dataBar" id="{864AD1DF-3669-844F-97AC-5097A73E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L7:L11 L1:L4</xm:sqref>
        </x14:conditionalFormatting>
        <x14:conditionalFormatting xmlns:xm="http://schemas.microsoft.com/office/excel/2006/main">
          <x14:cfRule type="dataBar" id="{85E2E840-5B2F-F44F-A512-34F9EEC62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L8:L11 L2:L4</xm:sqref>
        </x14:conditionalFormatting>
        <x14:conditionalFormatting xmlns:xm="http://schemas.microsoft.com/office/excel/2006/main">
          <x14:cfRule type="dataBar" id="{658D18B2-32A2-C54C-92EC-6381D9218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M8:M11 M2:M4</xm:sqref>
        </x14:conditionalFormatting>
        <x14:conditionalFormatting xmlns:xm="http://schemas.microsoft.com/office/excel/2006/main">
          <x14:cfRule type="dataBar" id="{1107232F-7A39-4243-8360-13F5E85C2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N7:N11 N1:N4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2024-02-16T21:00:31Z</dcterms:created>
  <dcterms:modified xsi:type="dcterms:W3CDTF">2024-03-19T17:16:38Z</dcterms:modified>
</cp:coreProperties>
</file>