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Luilquer\Documents\UFSC\Turmas\Turmas 03\Cálculo Numérico Em Computadores\Semanas\Semana 06\"/>
    </mc:Choice>
  </mc:AlternateContent>
  <xr:revisionPtr revIDLastSave="0" documentId="13_ncr:1_{ACAF842E-F7C1-4254-8D77-BC27545B8519}" xr6:coauthVersionLast="46" xr6:coauthVersionMax="46" xr10:uidLastSave="{00000000-0000-0000-0000-000000000000}"/>
  <bookViews>
    <workbookView minimized="1" xWindow="39690" yWindow="2145" windowWidth="17280" windowHeight="11805" activeTab="3" xr2:uid="{A74E607B-CDB9-4728-BC30-516A4558DEB8}"/>
  </bookViews>
  <sheets>
    <sheet name="Exercício 1" sheetId="1" r:id="rId1"/>
    <sheet name="Exercício 2" sheetId="2" r:id="rId2"/>
    <sheet name="Exercício 3" sheetId="3" r:id="rId3"/>
    <sheet name="Exercício 4" sheetId="4" r:id="rId4"/>
    <sheet name="Exercício 5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3" i="5" l="1"/>
  <c r="P22" i="4"/>
  <c r="Z20" i="4"/>
  <c r="Y20" i="4"/>
  <c r="S20" i="4"/>
  <c r="T20" i="4" s="1"/>
  <c r="U20" i="4" s="1"/>
  <c r="Q20" i="4"/>
  <c r="P20" i="4"/>
  <c r="R20" i="4"/>
  <c r="Z19" i="4"/>
  <c r="Y19" i="4"/>
  <c r="S19" i="4"/>
  <c r="T19" i="4" s="1"/>
  <c r="U19" i="4" s="1"/>
  <c r="Q19" i="4"/>
  <c r="P19" i="4"/>
  <c r="R19" i="4"/>
  <c r="Z18" i="4"/>
  <c r="Q18" i="4"/>
  <c r="S18" i="4"/>
  <c r="T18" i="4" s="1"/>
  <c r="U18" i="4" s="1"/>
  <c r="P18" i="4"/>
  <c r="R18" i="4" s="1"/>
  <c r="Z17" i="4"/>
  <c r="Y17" i="4"/>
  <c r="T17" i="4"/>
  <c r="U17" i="4" s="1"/>
  <c r="R17" i="4"/>
  <c r="Q17" i="4"/>
  <c r="S17" i="4" s="1"/>
  <c r="P17" i="4"/>
  <c r="Z16" i="4"/>
  <c r="Y16" i="4"/>
  <c r="Q16" i="4"/>
  <c r="R16" i="4"/>
  <c r="S16" i="4"/>
  <c r="T16" i="4"/>
  <c r="U16" i="4" s="1"/>
  <c r="P16" i="4"/>
  <c r="Z13" i="4"/>
  <c r="Z14" i="4"/>
  <c r="Z15" i="4"/>
  <c r="Y14" i="4"/>
  <c r="Y15" i="4"/>
  <c r="Q15" i="4"/>
  <c r="R15" i="4"/>
  <c r="S15" i="4"/>
  <c r="T15" i="4"/>
  <c r="U15" i="4" s="1"/>
  <c r="P15" i="4"/>
  <c r="R14" i="4"/>
  <c r="S14" i="4"/>
  <c r="T14" i="4" s="1"/>
  <c r="U14" i="4" s="1"/>
  <c r="Q14" i="4"/>
  <c r="Y13" i="4"/>
  <c r="P14" i="4"/>
  <c r="R13" i="4"/>
  <c r="S13" i="4"/>
  <c r="T13" i="4" s="1"/>
  <c r="U13" i="4" s="1"/>
  <c r="W13" i="4" s="1"/>
  <c r="Q13" i="4"/>
  <c r="P13" i="4"/>
  <c r="Z12" i="4"/>
  <c r="Y12" i="4"/>
  <c r="W12" i="4"/>
  <c r="V12" i="4"/>
  <c r="U12" i="4"/>
  <c r="T12" i="4"/>
  <c r="S12" i="4"/>
  <c r="R12" i="4"/>
  <c r="Q12" i="4"/>
  <c r="P12" i="4"/>
  <c r="W20" i="4" l="1"/>
  <c r="V20" i="4"/>
  <c r="W19" i="4"/>
  <c r="V19" i="4"/>
  <c r="Y18" i="4"/>
  <c r="V18" i="4"/>
  <c r="W18" i="4"/>
  <c r="W17" i="4"/>
  <c r="V17" i="4"/>
  <c r="V16" i="4"/>
  <c r="W16" i="4"/>
  <c r="V15" i="4"/>
  <c r="W15" i="4"/>
  <c r="V14" i="4"/>
  <c r="W14" i="4"/>
  <c r="V13" i="4"/>
  <c r="AL19" i="4" l="1"/>
  <c r="AL20" i="4"/>
  <c r="AL21" i="4"/>
  <c r="AL22" i="4"/>
  <c r="AL18" i="4"/>
  <c r="E92" i="5"/>
  <c r="C52" i="5"/>
  <c r="AF24" i="4"/>
  <c r="D31" i="4"/>
  <c r="B43" i="4"/>
  <c r="L32" i="4"/>
  <c r="L33" i="4"/>
  <c r="L34" i="4"/>
  <c r="L35" i="4"/>
  <c r="L36" i="4"/>
  <c r="L37" i="4"/>
  <c r="L38" i="4"/>
  <c r="L39" i="4"/>
  <c r="L40" i="4"/>
  <c r="L31" i="4"/>
  <c r="G95" i="5"/>
  <c r="B74" i="5"/>
  <c r="B60" i="5"/>
  <c r="D60" i="5" s="1"/>
  <c r="C69" i="5"/>
  <c r="B69" i="5"/>
  <c r="D66" i="5"/>
  <c r="C66" i="5"/>
  <c r="B66" i="5"/>
  <c r="A69" i="5"/>
  <c r="A66" i="5"/>
  <c r="C63" i="5"/>
  <c r="A73" i="5" s="1"/>
  <c r="C55" i="5"/>
  <c r="B55" i="5"/>
  <c r="A55" i="5"/>
  <c r="D52" i="5"/>
  <c r="B52" i="5"/>
  <c r="A52" i="5"/>
  <c r="D46" i="5"/>
  <c r="C49" i="5"/>
  <c r="A59" i="5" s="1"/>
  <c r="C46" i="5"/>
  <c r="B46" i="5"/>
  <c r="F45" i="5"/>
  <c r="D45" i="5"/>
  <c r="C45" i="5"/>
  <c r="B45" i="5"/>
  <c r="A45" i="5"/>
  <c r="C41" i="5"/>
  <c r="B41" i="5"/>
  <c r="A41" i="5"/>
  <c r="D38" i="5"/>
  <c r="C38" i="5"/>
  <c r="B38" i="5"/>
  <c r="A38" i="5"/>
  <c r="B12" i="5"/>
  <c r="B13" i="5"/>
  <c r="B14" i="5"/>
  <c r="B15" i="5"/>
  <c r="B16" i="5"/>
  <c r="B17" i="5"/>
  <c r="B18" i="5"/>
  <c r="B19" i="5"/>
  <c r="B20" i="5"/>
  <c r="B21" i="5"/>
  <c r="B11" i="5"/>
  <c r="C23" i="3"/>
  <c r="C21" i="3"/>
  <c r="C14" i="3"/>
  <c r="C10" i="3"/>
  <c r="D10" i="2"/>
  <c r="C10" i="1"/>
  <c r="AK22" i="4"/>
  <c r="AG22" i="4"/>
  <c r="AI22" i="4" s="1"/>
  <c r="AH22" i="4"/>
  <c r="AF22" i="4"/>
  <c r="AK21" i="4"/>
  <c r="AG21" i="4"/>
  <c r="AH21" i="4"/>
  <c r="AI21" i="4"/>
  <c r="AF21" i="4"/>
  <c r="AK20" i="4"/>
  <c r="AG20" i="4"/>
  <c r="AI20" i="4" s="1"/>
  <c r="AH20" i="4"/>
  <c r="AF20" i="4"/>
  <c r="AK19" i="4"/>
  <c r="AG19" i="4"/>
  <c r="AI19" i="4" s="1"/>
  <c r="AH19" i="4"/>
  <c r="AF19" i="4"/>
  <c r="AK18" i="4"/>
  <c r="AI18" i="4"/>
  <c r="AH18" i="4"/>
  <c r="AG18" i="4"/>
  <c r="AF13" i="4"/>
  <c r="AG13" i="4"/>
  <c r="AH13" i="4"/>
  <c r="AH12" i="4"/>
  <c r="AG12" i="4"/>
  <c r="AF12" i="4"/>
  <c r="C74" i="5" l="1"/>
  <c r="C60" i="5"/>
  <c r="C73" i="5" l="1"/>
  <c r="D74" i="5" s="1"/>
  <c r="B73" i="5"/>
  <c r="C59" i="5"/>
  <c r="B59" i="5"/>
  <c r="D59" i="5" s="1"/>
  <c r="F59" i="5" s="1"/>
  <c r="E37" i="4"/>
  <c r="E36" i="4"/>
  <c r="K31" i="4"/>
  <c r="G35" i="4"/>
  <c r="E34" i="4"/>
  <c r="G33" i="4"/>
  <c r="E32" i="4"/>
  <c r="G31" i="4"/>
  <c r="E31" i="4"/>
  <c r="C32" i="4"/>
  <c r="B28" i="4"/>
  <c r="B8" i="4"/>
  <c r="B9" i="4"/>
  <c r="B10" i="4"/>
  <c r="B11" i="4"/>
  <c r="B12" i="4"/>
  <c r="B13" i="4"/>
  <c r="B14" i="4"/>
  <c r="B15" i="4"/>
  <c r="B16" i="4"/>
  <c r="B17" i="4"/>
  <c r="B7" i="4"/>
  <c r="D73" i="5" l="1"/>
  <c r="F73" i="5" s="1"/>
  <c r="K32" i="4"/>
  <c r="D32" i="4"/>
  <c r="G32" i="4"/>
  <c r="F31" i="4"/>
  <c r="F32" i="4" l="1"/>
  <c r="B33" i="4"/>
  <c r="H31" i="4"/>
  <c r="I31" i="4"/>
  <c r="D33" i="4" l="1"/>
  <c r="E33" i="4"/>
  <c r="K33" i="4"/>
  <c r="I32" i="4"/>
  <c r="H32" i="4"/>
  <c r="F33" i="4" l="1"/>
  <c r="I33" i="4" s="1"/>
  <c r="C34" i="4"/>
  <c r="H33" i="4"/>
  <c r="K34" i="4" l="1"/>
  <c r="D34" i="4"/>
  <c r="G34" i="4"/>
  <c r="F34" i="4" l="1"/>
  <c r="B35" i="4"/>
  <c r="I34" i="4" l="1"/>
  <c r="H34" i="4"/>
  <c r="E35" i="4"/>
  <c r="K35" i="4"/>
  <c r="D35" i="4"/>
  <c r="F35" i="4" l="1"/>
  <c r="I35" i="4" s="1"/>
  <c r="C36" i="4"/>
  <c r="H35" i="4"/>
  <c r="K36" i="4" l="1"/>
  <c r="G36" i="4"/>
  <c r="D36" i="4"/>
  <c r="F36" i="4" l="1"/>
  <c r="C37" i="4"/>
  <c r="G37" i="4" l="1"/>
  <c r="K37" i="4"/>
  <c r="C38" i="4"/>
  <c r="D37" i="4"/>
  <c r="I36" i="4"/>
  <c r="H36" i="4"/>
  <c r="F37" i="4" l="1"/>
  <c r="B38" i="4"/>
  <c r="G38" i="4"/>
  <c r="C39" i="4"/>
  <c r="K38" i="4"/>
  <c r="D38" i="4" l="1"/>
  <c r="E38" i="4"/>
  <c r="G39" i="4"/>
  <c r="H37" i="4"/>
  <c r="I37" i="4"/>
  <c r="F38" i="4" l="1"/>
  <c r="I38" i="4" s="1"/>
  <c r="B39" i="4"/>
  <c r="E39" i="4" l="1"/>
  <c r="D39" i="4"/>
  <c r="B40" i="4"/>
  <c r="K39" i="4"/>
  <c r="H38" i="4"/>
  <c r="D40" i="4" l="1"/>
  <c r="F40" i="4" s="1"/>
  <c r="I40" i="4" s="1"/>
  <c r="E40" i="4"/>
  <c r="C40" i="4"/>
  <c r="F39" i="4"/>
  <c r="H39" i="4" l="1"/>
  <c r="I39" i="4"/>
  <c r="G40" i="4"/>
  <c r="K40" i="4"/>
  <c r="H40" i="4"/>
</calcChain>
</file>

<file path=xl/sharedStrings.xml><?xml version="1.0" encoding="utf-8"?>
<sst xmlns="http://schemas.openxmlformats.org/spreadsheetml/2006/main" count="234" uniqueCount="130">
  <si>
    <r>
      <t>Exercício 4:</t>
    </r>
    <r>
      <rPr>
        <b/>
        <sz val="12"/>
        <color theme="1"/>
        <rFont val="Liberation Sans"/>
      </rPr>
      <t xml:space="preserve"> (4 pontos) </t>
    </r>
    <r>
      <rPr>
        <sz val="12"/>
        <color theme="1"/>
        <rFont val="Liberation Sans"/>
      </rPr>
      <t xml:space="preserve">Determine a solução positiva da equação </t>
    </r>
    <r>
      <rPr>
        <b/>
        <sz val="12"/>
        <color theme="1"/>
        <rFont val="Liberation Sans"/>
      </rPr>
      <t>f(x) = x</t>
    </r>
    <r>
      <rPr>
        <b/>
        <vertAlign val="superscript"/>
        <sz val="12"/>
        <color theme="1"/>
        <rFont val="Liberation Sans"/>
      </rPr>
      <t>3</t>
    </r>
    <r>
      <rPr>
        <b/>
        <sz val="12"/>
        <color theme="1"/>
        <rFont val="Liberation Sans"/>
      </rPr>
      <t xml:space="preserve"> – x – 1 = 0</t>
    </r>
    <r>
      <rPr>
        <sz val="12"/>
        <color theme="1"/>
        <rFont val="Liberation Sans"/>
      </rPr>
      <t xml:space="preserve"> no intervalo </t>
    </r>
    <r>
      <rPr>
        <b/>
        <sz val="12"/>
        <color theme="1"/>
        <rFont val="Liberation Sans"/>
      </rPr>
      <t>[-5, 5]</t>
    </r>
    <r>
      <rPr>
        <sz val="12"/>
        <color theme="1"/>
        <rFont val="Liberation Sans"/>
      </rPr>
      <t xml:space="preserve"> com a tolerância</t>
    </r>
    <r>
      <rPr>
        <b/>
        <sz val="12"/>
        <color theme="1"/>
        <rFont val="Liberation Sans"/>
      </rPr>
      <t xml:space="preserve"> e =</t>
    </r>
    <r>
      <rPr>
        <sz val="12"/>
        <color theme="1"/>
        <rFont val="Liberation Sans"/>
      </rPr>
      <t xml:space="preserve"> </t>
    </r>
    <r>
      <rPr>
        <b/>
        <sz val="12"/>
        <color theme="1"/>
        <rFont val="Liberation Sans"/>
      </rPr>
      <t xml:space="preserve">0,001 </t>
    </r>
    <r>
      <rPr>
        <sz val="12"/>
        <color theme="1"/>
        <rFont val="Liberation Sans"/>
      </rPr>
      <t>usando os métodos</t>
    </r>
  </si>
  <si>
    <t>a) método da bisseção</t>
  </si>
  <si>
    <t>x</t>
  </si>
  <si>
    <t>f(x)</t>
  </si>
  <si>
    <t>tolerância e = 0,001</t>
  </si>
  <si>
    <t>1) 1ª raiz positiva</t>
  </si>
  <si>
    <t>a0=</t>
  </si>
  <si>
    <t>b0=</t>
  </si>
  <si>
    <t>Número de interações: k</t>
  </si>
  <si>
    <t>k=</t>
  </si>
  <si>
    <t>N</t>
  </si>
  <si>
    <t>a</t>
  </si>
  <si>
    <t>b</t>
  </si>
  <si>
    <t>x ns</t>
  </si>
  <si>
    <t>f(a)</t>
  </si>
  <si>
    <t>f(x ns)</t>
  </si>
  <si>
    <t>f(b)</t>
  </si>
  <si>
    <t>f(a)*f(x ns)</t>
  </si>
  <si>
    <t xml:space="preserve">f(x ns)*f(b) </t>
  </si>
  <si>
    <t>e_ideal</t>
  </si>
  <si>
    <t>e_real</t>
  </si>
  <si>
    <t>f(x) = x3 – x – 1 = 0</t>
  </si>
  <si>
    <t>Resposta final x = 1,3252</t>
  </si>
  <si>
    <t>b) método falsa posição</t>
  </si>
  <si>
    <t>x_ns</t>
  </si>
  <si>
    <t>f(x_ns)</t>
  </si>
  <si>
    <t>f(a)*f(x_ns)</t>
  </si>
  <si>
    <t>f(x_ns)*f(b)</t>
  </si>
  <si>
    <t>E</t>
  </si>
  <si>
    <t>|f(x_ns)|</t>
  </si>
  <si>
    <t>c) método de Newton</t>
  </si>
  <si>
    <t>f'(x) = 3x^2 - 1</t>
  </si>
  <si>
    <t>f''(x) = 6x</t>
  </si>
  <si>
    <t>b) Melhor extremo (valor inicial), onde f(x)*f''(x) &gt; 0</t>
  </si>
  <si>
    <t>f''(x)</t>
  </si>
  <si>
    <t>f(x)*f''(x)</t>
  </si>
  <si>
    <t>x_i</t>
  </si>
  <si>
    <t>f(x_i)</t>
  </si>
  <si>
    <t>f'(x_i)</t>
  </si>
  <si>
    <t>x_i+1</t>
  </si>
  <si>
    <t>Resposta = 1,3247</t>
  </si>
  <si>
    <r>
      <t>Exercício 5:</t>
    </r>
    <r>
      <rPr>
        <b/>
        <sz val="12"/>
        <color theme="1"/>
        <rFont val="Liberation Sans"/>
      </rPr>
      <t xml:space="preserve"> (3 pontos)</t>
    </r>
  </si>
  <si>
    <r>
      <t xml:space="preserve">Determine a solução positiva da equação </t>
    </r>
    <r>
      <rPr>
        <b/>
        <sz val="12"/>
        <color theme="1"/>
        <rFont val="Liberation Sans"/>
      </rPr>
      <t>f(x) = 5x</t>
    </r>
    <r>
      <rPr>
        <b/>
        <vertAlign val="superscript"/>
        <sz val="12"/>
        <color theme="1"/>
        <rFont val="Liberation Sans"/>
      </rPr>
      <t>3</t>
    </r>
    <r>
      <rPr>
        <b/>
        <sz val="12"/>
        <color theme="1"/>
        <rFont val="Liberation Sans"/>
      </rPr>
      <t xml:space="preserve"> +25 x</t>
    </r>
    <r>
      <rPr>
        <b/>
        <vertAlign val="superscript"/>
        <sz val="12"/>
        <color theme="1"/>
        <rFont val="Liberation Sans"/>
      </rPr>
      <t>2</t>
    </r>
    <r>
      <rPr>
        <b/>
        <sz val="12"/>
        <color theme="1"/>
        <rFont val="Liberation Sans"/>
      </rPr>
      <t xml:space="preserve"> -5x – 30 = 0 </t>
    </r>
    <r>
      <rPr>
        <sz val="12"/>
        <color theme="1"/>
        <rFont val="Liberation Sans"/>
      </rPr>
      <t xml:space="preserve">no intervalo </t>
    </r>
    <r>
      <rPr>
        <b/>
        <sz val="12"/>
        <color theme="1"/>
        <rFont val="Liberation Sans"/>
      </rPr>
      <t>[-5, 5]</t>
    </r>
    <r>
      <rPr>
        <sz val="12"/>
        <color theme="1"/>
        <rFont val="Liberation Sans"/>
      </rPr>
      <t xml:space="preserve"> usando o método de Newton para Zeros de Polinômios com a tolerância </t>
    </r>
    <r>
      <rPr>
        <b/>
        <sz val="12"/>
        <color theme="1"/>
        <rFont val="Liberation Sans"/>
      </rPr>
      <t>e</t>
    </r>
    <r>
      <rPr>
        <sz val="12"/>
        <color theme="1"/>
        <rFont val="Liberation Sans"/>
      </rPr>
      <t>=</t>
    </r>
    <r>
      <rPr>
        <b/>
        <sz val="12"/>
        <color theme="1"/>
        <rFont val="Liberation Sans"/>
      </rPr>
      <t>0,004</t>
    </r>
    <r>
      <rPr>
        <sz val="12"/>
        <color theme="1"/>
        <rFont val="Liberation Sans"/>
      </rPr>
      <t>. Os valores numéricos devem ser apresentados com a precisão de 4 dígitos depois do ponto decimal.</t>
    </r>
  </si>
  <si>
    <r>
      <t>Exercício 1:</t>
    </r>
    <r>
      <rPr>
        <b/>
        <sz val="12"/>
        <color theme="1"/>
        <rFont val="Liberation Sans"/>
      </rPr>
      <t xml:space="preserve"> (1 ponto)</t>
    </r>
    <r>
      <rPr>
        <sz val="12"/>
        <color theme="1"/>
        <rFont val="Liberation Sans"/>
      </rPr>
      <t xml:space="preserve"> Converter para sistema decimal:</t>
    </r>
  </si>
  <si>
    <t>Tabala de conversão do sistema Binário para Decimal</t>
  </si>
  <si>
    <t>2^11</t>
  </si>
  <si>
    <t>2^10</t>
  </si>
  <si>
    <t>2^9</t>
  </si>
  <si>
    <t>2^8</t>
  </si>
  <si>
    <t>2^7</t>
  </si>
  <si>
    <t>2^6</t>
  </si>
  <si>
    <t>2^5</t>
  </si>
  <si>
    <t>2^4</t>
  </si>
  <si>
    <t>2^3</t>
  </si>
  <si>
    <t>2^2</t>
  </si>
  <si>
    <t>2^1</t>
  </si>
  <si>
    <r>
      <t>(1011 0010 1 )</t>
    </r>
    <r>
      <rPr>
        <b/>
        <vertAlign val="subscript"/>
        <sz val="16"/>
        <color theme="1"/>
        <rFont val="Liberation Sans"/>
      </rPr>
      <t>2</t>
    </r>
    <r>
      <rPr>
        <b/>
        <sz val="16"/>
        <color theme="1"/>
        <rFont val="Liberation Sans"/>
      </rPr>
      <t xml:space="preserve">  </t>
    </r>
  </si>
  <si>
    <t>2^0</t>
  </si>
  <si>
    <t>Resposta: 1*1 + 2*0 + 4*1 + 8*0 + 16*0 + 32+1 + 64*1 + 128*0 +256*1</t>
  </si>
  <si>
    <r>
      <t>Exercício 2:</t>
    </r>
    <r>
      <rPr>
        <sz val="12"/>
        <color rgb="FF000000"/>
        <rFont val="Liberation Sans"/>
      </rPr>
      <t xml:space="preserve"> </t>
    </r>
    <r>
      <rPr>
        <b/>
        <sz val="12"/>
        <color theme="1"/>
        <rFont val="Liberation Sans"/>
      </rPr>
      <t xml:space="preserve">(1 ponto) </t>
    </r>
    <r>
      <rPr>
        <sz val="12"/>
        <color theme="1"/>
        <rFont val="Liberation Sans"/>
      </rPr>
      <t>Converter para sistema decimal</t>
    </r>
  </si>
  <si>
    <t>.</t>
  </si>
  <si>
    <t>2^-1</t>
  </si>
  <si>
    <t>2^-2</t>
  </si>
  <si>
    <t>2^-3</t>
  </si>
  <si>
    <r>
      <t>( 1000 1101,101 )</t>
    </r>
    <r>
      <rPr>
        <vertAlign val="subscript"/>
        <sz val="20"/>
        <color theme="1"/>
        <rFont val="Liberation Sans"/>
      </rPr>
      <t>2</t>
    </r>
    <r>
      <rPr>
        <sz val="20"/>
        <color theme="1"/>
        <rFont val="Liberation Sans"/>
      </rPr>
      <t xml:space="preserve"> </t>
    </r>
  </si>
  <si>
    <t>Resposta: 1*128 + 0*64 + 0*32 + 0*16 + 1*8 + 1*4 +0*2 +1*1 + 1*0,5 + 0*0,25 + 1*0,125</t>
  </si>
  <si>
    <r>
      <t>Exercício 3:</t>
    </r>
    <r>
      <rPr>
        <sz val="12"/>
        <color theme="1"/>
        <rFont val="Liberation Sans"/>
      </rPr>
      <t xml:space="preserve"> </t>
    </r>
    <r>
      <rPr>
        <b/>
        <sz val="12"/>
        <color theme="1"/>
        <rFont val="Liberation Sans"/>
      </rPr>
      <t xml:space="preserve">(1 ponto) </t>
    </r>
    <r>
      <rPr>
        <sz val="12"/>
        <color theme="1"/>
        <rFont val="Liberation Sans"/>
      </rPr>
      <t>Converter para sistema binário</t>
    </r>
  </si>
  <si>
    <r>
      <t>( 327,125 )</t>
    </r>
    <r>
      <rPr>
        <vertAlign val="subscript"/>
        <sz val="20"/>
        <color theme="1"/>
        <rFont val="Liberation Sans"/>
      </rPr>
      <t>10</t>
    </r>
    <r>
      <rPr>
        <sz val="20"/>
        <color theme="1"/>
        <rFont val="Liberation Sans"/>
      </rPr>
      <t xml:space="preserve"> </t>
    </r>
  </si>
  <si>
    <t>fica '1'</t>
  </si>
  <si>
    <t>256 &lt; 327</t>
  </si>
  <si>
    <t>327 - 256</t>
  </si>
  <si>
    <t>128 &gt; 71</t>
  </si>
  <si>
    <t>fica '0'</t>
  </si>
  <si>
    <t>64 &lt; 71</t>
  </si>
  <si>
    <t>71 - 64</t>
  </si>
  <si>
    <t>32 &gt; 7</t>
  </si>
  <si>
    <t>16 &gt; 7</t>
  </si>
  <si>
    <t>8 &gt; 7</t>
  </si>
  <si>
    <t>4 &lt; 7</t>
  </si>
  <si>
    <t>2 &lt; 3</t>
  </si>
  <si>
    <t>1 = 1</t>
  </si>
  <si>
    <t>Parte Fracionária</t>
  </si>
  <si>
    <t>(0,125):</t>
  </si>
  <si>
    <t>2*(0,250)</t>
  </si>
  <si>
    <t>2*(0,125)</t>
  </si>
  <si>
    <t>2*(0,50)</t>
  </si>
  <si>
    <t xml:space="preserve">Não há parte real, resultado </t>
  </si>
  <si>
    <t>Parte Real</t>
  </si>
  <si>
    <t>Há parte real, resultado</t>
  </si>
  <si>
    <t xml:space="preserve">Resto </t>
  </si>
  <si>
    <t>a) Tabela e gráfico</t>
  </si>
  <si>
    <t xml:space="preserve">f(x) = 5x3 +25 x2 -5x – 30 = 0 </t>
  </si>
  <si>
    <r>
      <t xml:space="preserve">tolerância </t>
    </r>
    <r>
      <rPr>
        <b/>
        <sz val="12"/>
        <color theme="1"/>
        <rFont val="Liberation Sans"/>
      </rPr>
      <t>e</t>
    </r>
    <r>
      <rPr>
        <sz val="12"/>
        <color theme="1"/>
        <rFont val="Liberation Sans"/>
      </rPr>
      <t>=</t>
    </r>
    <r>
      <rPr>
        <b/>
        <sz val="12"/>
        <color theme="1"/>
        <rFont val="Liberation Sans"/>
      </rPr>
      <t>0,004</t>
    </r>
  </si>
  <si>
    <t>P(x) =</t>
  </si>
  <si>
    <t xml:space="preserve">5x3 +25 x2 -5x – 30 = 0 </t>
  </si>
  <si>
    <t>P'(x)=</t>
  </si>
  <si>
    <t>15x^2+50x-5</t>
  </si>
  <si>
    <t>b) Solução</t>
  </si>
  <si>
    <t>a3</t>
  </si>
  <si>
    <t>a2</t>
  </si>
  <si>
    <t>a1</t>
  </si>
  <si>
    <t>a0</t>
  </si>
  <si>
    <t>Passo 1</t>
  </si>
  <si>
    <t xml:space="preserve">x1 = </t>
  </si>
  <si>
    <t>b3</t>
  </si>
  <si>
    <t>b2</t>
  </si>
  <si>
    <t>b1</t>
  </si>
  <si>
    <t>b0 (P)</t>
  </si>
  <si>
    <t>c3</t>
  </si>
  <si>
    <t>c2</t>
  </si>
  <si>
    <t>c1(P')</t>
  </si>
  <si>
    <t>c1 (P')</t>
  </si>
  <si>
    <t>e</t>
  </si>
  <si>
    <t>Erro real</t>
  </si>
  <si>
    <t>Referencia</t>
  </si>
  <si>
    <t>Passo 2</t>
  </si>
  <si>
    <t>Passo 3</t>
  </si>
  <si>
    <t>Resposta</t>
  </si>
  <si>
    <t>P(x)=</t>
  </si>
  <si>
    <t>Raíz Positiva</t>
  </si>
  <si>
    <t>Carlos Luilquer Almeida Santos; matrícula: 20150465</t>
  </si>
  <si>
    <t>1) Intervalo e gráfico</t>
  </si>
  <si>
    <t>F(x_ns)=</t>
  </si>
  <si>
    <t>f(x_ns)=</t>
  </si>
  <si>
    <t>f(x)=</t>
  </si>
  <si>
    <r>
      <t>Assim: (0,125)</t>
    </r>
    <r>
      <rPr>
        <sz val="8"/>
        <color theme="1"/>
        <rFont val="Times New Roman"/>
        <family val="1"/>
      </rPr>
      <t>10</t>
    </r>
    <r>
      <rPr>
        <sz val="12"/>
        <color theme="1"/>
        <rFont val="Times New Roman"/>
        <family val="1"/>
      </rPr>
      <t xml:space="preserve"> = (0,001)</t>
    </r>
    <r>
      <rPr>
        <sz val="8"/>
        <color theme="1"/>
        <rFont val="Times New Roman"/>
        <family val="1"/>
      </rPr>
      <t>2</t>
    </r>
  </si>
  <si>
    <r>
      <t>Portanto:  ( 327,125 )</t>
    </r>
    <r>
      <rPr>
        <b/>
        <sz val="8"/>
        <color rgb="FFFF0000"/>
        <rFont val="Times New Roman"/>
        <family val="1"/>
      </rPr>
      <t>10</t>
    </r>
    <r>
      <rPr>
        <b/>
        <sz val="12"/>
        <color rgb="FFFF0000"/>
        <rFont val="Times New Roman"/>
        <family val="1"/>
      </rPr>
      <t xml:space="preserve">  em binário é  ( 1010 00111,001 )</t>
    </r>
    <r>
      <rPr>
        <b/>
        <sz val="8"/>
        <color rgb="FFFF0000"/>
        <rFont val="Times New Roman"/>
        <family val="1"/>
      </rPr>
      <t>2</t>
    </r>
  </si>
  <si>
    <t xml:space="preserve">Aqui era para ter dado 9 interações </t>
  </si>
  <si>
    <t>É para parar aqui</t>
  </si>
  <si>
    <t>Resposta = 1,3245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</si>
</sst>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"/>
    <numFmt numFmtId="166" formatCode="0.0000E+00"/>
    <numFmt numFmtId="167" formatCode="0E+00"/>
    <numFmt numFmtId="168" formatCode="0.0E+00"/>
  </numFmts>
  <fonts count="25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Liberation Sans"/>
    </font>
    <font>
      <b/>
      <sz val="12"/>
      <color theme="1"/>
      <name val="Liberation Sans"/>
    </font>
    <font>
      <sz val="12"/>
      <color theme="1"/>
      <name val="Liberation Sans"/>
    </font>
    <font>
      <b/>
      <vertAlign val="superscript"/>
      <sz val="12"/>
      <color theme="1"/>
      <name val="Liberation Sans"/>
    </font>
    <font>
      <sz val="16"/>
      <color theme="1"/>
      <name val="Times New Roman"/>
      <family val="1"/>
    </font>
    <font>
      <sz val="16"/>
      <name val="Times New Roman"/>
      <family val="1"/>
    </font>
    <font>
      <b/>
      <sz val="12"/>
      <color rgb="FF3F3F3F"/>
      <name val="Times New Roman"/>
      <family val="1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  <font>
      <sz val="12"/>
      <name val="Times New Roman"/>
      <family val="1"/>
    </font>
    <font>
      <b/>
      <sz val="16"/>
      <color theme="1"/>
      <name val="Liberation Sans"/>
    </font>
    <font>
      <b/>
      <vertAlign val="subscript"/>
      <sz val="16"/>
      <color theme="1"/>
      <name val="Liberation Sans"/>
    </font>
    <font>
      <sz val="12"/>
      <color rgb="FF000000"/>
      <name val="Liberation Sans"/>
    </font>
    <font>
      <sz val="20"/>
      <color theme="1"/>
      <name val="Liberation Sans"/>
    </font>
    <font>
      <vertAlign val="subscript"/>
      <sz val="20"/>
      <color theme="1"/>
      <name val="Liberation Sans"/>
    </font>
    <font>
      <b/>
      <sz val="14"/>
      <color theme="1"/>
      <name val="Times New Roman"/>
      <family val="1"/>
    </font>
    <font>
      <b/>
      <i/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rgb="FFFF000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0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0" borderId="2" xfId="0" applyFont="1" applyBorder="1"/>
    <xf numFmtId="0" fontId="9" fillId="6" borderId="2" xfId="0" applyFont="1" applyFill="1" applyBorder="1"/>
    <xf numFmtId="0" fontId="8" fillId="7" borderId="2" xfId="0" applyFont="1" applyFill="1" applyBorder="1"/>
    <xf numFmtId="164" fontId="2" fillId="0" borderId="0" xfId="0" applyNumberFormat="1" applyFont="1"/>
    <xf numFmtId="0" fontId="10" fillId="8" borderId="2" xfId="1" applyFont="1" applyFill="1" applyBorder="1" applyAlignment="1">
      <alignment horizontal="center"/>
    </xf>
    <xf numFmtId="0" fontId="10" fillId="9" borderId="2" xfId="1" applyFont="1" applyFill="1" applyBorder="1" applyAlignment="1">
      <alignment horizontal="center"/>
    </xf>
    <xf numFmtId="0" fontId="10" fillId="2" borderId="2" xfId="1" applyFont="1" applyBorder="1" applyAlignment="1">
      <alignment horizontal="center"/>
    </xf>
    <xf numFmtId="0" fontId="10" fillId="3" borderId="2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10" fillId="7" borderId="2" xfId="1" applyFont="1" applyFill="1" applyBorder="1" applyAlignment="1">
      <alignment horizontal="center"/>
    </xf>
    <xf numFmtId="0" fontId="6" fillId="0" borderId="0" xfId="0" applyFont="1" applyAlignment="1"/>
    <xf numFmtId="0" fontId="3" fillId="10" borderId="2" xfId="0" applyFont="1" applyFill="1" applyBorder="1" applyAlignment="1">
      <alignment horizontal="center"/>
    </xf>
    <xf numFmtId="0" fontId="2" fillId="0" borderId="2" xfId="0" applyFont="1" applyBorder="1"/>
    <xf numFmtId="0" fontId="2" fillId="0" borderId="0" xfId="0" applyFont="1" applyAlignment="1"/>
    <xf numFmtId="0" fontId="2" fillId="0" borderId="2" xfId="0" applyFont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0" fontId="2" fillId="8" borderId="2" xfId="0" applyFont="1" applyFill="1" applyBorder="1" applyAlignment="1">
      <alignment horizontal="center" wrapText="1"/>
    </xf>
    <xf numFmtId="0" fontId="12" fillId="0" borderId="2" xfId="0" applyFont="1" applyBorder="1" applyAlignment="1">
      <alignment horizontal="center"/>
    </xf>
    <xf numFmtId="0" fontId="2" fillId="12" borderId="0" xfId="0" applyFont="1" applyFill="1"/>
    <xf numFmtId="0" fontId="2" fillId="12" borderId="5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3" borderId="0" xfId="0" applyFont="1" applyFill="1"/>
    <xf numFmtId="0" fontId="2" fillId="13" borderId="2" xfId="0" applyFont="1" applyFill="1" applyBorder="1"/>
    <xf numFmtId="0" fontId="19" fillId="13" borderId="2" xfId="0" applyFont="1" applyFill="1" applyBorder="1" applyAlignment="1">
      <alignment horizontal="center"/>
    </xf>
    <xf numFmtId="16" fontId="2" fillId="0" borderId="0" xfId="0" applyNumberFormat="1" applyFont="1"/>
    <xf numFmtId="1" fontId="2" fillId="0" borderId="0" xfId="0" applyNumberFormat="1" applyFont="1" applyAlignment="1">
      <alignment horizontal="center"/>
    </xf>
    <xf numFmtId="0" fontId="2" fillId="13" borderId="0" xfId="0" applyFont="1" applyFill="1" applyAlignment="1">
      <alignment horizontal="center"/>
    </xf>
    <xf numFmtId="0" fontId="3" fillId="13" borderId="0" xfId="0" applyFont="1" applyFill="1"/>
    <xf numFmtId="0" fontId="3" fillId="12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14" borderId="2" xfId="0" applyFont="1" applyFill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164" fontId="3" fillId="13" borderId="0" xfId="0" applyNumberFormat="1" applyFont="1" applyFill="1"/>
    <xf numFmtId="0" fontId="2" fillId="5" borderId="0" xfId="0" applyFont="1" applyFill="1"/>
    <xf numFmtId="166" fontId="2" fillId="0" borderId="0" xfId="0" applyNumberFormat="1" applyFont="1"/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0" fillId="4" borderId="2" xfId="1" applyFont="1" applyFill="1" applyBorder="1" applyAlignment="1">
      <alignment horizontal="center"/>
    </xf>
    <xf numFmtId="0" fontId="11" fillId="4" borderId="2" xfId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4" fontId="1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68" fontId="2" fillId="4" borderId="2" xfId="0" applyNumberFormat="1" applyFont="1" applyFill="1" applyBorder="1" applyAlignment="1">
      <alignment horizontal="center"/>
    </xf>
    <xf numFmtId="164" fontId="13" fillId="0" borderId="2" xfId="0" applyNumberFormat="1" applyFont="1" applyBorder="1" applyAlignment="1">
      <alignment horizontal="center"/>
    </xf>
    <xf numFmtId="167" fontId="2" fillId="0" borderId="0" xfId="0" applyNumberFormat="1" applyFont="1"/>
    <xf numFmtId="0" fontId="21" fillId="0" borderId="0" xfId="0" applyFont="1"/>
    <xf numFmtId="164" fontId="21" fillId="0" borderId="2" xfId="0" applyNumberFormat="1" applyFont="1" applyBorder="1" applyAlignment="1">
      <alignment horizontal="center"/>
    </xf>
    <xf numFmtId="164" fontId="22" fillId="0" borderId="2" xfId="0" applyNumberFormat="1" applyFont="1" applyBorder="1" applyAlignment="1">
      <alignment horizontal="center"/>
    </xf>
    <xf numFmtId="0" fontId="21" fillId="0" borderId="2" xfId="0" applyFont="1" applyBorder="1"/>
    <xf numFmtId="164" fontId="21" fillId="0" borderId="2" xfId="0" applyNumberFormat="1" applyFont="1" applyBorder="1"/>
    <xf numFmtId="0" fontId="8" fillId="5" borderId="2" xfId="0" applyFont="1" applyFill="1" applyBorder="1"/>
    <xf numFmtId="0" fontId="9" fillId="5" borderId="2" xfId="0" applyFont="1" applyFill="1" applyBorder="1"/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4" fillId="12" borderId="0" xfId="0" applyFont="1" applyFill="1" applyAlignment="1">
      <alignment horizontal="left" vertical="center"/>
    </xf>
    <xf numFmtId="0" fontId="14" fillId="12" borderId="0" xfId="0" applyFont="1" applyFill="1" applyAlignment="1">
      <alignment horizontal="center"/>
    </xf>
    <xf numFmtId="0" fontId="2" fillId="0" borderId="3" xfId="0" applyFont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17" fillId="1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2" fillId="13" borderId="0" xfId="0" applyFont="1" applyFill="1" applyAlignment="1">
      <alignment horizontal="center"/>
    </xf>
    <xf numFmtId="0" fontId="4" fillId="12" borderId="0" xfId="0" applyFont="1" applyFill="1" applyAlignment="1">
      <alignment horizontal="center" vertical="center"/>
    </xf>
    <xf numFmtId="0" fontId="2" fillId="0" borderId="0" xfId="0" applyFont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center"/>
    </xf>
    <xf numFmtId="0" fontId="2" fillId="11" borderId="0" xfId="0" applyFont="1" applyFill="1" applyAlignment="1">
      <alignment horizontal="center"/>
    </xf>
    <xf numFmtId="0" fontId="2" fillId="5" borderId="3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5" fillId="0" borderId="0" xfId="0" applyFont="1" applyAlignment="1">
      <alignment horizontal="left"/>
    </xf>
    <xf numFmtId="0" fontId="2" fillId="7" borderId="0" xfId="0" applyFont="1" applyFill="1" applyAlignment="1">
      <alignment horizontal="center"/>
    </xf>
    <xf numFmtId="0" fontId="6" fillId="12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" fillId="6" borderId="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6" borderId="0" xfId="0" applyFont="1" applyFill="1" applyBorder="1"/>
    <xf numFmtId="164" fontId="3" fillId="6" borderId="0" xfId="0" applyNumberFormat="1" applyFont="1" applyFill="1" applyBorder="1"/>
    <xf numFmtId="0" fontId="3" fillId="6" borderId="0" xfId="0" applyFont="1" applyFill="1" applyBorder="1" applyAlignment="1">
      <alignment horizontal="center"/>
    </xf>
    <xf numFmtId="164" fontId="3" fillId="6" borderId="0" xfId="0" applyNumberFormat="1" applyFont="1" applyFill="1" applyBorder="1" applyAlignment="1">
      <alignment horizontal="center"/>
    </xf>
    <xf numFmtId="164" fontId="11" fillId="6" borderId="0" xfId="0" applyNumberFormat="1" applyFont="1" applyFill="1" applyBorder="1" applyAlignment="1">
      <alignment horizontal="center"/>
    </xf>
    <xf numFmtId="167" fontId="3" fillId="6" borderId="0" xfId="0" applyNumberFormat="1" applyFont="1" applyFill="1" applyBorder="1" applyAlignment="1">
      <alignment horizontal="center"/>
    </xf>
    <xf numFmtId="0" fontId="21" fillId="6" borderId="0" xfId="0" applyFont="1" applyFill="1" applyBorder="1"/>
    <xf numFmtId="164" fontId="21" fillId="6" borderId="0" xfId="0" applyNumberFormat="1" applyFont="1" applyFill="1" applyBorder="1"/>
    <xf numFmtId="164" fontId="21" fillId="6" borderId="0" xfId="0" applyNumberFormat="1" applyFont="1" applyFill="1" applyBorder="1" applyAlignment="1">
      <alignment horizontal="center"/>
    </xf>
  </cellXfs>
  <cellStyles count="2">
    <cellStyle name="Normal" xfId="0" builtinId="0"/>
    <cellStyle name="Saída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'Exercício 4'!$B$6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'Exercício 4'!$A$7:$A$17</c:f>
              <c:numCache>
                <c:formatCode>Geral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'Exercício 4'!$B$7:$B$17</c:f>
              <c:numCache>
                <c:formatCode>Geral</c:formatCode>
                <c:ptCount val="11"/>
                <c:pt idx="0">
                  <c:v>-121</c:v>
                </c:pt>
                <c:pt idx="1">
                  <c:v>-61</c:v>
                </c:pt>
                <c:pt idx="2">
                  <c:v>-25</c:v>
                </c:pt>
                <c:pt idx="3">
                  <c:v>-7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5</c:v>
                </c:pt>
                <c:pt idx="8">
                  <c:v>23</c:v>
                </c:pt>
                <c:pt idx="9">
                  <c:v>59</c:v>
                </c:pt>
                <c:pt idx="10">
                  <c:v>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72-475B-B91E-F8ECD01A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518104"/>
        <c:axId val="516525648"/>
      </c:scatterChart>
      <c:valAx>
        <c:axId val="51651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525648"/>
        <c:crosses val="autoZero"/>
        <c:crossBetween val="midCat"/>
        <c:majorUnit val="0.5"/>
      </c:valAx>
      <c:valAx>
        <c:axId val="5165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51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'Exercício 5'!$B$10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'Exercício 5'!$A$11:$A$21</c:f>
              <c:numCache>
                <c:formatCode>Geral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'Exercício 5'!$B$11:$B$21</c:f>
              <c:numCache>
                <c:formatCode>Geral</c:formatCode>
                <c:ptCount val="11"/>
                <c:pt idx="0">
                  <c:v>-5</c:v>
                </c:pt>
                <c:pt idx="1">
                  <c:v>70</c:v>
                </c:pt>
                <c:pt idx="2">
                  <c:v>75</c:v>
                </c:pt>
                <c:pt idx="3">
                  <c:v>40</c:v>
                </c:pt>
                <c:pt idx="4">
                  <c:v>-5</c:v>
                </c:pt>
                <c:pt idx="5">
                  <c:v>-30</c:v>
                </c:pt>
                <c:pt idx="6">
                  <c:v>-5</c:v>
                </c:pt>
                <c:pt idx="7">
                  <c:v>100</c:v>
                </c:pt>
                <c:pt idx="8">
                  <c:v>315</c:v>
                </c:pt>
                <c:pt idx="9">
                  <c:v>670</c:v>
                </c:pt>
                <c:pt idx="10">
                  <c:v>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6-4A4F-9FE5-97EDD8549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311208"/>
        <c:axId val="427312848"/>
      </c:scatterChart>
      <c:valAx>
        <c:axId val="427311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7312848"/>
        <c:crosses val="autoZero"/>
        <c:crossBetween val="midCat"/>
        <c:majorUnit val="1"/>
      </c:valAx>
      <c:valAx>
        <c:axId val="427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7311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chart" Target="../charts/chart2.xml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11721</xdr:colOff>
      <xdr:row>5</xdr:row>
      <xdr:rowOff>14950</xdr:rowOff>
    </xdr:from>
    <xdr:to>
      <xdr:col>10</xdr:col>
      <xdr:colOff>316521</xdr:colOff>
      <xdr:row>15</xdr:row>
      <xdr:rowOff>86098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AE6C713-3DDE-42FF-8932-3F3530A08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53009</xdr:colOff>
      <xdr:row>22</xdr:row>
      <xdr:rowOff>66262</xdr:rowOff>
    </xdr:from>
    <xdr:to>
      <xdr:col>6</xdr:col>
      <xdr:colOff>95924</xdr:colOff>
      <xdr:row>25</xdr:row>
      <xdr:rowOff>528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19B347B-7C43-465E-B2B2-FEA0B6C0B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1809" y="5274366"/>
          <a:ext cx="1875525" cy="526142"/>
        </a:xfrm>
        <a:prstGeom prst="rect">
          <a:avLst/>
        </a:prstGeom>
      </xdr:spPr>
    </xdr:pic>
    <xdr:clientData/>
  </xdr:twoCellAnchor>
  <xdr:twoCellAnchor editAs="oneCell">
    <xdr:from>
      <xdr:col>3</xdr:col>
      <xdr:colOff>253875</xdr:colOff>
      <xdr:row>25</xdr:row>
      <xdr:rowOff>186857</xdr:rowOff>
    </xdr:from>
    <xdr:to>
      <xdr:col>4</xdr:col>
      <xdr:colOff>555392</xdr:colOff>
      <xdr:row>28</xdr:row>
      <xdr:rowOff>1257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74581C-100B-475F-A168-C239E903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2675" y="5991309"/>
          <a:ext cx="922547" cy="406275"/>
        </a:xfrm>
        <a:prstGeom prst="rect">
          <a:avLst/>
        </a:prstGeom>
      </xdr:spPr>
    </xdr:pic>
    <xdr:clientData/>
  </xdr:twoCellAnchor>
  <xdr:twoCellAnchor editAs="oneCell">
    <xdr:from>
      <xdr:col>5</xdr:col>
      <xdr:colOff>229073</xdr:colOff>
      <xdr:row>25</xdr:row>
      <xdr:rowOff>66263</xdr:rowOff>
    </xdr:from>
    <xdr:to>
      <xdr:col>7</xdr:col>
      <xdr:colOff>435721</xdr:colOff>
      <xdr:row>27</xdr:row>
      <xdr:rowOff>190198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452AE9A-911F-4D79-A0D2-7178DC056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7073" y="5870715"/>
          <a:ext cx="1422038" cy="521500"/>
        </a:xfrm>
        <a:prstGeom prst="rect">
          <a:avLst/>
        </a:prstGeom>
      </xdr:spPr>
    </xdr:pic>
    <xdr:clientData/>
  </xdr:twoCellAnchor>
  <xdr:twoCellAnchor editAs="oneCell">
    <xdr:from>
      <xdr:col>16</xdr:col>
      <xdr:colOff>36784</xdr:colOff>
      <xdr:row>6</xdr:row>
      <xdr:rowOff>152401</xdr:rowOff>
    </xdr:from>
    <xdr:to>
      <xdr:col>18</xdr:col>
      <xdr:colOff>324375</xdr:colOff>
      <xdr:row>8</xdr:row>
      <xdr:rowOff>170559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F3DD7DE-EF76-41B1-AC35-8F899C205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9984" y="1450429"/>
          <a:ext cx="1502981" cy="550375"/>
        </a:xfrm>
        <a:prstGeom prst="rect">
          <a:avLst/>
        </a:prstGeom>
      </xdr:spPr>
    </xdr:pic>
    <xdr:clientData/>
  </xdr:twoCellAnchor>
  <xdr:twoCellAnchor editAs="oneCell">
    <xdr:from>
      <xdr:col>32</xdr:col>
      <xdr:colOff>714703</xdr:colOff>
      <xdr:row>13</xdr:row>
      <xdr:rowOff>248913</xdr:rowOff>
    </xdr:from>
    <xdr:to>
      <xdr:col>34</xdr:col>
      <xdr:colOff>285400</xdr:colOff>
      <xdr:row>15</xdr:row>
      <xdr:rowOff>136169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1F40558-1F1A-4EFE-AF49-6A583052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82386" y="3423037"/>
          <a:ext cx="1190736" cy="434714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</xdr:row>
      <xdr:rowOff>0</xdr:rowOff>
    </xdr:from>
    <xdr:to>
      <xdr:col>37</xdr:col>
      <xdr:colOff>172785</xdr:colOff>
      <xdr:row>15</xdr:row>
      <xdr:rowOff>170435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EA43D4E-6E4C-40E7-902C-E66F6BCA5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110731" y="3710152"/>
          <a:ext cx="779899" cy="1742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90854</xdr:colOff>
      <xdr:row>9</xdr:row>
      <xdr:rowOff>61547</xdr:rowOff>
    </xdr:from>
    <xdr:to>
      <xdr:col>12</xdr:col>
      <xdr:colOff>395654</xdr:colOff>
      <xdr:row>19</xdr:row>
      <xdr:rowOff>108439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D6E656-0CA7-4533-BB7B-2D9EE9339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17584</xdr:colOff>
      <xdr:row>49</xdr:row>
      <xdr:rowOff>5954</xdr:rowOff>
    </xdr:from>
    <xdr:to>
      <xdr:col>5</xdr:col>
      <xdr:colOff>1028135</xdr:colOff>
      <xdr:row>54</xdr:row>
      <xdr:rowOff>135590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A89E4A6-ED38-4590-8FA7-7193F6A7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5584" y="10644646"/>
          <a:ext cx="1010551" cy="1129907"/>
        </a:xfrm>
        <a:prstGeom prst="rect">
          <a:avLst/>
        </a:prstGeom>
      </xdr:spPr>
    </xdr:pic>
    <xdr:clientData/>
  </xdr:twoCellAnchor>
  <xdr:twoCellAnchor editAs="oneCell">
    <xdr:from>
      <xdr:col>2</xdr:col>
      <xdr:colOff>527538</xdr:colOff>
      <xdr:row>55</xdr:row>
      <xdr:rowOff>166746</xdr:rowOff>
    </xdr:from>
    <xdr:to>
      <xdr:col>3</xdr:col>
      <xdr:colOff>625419</xdr:colOff>
      <xdr:row>56</xdr:row>
      <xdr:rowOff>135285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598DDCB-4E96-40D6-9B59-D178659A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6738" y="12001192"/>
          <a:ext cx="800973" cy="175451"/>
        </a:xfrm>
        <a:prstGeom prst="rect">
          <a:avLst/>
        </a:prstGeom>
      </xdr:spPr>
    </xdr:pic>
    <xdr:clientData/>
  </xdr:twoCellAnchor>
  <xdr:twoCellAnchor editAs="oneCell">
    <xdr:from>
      <xdr:col>4</xdr:col>
      <xdr:colOff>492368</xdr:colOff>
      <xdr:row>55</xdr:row>
      <xdr:rowOff>181137</xdr:rowOff>
    </xdr:from>
    <xdr:to>
      <xdr:col>5</xdr:col>
      <xdr:colOff>836151</xdr:colOff>
      <xdr:row>56</xdr:row>
      <xdr:rowOff>172357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8514F37-4CA5-4C69-840A-877380E3C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0768" y="12015583"/>
          <a:ext cx="953383" cy="177177"/>
        </a:xfrm>
        <a:prstGeom prst="rect">
          <a:avLst/>
        </a:prstGeom>
      </xdr:spPr>
    </xdr:pic>
    <xdr:clientData/>
  </xdr:twoCellAnchor>
  <xdr:oneCellAnchor>
    <xdr:from>
      <xdr:col>5</xdr:col>
      <xdr:colOff>17584</xdr:colOff>
      <xdr:row>63</xdr:row>
      <xdr:rowOff>5954</xdr:rowOff>
    </xdr:from>
    <xdr:ext cx="1010551" cy="1129907"/>
    <xdr:pic>
      <xdr:nvPicPr>
        <xdr:cNvPr id="6" name="Imagem 5">
          <a:extLst>
            <a:ext uri="{FF2B5EF4-FFF2-40B4-BE49-F238E27FC236}">
              <a16:creationId xmlns:a16="http://schemas.microsoft.com/office/drawing/2014/main" id="{8BC64B03-1AA8-43EF-B3F1-83ADDF9B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5584" y="10644646"/>
          <a:ext cx="1010551" cy="1129907"/>
        </a:xfrm>
        <a:prstGeom prst="rect">
          <a:avLst/>
        </a:prstGeom>
      </xdr:spPr>
    </xdr:pic>
    <xdr:clientData/>
  </xdr:oneCellAnchor>
  <xdr:oneCellAnchor>
    <xdr:from>
      <xdr:col>2</xdr:col>
      <xdr:colOff>527538</xdr:colOff>
      <xdr:row>69</xdr:row>
      <xdr:rowOff>166746</xdr:rowOff>
    </xdr:from>
    <xdr:ext cx="800973" cy="175451"/>
    <xdr:pic>
      <xdr:nvPicPr>
        <xdr:cNvPr id="7" name="Imagem 6">
          <a:extLst>
            <a:ext uri="{FF2B5EF4-FFF2-40B4-BE49-F238E27FC236}">
              <a16:creationId xmlns:a16="http://schemas.microsoft.com/office/drawing/2014/main" id="{8D296F62-05B8-4B21-AB79-46C232BD6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6738" y="12001192"/>
          <a:ext cx="800973" cy="175451"/>
        </a:xfrm>
        <a:prstGeom prst="rect">
          <a:avLst/>
        </a:prstGeom>
      </xdr:spPr>
    </xdr:pic>
    <xdr:clientData/>
  </xdr:oneCellAnchor>
  <xdr:oneCellAnchor>
    <xdr:from>
      <xdr:col>4</xdr:col>
      <xdr:colOff>492368</xdr:colOff>
      <xdr:row>69</xdr:row>
      <xdr:rowOff>181137</xdr:rowOff>
    </xdr:from>
    <xdr:ext cx="953383" cy="177177"/>
    <xdr:pic>
      <xdr:nvPicPr>
        <xdr:cNvPr id="8" name="Imagem 7">
          <a:extLst>
            <a:ext uri="{FF2B5EF4-FFF2-40B4-BE49-F238E27FC236}">
              <a16:creationId xmlns:a16="http://schemas.microsoft.com/office/drawing/2014/main" id="{691C1F0F-6E49-47F6-AACD-A834E0EA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0768" y="12015583"/>
          <a:ext cx="953383" cy="17717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6636-4467-4CBA-AF7A-6F2CD523FF7C}">
  <dimension ref="A1:EH303"/>
  <sheetViews>
    <sheetView zoomScale="160" zoomScaleNormal="160" workbookViewId="0">
      <selection activeCell="F16" sqref="F16"/>
    </sheetView>
  </sheetViews>
  <sheetFormatPr defaultRowHeight="14.4"/>
  <sheetData>
    <row r="1" spans="1:138" ht="15.6">
      <c r="A1" s="65" t="s">
        <v>43</v>
      </c>
      <c r="B1" s="65"/>
      <c r="C1" s="65"/>
      <c r="D1" s="65"/>
      <c r="E1" s="65"/>
      <c r="F1" s="65"/>
      <c r="G1" s="6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</row>
    <row r="2" spans="1:138" ht="23.4">
      <c r="A2" s="66" t="s">
        <v>56</v>
      </c>
      <c r="B2" s="66"/>
      <c r="C2" s="66"/>
      <c r="D2" s="66"/>
      <c r="E2" s="66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</row>
    <row r="3" spans="1:138" ht="16.2">
      <c r="A3" s="64" t="s">
        <v>120</v>
      </c>
      <c r="B3" s="64"/>
      <c r="C3" s="64"/>
      <c r="D3" s="64"/>
      <c r="E3" s="64"/>
      <c r="F3" s="6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 spans="1:138" ht="15.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</row>
    <row r="5" spans="1:138" ht="15.6">
      <c r="A5" s="63" t="s">
        <v>44</v>
      </c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</row>
    <row r="6" spans="1:138" ht="15.6">
      <c r="A6" s="2"/>
      <c r="B6" s="27" t="s">
        <v>45</v>
      </c>
      <c r="C6" s="27" t="s">
        <v>46</v>
      </c>
      <c r="D6" s="27" t="s">
        <v>47</v>
      </c>
      <c r="E6" s="27" t="s">
        <v>48</v>
      </c>
      <c r="F6" s="27" t="s">
        <v>49</v>
      </c>
      <c r="G6" s="27" t="s">
        <v>50</v>
      </c>
      <c r="H6" s="27" t="s">
        <v>51</v>
      </c>
      <c r="I6" s="27" t="s">
        <v>52</v>
      </c>
      <c r="J6" s="27" t="s">
        <v>53</v>
      </c>
      <c r="K6" s="27" t="s">
        <v>54</v>
      </c>
      <c r="L6" s="27" t="s">
        <v>55</v>
      </c>
      <c r="M6" s="28" t="s">
        <v>57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</row>
    <row r="7" spans="1:138" ht="15.6">
      <c r="A7" s="21" t="s">
        <v>10</v>
      </c>
      <c r="B7" s="21">
        <v>2048</v>
      </c>
      <c r="C7" s="21">
        <v>1024</v>
      </c>
      <c r="D7" s="21">
        <v>512</v>
      </c>
      <c r="E7" s="21">
        <v>256</v>
      </c>
      <c r="F7" s="21">
        <v>128</v>
      </c>
      <c r="G7" s="21">
        <v>64</v>
      </c>
      <c r="H7" s="21">
        <v>32</v>
      </c>
      <c r="I7" s="21">
        <v>16</v>
      </c>
      <c r="J7" s="21">
        <v>8</v>
      </c>
      <c r="K7" s="21">
        <v>4</v>
      </c>
      <c r="L7" s="21">
        <v>2</v>
      </c>
      <c r="M7" s="21">
        <v>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</row>
    <row r="8" spans="1:138" ht="15.6">
      <c r="A8" s="1"/>
      <c r="B8" s="17"/>
      <c r="C8" s="17"/>
      <c r="D8" s="19"/>
      <c r="E8" s="19">
        <v>1</v>
      </c>
      <c r="F8" s="19">
        <v>0</v>
      </c>
      <c r="G8" s="19">
        <v>1</v>
      </c>
      <c r="H8" s="19">
        <v>1</v>
      </c>
      <c r="I8" s="19">
        <v>0</v>
      </c>
      <c r="J8" s="19">
        <v>0</v>
      </c>
      <c r="K8" s="19">
        <v>1</v>
      </c>
      <c r="L8" s="19">
        <v>0</v>
      </c>
      <c r="M8" s="19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</row>
    <row r="9" spans="1:138" ht="15.6">
      <c r="A9" s="1"/>
      <c r="B9" s="1"/>
      <c r="C9" s="67" t="s">
        <v>58</v>
      </c>
      <c r="D9" s="67"/>
      <c r="E9" s="67"/>
      <c r="F9" s="67"/>
      <c r="G9" s="67"/>
      <c r="H9" s="67"/>
      <c r="I9" s="67"/>
      <c r="J9" s="67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</row>
    <row r="10" spans="1:138" ht="15.6">
      <c r="A10" s="1"/>
      <c r="B10" s="1"/>
      <c r="C10" s="62">
        <f xml:space="preserve"> 1 + 4 + 32 + 64 + 256</f>
        <v>357</v>
      </c>
      <c r="D10" s="62"/>
      <c r="E10" s="62"/>
      <c r="F10" s="62"/>
      <c r="G10" s="62"/>
      <c r="H10" s="62"/>
      <c r="I10" s="62"/>
      <c r="J10" s="6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</row>
    <row r="11" spans="1:138" ht="15.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</row>
    <row r="12" spans="1:138" ht="15.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</row>
    <row r="13" spans="1:138" ht="15.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</row>
    <row r="14" spans="1:138" ht="15.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</row>
    <row r="15" spans="1:138" ht="15.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</row>
    <row r="16" spans="1:138" ht="15.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</row>
    <row r="17" spans="1:138" ht="15.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</row>
    <row r="18" spans="1:138" ht="15.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</row>
    <row r="19" spans="1:138" ht="15.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</row>
    <row r="20" spans="1:138" ht="15.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</row>
    <row r="21" spans="1:138" ht="15.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</row>
    <row r="22" spans="1:138" ht="15.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</row>
    <row r="23" spans="1:138" ht="15.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</row>
    <row r="24" spans="1:138" ht="15.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</row>
    <row r="25" spans="1:138" ht="15.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</row>
    <row r="26" spans="1:138" ht="15.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</row>
    <row r="27" spans="1:138" ht="15.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</row>
    <row r="28" spans="1:138" ht="15.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</row>
    <row r="29" spans="1:138" ht="15.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</row>
    <row r="30" spans="1:138" ht="15.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</row>
    <row r="31" spans="1:138" ht="15.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</row>
    <row r="32" spans="1:138" ht="15.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</row>
    <row r="33" spans="1:138" ht="15.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</row>
    <row r="34" spans="1:138" ht="15.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</row>
    <row r="35" spans="1:138" ht="15.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</row>
    <row r="36" spans="1:138" ht="15.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</row>
    <row r="37" spans="1:138" ht="15.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</row>
    <row r="38" spans="1:138" ht="15.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</row>
    <row r="39" spans="1:138" ht="15.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</row>
    <row r="40" spans="1:138" ht="15.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</row>
    <row r="41" spans="1:138" ht="15.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</row>
    <row r="42" spans="1:138" ht="15.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</row>
    <row r="43" spans="1:138" ht="15.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</row>
    <row r="44" spans="1:138" ht="15.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</row>
    <row r="45" spans="1:138" ht="15.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</row>
    <row r="46" spans="1:138" ht="15.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</row>
    <row r="47" spans="1:138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</row>
    <row r="48" spans="1:138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</row>
    <row r="49" spans="1:138" ht="15.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</row>
    <row r="50" spans="1:138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</row>
    <row r="51" spans="1:138" ht="15.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</row>
    <row r="52" spans="1:138" ht="15.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</row>
    <row r="53" spans="1:138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</row>
    <row r="54" spans="1:138" ht="15.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</row>
    <row r="55" spans="1:138" ht="15.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</row>
    <row r="56" spans="1:138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</row>
    <row r="57" spans="1:138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</row>
    <row r="58" spans="1:138" ht="15.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</row>
    <row r="59" spans="1:138" ht="15.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</row>
    <row r="60" spans="1:138" ht="15.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</row>
    <row r="61" spans="1:138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</row>
    <row r="62" spans="1:138" ht="15.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</row>
    <row r="63" spans="1:138" ht="15.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</row>
    <row r="64" spans="1:138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</row>
    <row r="65" spans="1:138" ht="15.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</row>
    <row r="66" spans="1:138" ht="15.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</row>
    <row r="67" spans="1:138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</row>
    <row r="68" spans="1:138" ht="15.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</row>
    <row r="69" spans="1:138" ht="15.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</row>
    <row r="70" spans="1:138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</row>
    <row r="71" spans="1:138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</row>
    <row r="72" spans="1:138" ht="15.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</row>
    <row r="73" spans="1:138" ht="15.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</row>
    <row r="74" spans="1:138" ht="15.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</row>
    <row r="75" spans="1:138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</row>
    <row r="76" spans="1:138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</row>
    <row r="77" spans="1:138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</row>
    <row r="78" spans="1:138" ht="15.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</row>
    <row r="79" spans="1:138" ht="15.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</row>
    <row r="80" spans="1:138" ht="15.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</row>
    <row r="81" spans="1:138" ht="15.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</row>
    <row r="82" spans="1:138" ht="15.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</row>
    <row r="83" spans="1:138" ht="15.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</row>
    <row r="84" spans="1:138" ht="15.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</row>
    <row r="85" spans="1:138" ht="15.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</row>
    <row r="86" spans="1:138" ht="15.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</row>
    <row r="87" spans="1:138" ht="15.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</row>
    <row r="88" spans="1:138" ht="15.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</row>
    <row r="89" spans="1:138" ht="15.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</row>
    <row r="90" spans="1:138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</row>
    <row r="91" spans="1:138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</row>
    <row r="92" spans="1:138" ht="15.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</row>
    <row r="93" spans="1:138" ht="15.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</row>
    <row r="94" spans="1:138" ht="15.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</row>
    <row r="95" spans="1:138" ht="15.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</row>
    <row r="96" spans="1:138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</row>
    <row r="97" spans="1:138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</row>
    <row r="98" spans="1:138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</row>
    <row r="99" spans="1:138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</row>
    <row r="100" spans="1:138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</row>
    <row r="101" spans="1:138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</row>
    <row r="102" spans="1:138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</row>
    <row r="103" spans="1:138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</row>
    <row r="104" spans="1:138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</row>
    <row r="105" spans="1:138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</row>
    <row r="106" spans="1:138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</row>
    <row r="107" spans="1:138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</row>
    <row r="108" spans="1:138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</row>
    <row r="109" spans="1:138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</row>
    <row r="110" spans="1:138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</row>
    <row r="111" spans="1:138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</row>
    <row r="112" spans="1:138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</row>
    <row r="113" spans="1:138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</row>
    <row r="114" spans="1:138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</row>
    <row r="115" spans="1:138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</row>
    <row r="116" spans="1:138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</row>
    <row r="117" spans="1:138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</row>
    <row r="118" spans="1:138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</row>
    <row r="119" spans="1:138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</row>
    <row r="120" spans="1:138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</row>
    <row r="121" spans="1:138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</row>
    <row r="122" spans="1:138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</row>
    <row r="123" spans="1:138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</row>
    <row r="124" spans="1:138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</row>
    <row r="125" spans="1:138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</row>
    <row r="126" spans="1:138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</row>
    <row r="127" spans="1:138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</row>
    <row r="128" spans="1:138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</row>
    <row r="129" spans="1:138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</row>
    <row r="130" spans="1:138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</row>
    <row r="131" spans="1:138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</row>
    <row r="132" spans="1:138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</row>
    <row r="133" spans="1:138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</row>
    <row r="134" spans="1:138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</row>
    <row r="135" spans="1:138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</row>
    <row r="136" spans="1:138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</row>
    <row r="137" spans="1:138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</row>
    <row r="138" spans="1:138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</row>
    <row r="139" spans="1:138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</row>
    <row r="140" spans="1:138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</row>
    <row r="141" spans="1:138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</row>
    <row r="142" spans="1:138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</row>
    <row r="143" spans="1:138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</row>
    <row r="144" spans="1:138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</row>
    <row r="145" spans="1:138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</row>
    <row r="146" spans="1:138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</row>
    <row r="147" spans="1:138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</row>
    <row r="148" spans="1:138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</row>
    <row r="149" spans="1:138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</row>
    <row r="150" spans="1:138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</row>
    <row r="151" spans="1:138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</row>
    <row r="152" spans="1:138" ht="15.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</row>
    <row r="153" spans="1:138" ht="15.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</row>
    <row r="154" spans="1:138" ht="15.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</row>
    <row r="155" spans="1:138" ht="15.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</row>
    <row r="156" spans="1:138" ht="15.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</row>
    <row r="157" spans="1:138" ht="15.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</row>
    <row r="158" spans="1:138" ht="15.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</row>
    <row r="159" spans="1:138" ht="15.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</row>
    <row r="160" spans="1:138" ht="15.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</row>
    <row r="161" spans="1:138" ht="15.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</row>
    <row r="162" spans="1:138" ht="15.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</row>
    <row r="163" spans="1:138" ht="15.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</row>
    <row r="164" spans="1:138" ht="15.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</row>
    <row r="165" spans="1:138" ht="15.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</row>
    <row r="166" spans="1:138" ht="15.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</row>
    <row r="167" spans="1:138" ht="15.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</row>
    <row r="168" spans="1:138" ht="15.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</row>
    <row r="169" spans="1:138" ht="15.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</row>
    <row r="170" spans="1:138" ht="15.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</row>
    <row r="171" spans="1:138" ht="15.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</row>
    <row r="172" spans="1:138" ht="15.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</row>
    <row r="173" spans="1:138" ht="15.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</row>
    <row r="174" spans="1:138" ht="15.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</row>
    <row r="175" spans="1:138" ht="15.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</row>
    <row r="176" spans="1:138" ht="15.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</row>
    <row r="177" spans="1:138" ht="15.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</row>
    <row r="178" spans="1:138" ht="15.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</row>
    <row r="179" spans="1:138" ht="15.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</row>
    <row r="180" spans="1:138" ht="15.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</row>
    <row r="181" spans="1:138" ht="15.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</row>
    <row r="182" spans="1:138" ht="15.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</row>
    <row r="183" spans="1:138" ht="15.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</row>
    <row r="184" spans="1:138" ht="15.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</row>
    <row r="185" spans="1:138" ht="15.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</row>
    <row r="186" spans="1:138" ht="15.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</row>
    <row r="187" spans="1:138" ht="15.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</row>
    <row r="188" spans="1:138" ht="15.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</row>
    <row r="189" spans="1:138" ht="15.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</row>
    <row r="190" spans="1:138" ht="15.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</row>
    <row r="191" spans="1:138" ht="15.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</row>
    <row r="192" spans="1:138" ht="15.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</row>
    <row r="193" spans="1:138" ht="15.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</row>
    <row r="194" spans="1:138" ht="15.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</row>
    <row r="195" spans="1:138" ht="15.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</row>
    <row r="196" spans="1:138" ht="15.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</row>
    <row r="197" spans="1:138" ht="15.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</row>
    <row r="198" spans="1:138" ht="15.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</row>
    <row r="199" spans="1:138" ht="15.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</row>
    <row r="200" spans="1:138" ht="15.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</row>
    <row r="201" spans="1:138" ht="15.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</row>
    <row r="202" spans="1:138" ht="15.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</row>
    <row r="203" spans="1:138" ht="15.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</row>
    <row r="204" spans="1:138" ht="15.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</row>
    <row r="205" spans="1:138" ht="15.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</row>
    <row r="206" spans="1:138" ht="15.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</row>
    <row r="207" spans="1:138" ht="15.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</row>
    <row r="208" spans="1:138" ht="15.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</row>
    <row r="209" spans="1:138" ht="15.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</row>
    <row r="210" spans="1:138" ht="15.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</row>
    <row r="211" spans="1:138" ht="15.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</row>
    <row r="212" spans="1:138" ht="15.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</row>
    <row r="213" spans="1:138" ht="15.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</row>
    <row r="214" spans="1:138" ht="15.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</row>
    <row r="215" spans="1:138" ht="15.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</row>
    <row r="216" spans="1:138" ht="15.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</row>
    <row r="217" spans="1:138" ht="15.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</row>
    <row r="218" spans="1:138" ht="15.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</row>
    <row r="219" spans="1:138" ht="15.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</row>
    <row r="220" spans="1:138" ht="15.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</row>
    <row r="221" spans="1:138" ht="15.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</row>
    <row r="222" spans="1:138" ht="15.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</row>
    <row r="223" spans="1:138" ht="15.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</row>
    <row r="224" spans="1:138" ht="15.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</row>
    <row r="225" spans="1:138" ht="15.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</row>
    <row r="226" spans="1:138" ht="15.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</row>
    <row r="227" spans="1:138" ht="15.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</row>
    <row r="228" spans="1:138" ht="15.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</row>
    <row r="229" spans="1:138" ht="15.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</row>
    <row r="230" spans="1:138" ht="15.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</row>
    <row r="231" spans="1:138" ht="15.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</row>
    <row r="232" spans="1:138" ht="15.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</row>
    <row r="233" spans="1:138" ht="15.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</row>
    <row r="234" spans="1:138" ht="15.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</row>
    <row r="235" spans="1:138" ht="15.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</row>
    <row r="236" spans="1:138" ht="15.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</row>
    <row r="237" spans="1:138" ht="15.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</row>
    <row r="238" spans="1:138" ht="15.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</row>
    <row r="239" spans="1:138" ht="15.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</row>
    <row r="240" spans="1:138" ht="15.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</row>
    <row r="241" spans="1:138" ht="15.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</row>
    <row r="242" spans="1:138" ht="15.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</row>
    <row r="243" spans="1:138" ht="15.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</row>
    <row r="244" spans="1:138" ht="15.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</row>
    <row r="245" spans="1:138" ht="15.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</row>
    <row r="246" spans="1:138" ht="15.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</row>
    <row r="247" spans="1:138" ht="15.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</row>
    <row r="248" spans="1:138" ht="15.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</row>
    <row r="249" spans="1:138" ht="15.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</row>
    <row r="250" spans="1:138" ht="15.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</row>
    <row r="251" spans="1:138" ht="15.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</row>
    <row r="252" spans="1:138" ht="15.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</row>
    <row r="253" spans="1:138" ht="15.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</row>
    <row r="254" spans="1:138" ht="15.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</row>
    <row r="255" spans="1:138" ht="15.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</row>
    <row r="256" spans="1:138" ht="15.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</row>
    <row r="257" spans="1:138" ht="15.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</row>
    <row r="258" spans="1:138" ht="15.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</row>
    <row r="259" spans="1:138" ht="15.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</row>
    <row r="260" spans="1:138" ht="15.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</row>
    <row r="261" spans="1:138" ht="15.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</row>
    <row r="262" spans="1:138" ht="15.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</row>
    <row r="263" spans="1:138" ht="15.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</row>
    <row r="264" spans="1:138" ht="15.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</row>
    <row r="265" spans="1:138" ht="15.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</row>
    <row r="266" spans="1:138" ht="15.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</row>
    <row r="267" spans="1:138" ht="15.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</row>
    <row r="268" spans="1:138" ht="15.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</row>
    <row r="269" spans="1:138" ht="15.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</row>
    <row r="270" spans="1:138" ht="15.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</row>
    <row r="271" spans="1:138" ht="15.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</row>
    <row r="272" spans="1:138" ht="15.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</row>
    <row r="273" spans="1:138" ht="15.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</row>
    <row r="274" spans="1:138" ht="15.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</row>
    <row r="275" spans="1:138" ht="15.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</row>
    <row r="276" spans="1:138" ht="15.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</row>
    <row r="277" spans="1:138" ht="15.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</row>
    <row r="278" spans="1:138" ht="15.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</row>
    <row r="279" spans="1:138" ht="15.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</row>
    <row r="280" spans="1:138" ht="15.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</row>
    <row r="281" spans="1:138" ht="15.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</row>
    <row r="282" spans="1:138" ht="15.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</row>
    <row r="283" spans="1:138" ht="15.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</row>
    <row r="284" spans="1:138" ht="15.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</row>
    <row r="285" spans="1:138" ht="15.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</row>
    <row r="286" spans="1:138" ht="15.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</row>
    <row r="287" spans="1:138" ht="15.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</row>
    <row r="288" spans="1:138" ht="15.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</row>
    <row r="289" spans="1:138" ht="15.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</row>
    <row r="290" spans="1:138" ht="15.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</row>
    <row r="291" spans="1:138" ht="15.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</row>
    <row r="292" spans="1:138" ht="15.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</row>
    <row r="293" spans="1:138" ht="15.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</row>
    <row r="294" spans="1:138" ht="15.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</row>
    <row r="295" spans="1:138" ht="15.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</row>
    <row r="296" spans="1:138" ht="15.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</row>
    <row r="297" spans="1:138" ht="15.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</row>
    <row r="298" spans="1:138" ht="15.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</row>
    <row r="299" spans="1:138" ht="15.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</row>
    <row r="300" spans="1:138" ht="15.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</row>
    <row r="301" spans="1:138" ht="15.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</row>
    <row r="302" spans="1:138" ht="15.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</row>
    <row r="303" spans="1:138" ht="15.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</row>
  </sheetData>
  <mergeCells count="6">
    <mergeCell ref="C10:J10"/>
    <mergeCell ref="A5:M5"/>
    <mergeCell ref="A3:F3"/>
    <mergeCell ref="A1:G1"/>
    <mergeCell ref="A2:E2"/>
    <mergeCell ref="C9:J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42629-35B0-4F62-9A76-6F38A043C0B6}">
  <dimension ref="A1:X151"/>
  <sheetViews>
    <sheetView zoomScale="145" zoomScaleNormal="145" workbookViewId="0">
      <selection activeCell="E15" sqref="E15"/>
    </sheetView>
  </sheetViews>
  <sheetFormatPr defaultRowHeight="14.4"/>
  <sheetData>
    <row r="1" spans="1:24" ht="15.6">
      <c r="A1" s="68" t="s">
        <v>59</v>
      </c>
      <c r="B1" s="68"/>
      <c r="C1" s="68"/>
      <c r="D1" s="68"/>
      <c r="E1" s="68"/>
      <c r="F1" s="68"/>
      <c r="G1" s="68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9.4">
      <c r="A2" s="69" t="s">
        <v>64</v>
      </c>
      <c r="B2" s="69"/>
      <c r="C2" s="69"/>
      <c r="D2" s="69"/>
      <c r="E2" s="69"/>
      <c r="F2" s="69"/>
      <c r="G2" s="6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6.2">
      <c r="A3" s="64" t="s">
        <v>120</v>
      </c>
      <c r="B3" s="64"/>
      <c r="C3" s="64"/>
      <c r="D3" s="64"/>
      <c r="E3" s="64"/>
      <c r="F3" s="6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5.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5.6">
      <c r="A5" s="63" t="s">
        <v>44</v>
      </c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1"/>
      <c r="S5" s="1"/>
      <c r="T5" s="1"/>
      <c r="U5" s="1"/>
      <c r="V5" s="1"/>
      <c r="W5" s="1"/>
      <c r="X5" s="1"/>
    </row>
    <row r="6" spans="1:24" ht="15.6">
      <c r="A6" s="2"/>
      <c r="B6" s="27" t="s">
        <v>45</v>
      </c>
      <c r="C6" s="27" t="s">
        <v>46</v>
      </c>
      <c r="D6" s="27" t="s">
        <v>47</v>
      </c>
      <c r="E6" s="27" t="s">
        <v>48</v>
      </c>
      <c r="F6" s="27" t="s">
        <v>49</v>
      </c>
      <c r="G6" s="27" t="s">
        <v>50</v>
      </c>
      <c r="H6" s="27" t="s">
        <v>51</v>
      </c>
      <c r="I6" s="27" t="s">
        <v>52</v>
      </c>
      <c r="J6" s="27" t="s">
        <v>53</v>
      </c>
      <c r="K6" s="27" t="s">
        <v>54</v>
      </c>
      <c r="L6" s="27" t="s">
        <v>55</v>
      </c>
      <c r="M6" s="28" t="s">
        <v>57</v>
      </c>
      <c r="N6" s="30"/>
      <c r="O6" s="28" t="s">
        <v>61</v>
      </c>
      <c r="P6" s="28" t="s">
        <v>62</v>
      </c>
      <c r="Q6" s="28" t="s">
        <v>63</v>
      </c>
      <c r="R6" s="1"/>
      <c r="S6" s="1"/>
      <c r="T6" s="1"/>
      <c r="U6" s="1"/>
      <c r="V6" s="1"/>
      <c r="W6" s="1"/>
      <c r="X6" s="1"/>
    </row>
    <row r="7" spans="1:24" ht="17.399999999999999">
      <c r="A7" s="21" t="s">
        <v>10</v>
      </c>
      <c r="B7" s="21">
        <v>2048</v>
      </c>
      <c r="C7" s="21">
        <v>1024</v>
      </c>
      <c r="D7" s="21">
        <v>512</v>
      </c>
      <c r="E7" s="21">
        <v>256</v>
      </c>
      <c r="F7" s="21">
        <v>128</v>
      </c>
      <c r="G7" s="21">
        <v>64</v>
      </c>
      <c r="H7" s="21">
        <v>32</v>
      </c>
      <c r="I7" s="21">
        <v>16</v>
      </c>
      <c r="J7" s="21">
        <v>8</v>
      </c>
      <c r="K7" s="21">
        <v>4</v>
      </c>
      <c r="L7" s="21">
        <v>2</v>
      </c>
      <c r="M7" s="21">
        <v>1</v>
      </c>
      <c r="N7" s="31" t="s">
        <v>60</v>
      </c>
      <c r="O7" s="19">
        <v>0.5</v>
      </c>
      <c r="P7" s="19">
        <v>0.25</v>
      </c>
      <c r="Q7" s="19">
        <v>0.125</v>
      </c>
      <c r="R7" s="1"/>
      <c r="S7" s="1"/>
      <c r="T7" s="1"/>
      <c r="U7" s="1"/>
      <c r="V7" s="1"/>
      <c r="W7" s="1"/>
      <c r="X7" s="1"/>
    </row>
    <row r="8" spans="1:24" ht="15.6">
      <c r="A8" s="1"/>
      <c r="B8" s="1"/>
      <c r="C8" s="1"/>
      <c r="D8" s="1"/>
      <c r="E8" s="1"/>
      <c r="F8" s="2">
        <v>1</v>
      </c>
      <c r="G8" s="2">
        <v>0</v>
      </c>
      <c r="H8" s="2">
        <v>0</v>
      </c>
      <c r="I8" s="2">
        <v>0</v>
      </c>
      <c r="J8" s="2">
        <v>1</v>
      </c>
      <c r="K8" s="2">
        <v>1</v>
      </c>
      <c r="L8" s="2">
        <v>0</v>
      </c>
      <c r="M8" s="2">
        <v>1</v>
      </c>
      <c r="N8" s="2" t="s">
        <v>60</v>
      </c>
      <c r="O8" s="2">
        <v>1</v>
      </c>
      <c r="P8" s="2">
        <v>0</v>
      </c>
      <c r="Q8" s="2">
        <v>1</v>
      </c>
      <c r="R8" s="1"/>
      <c r="S8" s="1"/>
      <c r="T8" s="1"/>
      <c r="U8" s="1"/>
      <c r="V8" s="1"/>
      <c r="W8" s="1"/>
      <c r="X8" s="1"/>
    </row>
    <row r="9" spans="1:24" ht="15.6">
      <c r="A9" s="1"/>
      <c r="B9" s="1"/>
      <c r="C9" s="1"/>
      <c r="D9" s="70" t="s">
        <v>65</v>
      </c>
      <c r="E9" s="70"/>
      <c r="F9" s="70"/>
      <c r="G9" s="70"/>
      <c r="H9" s="70"/>
      <c r="I9" s="70"/>
      <c r="J9" s="70"/>
      <c r="K9" s="70"/>
      <c r="L9" s="70"/>
      <c r="M9" s="70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5.6">
      <c r="A10" s="1"/>
      <c r="B10" s="1"/>
      <c r="C10" s="1"/>
      <c r="D10" s="62">
        <f>SUM(F7,J7,K7,M7,O7,Q7)</f>
        <v>141.625</v>
      </c>
      <c r="E10" s="62"/>
      <c r="F10" s="62"/>
      <c r="G10" s="62"/>
      <c r="H10" s="62"/>
      <c r="I10" s="62"/>
      <c r="J10" s="62"/>
      <c r="K10" s="62"/>
      <c r="L10" s="62"/>
      <c r="M10" s="62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5.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5.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5.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5.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5.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5.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5.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.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5.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.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.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.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.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.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.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.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.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5.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.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.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.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5.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.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.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.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.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.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.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.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.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.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.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.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.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.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.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.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.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.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.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.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.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.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5.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5.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5.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5.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5.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5.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5.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5.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5.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5.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5.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5.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5.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5.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5.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5.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5.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5.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5.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5.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5.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5.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5.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5.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</sheetData>
  <mergeCells count="6">
    <mergeCell ref="A1:G1"/>
    <mergeCell ref="A2:G2"/>
    <mergeCell ref="D9:M9"/>
    <mergeCell ref="D10:M10"/>
    <mergeCell ref="A5:Q5"/>
    <mergeCell ref="A3:F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AB24-7442-4E95-A841-028D1B65A2D0}">
  <dimension ref="A1:V225"/>
  <sheetViews>
    <sheetView topLeftCell="A4" zoomScale="130" zoomScaleNormal="130" workbookViewId="0">
      <selection activeCell="P22" sqref="P22"/>
    </sheetView>
  </sheetViews>
  <sheetFormatPr defaultRowHeight="14.4"/>
  <sheetData>
    <row r="1" spans="1:22" ht="15.6">
      <c r="A1" s="73" t="s">
        <v>66</v>
      </c>
      <c r="B1" s="73"/>
      <c r="C1" s="73"/>
      <c r="D1" s="73"/>
      <c r="E1" s="73"/>
      <c r="F1" s="7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29.4">
      <c r="A2" s="69" t="s">
        <v>67</v>
      </c>
      <c r="B2" s="69"/>
      <c r="C2" s="69"/>
      <c r="D2" s="69"/>
      <c r="E2" s="69"/>
      <c r="F2" s="69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ht="16.2">
      <c r="A3" s="64" t="s">
        <v>120</v>
      </c>
      <c r="B3" s="64"/>
      <c r="C3" s="64"/>
      <c r="D3" s="64"/>
      <c r="E3" s="64"/>
      <c r="F3" s="6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ht="15.6">
      <c r="A4" s="63" t="s">
        <v>44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1"/>
      <c r="S4" s="1"/>
      <c r="T4" s="1"/>
      <c r="U4" s="1"/>
      <c r="V4" s="1"/>
    </row>
    <row r="5" spans="1:22" ht="15.6">
      <c r="A5" s="2"/>
      <c r="B5" s="27" t="s">
        <v>45</v>
      </c>
      <c r="C5" s="27" t="s">
        <v>46</v>
      </c>
      <c r="D5" s="27" t="s">
        <v>47</v>
      </c>
      <c r="E5" s="27" t="s">
        <v>48</v>
      </c>
      <c r="F5" s="27" t="s">
        <v>49</v>
      </c>
      <c r="G5" s="27" t="s">
        <v>50</v>
      </c>
      <c r="H5" s="27" t="s">
        <v>51</v>
      </c>
      <c r="I5" s="27" t="s">
        <v>52</v>
      </c>
      <c r="J5" s="27" t="s">
        <v>53</v>
      </c>
      <c r="K5" s="27" t="s">
        <v>54</v>
      </c>
      <c r="L5" s="27" t="s">
        <v>55</v>
      </c>
      <c r="M5" s="28" t="s">
        <v>57</v>
      </c>
      <c r="N5" s="30"/>
      <c r="O5" s="28" t="s">
        <v>61</v>
      </c>
      <c r="P5" s="28" t="s">
        <v>62</v>
      </c>
      <c r="Q5" s="28" t="s">
        <v>63</v>
      </c>
      <c r="R5" s="1"/>
      <c r="S5" s="1"/>
      <c r="T5" s="1"/>
      <c r="U5" s="1"/>
      <c r="V5" s="1"/>
    </row>
    <row r="6" spans="1:22" ht="17.399999999999999">
      <c r="A6" s="21" t="s">
        <v>10</v>
      </c>
      <c r="B6" s="21">
        <v>2048</v>
      </c>
      <c r="C6" s="21">
        <v>1024</v>
      </c>
      <c r="D6" s="21">
        <v>512</v>
      </c>
      <c r="E6" s="21">
        <v>256</v>
      </c>
      <c r="F6" s="21">
        <v>128</v>
      </c>
      <c r="G6" s="21">
        <v>64</v>
      </c>
      <c r="H6" s="21">
        <v>32</v>
      </c>
      <c r="I6" s="21">
        <v>16</v>
      </c>
      <c r="J6" s="21">
        <v>8</v>
      </c>
      <c r="K6" s="21">
        <v>4</v>
      </c>
      <c r="L6" s="21">
        <v>2</v>
      </c>
      <c r="M6" s="21">
        <v>1</v>
      </c>
      <c r="N6" s="31" t="s">
        <v>60</v>
      </c>
      <c r="O6" s="19">
        <v>0.5</v>
      </c>
      <c r="P6" s="19">
        <v>0.25</v>
      </c>
      <c r="Q6" s="19">
        <v>0.125</v>
      </c>
      <c r="R6" s="1"/>
      <c r="S6" s="1"/>
      <c r="T6" s="1"/>
      <c r="U6" s="1"/>
      <c r="V6" s="1"/>
    </row>
    <row r="7" spans="1:22" ht="15.6">
      <c r="A7" s="21">
        <v>327</v>
      </c>
      <c r="B7" s="17"/>
      <c r="C7" s="17"/>
      <c r="D7" s="17"/>
      <c r="E7" s="19">
        <v>1</v>
      </c>
      <c r="F7" s="19">
        <v>0</v>
      </c>
      <c r="G7" s="19">
        <v>1</v>
      </c>
      <c r="H7" s="19">
        <v>0</v>
      </c>
      <c r="I7" s="19">
        <v>0</v>
      </c>
      <c r="J7" s="19">
        <v>0</v>
      </c>
      <c r="K7" s="19">
        <v>1</v>
      </c>
      <c r="L7" s="19">
        <v>1</v>
      </c>
      <c r="M7" s="19">
        <v>1</v>
      </c>
      <c r="N7" s="19" t="s">
        <v>60</v>
      </c>
      <c r="O7" s="19">
        <v>0</v>
      </c>
      <c r="P7" s="19">
        <v>0</v>
      </c>
      <c r="Q7" s="19">
        <v>1</v>
      </c>
      <c r="R7" s="1"/>
      <c r="S7" s="1"/>
      <c r="T7" s="1"/>
      <c r="U7" s="1"/>
      <c r="V7" s="1"/>
    </row>
    <row r="8" spans="1:22" ht="15.6">
      <c r="A8" s="70" t="s">
        <v>87</v>
      </c>
      <c r="B8" s="70"/>
      <c r="C8" s="70"/>
      <c r="D8" s="70"/>
      <c r="E8" s="1"/>
      <c r="F8" s="1"/>
      <c r="G8" s="1"/>
      <c r="H8" s="1"/>
      <c r="I8" s="70" t="s">
        <v>81</v>
      </c>
      <c r="J8" s="70"/>
      <c r="K8" s="70"/>
      <c r="L8" s="70"/>
      <c r="M8" s="70"/>
      <c r="N8" s="1"/>
      <c r="O8" s="1"/>
      <c r="P8" s="1"/>
      <c r="Q8" s="1"/>
      <c r="R8" s="1"/>
      <c r="S8" s="1"/>
      <c r="T8" s="1"/>
      <c r="U8" s="1"/>
      <c r="V8" s="1"/>
    </row>
    <row r="9" spans="1:22" ht="15.6">
      <c r="A9" s="70" t="s">
        <v>69</v>
      </c>
      <c r="B9" s="70"/>
      <c r="C9" s="72" t="s">
        <v>68</v>
      </c>
      <c r="D9" s="72"/>
      <c r="E9" s="1"/>
      <c r="F9" s="1"/>
      <c r="G9" s="1"/>
      <c r="H9" s="1"/>
      <c r="I9" s="70" t="s">
        <v>82</v>
      </c>
      <c r="J9" s="70"/>
      <c r="K9" s="3"/>
      <c r="L9" s="3"/>
      <c r="M9" s="3"/>
      <c r="N9" s="3"/>
      <c r="O9" s="3"/>
      <c r="P9" s="1"/>
      <c r="Q9" s="1"/>
      <c r="R9" s="1"/>
      <c r="S9" s="1"/>
      <c r="T9" s="1"/>
      <c r="U9" s="1"/>
      <c r="V9" s="1"/>
    </row>
    <row r="10" spans="1:22" ht="15.6">
      <c r="A10" s="70" t="s">
        <v>70</v>
      </c>
      <c r="B10" s="70"/>
      <c r="C10" s="70">
        <f>A7-E6</f>
        <v>71</v>
      </c>
      <c r="D10" s="70"/>
      <c r="E10" s="1"/>
      <c r="F10" s="1"/>
      <c r="G10" s="1"/>
      <c r="H10" s="1"/>
      <c r="I10" s="70" t="s">
        <v>84</v>
      </c>
      <c r="J10" s="70"/>
      <c r="K10" s="44">
        <v>0.25</v>
      </c>
      <c r="L10" s="70" t="s">
        <v>86</v>
      </c>
      <c r="M10" s="70"/>
      <c r="N10" s="70"/>
      <c r="O10" s="34">
        <v>0</v>
      </c>
      <c r="P10" s="1"/>
      <c r="Q10" s="1"/>
      <c r="R10" s="1"/>
      <c r="S10" s="1"/>
      <c r="T10" s="1"/>
      <c r="U10" s="1"/>
      <c r="V10" s="1"/>
    </row>
    <row r="11" spans="1:22" ht="15.6">
      <c r="A11" s="1"/>
      <c r="B11" s="1"/>
      <c r="C11" s="1"/>
      <c r="D11" s="1"/>
      <c r="E11" s="1"/>
      <c r="F11" s="1"/>
      <c r="G11" s="1"/>
      <c r="H11" s="1"/>
      <c r="I11" s="70" t="s">
        <v>83</v>
      </c>
      <c r="J11" s="70"/>
      <c r="K11" s="45">
        <v>0.5</v>
      </c>
      <c r="L11" s="70" t="s">
        <v>86</v>
      </c>
      <c r="M11" s="70"/>
      <c r="N11" s="70"/>
      <c r="O11" s="34">
        <v>0</v>
      </c>
      <c r="P11" s="1"/>
      <c r="Q11" s="1"/>
      <c r="R11" s="1"/>
      <c r="S11" s="1"/>
      <c r="T11" s="1"/>
      <c r="U11" s="1"/>
      <c r="V11" s="1"/>
    </row>
    <row r="12" spans="1:22" ht="15.6">
      <c r="A12" s="70" t="s">
        <v>71</v>
      </c>
      <c r="B12" s="70"/>
      <c r="C12" s="72" t="s">
        <v>72</v>
      </c>
      <c r="D12" s="72"/>
      <c r="E12" s="1"/>
      <c r="F12" s="1"/>
      <c r="G12" s="1"/>
      <c r="H12" s="1"/>
      <c r="I12" s="70" t="s">
        <v>85</v>
      </c>
      <c r="J12" s="70"/>
      <c r="K12" s="3">
        <v>1</v>
      </c>
      <c r="L12" s="70" t="s">
        <v>88</v>
      </c>
      <c r="M12" s="70"/>
      <c r="N12" s="70"/>
      <c r="O12" s="34">
        <v>1</v>
      </c>
      <c r="P12" s="1"/>
      <c r="Q12" s="1"/>
      <c r="R12" s="1"/>
      <c r="S12" s="1"/>
      <c r="T12" s="1"/>
      <c r="U12" s="1"/>
      <c r="V12" s="1"/>
    </row>
    <row r="13" spans="1:22" ht="15.6">
      <c r="A13" s="70" t="s">
        <v>73</v>
      </c>
      <c r="B13" s="70"/>
      <c r="C13" s="72" t="s">
        <v>68</v>
      </c>
      <c r="D13" s="72"/>
      <c r="E13" s="1"/>
      <c r="F13" s="1"/>
      <c r="G13" s="1"/>
      <c r="H13" s="1"/>
      <c r="I13" s="3" t="s">
        <v>89</v>
      </c>
      <c r="J13" s="3">
        <v>0</v>
      </c>
      <c r="K13" s="3"/>
      <c r="L13" s="3"/>
      <c r="M13" s="3"/>
      <c r="N13" s="3"/>
      <c r="O13" s="3"/>
      <c r="P13" s="1"/>
      <c r="Q13" s="1"/>
      <c r="R13" s="1"/>
      <c r="S13" s="1"/>
      <c r="T13" s="1"/>
      <c r="U13" s="1"/>
      <c r="V13" s="1"/>
    </row>
    <row r="14" spans="1:22" ht="15.6">
      <c r="A14" s="70" t="s">
        <v>74</v>
      </c>
      <c r="B14" s="70"/>
      <c r="C14" s="1">
        <f>C10-G6</f>
        <v>7</v>
      </c>
      <c r="D14" s="1"/>
      <c r="E14" s="1"/>
      <c r="F14" s="1"/>
      <c r="G14" s="1"/>
      <c r="H14" s="1"/>
      <c r="I14" s="70" t="s">
        <v>125</v>
      </c>
      <c r="J14" s="70"/>
      <c r="K14" s="70"/>
      <c r="L14" s="70"/>
      <c r="M14" s="70"/>
      <c r="N14" s="70"/>
      <c r="O14" s="70"/>
      <c r="P14" s="1"/>
      <c r="Q14" s="1"/>
      <c r="R14" s="1"/>
      <c r="S14" s="1"/>
      <c r="T14" s="1"/>
      <c r="U14" s="1"/>
      <c r="V14" s="1"/>
    </row>
    <row r="15" spans="1:22" ht="15.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5.6">
      <c r="A16" s="70" t="s">
        <v>75</v>
      </c>
      <c r="B16" s="70"/>
      <c r="C16" s="72" t="s">
        <v>72</v>
      </c>
      <c r="D16" s="72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5.6">
      <c r="A17" s="70" t="s">
        <v>76</v>
      </c>
      <c r="B17" s="70"/>
      <c r="C17" s="72" t="s">
        <v>72</v>
      </c>
      <c r="D17" s="72"/>
      <c r="E17" s="1"/>
      <c r="F17" s="1"/>
      <c r="G17" s="71" t="s">
        <v>126</v>
      </c>
      <c r="H17" s="71"/>
      <c r="I17" s="71"/>
      <c r="J17" s="71"/>
      <c r="K17" s="71"/>
      <c r="L17" s="71"/>
      <c r="M17" s="71"/>
      <c r="N17" s="71"/>
      <c r="O17" s="71"/>
      <c r="P17" s="71"/>
      <c r="Q17" s="1"/>
      <c r="R17" s="1"/>
      <c r="S17" s="1"/>
      <c r="T17" s="1"/>
      <c r="U17" s="1"/>
      <c r="V17" s="1"/>
    </row>
    <row r="18" spans="1:22" ht="15.6">
      <c r="A18" s="70" t="s">
        <v>77</v>
      </c>
      <c r="B18" s="70"/>
      <c r="C18" s="72" t="s">
        <v>72</v>
      </c>
      <c r="D18" s="72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5.6">
      <c r="A19" s="70" t="s">
        <v>78</v>
      </c>
      <c r="B19" s="70"/>
      <c r="C19" s="72" t="s">
        <v>68</v>
      </c>
      <c r="D19" s="72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5.6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5.6">
      <c r="A21" s="2">
        <v>7</v>
      </c>
      <c r="B21" s="2">
        <v>-4</v>
      </c>
      <c r="C21" s="18">
        <f>A21-K6</f>
        <v>3</v>
      </c>
      <c r="D21" s="18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5.6">
      <c r="A22" s="70" t="s">
        <v>79</v>
      </c>
      <c r="B22" s="70"/>
      <c r="C22" s="72" t="s">
        <v>68</v>
      </c>
      <c r="D22" s="72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5.6">
      <c r="A23" s="33">
        <v>3</v>
      </c>
      <c r="B23" s="2">
        <v>-2</v>
      </c>
      <c r="C23" s="70">
        <f>3-2</f>
        <v>1</v>
      </c>
      <c r="D23" s="7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5.6">
      <c r="A24" s="70" t="s">
        <v>80</v>
      </c>
      <c r="B24" s="70"/>
      <c r="C24" s="72" t="s">
        <v>68</v>
      </c>
      <c r="D24" s="7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5.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5.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5.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5.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5.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5.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5.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5.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5.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5.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5.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5.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5.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5.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5.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5.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5.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5.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5.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5.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5.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5.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5.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5.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5.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5.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5.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5.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5.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5.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5.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5.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5.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5.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5.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5.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5.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5.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5.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5.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5.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5.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5.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5.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5.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5.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5.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5.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5.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5.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5.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5.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5.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5.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5.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5.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5.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5.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5.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5.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5.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5.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5.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5.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5.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5.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5.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5.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5.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5.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5.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5.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5.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5.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5.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5.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5.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5.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5.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5.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5.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5.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5.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5.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5.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5.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5.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5.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5.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5.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5.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5.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5.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5.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5.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5.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5.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5.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5.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5.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5.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5.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5.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5.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5.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5.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5.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5.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5.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5.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5.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5.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5.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5.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5.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5.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5.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5.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5.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5.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5.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5.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5.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5.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5.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5.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5.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5.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5.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</sheetData>
  <mergeCells count="37">
    <mergeCell ref="A24:B24"/>
    <mergeCell ref="I9:J9"/>
    <mergeCell ref="A1:F1"/>
    <mergeCell ref="A2:F2"/>
    <mergeCell ref="A4:Q4"/>
    <mergeCell ref="A9:B9"/>
    <mergeCell ref="A22:B22"/>
    <mergeCell ref="C18:D18"/>
    <mergeCell ref="C19:D19"/>
    <mergeCell ref="A10:B10"/>
    <mergeCell ref="C9:D9"/>
    <mergeCell ref="C10:D10"/>
    <mergeCell ref="A12:B12"/>
    <mergeCell ref="C12:D12"/>
    <mergeCell ref="A13:B13"/>
    <mergeCell ref="C13:D13"/>
    <mergeCell ref="C22:D22"/>
    <mergeCell ref="C23:D23"/>
    <mergeCell ref="C24:D24"/>
    <mergeCell ref="A8:D8"/>
    <mergeCell ref="I8:M8"/>
    <mergeCell ref="I10:J10"/>
    <mergeCell ref="I11:J11"/>
    <mergeCell ref="I12:J12"/>
    <mergeCell ref="L10:N10"/>
    <mergeCell ref="A14:B14"/>
    <mergeCell ref="A16:B16"/>
    <mergeCell ref="A17:B17"/>
    <mergeCell ref="A18:B18"/>
    <mergeCell ref="A19:B19"/>
    <mergeCell ref="C16:D16"/>
    <mergeCell ref="C17:D17"/>
    <mergeCell ref="L11:N11"/>
    <mergeCell ref="L12:N12"/>
    <mergeCell ref="I14:O14"/>
    <mergeCell ref="G17:P17"/>
    <mergeCell ref="A3:F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B0998-47FC-40DC-8942-236BE7498F62}">
  <dimension ref="A1:JF1846"/>
  <sheetViews>
    <sheetView tabSelected="1" topLeftCell="M7" zoomScale="115" zoomScaleNormal="115" workbookViewId="0">
      <selection activeCell="Y20" sqref="Y20"/>
    </sheetView>
  </sheetViews>
  <sheetFormatPr defaultRowHeight="14.4"/>
  <cols>
    <col min="2" max="2" width="8.88671875" customWidth="1"/>
    <col min="8" max="8" width="13" customWidth="1"/>
    <col min="9" max="9" width="13.6640625" customWidth="1"/>
    <col min="16" max="16" width="9.33203125" bestFit="1" customWidth="1"/>
    <col min="21" max="21" width="11.21875" customWidth="1"/>
    <col min="22" max="22" width="15.88671875" customWidth="1"/>
    <col min="23" max="23" width="12.77734375" customWidth="1"/>
    <col min="31" max="31" width="10" customWidth="1"/>
    <col min="32" max="32" width="11.33203125" customWidth="1"/>
    <col min="33" max="33" width="10.77734375" customWidth="1"/>
    <col min="34" max="34" width="12.88671875" customWidth="1"/>
    <col min="37" max="37" width="9.21875" bestFit="1" customWidth="1"/>
  </cols>
  <sheetData>
    <row r="1" spans="1:266" ht="18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</row>
    <row r="2" spans="1:266" ht="16.2">
      <c r="A2" s="64" t="s">
        <v>120</v>
      </c>
      <c r="B2" s="64"/>
      <c r="C2" s="64"/>
      <c r="D2" s="64"/>
      <c r="E2" s="64"/>
      <c r="F2" s="64"/>
      <c r="G2" s="1"/>
      <c r="H2" s="1"/>
      <c r="I2" s="1"/>
      <c r="J2" s="1"/>
      <c r="K2" s="1"/>
      <c r="L2" s="1"/>
      <c r="M2" s="1"/>
      <c r="N2" s="1"/>
      <c r="O2" s="15"/>
      <c r="P2" s="15"/>
      <c r="Q2" s="15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</row>
    <row r="3" spans="1:266" ht="15.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5"/>
      <c r="P3" s="15"/>
      <c r="Q3" s="15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</row>
    <row r="4" spans="1:266" ht="15.6">
      <c r="A4" s="84" t="s">
        <v>121</v>
      </c>
      <c r="B4" s="84"/>
      <c r="C4" s="84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82" t="s">
        <v>23</v>
      </c>
      <c r="P4" s="82"/>
      <c r="Q4" s="82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78" t="s">
        <v>30</v>
      </c>
      <c r="AF4" s="78"/>
      <c r="AG4" s="78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</row>
    <row r="5" spans="1:266" ht="15.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79" t="s">
        <v>4</v>
      </c>
      <c r="P5" s="79"/>
      <c r="Q5" s="79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79" t="s">
        <v>4</v>
      </c>
      <c r="AF5" s="79"/>
      <c r="AG5" s="79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</row>
    <row r="6" spans="1:266" ht="21">
      <c r="A6" s="4" t="s">
        <v>2</v>
      </c>
      <c r="B6" s="4" t="s">
        <v>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70" t="s">
        <v>127</v>
      </c>
      <c r="P6" s="70"/>
      <c r="Q6" s="70"/>
      <c r="R6" s="70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75" t="s">
        <v>21</v>
      </c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</row>
    <row r="7" spans="1:266" ht="21">
      <c r="A7" s="5">
        <v>-5</v>
      </c>
      <c r="B7" s="5">
        <f>POWER(A7,3)-A7-1</f>
        <v>-121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70" t="s">
        <v>5</v>
      </c>
      <c r="P7" s="70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76" t="s">
        <v>31</v>
      </c>
      <c r="AF7" s="76"/>
      <c r="AG7" s="76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</row>
    <row r="8" spans="1:266" ht="21">
      <c r="A8" s="5">
        <v>-4</v>
      </c>
      <c r="B8" s="5">
        <f t="shared" ref="B8:B17" si="0">POWER(A8,3)-A8-1</f>
        <v>-61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2" t="s">
        <v>6</v>
      </c>
      <c r="P8" s="2">
        <v>1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80" t="s">
        <v>32</v>
      </c>
      <c r="AF8" s="80"/>
      <c r="AG8" s="80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</row>
    <row r="9" spans="1:266" ht="21">
      <c r="A9" s="5">
        <v>-3</v>
      </c>
      <c r="B9" s="5">
        <f t="shared" si="0"/>
        <v>-25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2" t="s">
        <v>7</v>
      </c>
      <c r="P9" s="2">
        <v>2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</row>
    <row r="10" spans="1:266" ht="21">
      <c r="A10" s="6">
        <v>-2</v>
      </c>
      <c r="B10" s="5">
        <f t="shared" si="0"/>
        <v>-7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83" t="s">
        <v>21</v>
      </c>
      <c r="P10" s="83"/>
      <c r="Q10" s="83"/>
      <c r="R10" s="1"/>
      <c r="S10" s="1"/>
      <c r="T10" s="1"/>
      <c r="U10" s="1"/>
      <c r="V10" s="1"/>
      <c r="W10" s="1"/>
      <c r="X10" s="1"/>
      <c r="Y10" s="1" t="s">
        <v>29</v>
      </c>
      <c r="Z10" s="1"/>
      <c r="AA10" s="1"/>
      <c r="AB10" s="1"/>
      <c r="AC10" s="1"/>
      <c r="AD10" s="1"/>
      <c r="AE10" s="74" t="s">
        <v>33</v>
      </c>
      <c r="AF10" s="74"/>
      <c r="AG10" s="74"/>
      <c r="AH10" s="74"/>
      <c r="AI10" s="74"/>
      <c r="AJ10" s="74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</row>
    <row r="11" spans="1:266" ht="21">
      <c r="A11" s="6">
        <v>-1</v>
      </c>
      <c r="B11" s="5">
        <f t="shared" si="0"/>
        <v>-1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6" t="s">
        <v>10</v>
      </c>
      <c r="P11" s="16" t="s">
        <v>11</v>
      </c>
      <c r="Q11" s="16" t="s">
        <v>12</v>
      </c>
      <c r="R11" s="16" t="s">
        <v>14</v>
      </c>
      <c r="S11" s="16" t="s">
        <v>16</v>
      </c>
      <c r="T11" s="16" t="s">
        <v>24</v>
      </c>
      <c r="U11" s="16" t="s">
        <v>25</v>
      </c>
      <c r="V11" s="16" t="s">
        <v>26</v>
      </c>
      <c r="W11" s="16" t="s">
        <v>27</v>
      </c>
      <c r="X11" s="16" t="s">
        <v>19</v>
      </c>
      <c r="Y11" s="16" t="s">
        <v>28</v>
      </c>
      <c r="Z11" s="1"/>
      <c r="AA11" s="1"/>
      <c r="AB11" s="1"/>
      <c r="AC11" s="1"/>
      <c r="AD11" s="1"/>
      <c r="AE11" s="24" t="s">
        <v>2</v>
      </c>
      <c r="AF11" s="24" t="s">
        <v>3</v>
      </c>
      <c r="AG11" s="24" t="s">
        <v>34</v>
      </c>
      <c r="AH11" s="24" t="s">
        <v>35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</row>
    <row r="12" spans="1:266" ht="21">
      <c r="A12" s="5">
        <v>0</v>
      </c>
      <c r="B12" s="5">
        <f t="shared" si="0"/>
        <v>-1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21">
        <v>1</v>
      </c>
      <c r="P12" s="19">
        <f>P8</f>
        <v>1</v>
      </c>
      <c r="Q12" s="19">
        <f>P9</f>
        <v>2</v>
      </c>
      <c r="R12" s="19">
        <f>POWER(P12,3)-P12-1</f>
        <v>-1</v>
      </c>
      <c r="S12" s="19">
        <f>POWER(Q12,3)-Q12-1</f>
        <v>5</v>
      </c>
      <c r="T12" s="49">
        <f>((P12*S12)-(Q12*R12))/(S12-R12)</f>
        <v>1.1666666666666667</v>
      </c>
      <c r="U12" s="23">
        <f>POWER(T12,3)-T12-1</f>
        <v>-0.57870370370370328</v>
      </c>
      <c r="V12" s="22">
        <f>R12*U12</f>
        <v>0.57870370370370328</v>
      </c>
      <c r="W12" s="20">
        <f>U12*S12</f>
        <v>-2.8935185185185164</v>
      </c>
      <c r="X12" s="19">
        <v>1E-3</v>
      </c>
      <c r="Y12" s="51">
        <f>ABS(U12)</f>
        <v>0.57870370370370328</v>
      </c>
      <c r="Z12" s="1" t="str">
        <f>IF(Y12&lt;X12,"Fim", " ")</f>
        <v xml:space="preserve"> </v>
      </c>
      <c r="AA12" s="1"/>
      <c r="AB12" s="1"/>
      <c r="AC12" s="1"/>
      <c r="AD12" s="1"/>
      <c r="AE12" s="19">
        <v>1</v>
      </c>
      <c r="AF12" s="19">
        <f>POWER(AE12,3)-AE12-1</f>
        <v>-1</v>
      </c>
      <c r="AG12" s="19">
        <f>6*AE12</f>
        <v>6</v>
      </c>
      <c r="AH12" s="19">
        <f>AF12*AG12</f>
        <v>-6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</row>
    <row r="13" spans="1:266" ht="21">
      <c r="A13" s="7">
        <v>1</v>
      </c>
      <c r="B13" s="7">
        <f t="shared" si="0"/>
        <v>-1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21">
        <v>2</v>
      </c>
      <c r="P13" s="23">
        <f>T12</f>
        <v>1.1666666666666667</v>
      </c>
      <c r="Q13" s="23">
        <f>Q12</f>
        <v>2</v>
      </c>
      <c r="R13" s="19">
        <f>POWER(P13,3)-P13-1</f>
        <v>-0.57870370370370328</v>
      </c>
      <c r="S13" s="19">
        <f>POWER(Q13,3)-Q13-1</f>
        <v>5</v>
      </c>
      <c r="T13" s="49">
        <f>((P13*S13)-(Q13*R13))/(S13-R13)</f>
        <v>1.2531120331950207</v>
      </c>
      <c r="U13" s="23">
        <f>POWER(T13,3)-T13-1</f>
        <v>-0.28536302963931992</v>
      </c>
      <c r="V13" s="22">
        <f>R13*U13</f>
        <v>0.16514064215238408</v>
      </c>
      <c r="W13" s="20">
        <f>U13*S13</f>
        <v>-1.4268151481965996</v>
      </c>
      <c r="X13" s="19">
        <v>1E-3</v>
      </c>
      <c r="Y13" s="51">
        <f>ABS(U13)</f>
        <v>0.28536302963931992</v>
      </c>
      <c r="Z13" s="1" t="str">
        <f t="shared" ref="Z13:Z20" si="1">IF(Y13&lt;X13,"Fim", " ")</f>
        <v xml:space="preserve"> </v>
      </c>
      <c r="AA13" s="1"/>
      <c r="AB13" s="1"/>
      <c r="AC13" s="1"/>
      <c r="AD13" s="1"/>
      <c r="AE13" s="19">
        <v>2</v>
      </c>
      <c r="AF13" s="19">
        <f>POWER(AE13,3)-AE13-1</f>
        <v>5</v>
      </c>
      <c r="AG13" s="19">
        <f>6*AE13</f>
        <v>12</v>
      </c>
      <c r="AH13" s="25">
        <f>AF13*AG13</f>
        <v>60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</row>
    <row r="14" spans="1:266" ht="21">
      <c r="A14" s="7">
        <v>2</v>
      </c>
      <c r="B14" s="7">
        <f t="shared" si="0"/>
        <v>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21">
        <v>3</v>
      </c>
      <c r="P14" s="23">
        <f>T13</f>
        <v>1.2531120331950207</v>
      </c>
      <c r="Q14" s="23">
        <f>Q13</f>
        <v>2</v>
      </c>
      <c r="R14" s="19">
        <f>POWER(P14,3)-P14-1</f>
        <v>-0.28536302963931992</v>
      </c>
      <c r="S14" s="19">
        <f>POWER(Q14,3)-Q14-1</f>
        <v>5</v>
      </c>
      <c r="T14" s="49">
        <f>((P14*S14)-(Q14*R14))/(S14-R14)</f>
        <v>1.2934374019186836</v>
      </c>
      <c r="U14" s="23">
        <f>POWER(T14,3)-T14-1</f>
        <v>-0.12954209282197082</v>
      </c>
      <c r="V14" s="22">
        <f>R14*U14</f>
        <v>3.6966524073495592E-2</v>
      </c>
      <c r="W14" s="20">
        <f>U14*S14</f>
        <v>-0.64771046410985411</v>
      </c>
      <c r="X14" s="19">
        <v>1E-3</v>
      </c>
      <c r="Y14" s="51">
        <f t="shared" ref="Y14:Y20" si="2">ABS(U14)</f>
        <v>0.12954209282197082</v>
      </c>
      <c r="Z14" s="1" t="str">
        <f t="shared" si="1"/>
        <v xml:space="preserve"> 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</row>
    <row r="15" spans="1:266" ht="21">
      <c r="A15" s="5">
        <v>3</v>
      </c>
      <c r="B15" s="5">
        <f t="shared" si="0"/>
        <v>23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21">
        <v>4</v>
      </c>
      <c r="P15" s="23">
        <f>T14</f>
        <v>1.2934374019186836</v>
      </c>
      <c r="Q15" s="23">
        <f>Q14</f>
        <v>2</v>
      </c>
      <c r="R15" s="19">
        <f>POWER(P15,3)-P15-1</f>
        <v>-0.12954209282197082</v>
      </c>
      <c r="S15" s="19">
        <f>POWER(Q15,3)-Q15-1</f>
        <v>5</v>
      </c>
      <c r="T15" s="49">
        <f>((P15*S15)-(Q15*R15))/(S15-R15)</f>
        <v>1.3112810214872344</v>
      </c>
      <c r="U15" s="23">
        <f>POWER(T15,3)-T15-1</f>
        <v>-5.6588487269249477E-2</v>
      </c>
      <c r="V15" s="22">
        <f>R15*U15</f>
        <v>7.3305910704880295E-3</v>
      </c>
      <c r="W15" s="20">
        <f>U15*S15</f>
        <v>-0.28294243634624738</v>
      </c>
      <c r="X15" s="19">
        <v>1E-3</v>
      </c>
      <c r="Y15" s="51">
        <f t="shared" si="2"/>
        <v>5.6588487269249477E-2</v>
      </c>
      <c r="Z15" s="1" t="str">
        <f t="shared" si="1"/>
        <v xml:space="preserve"> </v>
      </c>
      <c r="AA15" s="1"/>
      <c r="AB15" s="1"/>
      <c r="AC15" s="1"/>
      <c r="AD15" s="1"/>
      <c r="AE15" s="75" t="s">
        <v>21</v>
      </c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</row>
    <row r="16" spans="1:266" ht="21">
      <c r="A16" s="5">
        <v>4</v>
      </c>
      <c r="B16" s="5">
        <f t="shared" si="0"/>
        <v>59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21">
        <v>5</v>
      </c>
      <c r="P16" s="23">
        <f>T15</f>
        <v>1.3112810214872344</v>
      </c>
      <c r="Q16" s="23">
        <f>Q15</f>
        <v>2</v>
      </c>
      <c r="R16" s="19">
        <f>POWER(P16,3)-P16-1</f>
        <v>-5.6588487269249477E-2</v>
      </c>
      <c r="S16" s="19">
        <f>POWER(Q16,3)-Q16-1</f>
        <v>5</v>
      </c>
      <c r="T16" s="49">
        <f>((P16*S16)-(Q16*R16))/(S16-R16)</f>
        <v>1.3189885035664628</v>
      </c>
      <c r="U16" s="23">
        <f>POWER(T16,3)-T16-1</f>
        <v>-2.4303747183596958E-2</v>
      </c>
      <c r="V16" s="22">
        <f>R16*U16</f>
        <v>1.3753122880940344E-3</v>
      </c>
      <c r="W16" s="20">
        <f>U16*S16</f>
        <v>-0.12151873591798479</v>
      </c>
      <c r="X16" s="19">
        <v>1E-3</v>
      </c>
      <c r="Y16" s="51">
        <f t="shared" si="2"/>
        <v>2.4303747183596958E-2</v>
      </c>
      <c r="Z16" s="1" t="str">
        <f t="shared" si="1"/>
        <v xml:space="preserve"> </v>
      </c>
      <c r="AA16" s="1"/>
      <c r="AB16" s="1"/>
      <c r="AC16" s="1"/>
      <c r="AD16" s="1"/>
      <c r="AE16" s="76" t="s">
        <v>31</v>
      </c>
      <c r="AF16" s="76"/>
      <c r="AG16" s="76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</row>
    <row r="17" spans="1:266" ht="21">
      <c r="A17" s="5">
        <v>5</v>
      </c>
      <c r="B17" s="5">
        <f t="shared" si="0"/>
        <v>119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21">
        <v>6</v>
      </c>
      <c r="P17" s="23">
        <f>T16</f>
        <v>1.3189885035664628</v>
      </c>
      <c r="Q17" s="23">
        <f>Q16</f>
        <v>2</v>
      </c>
      <c r="R17" s="19">
        <f>POWER(P17,3)-P17-1</f>
        <v>-2.4303747183596958E-2</v>
      </c>
      <c r="S17" s="19">
        <f>POWER(Q17,3)-Q17-1</f>
        <v>5</v>
      </c>
      <c r="T17" s="49">
        <f>((P17*S17)-(Q17*R17))/(S17-R17)</f>
        <v>1.3222827174657961</v>
      </c>
      <c r="U17" s="23">
        <f>POWER(T17,3)-T17-1</f>
        <v>-1.0361850069651624E-2</v>
      </c>
      <c r="V17" s="22">
        <f>R17*U17</f>
        <v>2.5183178444714959E-4</v>
      </c>
      <c r="W17" s="20">
        <f>U17*S17</f>
        <v>-5.1809250348258118E-2</v>
      </c>
      <c r="X17" s="19">
        <v>1E-3</v>
      </c>
      <c r="Y17" s="51">
        <f t="shared" si="2"/>
        <v>1.0361850069651624E-2</v>
      </c>
      <c r="Z17" s="1" t="str">
        <f t="shared" si="1"/>
        <v xml:space="preserve"> </v>
      </c>
      <c r="AA17" s="1"/>
      <c r="AB17" s="1"/>
      <c r="AC17" s="1"/>
      <c r="AD17" s="1"/>
      <c r="AE17" s="16" t="s">
        <v>10</v>
      </c>
      <c r="AF17" s="16" t="s">
        <v>36</v>
      </c>
      <c r="AG17" s="16" t="s">
        <v>37</v>
      </c>
      <c r="AH17" s="16" t="s">
        <v>38</v>
      </c>
      <c r="AI17" s="16" t="s">
        <v>39</v>
      </c>
      <c r="AJ17" s="16" t="s">
        <v>19</v>
      </c>
      <c r="AK17" s="16" t="s">
        <v>28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</row>
    <row r="18" spans="1:266" ht="15.6">
      <c r="A18" s="79" t="s">
        <v>4</v>
      </c>
      <c r="B18" s="79"/>
      <c r="C18" s="79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89">
        <v>7</v>
      </c>
      <c r="P18" s="23">
        <f>T17</f>
        <v>1.3222827174657961</v>
      </c>
      <c r="Q18" s="23">
        <f>Q17</f>
        <v>2</v>
      </c>
      <c r="R18" s="19">
        <f>POWER(P18,3)-P18-1</f>
        <v>-1.0361850069651624E-2</v>
      </c>
      <c r="S18" s="19">
        <f>POWER(Q18,3)-Q18-1</f>
        <v>5</v>
      </c>
      <c r="T18" s="49">
        <f>((P18*S18)-(Q18*R18))/(S18-R18)</f>
        <v>1.3236842938551607</v>
      </c>
      <c r="U18" s="23">
        <f>POWER(T18,3)-T18-1</f>
        <v>-4.4039498807850741E-3</v>
      </c>
      <c r="V18" s="22">
        <f>R18*U18</f>
        <v>4.5633068378955081E-5</v>
      </c>
      <c r="W18" s="20">
        <f>U18*S18</f>
        <v>-2.2019749403925371E-2</v>
      </c>
      <c r="X18" s="19">
        <v>1E-3</v>
      </c>
      <c r="Y18" s="51">
        <f t="shared" si="2"/>
        <v>4.4039498807850741E-3</v>
      </c>
      <c r="Z18" s="1" t="str">
        <f t="shared" si="1"/>
        <v xml:space="preserve"> </v>
      </c>
      <c r="AA18" s="1"/>
      <c r="AB18" s="1"/>
      <c r="AC18" s="1"/>
      <c r="AD18" s="1"/>
      <c r="AE18" s="19">
        <v>1</v>
      </c>
      <c r="AF18" s="19">
        <v>2</v>
      </c>
      <c r="AG18" s="19">
        <f>POWER(AF18,3)-AF18-1</f>
        <v>5</v>
      </c>
      <c r="AH18" s="19">
        <f>(3*POWER(AF18,2))-1</f>
        <v>11</v>
      </c>
      <c r="AI18" s="49">
        <f>AF18-(AG18/AH18)</f>
        <v>1.5454545454545454</v>
      </c>
      <c r="AJ18" s="19">
        <v>1E-3</v>
      </c>
      <c r="AK18" s="49">
        <f>ABS(AI18-AF18)</f>
        <v>0.45454545454545459</v>
      </c>
      <c r="AL18" s="1" t="str">
        <f>IF(AK18&lt;=AJ18,"Fim"," ")</f>
        <v xml:space="preserve"> </v>
      </c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</row>
    <row r="19" spans="1:266" ht="15.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21">
        <v>8</v>
      </c>
      <c r="P19" s="23">
        <f>T18</f>
        <v>1.3236842938551607</v>
      </c>
      <c r="Q19" s="23">
        <f>Q18</f>
        <v>2</v>
      </c>
      <c r="R19" s="19">
        <f>POWER(P19,3)-P19-1</f>
        <v>-4.4039498807850741E-3</v>
      </c>
      <c r="S19" s="19">
        <f>POWER(Q19,3)-Q19-1</f>
        <v>5</v>
      </c>
      <c r="T19" s="49">
        <f>((P19*S19)-(Q19*R19))/(S19-R19)</f>
        <v>1.3242794617319504</v>
      </c>
      <c r="U19" s="23">
        <f>POWER(T19,3)-T19-1</f>
        <v>-1.869258374371574E-3</v>
      </c>
      <c r="V19" s="22">
        <f>R19*U19</f>
        <v>8.2321201949701946E-6</v>
      </c>
      <c r="W19" s="20">
        <f>U19*S19</f>
        <v>-9.3462918718578702E-3</v>
      </c>
      <c r="X19" s="19">
        <v>1E-3</v>
      </c>
      <c r="Y19" s="51">
        <f t="shared" si="2"/>
        <v>1.869258374371574E-3</v>
      </c>
      <c r="Z19" s="1" t="str">
        <f t="shared" si="1"/>
        <v xml:space="preserve"> </v>
      </c>
      <c r="AA19" s="1"/>
      <c r="AB19" s="1"/>
      <c r="AC19" s="1"/>
      <c r="AD19" s="1"/>
      <c r="AE19" s="19">
        <v>2</v>
      </c>
      <c r="AF19" s="23">
        <f>AI18</f>
        <v>1.5454545454545454</v>
      </c>
      <c r="AG19" s="23">
        <f>POWER(AF19,3)-AF19-1</f>
        <v>1.1457550713749058</v>
      </c>
      <c r="AH19" s="23">
        <f>(3*POWER(AF19,2))-1</f>
        <v>6.1652892561983466</v>
      </c>
      <c r="AI19" s="49">
        <f>AF19-(AG19/AH19)</f>
        <v>1.359614915915184</v>
      </c>
      <c r="AJ19" s="19">
        <v>1E-3</v>
      </c>
      <c r="AK19" s="49">
        <f>ABS(AI19-AF19)</f>
        <v>0.1858396295393614</v>
      </c>
      <c r="AL19" s="1" t="str">
        <f t="shared" ref="AL19:AL22" si="3">IF(AK19&lt;=AJ19,"Fim"," ")</f>
        <v xml:space="preserve"> </v>
      </c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</row>
    <row r="20" spans="1:266" ht="15.6">
      <c r="A20" s="1"/>
      <c r="B20" s="1"/>
      <c r="C20" s="1"/>
      <c r="D20" s="1"/>
      <c r="E20" s="1"/>
      <c r="F20" s="1"/>
      <c r="G20" s="1"/>
      <c r="H20" s="1"/>
      <c r="I20" s="8"/>
      <c r="J20" s="54"/>
      <c r="K20" s="1"/>
      <c r="L20" s="1"/>
      <c r="M20" s="1"/>
      <c r="N20" s="1"/>
      <c r="O20" s="21">
        <v>9</v>
      </c>
      <c r="P20" s="23">
        <f>T19</f>
        <v>1.3242794617319504</v>
      </c>
      <c r="Q20" s="23">
        <f>Q19</f>
        <v>2</v>
      </c>
      <c r="R20" s="19">
        <f>POWER(P20,3)-P20-1</f>
        <v>-1.869258374371574E-3</v>
      </c>
      <c r="S20" s="19">
        <f>POWER(Q20,3)-Q20-1</f>
        <v>5</v>
      </c>
      <c r="T20" s="50">
        <f>((P20*S20)-(Q20*R20))/(S20-R20)</f>
        <v>1.3245319865800915</v>
      </c>
      <c r="U20" s="23">
        <f>POWER(T20,3)-T20-1</f>
        <v>-7.9295919325317321E-4</v>
      </c>
      <c r="V20" s="22">
        <f>R20*U20</f>
        <v>1.4822456125234213E-6</v>
      </c>
      <c r="W20" s="20">
        <f>U20*S20</f>
        <v>-3.9647959662658661E-3</v>
      </c>
      <c r="X20" s="19">
        <v>1E-3</v>
      </c>
      <c r="Y20" s="49">
        <f t="shared" si="2"/>
        <v>7.9295919325317321E-4</v>
      </c>
      <c r="Z20" s="1" t="str">
        <f t="shared" si="1"/>
        <v>Fim</v>
      </c>
      <c r="AA20" s="1"/>
      <c r="AB20" s="1"/>
      <c r="AC20" s="1"/>
      <c r="AD20" s="1"/>
      <c r="AE20" s="19">
        <v>3</v>
      </c>
      <c r="AF20" s="53">
        <f>AI19</f>
        <v>1.359614915915184</v>
      </c>
      <c r="AG20" s="23">
        <f>POWER(AF20,3)-AF20-1</f>
        <v>0.15370493448007472</v>
      </c>
      <c r="AH20" s="23">
        <f>(3*POWER(AF20,2))-1</f>
        <v>4.5456581587371589</v>
      </c>
      <c r="AI20" s="49">
        <f>AF20-(AG20/AH20)</f>
        <v>1.325801345005845</v>
      </c>
      <c r="AJ20" s="19">
        <v>1E-3</v>
      </c>
      <c r="AK20" s="49">
        <f>ABS(AI20-AF20)</f>
        <v>3.3813570909339008E-2</v>
      </c>
      <c r="AL20" s="1" t="str">
        <f t="shared" si="3"/>
        <v xml:space="preserve"> 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</row>
    <row r="21" spans="1:266" ht="15.6">
      <c r="A21" s="78" t="s">
        <v>1</v>
      </c>
      <c r="B21" s="78"/>
      <c r="C21" s="78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77" t="s">
        <v>129</v>
      </c>
      <c r="P21" s="77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9">
        <v>4</v>
      </c>
      <c r="AF21" s="23">
        <f>AI20</f>
        <v>1.325801345005845</v>
      </c>
      <c r="AG21" s="23">
        <f>POWER(AF21,3)-AF21-1</f>
        <v>4.6249170478298574E-3</v>
      </c>
      <c r="AH21" s="23">
        <f>(3*POWER(AF21,2))-1</f>
        <v>4.2732476192579227</v>
      </c>
      <c r="AI21" s="49">
        <f>AF21-(AG21/AH21)</f>
        <v>1.3247190494171253</v>
      </c>
      <c r="AJ21" s="19">
        <v>1E-3</v>
      </c>
      <c r="AK21" s="49">
        <f>ABS(AI21-AF21)</f>
        <v>1.0822955887197505E-3</v>
      </c>
      <c r="AL21" s="1" t="str">
        <f t="shared" si="3"/>
        <v xml:space="preserve"> </v>
      </c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</row>
    <row r="22" spans="1:266" ht="15.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 t="s">
        <v>123</v>
      </c>
      <c r="P22" s="8">
        <f>POWER(T20,3)-T20-1</f>
        <v>-7.9295919325317321E-4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9">
        <v>5</v>
      </c>
      <c r="AF22" s="23">
        <f>AI21</f>
        <v>1.3247190494171253</v>
      </c>
      <c r="AG22" s="23">
        <f>POWER(AF22,3)-AF22-1</f>
        <v>4.6577191092911363E-6</v>
      </c>
      <c r="AH22" s="23">
        <f>(3*POWER(AF22,2))-1</f>
        <v>4.2646416796658357</v>
      </c>
      <c r="AI22" s="50">
        <f>AF22-(AG22/AH22)</f>
        <v>1.3247179572458576</v>
      </c>
      <c r="AJ22" s="19">
        <v>1E-3</v>
      </c>
      <c r="AK22" s="52">
        <f>ABS(AI22-AF22)</f>
        <v>1.0921712676470463E-6</v>
      </c>
      <c r="AL22" s="3" t="str">
        <f t="shared" si="3"/>
        <v>Fim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</row>
    <row r="23" spans="1:266" ht="15.6">
      <c r="A23" s="85" t="s">
        <v>5</v>
      </c>
      <c r="B23" s="8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77" t="s">
        <v>40</v>
      </c>
      <c r="AF23" s="77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</row>
    <row r="24" spans="1:266" ht="15.6">
      <c r="A24" s="2" t="s">
        <v>6</v>
      </c>
      <c r="B24" s="2">
        <v>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 t="s">
        <v>124</v>
      </c>
      <c r="AF24" s="8">
        <f>POWER(AI22,3)-AI22-1</f>
        <v>4.7404302705444934E-12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</row>
    <row r="25" spans="1:266" ht="15.6">
      <c r="A25" s="2" t="s">
        <v>7</v>
      </c>
      <c r="B25" s="2">
        <v>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</row>
    <row r="26" spans="1:266" ht="15.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</row>
    <row r="27" spans="1:266" ht="15.6">
      <c r="A27" s="70" t="s">
        <v>8</v>
      </c>
      <c r="B27" s="70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</row>
    <row r="28" spans="1:266" ht="15.6">
      <c r="A28" s="1" t="s">
        <v>9</v>
      </c>
      <c r="B28" s="8">
        <f>(LOG(B25-B24)-LOG(0.001))/LOG(2)</f>
        <v>9.965784284662087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</row>
    <row r="29" spans="1:266" ht="15.6">
      <c r="A29" s="1" t="s">
        <v>21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90"/>
      <c r="P29" s="9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</row>
    <row r="30" spans="1:266" ht="15.6">
      <c r="A30" s="9" t="s">
        <v>10</v>
      </c>
      <c r="B30" s="9" t="s">
        <v>11</v>
      </c>
      <c r="C30" s="9" t="s">
        <v>12</v>
      </c>
      <c r="D30" s="9" t="s">
        <v>13</v>
      </c>
      <c r="E30" s="9" t="s">
        <v>14</v>
      </c>
      <c r="F30" s="9" t="s">
        <v>15</v>
      </c>
      <c r="G30" s="9" t="s">
        <v>16</v>
      </c>
      <c r="H30" s="9" t="s">
        <v>17</v>
      </c>
      <c r="I30" s="9" t="s">
        <v>18</v>
      </c>
      <c r="J30" s="10" t="s">
        <v>19</v>
      </c>
      <c r="K30" s="9" t="s">
        <v>20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</row>
    <row r="31" spans="1:266" ht="15.6">
      <c r="A31" s="11">
        <v>1</v>
      </c>
      <c r="B31" s="11">
        <v>1</v>
      </c>
      <c r="C31" s="11">
        <v>2</v>
      </c>
      <c r="D31" s="47">
        <f>(B31+C31)/2</f>
        <v>1.5</v>
      </c>
      <c r="E31" s="11">
        <f t="shared" ref="E31:E40" si="4">POWER(B31,3)-B31-1</f>
        <v>-1</v>
      </c>
      <c r="F31" s="11">
        <f t="shared" ref="F31:F40" si="5">POWER(D31,3)-D31-1</f>
        <v>0.875</v>
      </c>
      <c r="G31" s="11">
        <f t="shared" ref="G31:G40" si="6">POWER(C31,3)-C31-1</f>
        <v>5</v>
      </c>
      <c r="H31" s="14">
        <f t="shared" ref="H31:H40" si="7">E31*F31</f>
        <v>-0.875</v>
      </c>
      <c r="I31" s="11">
        <f t="shared" ref="I31:I40" si="8">F31*C31</f>
        <v>1.75</v>
      </c>
      <c r="J31" s="11">
        <v>1E-3</v>
      </c>
      <c r="K31" s="47">
        <f>ABS(C31-B31)/2</f>
        <v>0.5</v>
      </c>
      <c r="L31" s="1" t="str">
        <f>IF(K31&lt;J31, "Fim", " ")</f>
        <v xml:space="preserve"> 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</row>
    <row r="32" spans="1:266" ht="15.6">
      <c r="A32" s="11">
        <v>2</v>
      </c>
      <c r="B32" s="11">
        <v>1</v>
      </c>
      <c r="C32" s="11">
        <f>D31</f>
        <v>1.5</v>
      </c>
      <c r="D32" s="47">
        <f t="shared" ref="D32:D40" si="9">(B32+C32)/2</f>
        <v>1.25</v>
      </c>
      <c r="E32" s="11">
        <f t="shared" si="4"/>
        <v>-1</v>
      </c>
      <c r="F32" s="11">
        <f t="shared" si="5"/>
        <v>-0.296875</v>
      </c>
      <c r="G32" s="11">
        <f t="shared" si="6"/>
        <v>0.875</v>
      </c>
      <c r="H32" s="12">
        <f t="shared" si="7"/>
        <v>0.296875</v>
      </c>
      <c r="I32" s="14">
        <f t="shared" si="8"/>
        <v>-0.4453125</v>
      </c>
      <c r="J32" s="11">
        <v>1E-3</v>
      </c>
      <c r="K32" s="47">
        <f t="shared" ref="K32:K40" si="10">ABS(C32-B32)/2</f>
        <v>0.25</v>
      </c>
      <c r="L32" s="1" t="str">
        <f t="shared" ref="L32:L40" si="11">IF(K32&lt;J32, "Fim", " ")</f>
        <v xml:space="preserve"> 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</row>
    <row r="33" spans="1:266" ht="15.6">
      <c r="A33" s="11">
        <v>3</v>
      </c>
      <c r="B33" s="11">
        <f>D32</f>
        <v>1.25</v>
      </c>
      <c r="C33" s="11">
        <v>1.5</v>
      </c>
      <c r="D33" s="47">
        <f t="shared" si="9"/>
        <v>1.375</v>
      </c>
      <c r="E33" s="11">
        <f t="shared" si="4"/>
        <v>-0.296875</v>
      </c>
      <c r="F33" s="11">
        <f t="shared" si="5"/>
        <v>0.224609375</v>
      </c>
      <c r="G33" s="11">
        <f t="shared" si="6"/>
        <v>0.875</v>
      </c>
      <c r="H33" s="14">
        <f t="shared" si="7"/>
        <v>-6.6680908203125E-2</v>
      </c>
      <c r="I33" s="12">
        <f t="shared" si="8"/>
        <v>0.3369140625</v>
      </c>
      <c r="J33" s="11">
        <v>1E-3</v>
      </c>
      <c r="K33" s="47">
        <f t="shared" si="10"/>
        <v>0.125</v>
      </c>
      <c r="L33" s="1" t="str">
        <f t="shared" si="11"/>
        <v xml:space="preserve"> 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</row>
    <row r="34" spans="1:266" ht="15.6">
      <c r="A34" s="11">
        <v>4</v>
      </c>
      <c r="B34" s="11">
        <v>1.25</v>
      </c>
      <c r="C34" s="11">
        <f>D33</f>
        <v>1.375</v>
      </c>
      <c r="D34" s="47">
        <f t="shared" si="9"/>
        <v>1.3125</v>
      </c>
      <c r="E34" s="11">
        <f t="shared" si="4"/>
        <v>-0.296875</v>
      </c>
      <c r="F34" s="11">
        <f t="shared" si="5"/>
        <v>-5.1513671875E-2</v>
      </c>
      <c r="G34" s="11">
        <f t="shared" si="6"/>
        <v>0.224609375</v>
      </c>
      <c r="H34" s="12">
        <f t="shared" si="7"/>
        <v>1.5293121337890625E-2</v>
      </c>
      <c r="I34" s="14">
        <f t="shared" si="8"/>
        <v>-7.0831298828125E-2</v>
      </c>
      <c r="J34" s="11">
        <v>1E-3</v>
      </c>
      <c r="K34" s="47">
        <f t="shared" si="10"/>
        <v>6.25E-2</v>
      </c>
      <c r="L34" s="1" t="str">
        <f t="shared" si="11"/>
        <v xml:space="preserve"> 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</row>
    <row r="35" spans="1:266" ht="15.6">
      <c r="A35" s="11">
        <v>5</v>
      </c>
      <c r="B35" s="11">
        <f>D34</f>
        <v>1.3125</v>
      </c>
      <c r="C35" s="11">
        <v>1.375</v>
      </c>
      <c r="D35" s="47">
        <f t="shared" si="9"/>
        <v>1.34375</v>
      </c>
      <c r="E35" s="11">
        <f t="shared" si="4"/>
        <v>-5.1513671875E-2</v>
      </c>
      <c r="F35" s="11">
        <f t="shared" si="5"/>
        <v>8.2611083984375E-2</v>
      </c>
      <c r="G35" s="11">
        <f t="shared" si="6"/>
        <v>0.224609375</v>
      </c>
      <c r="H35" s="14">
        <f t="shared" si="7"/>
        <v>-4.2556002736091614E-3</v>
      </c>
      <c r="I35" s="12">
        <f t="shared" si="8"/>
        <v>0.11359024047851563</v>
      </c>
      <c r="J35" s="11">
        <v>1E-3</v>
      </c>
      <c r="K35" s="47">
        <f t="shared" si="10"/>
        <v>3.125E-2</v>
      </c>
      <c r="L35" s="1" t="str">
        <f t="shared" si="11"/>
        <v xml:space="preserve"> 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</row>
    <row r="36" spans="1:266" ht="15.6">
      <c r="A36" s="11">
        <v>6</v>
      </c>
      <c r="B36" s="11">
        <v>1.3125</v>
      </c>
      <c r="C36" s="11">
        <f>D35</f>
        <v>1.34375</v>
      </c>
      <c r="D36" s="47">
        <f t="shared" si="9"/>
        <v>1.328125</v>
      </c>
      <c r="E36" s="11">
        <f t="shared" si="4"/>
        <v>-5.1513671875E-2</v>
      </c>
      <c r="F36" s="11">
        <f t="shared" si="5"/>
        <v>1.4575958251953125E-2</v>
      </c>
      <c r="G36" s="11">
        <f t="shared" si="6"/>
        <v>8.2611083984375E-2</v>
      </c>
      <c r="H36" s="14">
        <f t="shared" si="7"/>
        <v>-7.5086113065481186E-4</v>
      </c>
      <c r="I36" s="12">
        <f t="shared" si="8"/>
        <v>1.9586443901062012E-2</v>
      </c>
      <c r="J36" s="11">
        <v>1E-3</v>
      </c>
      <c r="K36" s="47">
        <f t="shared" si="10"/>
        <v>1.5625E-2</v>
      </c>
      <c r="L36" s="1" t="str">
        <f t="shared" si="11"/>
        <v xml:space="preserve"> 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</row>
    <row r="37" spans="1:266" ht="15.6">
      <c r="A37" s="11">
        <v>7</v>
      </c>
      <c r="B37" s="11">
        <v>1.3125</v>
      </c>
      <c r="C37" s="11">
        <f>D36</f>
        <v>1.328125</v>
      </c>
      <c r="D37" s="47">
        <f t="shared" si="9"/>
        <v>1.3203125</v>
      </c>
      <c r="E37" s="11">
        <f t="shared" si="4"/>
        <v>-5.1513671875E-2</v>
      </c>
      <c r="F37" s="11">
        <f t="shared" si="5"/>
        <v>-1.8710613250732422E-2</v>
      </c>
      <c r="G37" s="11">
        <f t="shared" si="6"/>
        <v>1.4575958251953125E-2</v>
      </c>
      <c r="H37" s="12">
        <f t="shared" si="7"/>
        <v>9.6385239157825708E-4</v>
      </c>
      <c r="I37" s="14">
        <f t="shared" si="8"/>
        <v>-2.4850033223628998E-2</v>
      </c>
      <c r="J37" s="11">
        <v>1E-3</v>
      </c>
      <c r="K37" s="47">
        <f t="shared" si="10"/>
        <v>7.8125E-3</v>
      </c>
      <c r="L37" s="1" t="str">
        <f t="shared" si="11"/>
        <v xml:space="preserve"> 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</row>
    <row r="38" spans="1:266" ht="15.6">
      <c r="A38" s="13">
        <v>8</v>
      </c>
      <c r="B38" s="13">
        <f>D37</f>
        <v>1.3203125</v>
      </c>
      <c r="C38" s="13">
        <f>C37</f>
        <v>1.328125</v>
      </c>
      <c r="D38" s="47">
        <f t="shared" si="9"/>
        <v>1.32421875</v>
      </c>
      <c r="E38" s="11">
        <f t="shared" si="4"/>
        <v>-1.8710613250732422E-2</v>
      </c>
      <c r="F38" s="11">
        <f t="shared" si="5"/>
        <v>-2.1279454231262207E-3</v>
      </c>
      <c r="G38" s="11">
        <f t="shared" si="6"/>
        <v>1.4575958251953125E-2</v>
      </c>
      <c r="H38" s="12">
        <f t="shared" si="7"/>
        <v>3.9815163830780875E-5</v>
      </c>
      <c r="I38" s="14">
        <f t="shared" si="8"/>
        <v>-2.8261775150895119E-3</v>
      </c>
      <c r="J38" s="11">
        <v>1E-3</v>
      </c>
      <c r="K38" s="47">
        <f t="shared" si="10"/>
        <v>3.90625E-3</v>
      </c>
      <c r="L38" s="1" t="str">
        <f t="shared" si="11"/>
        <v xml:space="preserve"> 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</row>
    <row r="39" spans="1:266" ht="15.6">
      <c r="A39" s="13">
        <v>9</v>
      </c>
      <c r="B39" s="13">
        <f>D38</f>
        <v>1.32421875</v>
      </c>
      <c r="C39" s="13">
        <f>C38</f>
        <v>1.328125</v>
      </c>
      <c r="D39" s="47">
        <f t="shared" si="9"/>
        <v>1.326171875</v>
      </c>
      <c r="E39" s="13">
        <f t="shared" si="4"/>
        <v>-2.1279454231262207E-3</v>
      </c>
      <c r="F39" s="11">
        <f t="shared" si="5"/>
        <v>6.2088295817375183E-3</v>
      </c>
      <c r="G39" s="11">
        <f t="shared" si="6"/>
        <v>1.4575958251953125E-2</v>
      </c>
      <c r="H39" s="14">
        <f t="shared" si="7"/>
        <v>-1.3212050491429039E-5</v>
      </c>
      <c r="I39" s="12">
        <f t="shared" si="8"/>
        <v>8.2461017882451415E-3</v>
      </c>
      <c r="J39" s="11">
        <v>1E-3</v>
      </c>
      <c r="K39" s="47">
        <f t="shared" si="10"/>
        <v>1.953125E-3</v>
      </c>
      <c r="L39" s="1" t="str">
        <f t="shared" si="11"/>
        <v xml:space="preserve"> 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</row>
    <row r="40" spans="1:266" ht="15.6">
      <c r="A40" s="13">
        <v>10</v>
      </c>
      <c r="B40" s="13">
        <f>B39</f>
        <v>1.32421875</v>
      </c>
      <c r="C40" s="13">
        <f>D39</f>
        <v>1.326171875</v>
      </c>
      <c r="D40" s="48">
        <f t="shared" si="9"/>
        <v>1.3251953125</v>
      </c>
      <c r="E40" s="13">
        <f t="shared" si="4"/>
        <v>-2.1279454231262207E-3</v>
      </c>
      <c r="F40" s="11">
        <f t="shared" si="5"/>
        <v>2.0366506651043892E-3</v>
      </c>
      <c r="G40" s="11">
        <f t="shared" si="6"/>
        <v>6.2088295817375183E-3</v>
      </c>
      <c r="H40" s="14">
        <f t="shared" si="7"/>
        <v>-4.3338814613158583E-6</v>
      </c>
      <c r="I40" s="12">
        <f t="shared" si="8"/>
        <v>2.7009488312614849E-3</v>
      </c>
      <c r="J40" s="11">
        <v>1E-3</v>
      </c>
      <c r="K40" s="47">
        <f t="shared" si="10"/>
        <v>9.765625E-4</v>
      </c>
      <c r="L40" s="3" t="str">
        <f t="shared" si="11"/>
        <v>Fim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</row>
    <row r="41" spans="1:266" ht="15.6">
      <c r="A41" s="81" t="s">
        <v>22</v>
      </c>
      <c r="B41" s="81"/>
      <c r="C41" s="8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</row>
    <row r="42" spans="1:266" ht="15.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</row>
    <row r="43" spans="1:266" ht="15.6">
      <c r="A43" s="1" t="s">
        <v>122</v>
      </c>
      <c r="B43" s="1">
        <f>POWER(D40,3)-D40-1</f>
        <v>2.0366506651043892E-3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</row>
    <row r="44" spans="1:266" ht="15.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</row>
    <row r="45" spans="1:266" ht="15.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</row>
    <row r="46" spans="1:266" ht="15.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</row>
    <row r="47" spans="1:266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</row>
    <row r="48" spans="1:266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</row>
    <row r="49" spans="1:266" ht="15.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</row>
    <row r="50" spans="1:266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</row>
    <row r="51" spans="1:266" ht="15.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</row>
    <row r="52" spans="1:266" ht="15.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</row>
    <row r="53" spans="1:266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</row>
    <row r="54" spans="1:266" ht="15.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</row>
    <row r="55" spans="1:266" ht="15.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</row>
    <row r="56" spans="1:266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</row>
    <row r="57" spans="1:266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</row>
    <row r="58" spans="1:266" ht="15.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</row>
    <row r="59" spans="1:266" ht="15.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</row>
    <row r="60" spans="1:266" ht="15.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</row>
    <row r="61" spans="1:266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</row>
    <row r="62" spans="1:266" ht="15.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</row>
    <row r="63" spans="1:266" ht="15.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</row>
    <row r="64" spans="1:266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</row>
    <row r="65" spans="1:266" ht="15.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</row>
    <row r="66" spans="1:266" ht="15.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</row>
    <row r="67" spans="1:266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</row>
    <row r="68" spans="1:266" ht="15.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</row>
    <row r="69" spans="1:266" ht="15.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</row>
    <row r="70" spans="1:266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</row>
    <row r="71" spans="1:266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</row>
    <row r="72" spans="1:266" ht="15.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</row>
    <row r="73" spans="1:266" ht="15.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</row>
    <row r="74" spans="1:266" ht="15.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</row>
    <row r="75" spans="1:266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</row>
    <row r="76" spans="1:266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</row>
    <row r="77" spans="1:266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</row>
    <row r="78" spans="1:266" ht="15.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</row>
    <row r="79" spans="1:266" ht="15.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</row>
    <row r="80" spans="1:266" ht="15.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</row>
    <row r="81" spans="1:266" ht="15.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</row>
    <row r="82" spans="1:266" ht="15.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</row>
    <row r="83" spans="1:266" ht="15.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</row>
    <row r="84" spans="1:266" ht="15.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</row>
    <row r="85" spans="1:266" ht="15.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</row>
    <row r="86" spans="1:266" ht="15.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</row>
    <row r="87" spans="1:266" ht="15.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</row>
    <row r="88" spans="1:266" ht="15.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</row>
    <row r="89" spans="1:266" ht="15.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</row>
    <row r="90" spans="1:266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</row>
    <row r="91" spans="1:266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</row>
    <row r="92" spans="1:266" ht="15.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</row>
    <row r="93" spans="1:266" ht="15.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</row>
    <row r="94" spans="1:266" ht="15.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</row>
    <row r="95" spans="1:266" ht="15.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</row>
    <row r="96" spans="1:266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</row>
    <row r="97" spans="1:266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</row>
    <row r="98" spans="1:266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</row>
    <row r="99" spans="1:266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</row>
    <row r="100" spans="1:266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</row>
    <row r="101" spans="1:266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</row>
    <row r="102" spans="1:266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</row>
    <row r="103" spans="1:266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</row>
    <row r="104" spans="1:266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</row>
    <row r="105" spans="1:266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</row>
    <row r="106" spans="1:266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</row>
    <row r="107" spans="1:266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</row>
    <row r="108" spans="1:266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</row>
    <row r="109" spans="1:266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</row>
    <row r="110" spans="1:266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</row>
    <row r="111" spans="1:266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</row>
    <row r="112" spans="1:266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</row>
    <row r="113" spans="1:266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</row>
    <row r="114" spans="1:266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</row>
    <row r="115" spans="1:266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</row>
    <row r="116" spans="1:266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</row>
    <row r="117" spans="1:266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</row>
    <row r="118" spans="1:266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</row>
    <row r="119" spans="1:266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</row>
    <row r="120" spans="1:266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</row>
    <row r="121" spans="1:266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</row>
    <row r="122" spans="1:266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</row>
    <row r="123" spans="1:266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</row>
    <row r="124" spans="1:266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</row>
    <row r="125" spans="1:266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</row>
    <row r="126" spans="1:266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</row>
    <row r="127" spans="1:266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</row>
    <row r="128" spans="1:266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</row>
    <row r="129" spans="1:266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</row>
    <row r="130" spans="1:266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</row>
    <row r="131" spans="1:266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</row>
    <row r="132" spans="1:266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</row>
    <row r="133" spans="1:266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</row>
    <row r="134" spans="1:266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</row>
    <row r="135" spans="1:266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</row>
    <row r="136" spans="1:266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</row>
    <row r="137" spans="1:266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</row>
    <row r="138" spans="1:266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</row>
    <row r="139" spans="1:266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</row>
    <row r="140" spans="1:266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</row>
    <row r="141" spans="1:266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</row>
    <row r="142" spans="1:266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</row>
    <row r="143" spans="1:266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</row>
    <row r="144" spans="1:266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</row>
    <row r="145" spans="1:266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</row>
    <row r="146" spans="1:266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</row>
    <row r="147" spans="1:266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</row>
    <row r="148" spans="1:266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</row>
    <row r="149" spans="1:266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</row>
    <row r="150" spans="1:266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</row>
    <row r="151" spans="1:266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</row>
    <row r="152" spans="1:266" ht="15.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</row>
    <row r="153" spans="1:266" ht="15.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</row>
    <row r="154" spans="1:266" ht="15.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</row>
    <row r="155" spans="1:266" ht="15.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</row>
    <row r="156" spans="1:266" ht="15.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</row>
    <row r="157" spans="1:266" ht="15.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</row>
    <row r="158" spans="1:266" ht="15.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</row>
    <row r="159" spans="1:266" ht="15.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</row>
    <row r="160" spans="1:266" ht="15.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</row>
    <row r="161" spans="1:266" ht="15.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</row>
    <row r="162" spans="1:266" ht="15.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</row>
    <row r="163" spans="1:266" ht="15.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</row>
    <row r="164" spans="1:266" ht="15.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</row>
    <row r="165" spans="1:266" ht="15.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</row>
    <row r="166" spans="1:266" ht="15.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</row>
    <row r="167" spans="1:266" ht="15.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</row>
    <row r="168" spans="1:266" ht="15.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</row>
    <row r="169" spans="1:266" ht="15.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</row>
    <row r="170" spans="1:266" ht="15.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</row>
    <row r="171" spans="1:266" ht="15.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</row>
    <row r="172" spans="1:266" ht="15.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</row>
    <row r="173" spans="1:266" ht="15.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</row>
    <row r="174" spans="1:266" ht="15.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</row>
    <row r="175" spans="1:266" ht="15.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</row>
    <row r="176" spans="1:266" ht="15.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</row>
    <row r="177" spans="1:266" ht="15.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</row>
    <row r="178" spans="1:266" ht="15.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</row>
    <row r="179" spans="1:266" ht="15.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</row>
    <row r="180" spans="1:266" ht="15.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</row>
    <row r="181" spans="1:266" ht="15.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</row>
    <row r="182" spans="1:266" ht="15.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</row>
    <row r="183" spans="1:266" ht="15.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</row>
    <row r="184" spans="1:266" ht="15.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</row>
    <row r="185" spans="1:266" ht="15.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</row>
    <row r="186" spans="1:266" ht="15.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</row>
    <row r="187" spans="1:266" ht="15.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</row>
    <row r="188" spans="1:266" ht="15.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</row>
    <row r="189" spans="1:266" ht="15.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</row>
    <row r="190" spans="1:266" ht="15.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</row>
    <row r="191" spans="1:266" ht="15.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</row>
    <row r="192" spans="1:266" ht="15.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</row>
    <row r="193" spans="1:266" ht="15.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</row>
    <row r="194" spans="1:266" ht="15.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</row>
    <row r="195" spans="1:266" ht="15.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</row>
    <row r="196" spans="1:266" ht="15.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</row>
    <row r="197" spans="1:266" ht="15.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</row>
    <row r="198" spans="1:266" ht="15.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</row>
    <row r="199" spans="1:266" ht="15.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</row>
    <row r="200" spans="1:266" ht="15.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</row>
    <row r="201" spans="1:266" ht="15.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</row>
    <row r="202" spans="1:266" ht="15.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</row>
    <row r="203" spans="1:266" ht="15.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</row>
    <row r="204" spans="1:266" ht="15.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</row>
    <row r="205" spans="1:266" ht="15.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</row>
    <row r="206" spans="1:266" ht="15.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</row>
    <row r="207" spans="1:266" ht="15.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</row>
    <row r="208" spans="1:266" ht="15.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</row>
    <row r="209" spans="1:266" ht="15.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</row>
    <row r="210" spans="1:266" ht="15.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</row>
    <row r="211" spans="1:266" ht="15.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</row>
    <row r="212" spans="1:266" ht="15.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</row>
    <row r="213" spans="1:266" ht="15.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</row>
    <row r="214" spans="1:266" ht="15.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</row>
    <row r="215" spans="1:266" ht="15.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</row>
    <row r="216" spans="1:266" ht="15.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</row>
    <row r="217" spans="1:266" ht="15.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</row>
    <row r="218" spans="1:266" ht="15.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</row>
    <row r="219" spans="1:266" ht="15.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</row>
    <row r="220" spans="1:266" ht="15.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</row>
    <row r="221" spans="1:266" ht="15.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</row>
    <row r="222" spans="1:266" ht="15.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</row>
    <row r="223" spans="1:266" ht="15.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</row>
    <row r="224" spans="1:266" ht="15.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</row>
    <row r="225" spans="1:266" ht="15.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</row>
    <row r="226" spans="1:266" ht="15.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</row>
    <row r="227" spans="1:266" ht="15.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</row>
    <row r="228" spans="1:266" ht="15.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</row>
    <row r="229" spans="1:266" ht="15.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</row>
    <row r="230" spans="1:266" ht="15.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</row>
    <row r="231" spans="1:266" ht="15.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</row>
    <row r="232" spans="1:266" ht="15.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</row>
    <row r="233" spans="1:266" ht="15.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</row>
    <row r="234" spans="1:266" ht="15.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</row>
    <row r="235" spans="1:266" ht="15.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</row>
    <row r="236" spans="1:266" ht="15.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</row>
    <row r="237" spans="1:266" ht="15.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</row>
    <row r="238" spans="1:266" ht="15.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</row>
    <row r="239" spans="1:266" ht="15.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</row>
    <row r="240" spans="1:266" ht="15.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</row>
    <row r="241" spans="1:266" ht="15.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</row>
    <row r="242" spans="1:266" ht="15.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</row>
    <row r="243" spans="1:266" ht="15.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</row>
    <row r="244" spans="1:266" ht="15.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</row>
    <row r="245" spans="1:266" ht="15.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</row>
    <row r="246" spans="1:266" ht="15.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</row>
    <row r="247" spans="1:266" ht="15.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</row>
    <row r="248" spans="1:266" ht="15.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</row>
    <row r="249" spans="1:266" ht="15.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</row>
    <row r="250" spans="1:266" ht="15.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</row>
    <row r="251" spans="1:266" ht="15.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</row>
    <row r="252" spans="1:266" ht="15.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</row>
    <row r="253" spans="1:266" ht="15.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</row>
    <row r="254" spans="1:266" ht="15.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</row>
    <row r="255" spans="1:266" ht="15.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</row>
    <row r="256" spans="1:266" ht="15.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</row>
    <row r="257" spans="1:266" ht="15.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</row>
    <row r="258" spans="1:266" ht="15.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</row>
    <row r="259" spans="1:266" ht="15.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</row>
    <row r="260" spans="1:266" ht="15.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</row>
    <row r="261" spans="1:266" ht="15.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</row>
    <row r="262" spans="1:266" ht="15.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</row>
    <row r="263" spans="1:266" ht="15.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</row>
    <row r="264" spans="1:266" ht="15.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</row>
    <row r="265" spans="1:266" ht="15.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</row>
    <row r="266" spans="1:266" ht="15.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</row>
    <row r="267" spans="1:266" ht="15.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</row>
    <row r="268" spans="1:266" ht="15.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</row>
    <row r="269" spans="1:266" ht="15.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</row>
    <row r="270" spans="1:266" ht="15.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</row>
    <row r="271" spans="1:266" ht="15.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</row>
    <row r="272" spans="1:266" ht="15.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</row>
    <row r="273" spans="1:266" ht="15.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</row>
    <row r="274" spans="1:266" ht="15.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</row>
    <row r="275" spans="1:266" ht="15.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</row>
    <row r="276" spans="1:266" ht="15.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</row>
    <row r="277" spans="1:266" ht="15.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</row>
    <row r="278" spans="1:266" ht="15.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</row>
    <row r="279" spans="1:266" ht="15.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</row>
    <row r="280" spans="1:266" ht="15.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</row>
    <row r="281" spans="1:266" ht="15.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</row>
    <row r="282" spans="1:266" ht="15.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</row>
    <row r="283" spans="1:266" ht="15.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</row>
    <row r="284" spans="1:266" ht="15.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</row>
    <row r="285" spans="1:266" ht="15.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</row>
    <row r="286" spans="1:266" ht="15.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</row>
    <row r="287" spans="1:266" ht="15.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</row>
    <row r="288" spans="1:266" ht="15.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</row>
    <row r="289" spans="1:266" ht="15.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</row>
    <row r="290" spans="1:266" ht="15.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</row>
    <row r="291" spans="1:266" ht="15.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</row>
    <row r="292" spans="1:266" ht="15.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</row>
    <row r="293" spans="1:266" ht="15.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</row>
    <row r="294" spans="1:266" ht="15.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</row>
    <row r="295" spans="1:266" ht="15.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</row>
    <row r="296" spans="1:266" ht="15.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</row>
    <row r="297" spans="1:266" ht="15.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</row>
    <row r="298" spans="1:266" ht="15.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</row>
    <row r="299" spans="1:266" ht="15.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</row>
    <row r="300" spans="1:266" ht="15.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</row>
    <row r="301" spans="1:266" ht="15.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</row>
    <row r="302" spans="1:266" ht="15.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</row>
    <row r="303" spans="1:266" ht="15.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</row>
    <row r="304" spans="1:266" ht="15.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</row>
    <row r="305" spans="1:266" ht="15.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</row>
    <row r="306" spans="1:266" ht="15.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</row>
    <row r="307" spans="1:266" ht="15.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</row>
    <row r="308" spans="1:266" ht="15.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</row>
    <row r="309" spans="1:266" ht="15.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</row>
    <row r="310" spans="1:266" ht="15.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</row>
    <row r="311" spans="1:266" ht="15.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</row>
    <row r="312" spans="1:266" ht="15.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</row>
    <row r="313" spans="1:266" ht="15.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</row>
    <row r="314" spans="1:266" ht="15.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</row>
    <row r="315" spans="1:266" ht="15.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</row>
    <row r="316" spans="1:266" ht="15.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</row>
    <row r="317" spans="1:266" ht="15.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</row>
    <row r="318" spans="1:266" ht="15.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</row>
    <row r="319" spans="1:266" ht="15.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</row>
    <row r="320" spans="1:266" ht="15.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</row>
    <row r="321" spans="1:266" ht="15.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</row>
    <row r="322" spans="1:266" ht="15.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</row>
    <row r="323" spans="1:266" ht="15.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</row>
    <row r="324" spans="1:266" ht="15.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</row>
    <row r="325" spans="1:266" ht="15.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</row>
    <row r="326" spans="1:266" ht="15.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</row>
    <row r="327" spans="1:266" ht="15.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</row>
    <row r="328" spans="1:266" ht="15.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</row>
    <row r="329" spans="1:266" ht="15.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</row>
    <row r="330" spans="1:266" ht="15.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</row>
    <row r="331" spans="1:266" ht="15.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</row>
    <row r="332" spans="1:266" ht="15.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</row>
    <row r="333" spans="1:266" ht="15.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</row>
    <row r="334" spans="1:266" ht="15.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</row>
    <row r="335" spans="1:266" ht="15.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</row>
    <row r="336" spans="1:266" ht="15.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</row>
    <row r="337" spans="1:266" ht="15.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</row>
    <row r="338" spans="1:266" ht="15.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</row>
    <row r="339" spans="1:266" ht="15.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</row>
    <row r="340" spans="1:266" ht="15.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</row>
    <row r="341" spans="1:266" ht="15.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</row>
    <row r="342" spans="1:266" ht="15.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</row>
    <row r="343" spans="1:266" ht="15.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</row>
    <row r="344" spans="1:266" ht="15.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</row>
    <row r="345" spans="1:266" ht="15.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</row>
    <row r="346" spans="1:266" ht="15.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</row>
    <row r="347" spans="1:266" ht="15.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</row>
    <row r="348" spans="1:266" ht="15.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</row>
    <row r="349" spans="1:266" ht="15.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</row>
    <row r="350" spans="1:266" ht="15.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</row>
    <row r="351" spans="1:266" ht="15.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</row>
    <row r="352" spans="1:266" ht="15.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</row>
    <row r="353" spans="1:266" ht="15.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</row>
    <row r="354" spans="1:266" ht="15.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</row>
    <row r="355" spans="1:266" ht="15.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</row>
    <row r="356" spans="1:266" ht="15.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</row>
    <row r="357" spans="1:266" ht="15.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</row>
    <row r="358" spans="1:266" ht="15.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</row>
    <row r="359" spans="1:266" ht="15.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</row>
    <row r="360" spans="1:266" ht="15.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</row>
    <row r="361" spans="1:266" ht="15.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</row>
    <row r="362" spans="1:266" ht="15.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</row>
    <row r="363" spans="1:266" ht="15.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</row>
    <row r="364" spans="1:266" ht="15.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</row>
    <row r="365" spans="1:266" ht="15.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</row>
    <row r="366" spans="1:266" ht="15.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</row>
    <row r="367" spans="1:266" ht="15.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</row>
    <row r="368" spans="1:266" ht="15.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</row>
    <row r="369" spans="1:266" ht="15.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</row>
    <row r="370" spans="1:266" ht="15.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</row>
    <row r="371" spans="1:266" ht="15.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</row>
    <row r="372" spans="1:266" ht="15.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</row>
    <row r="373" spans="1:266" ht="15.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</row>
    <row r="374" spans="1:266" ht="15.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</row>
    <row r="375" spans="1:266" ht="15.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</row>
    <row r="376" spans="1:266" ht="15.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</row>
    <row r="377" spans="1:266" ht="15.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</row>
    <row r="378" spans="1:266" ht="15.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</row>
    <row r="379" spans="1:266" ht="15.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</row>
    <row r="380" spans="1:266" ht="15.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</row>
    <row r="381" spans="1:266" ht="15.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</row>
    <row r="382" spans="1:266" ht="15.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</row>
    <row r="383" spans="1:266" ht="15.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</row>
    <row r="384" spans="1:266" ht="15.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</row>
    <row r="385" spans="1:266" ht="15.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</row>
    <row r="386" spans="1:266" ht="15.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</row>
    <row r="387" spans="1:266" ht="15.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</row>
    <row r="388" spans="1:266" ht="15.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</row>
    <row r="389" spans="1:266" ht="15.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</row>
    <row r="390" spans="1:266" ht="15.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</row>
    <row r="391" spans="1:266" ht="15.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</row>
    <row r="392" spans="1:266" ht="15.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</row>
    <row r="393" spans="1:266" ht="15.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</row>
    <row r="394" spans="1:266" ht="15.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</row>
    <row r="395" spans="1:266" ht="15.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</row>
    <row r="396" spans="1:266" ht="15.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</row>
    <row r="397" spans="1:266" ht="15.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</row>
    <row r="398" spans="1:266" ht="15.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</row>
    <row r="399" spans="1:266" ht="15.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</row>
    <row r="400" spans="1:266" ht="15.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</row>
    <row r="401" spans="1:266" ht="15.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</row>
    <row r="402" spans="1:266" ht="15.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</row>
    <row r="403" spans="1:266" ht="15.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</row>
    <row r="404" spans="1:266" ht="15.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</row>
    <row r="405" spans="1:266" ht="15.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</row>
    <row r="406" spans="1:266" ht="15.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</row>
    <row r="407" spans="1:266" ht="15.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</row>
    <row r="408" spans="1:266" ht="15.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</row>
    <row r="409" spans="1:266" ht="15.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</row>
    <row r="410" spans="1:266" ht="15.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</row>
    <row r="411" spans="1:266" ht="15.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</row>
    <row r="412" spans="1:266" ht="15.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</row>
    <row r="413" spans="1:266" ht="15.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</row>
    <row r="414" spans="1:266" ht="15.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</row>
    <row r="415" spans="1:266" ht="15.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</row>
    <row r="416" spans="1:266" ht="15.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</row>
    <row r="417" spans="1:266" ht="15.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</row>
    <row r="418" spans="1:266" ht="15.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</row>
    <row r="419" spans="1:266" ht="15.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</row>
    <row r="420" spans="1:266" ht="15.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</row>
    <row r="421" spans="1:266" ht="15.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</row>
    <row r="422" spans="1:266" ht="15.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</row>
    <row r="423" spans="1:266" ht="15.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</row>
    <row r="424" spans="1:266" ht="15.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</row>
    <row r="425" spans="1:266" ht="15.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</row>
    <row r="426" spans="1:266" ht="15.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</row>
    <row r="427" spans="1:266" ht="15.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</row>
    <row r="428" spans="1:266" ht="15.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</row>
    <row r="429" spans="1:266" ht="15.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</row>
    <row r="430" spans="1:266" ht="15.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</row>
    <row r="431" spans="1:266" ht="15.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</row>
    <row r="432" spans="1:266" ht="15.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</row>
    <row r="433" spans="1:266" ht="15.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</row>
    <row r="434" spans="1:266" ht="15.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</row>
    <row r="435" spans="1:266" ht="15.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</row>
    <row r="436" spans="1:266" ht="15.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</row>
    <row r="437" spans="1:266" ht="15.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</row>
    <row r="438" spans="1:266" ht="15.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</row>
    <row r="439" spans="1:266" ht="15.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</row>
    <row r="440" spans="1:266" ht="15.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</row>
    <row r="441" spans="1:266" ht="15.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</row>
    <row r="442" spans="1:266" ht="15.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</row>
    <row r="443" spans="1:266" ht="15.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</row>
    <row r="444" spans="1:266" ht="15.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</row>
    <row r="445" spans="1:266" ht="15.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</row>
    <row r="446" spans="1:266" ht="15.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</row>
    <row r="447" spans="1:266" ht="15.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</row>
    <row r="448" spans="1:266" ht="15.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</row>
    <row r="449" spans="1:266" ht="15.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</row>
    <row r="450" spans="1:266" ht="15.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</row>
    <row r="451" spans="1:266" ht="15.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</row>
    <row r="452" spans="1:266" ht="15.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</row>
    <row r="453" spans="1:266" ht="15.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</row>
    <row r="454" spans="1:266" ht="15.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</row>
    <row r="455" spans="1:266" ht="15.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</row>
    <row r="456" spans="1:266" ht="15.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</row>
    <row r="457" spans="1:266" ht="15.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</row>
    <row r="458" spans="1:266" ht="15.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</row>
    <row r="459" spans="1:266" ht="15.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</row>
    <row r="460" spans="1:266" ht="15.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</row>
    <row r="461" spans="1:266" ht="15.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</row>
    <row r="462" spans="1:266" ht="15.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</row>
    <row r="463" spans="1:266" ht="15.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</row>
    <row r="464" spans="1:266" ht="15.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</row>
    <row r="465" spans="1:266" ht="15.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</row>
    <row r="466" spans="1:266" ht="15.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</row>
    <row r="467" spans="1:266" ht="15.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</row>
    <row r="468" spans="1:266" ht="15.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</row>
    <row r="469" spans="1:266" ht="15.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</row>
    <row r="470" spans="1:266" ht="15.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</row>
    <row r="471" spans="1:266" ht="15.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</row>
    <row r="472" spans="1:266" ht="15.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</row>
    <row r="473" spans="1:266" ht="15.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</row>
    <row r="474" spans="1:266" ht="15.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</row>
    <row r="475" spans="1:266" ht="15.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</row>
    <row r="476" spans="1:266" ht="15.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</row>
    <row r="477" spans="1:266" ht="15.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</row>
    <row r="478" spans="1:266" ht="15.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</row>
    <row r="479" spans="1:266" ht="15.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</row>
    <row r="480" spans="1:266" ht="15.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</row>
    <row r="481" spans="1:266" ht="15.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</row>
    <row r="482" spans="1:266" ht="15.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</row>
    <row r="483" spans="1:266" ht="15.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</row>
    <row r="484" spans="1:266" ht="15.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</row>
    <row r="485" spans="1:266" ht="15.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</row>
    <row r="486" spans="1:266" ht="15.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</row>
    <row r="487" spans="1:266" ht="15.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</row>
    <row r="488" spans="1:266" ht="15.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</row>
    <row r="489" spans="1:266" ht="15.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</row>
    <row r="490" spans="1:266" ht="15.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</row>
    <row r="491" spans="1:266" ht="15.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</row>
    <row r="492" spans="1:266" ht="15.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</row>
    <row r="493" spans="1:266" ht="15.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</row>
    <row r="494" spans="1:266" ht="15.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</row>
    <row r="495" spans="1:266" ht="15.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</row>
    <row r="496" spans="1:266" ht="15.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</row>
    <row r="497" spans="1:266" ht="15.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</row>
    <row r="498" spans="1:266" ht="15.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</row>
    <row r="499" spans="1:266" ht="15.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</row>
    <row r="500" spans="1:266" ht="15.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</row>
    <row r="501" spans="1:266" ht="15.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</row>
    <row r="502" spans="1:266" ht="15.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</row>
    <row r="503" spans="1:266" ht="15.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</row>
    <row r="504" spans="1:266" ht="15.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</row>
    <row r="505" spans="1:266" ht="15.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</row>
    <row r="506" spans="1:266" ht="15.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</row>
    <row r="507" spans="1:266" ht="15.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</row>
    <row r="508" spans="1:266" ht="15.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</row>
    <row r="509" spans="1:266" ht="15.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</row>
    <row r="510" spans="1:266" ht="15.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</row>
    <row r="511" spans="1:266" ht="15.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</row>
    <row r="512" spans="1:266" ht="15.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</row>
    <row r="513" spans="1:266" ht="15.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</row>
    <row r="514" spans="1:266" ht="15.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</row>
    <row r="515" spans="1:266" ht="15.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</row>
    <row r="516" spans="1:266" ht="15.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</row>
    <row r="517" spans="1:266" ht="15.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</row>
    <row r="518" spans="1:266" ht="15.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</row>
    <row r="519" spans="1:266" ht="15.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</row>
    <row r="520" spans="1:266" ht="15.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</row>
    <row r="521" spans="1:266" ht="15.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</row>
    <row r="522" spans="1:266" ht="15.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</row>
    <row r="523" spans="1:266" ht="15.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</row>
    <row r="524" spans="1:266" ht="15.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</row>
    <row r="525" spans="1:266" ht="15.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</row>
    <row r="526" spans="1:266" ht="15.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</row>
    <row r="527" spans="1:266" ht="15.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</row>
    <row r="528" spans="1:266" ht="15.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</row>
    <row r="529" spans="1:266" ht="15.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</row>
    <row r="530" spans="1:266" ht="15.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</row>
    <row r="531" spans="1:266" ht="15.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</row>
    <row r="532" spans="1:266" ht="15.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</row>
    <row r="533" spans="1:266" ht="15.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</row>
    <row r="534" spans="1:266" ht="15.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</row>
    <row r="535" spans="1:266" ht="15.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</row>
    <row r="536" spans="1:266" ht="15.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</row>
    <row r="537" spans="1:266" ht="15.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</row>
    <row r="538" spans="1:266" ht="15.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</row>
    <row r="539" spans="1:266" ht="15.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</row>
    <row r="540" spans="1:266" ht="15.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</row>
    <row r="541" spans="1:266" ht="15.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</row>
    <row r="542" spans="1:266" ht="15.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</row>
    <row r="543" spans="1:266" ht="15.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</row>
    <row r="544" spans="1:266" ht="15.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</row>
    <row r="545" spans="1:266" ht="15.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</row>
    <row r="546" spans="1:266" ht="15.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</row>
    <row r="547" spans="1:266" ht="15.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</row>
    <row r="548" spans="1:266" ht="15.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</row>
    <row r="549" spans="1:266" ht="15.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</row>
    <row r="550" spans="1:266" ht="15.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</row>
    <row r="551" spans="1:266" ht="15.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</row>
    <row r="552" spans="1:266" ht="15.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</row>
    <row r="553" spans="1:266" ht="15.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</row>
    <row r="554" spans="1:266" ht="15.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</row>
    <row r="555" spans="1:266" ht="15.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</row>
    <row r="556" spans="1:266" ht="15.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</row>
    <row r="557" spans="1:266" ht="15.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</row>
    <row r="558" spans="1:266" ht="15.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</row>
    <row r="559" spans="1:266" ht="15.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</row>
    <row r="560" spans="1:266" ht="15.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</row>
    <row r="561" spans="1:266" ht="15.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</row>
    <row r="562" spans="1:266" ht="15.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</row>
    <row r="563" spans="1:266" ht="15.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</row>
    <row r="564" spans="1:266" ht="15.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</row>
    <row r="565" spans="1:266" ht="15.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</row>
    <row r="566" spans="1:266" ht="15.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</row>
    <row r="567" spans="1:266" ht="15.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</row>
    <row r="568" spans="1:266" ht="15.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</row>
    <row r="569" spans="1:266" ht="15.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</row>
    <row r="570" spans="1:266" ht="15.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</row>
    <row r="571" spans="1:266" ht="15.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</row>
    <row r="572" spans="1:266" ht="15.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</row>
    <row r="573" spans="1:266" ht="15.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</row>
    <row r="574" spans="1:266" ht="15.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</row>
    <row r="575" spans="1:266" ht="15.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</row>
    <row r="576" spans="1:266" ht="15.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</row>
    <row r="577" spans="1:266" ht="15.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</row>
    <row r="578" spans="1:266" ht="15.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</row>
    <row r="579" spans="1:266" ht="15.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</row>
    <row r="580" spans="1:266" ht="15.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</row>
    <row r="581" spans="1:266" ht="15.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</row>
    <row r="582" spans="1:266" ht="15.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</row>
    <row r="583" spans="1:266" ht="15.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</row>
    <row r="584" spans="1:266" ht="15.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</row>
    <row r="585" spans="1:266" ht="15.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</row>
    <row r="586" spans="1:266" ht="15.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</row>
    <row r="587" spans="1:266" ht="15.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</row>
    <row r="588" spans="1:266" ht="15.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</row>
    <row r="589" spans="1:266" ht="15.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</row>
    <row r="590" spans="1:266" ht="15.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</row>
    <row r="591" spans="1:266" ht="15.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</row>
    <row r="592" spans="1:266" ht="15.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</row>
    <row r="593" spans="1:266" ht="15.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</row>
    <row r="594" spans="1:266" ht="15.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</row>
    <row r="595" spans="1:266" ht="15.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</row>
    <row r="596" spans="1:266" ht="15.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</row>
    <row r="597" spans="1:266" ht="15.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</row>
    <row r="598" spans="1:266" ht="15.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</row>
    <row r="599" spans="1:266" ht="15.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</row>
    <row r="600" spans="1:266" ht="15.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</row>
    <row r="601" spans="1:266" ht="15.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</row>
    <row r="602" spans="1:266" ht="15.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</row>
    <row r="603" spans="1:266" ht="15.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</row>
    <row r="604" spans="1:266" ht="15.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</row>
    <row r="605" spans="1:266" ht="15.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</row>
    <row r="606" spans="1:266" ht="15.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</row>
    <row r="607" spans="1:266" ht="15.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</row>
    <row r="608" spans="1:266" ht="15.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</row>
    <row r="609" spans="1:266" ht="15.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</row>
    <row r="610" spans="1:266" ht="15.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</row>
    <row r="611" spans="1:266" ht="15.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</row>
    <row r="612" spans="1:266" ht="15.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</row>
    <row r="613" spans="1:266" ht="15.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</row>
    <row r="614" spans="1:266" ht="15.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</row>
    <row r="615" spans="1:266" ht="15.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</row>
    <row r="616" spans="1:266" ht="15.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</row>
    <row r="617" spans="1:266" ht="15.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</row>
    <row r="618" spans="1:266" ht="15.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</row>
    <row r="619" spans="1:266" ht="15.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</row>
    <row r="620" spans="1:266" ht="15.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</row>
    <row r="621" spans="1:266" ht="15.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</row>
    <row r="622" spans="1:266" ht="15.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</row>
    <row r="623" spans="1:266" ht="15.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</row>
    <row r="624" spans="1:266" ht="15.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</row>
    <row r="625" spans="1:266" ht="15.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</row>
    <row r="626" spans="1:266" ht="15.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</row>
    <row r="627" spans="1:266" ht="15.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</row>
    <row r="628" spans="1:266" ht="15.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</row>
    <row r="629" spans="1:266" ht="15.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</row>
    <row r="630" spans="1:266" ht="15.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</row>
    <row r="631" spans="1:266" ht="15.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</row>
    <row r="632" spans="1:266" ht="15.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</row>
    <row r="633" spans="1:266" ht="15.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</row>
    <row r="634" spans="1:266" ht="15.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</row>
    <row r="635" spans="1:266" ht="15.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</row>
    <row r="636" spans="1:266" ht="15.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</row>
    <row r="637" spans="1:266" ht="15.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</row>
    <row r="638" spans="1:266" ht="15.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</row>
    <row r="639" spans="1:266" ht="15.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</row>
    <row r="640" spans="1:266" ht="15.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</row>
    <row r="641" spans="1:266" ht="15.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</row>
    <row r="642" spans="1:266" ht="15.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</row>
    <row r="643" spans="1:266" ht="15.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</row>
    <row r="644" spans="1:266" ht="15.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</row>
    <row r="645" spans="1:266" ht="15.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</row>
    <row r="646" spans="1:266" ht="15.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</row>
    <row r="647" spans="1:266" ht="15.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</row>
    <row r="648" spans="1:266" ht="15.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</row>
    <row r="649" spans="1:266" ht="15.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</row>
    <row r="650" spans="1:266" ht="15.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</row>
    <row r="651" spans="1:266" ht="15.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</row>
    <row r="652" spans="1:266" ht="15.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</row>
    <row r="653" spans="1:266" ht="15.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</row>
    <row r="654" spans="1:266" ht="15.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</row>
    <row r="655" spans="1:266" ht="15.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</row>
    <row r="656" spans="1:266" ht="15.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</row>
    <row r="657" spans="1:266" ht="15.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</row>
    <row r="658" spans="1:266" ht="15.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</row>
    <row r="659" spans="1:266" ht="15.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</row>
    <row r="660" spans="1:266" ht="15.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</row>
    <row r="661" spans="1:266" ht="15.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</row>
    <row r="662" spans="1:266" ht="15.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</row>
    <row r="663" spans="1:266" ht="15.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</row>
    <row r="664" spans="1:266" ht="15.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</row>
    <row r="665" spans="1:266" ht="15.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</row>
    <row r="666" spans="1:266" ht="15.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</row>
    <row r="667" spans="1:266" ht="15.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</row>
    <row r="668" spans="1:266" ht="15.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</row>
    <row r="669" spans="1:266" ht="15.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</row>
    <row r="670" spans="1:266" ht="15.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</row>
    <row r="671" spans="1:266" ht="15.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</row>
    <row r="672" spans="1:266" ht="15.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</row>
    <row r="673" spans="1:266" ht="15.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</row>
    <row r="674" spans="1:266" ht="15.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</row>
    <row r="675" spans="1:266" ht="15.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</row>
    <row r="676" spans="1:266" ht="15.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</row>
    <row r="677" spans="1:266" ht="15.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</row>
    <row r="678" spans="1:266" ht="15.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</row>
    <row r="679" spans="1:266" ht="15.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</row>
    <row r="680" spans="1:266" ht="15.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</row>
    <row r="681" spans="1:266" ht="15.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</row>
    <row r="682" spans="1:266" ht="15.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</row>
    <row r="683" spans="1:266" ht="15.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</row>
    <row r="684" spans="1:266" ht="15.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</row>
    <row r="685" spans="1:266" ht="15.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</row>
    <row r="686" spans="1:266" ht="15.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</row>
    <row r="687" spans="1:266" ht="15.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</row>
    <row r="688" spans="1:266" ht="15.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</row>
    <row r="689" spans="1:266" ht="15.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</row>
    <row r="690" spans="1:266" ht="15.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</row>
    <row r="691" spans="1:266" ht="15.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</row>
    <row r="692" spans="1:266" ht="15.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</row>
    <row r="693" spans="1:266" ht="15.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</row>
    <row r="694" spans="1:266" ht="15.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</row>
    <row r="695" spans="1:266" ht="15.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</row>
    <row r="696" spans="1:266" ht="15.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</row>
    <row r="697" spans="1:266" ht="15.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</row>
    <row r="698" spans="1:266" ht="15.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</row>
    <row r="699" spans="1:266" ht="15.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</row>
    <row r="700" spans="1:266" ht="15.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</row>
    <row r="701" spans="1:266" ht="15.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</row>
    <row r="702" spans="1:266" ht="15.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</row>
    <row r="703" spans="1:266" ht="15.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</row>
    <row r="704" spans="1:266" ht="15.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</row>
    <row r="705" spans="1:266" ht="15.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</row>
    <row r="706" spans="1:266" ht="15.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</row>
    <row r="707" spans="1:266" ht="15.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</row>
    <row r="708" spans="1:266" ht="15.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</row>
    <row r="709" spans="1:266" ht="15.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</row>
    <row r="710" spans="1:266" ht="15.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</row>
    <row r="711" spans="1:266" ht="15.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</row>
    <row r="712" spans="1:266" ht="15.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</row>
    <row r="713" spans="1:266" ht="15.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</row>
    <row r="714" spans="1:266" ht="15.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</row>
    <row r="715" spans="1:266" ht="15.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</row>
    <row r="716" spans="1:266" ht="15.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</row>
    <row r="717" spans="1:266" ht="15.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</row>
    <row r="718" spans="1:266" ht="15.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</row>
    <row r="719" spans="1:266" ht="15.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</row>
    <row r="720" spans="1:266" ht="15.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</row>
    <row r="721" spans="1:266" ht="15.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</row>
    <row r="722" spans="1:266" ht="15.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</row>
    <row r="723" spans="1:266" ht="15.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</row>
    <row r="724" spans="1:266" ht="15.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</row>
    <row r="725" spans="1:266" ht="15.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</row>
    <row r="726" spans="1:266" ht="15.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</row>
    <row r="727" spans="1:266" ht="15.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</row>
    <row r="728" spans="1:266" ht="15.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</row>
    <row r="729" spans="1:266" ht="15.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</row>
    <row r="730" spans="1:266" ht="15.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</row>
    <row r="731" spans="1:266" ht="15.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</row>
    <row r="732" spans="1:266" ht="15.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</row>
    <row r="733" spans="1:266" ht="15.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</row>
    <row r="734" spans="1:266" ht="15.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</row>
    <row r="735" spans="1:266" ht="15.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</row>
    <row r="736" spans="1:266" ht="15.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</row>
    <row r="737" spans="1:266" ht="15.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</row>
    <row r="738" spans="1:266" ht="15.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</row>
    <row r="739" spans="1:266" ht="15.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</row>
    <row r="740" spans="1:266" ht="15.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</row>
    <row r="741" spans="1:266" ht="15.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</row>
    <row r="742" spans="1:266" ht="15.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</row>
    <row r="743" spans="1:266" ht="15.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</row>
    <row r="744" spans="1:266" ht="15.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</row>
    <row r="745" spans="1:266" ht="15.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</row>
    <row r="746" spans="1:266" ht="15.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</row>
    <row r="747" spans="1:266" ht="15.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</row>
    <row r="748" spans="1:266" ht="15.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</row>
    <row r="749" spans="1:266" ht="15.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</row>
    <row r="750" spans="1:266" ht="15.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</row>
    <row r="751" spans="1:266" ht="15.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</row>
    <row r="752" spans="1:266" ht="15.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</row>
    <row r="753" spans="1:266" ht="15.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</row>
    <row r="754" spans="1:266" ht="15.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</row>
    <row r="755" spans="1:266" ht="15.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</row>
    <row r="756" spans="1:266" ht="15.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</row>
    <row r="757" spans="1:266" ht="15.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</row>
    <row r="758" spans="1:266" ht="15.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</row>
    <row r="759" spans="1:266" ht="15.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</row>
    <row r="760" spans="1:266" ht="15.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</row>
    <row r="761" spans="1:266" ht="15.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</row>
    <row r="762" spans="1:266" ht="15.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</row>
    <row r="763" spans="1:266" ht="15.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</row>
    <row r="764" spans="1:266" ht="15.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</row>
    <row r="765" spans="1:266" ht="15.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</row>
    <row r="766" spans="1:266" ht="15.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</row>
    <row r="767" spans="1:266" ht="15.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</row>
    <row r="768" spans="1:266" ht="15.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</row>
    <row r="769" spans="1:266" ht="15.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</row>
    <row r="770" spans="1:266" ht="15.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</row>
    <row r="771" spans="1:266" ht="15.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</row>
    <row r="772" spans="1:266" ht="15.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</row>
    <row r="773" spans="1:266" ht="15.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</row>
    <row r="774" spans="1:266" ht="15.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</row>
    <row r="775" spans="1:266" ht="15.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</row>
    <row r="776" spans="1:266" ht="15.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</row>
    <row r="777" spans="1:266" ht="15.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</row>
    <row r="778" spans="1:266" ht="15.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</row>
    <row r="779" spans="1:266" ht="15.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</row>
    <row r="780" spans="1:266" ht="15.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</row>
    <row r="781" spans="1:266" ht="15.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</row>
    <row r="782" spans="1:266" ht="15.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</row>
    <row r="783" spans="1:266" ht="15.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</row>
    <row r="784" spans="1:266" ht="15.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</row>
    <row r="785" spans="1:266" ht="15.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</row>
    <row r="786" spans="1:266" ht="15.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</row>
    <row r="787" spans="1:266" ht="15.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</row>
    <row r="788" spans="1:266" ht="15.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</row>
    <row r="789" spans="1:266" ht="15.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</row>
    <row r="790" spans="1:266" ht="15.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</row>
    <row r="791" spans="1:266" ht="15.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</row>
    <row r="792" spans="1:266" ht="15.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</row>
    <row r="793" spans="1:266" ht="15.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</row>
    <row r="794" spans="1:266" ht="15.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</row>
    <row r="795" spans="1:266" ht="15.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</row>
    <row r="796" spans="1:266" ht="15.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</row>
    <row r="797" spans="1:266" ht="15.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</row>
    <row r="798" spans="1:266" ht="15.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</row>
    <row r="799" spans="1:266" ht="15.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</row>
    <row r="800" spans="1:266" ht="15.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</row>
    <row r="801" spans="1:266" ht="15.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</row>
    <row r="802" spans="1:266" ht="15.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</row>
    <row r="803" spans="1:266" ht="15.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</row>
    <row r="804" spans="1:266" ht="15.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</row>
    <row r="805" spans="1:266" ht="15.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</row>
    <row r="806" spans="1:266" ht="15.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</row>
    <row r="807" spans="1:266" ht="15.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</row>
    <row r="808" spans="1:266" ht="15.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</row>
    <row r="809" spans="1:266" ht="15.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</row>
    <row r="810" spans="1:266" ht="15.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</row>
    <row r="811" spans="1:266" ht="15.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</row>
    <row r="812" spans="1:266" ht="15.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</row>
    <row r="813" spans="1:266" ht="15.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</row>
    <row r="814" spans="1:266" ht="15.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</row>
    <row r="815" spans="1:266" ht="15.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</row>
    <row r="816" spans="1:266" ht="15.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</row>
    <row r="817" spans="1:266" ht="15.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</row>
    <row r="818" spans="1:266" ht="15.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</row>
    <row r="819" spans="1:266" ht="15.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</row>
    <row r="820" spans="1:266" ht="15.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</row>
    <row r="821" spans="1:266" ht="15.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</row>
    <row r="822" spans="1:266" ht="15.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</row>
    <row r="823" spans="1:266" ht="15.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</row>
    <row r="824" spans="1:266" ht="15.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</row>
    <row r="825" spans="1:266" ht="15.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</row>
    <row r="826" spans="1:266" ht="15.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</row>
    <row r="827" spans="1:266" ht="15.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</row>
    <row r="828" spans="1:266" ht="15.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</row>
    <row r="829" spans="1:266" ht="15.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</row>
    <row r="830" spans="1:266" ht="15.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</row>
    <row r="831" spans="1:266" ht="15.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</row>
    <row r="832" spans="1:266" ht="15.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</row>
    <row r="833" spans="1:266" ht="15.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</row>
    <row r="834" spans="1:266" ht="15.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</row>
    <row r="835" spans="1:266" ht="15.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</row>
    <row r="836" spans="1:266" ht="15.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</row>
    <row r="837" spans="1:266" ht="15.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</row>
    <row r="838" spans="1:266" ht="15.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</row>
    <row r="839" spans="1:266" ht="15.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</row>
    <row r="840" spans="1:266" ht="15.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</row>
    <row r="841" spans="1:266" ht="15.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</row>
    <row r="842" spans="1:266" ht="15.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</row>
    <row r="843" spans="1:266" ht="15.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</row>
    <row r="844" spans="1:266" ht="15.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</row>
    <row r="845" spans="1:266" ht="15.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</row>
    <row r="846" spans="1:266" ht="15.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</row>
    <row r="847" spans="1:266" ht="15.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</row>
    <row r="848" spans="1:266" ht="15.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</row>
    <row r="849" spans="1:266" ht="15.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</row>
    <row r="850" spans="1:266" ht="15.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</row>
    <row r="851" spans="1:266" ht="15.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</row>
    <row r="852" spans="1:266" ht="15.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</row>
    <row r="853" spans="1:266" ht="15.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</row>
    <row r="854" spans="1:266" ht="15.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</row>
    <row r="855" spans="1:266" ht="15.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</row>
    <row r="856" spans="1:266" ht="15.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</row>
    <row r="857" spans="1:266" ht="15.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</row>
    <row r="858" spans="1:266" ht="15.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</row>
    <row r="859" spans="1:266" ht="15.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</row>
    <row r="860" spans="1:266" ht="15.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</row>
    <row r="861" spans="1:266" ht="15.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</row>
    <row r="862" spans="1:266" ht="15.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</row>
    <row r="863" spans="1:266" ht="15.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</row>
    <row r="864" spans="1:266" ht="15.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</row>
    <row r="865" spans="1:266" ht="15.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</row>
    <row r="866" spans="1:266" ht="15.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</row>
    <row r="867" spans="1:266" ht="15.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</row>
    <row r="868" spans="1:266" ht="15.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</row>
    <row r="869" spans="1:266" ht="15.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</row>
    <row r="870" spans="1:266" ht="15.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</row>
    <row r="871" spans="1:266" ht="15.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</row>
    <row r="872" spans="1:266" ht="15.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</row>
    <row r="873" spans="1:266" ht="15.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</row>
    <row r="874" spans="1:266" ht="15.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</row>
    <row r="875" spans="1:266" ht="15.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</row>
    <row r="876" spans="1:266" ht="15.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</row>
    <row r="877" spans="1:266" ht="15.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</row>
    <row r="878" spans="1:266" ht="15.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</row>
    <row r="879" spans="1:266" ht="15.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</row>
    <row r="880" spans="1:266" ht="15.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</row>
    <row r="881" spans="1:266" ht="15.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</row>
    <row r="882" spans="1:266" ht="15.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</row>
    <row r="883" spans="1:266" ht="15.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</row>
    <row r="884" spans="1:266" ht="15.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</row>
    <row r="885" spans="1:266" ht="15.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</row>
    <row r="886" spans="1:266" ht="15.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</row>
    <row r="887" spans="1:266" ht="15.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</row>
    <row r="888" spans="1:266" ht="15.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</row>
    <row r="889" spans="1:266" ht="15.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</row>
    <row r="890" spans="1:266" ht="15.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</row>
    <row r="891" spans="1:266" ht="15.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</row>
    <row r="892" spans="1:266" ht="15.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</row>
    <row r="893" spans="1:266" ht="15.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</row>
    <row r="894" spans="1:266" ht="15.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</row>
    <row r="895" spans="1:266" ht="15.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</row>
    <row r="896" spans="1:266" ht="15.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</row>
    <row r="897" spans="1:266" ht="15.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</row>
    <row r="898" spans="1:266" ht="15.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</row>
    <row r="899" spans="1:266" ht="15.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</row>
    <row r="900" spans="1:266" ht="15.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</row>
    <row r="901" spans="1:266" ht="15.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</row>
    <row r="902" spans="1:266" ht="15.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</row>
    <row r="903" spans="1:266" ht="15.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</row>
    <row r="904" spans="1:266" ht="15.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</row>
    <row r="905" spans="1:266" ht="15.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</row>
    <row r="906" spans="1:266" ht="15.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</row>
    <row r="907" spans="1:266" ht="15.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</row>
    <row r="908" spans="1:266" ht="15.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</row>
    <row r="909" spans="1:266" ht="15.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</row>
    <row r="910" spans="1:266" ht="15.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</row>
    <row r="911" spans="1:266" ht="15.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</row>
    <row r="912" spans="1:266" ht="15.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</row>
    <row r="913" spans="1:266" ht="15.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</row>
    <row r="914" spans="1:266" ht="15.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</row>
    <row r="915" spans="1:266" ht="15.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</row>
    <row r="916" spans="1:266" ht="15.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</row>
    <row r="917" spans="1:266" ht="15.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</row>
    <row r="918" spans="1:266" ht="15.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</row>
    <row r="919" spans="1:266" ht="15.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</row>
    <row r="920" spans="1:266" ht="15.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</row>
    <row r="921" spans="1:266" ht="15.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</row>
    <row r="922" spans="1:266" ht="15.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</row>
    <row r="923" spans="1:266" ht="15.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</row>
    <row r="924" spans="1:266" ht="15.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</row>
    <row r="925" spans="1:266" ht="15.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</row>
    <row r="926" spans="1:266" ht="15.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</row>
    <row r="927" spans="1:266" ht="15.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</row>
    <row r="928" spans="1:266" ht="15.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</row>
    <row r="929" spans="1:266" ht="15.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</row>
    <row r="930" spans="1:266" ht="15.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</row>
    <row r="931" spans="1:266" ht="15.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</row>
    <row r="932" spans="1:266" ht="15.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</row>
    <row r="933" spans="1:266" ht="15.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</row>
    <row r="934" spans="1:266" ht="15.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</row>
    <row r="935" spans="1:266" ht="15.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</row>
    <row r="936" spans="1:266" ht="15.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</row>
    <row r="937" spans="1:266" ht="15.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</row>
    <row r="938" spans="1:266" ht="15.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</row>
    <row r="939" spans="1:266" ht="15.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</row>
    <row r="940" spans="1:266" ht="15.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</row>
    <row r="941" spans="1:266" ht="15.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</row>
    <row r="942" spans="1:266" ht="15.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</row>
    <row r="943" spans="1:266" ht="15.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</row>
    <row r="944" spans="1:266" ht="15.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</row>
    <row r="945" spans="1:266" ht="15.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</row>
    <row r="946" spans="1:266" ht="15.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</row>
    <row r="947" spans="1:266" ht="15.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</row>
    <row r="948" spans="1:266" ht="15.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</row>
    <row r="949" spans="1:266" ht="15.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</row>
    <row r="950" spans="1:266" ht="15.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</row>
    <row r="951" spans="1:266" ht="15.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</row>
    <row r="952" spans="1:266" ht="15.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</row>
    <row r="953" spans="1:266" ht="15.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</row>
    <row r="954" spans="1:266" ht="15.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</row>
    <row r="955" spans="1:266" ht="15.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</row>
    <row r="956" spans="1:266" ht="15.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</row>
    <row r="957" spans="1:266" ht="15.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</row>
    <row r="958" spans="1:266" ht="15.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</row>
    <row r="959" spans="1:266" ht="15.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</row>
    <row r="960" spans="1:266" ht="15.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</row>
    <row r="961" spans="1:266" ht="15.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</row>
    <row r="962" spans="1:266" ht="15.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</row>
    <row r="963" spans="1:266" ht="15.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</row>
    <row r="964" spans="1:266" ht="15.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</row>
    <row r="965" spans="1:266" ht="15.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</row>
    <row r="966" spans="1:266" ht="15.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</row>
    <row r="967" spans="1:266" ht="15.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</row>
    <row r="968" spans="1:266" ht="15.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</row>
    <row r="969" spans="1:266" ht="15.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</row>
    <row r="970" spans="1:266" ht="15.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</row>
    <row r="971" spans="1:266" ht="15.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</row>
    <row r="972" spans="1:266" ht="15.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</row>
    <row r="973" spans="1:266" ht="15.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</row>
    <row r="974" spans="1:266" ht="15.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</row>
    <row r="975" spans="1:266" ht="15.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</row>
    <row r="976" spans="1:266" ht="15.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</row>
    <row r="977" spans="1:266" ht="15.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</row>
    <row r="978" spans="1:266" ht="15.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</row>
    <row r="979" spans="1:266" ht="15.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</row>
    <row r="980" spans="1:266" ht="15.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</row>
    <row r="981" spans="1:266" ht="15.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</row>
    <row r="982" spans="1:266" ht="15.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</row>
    <row r="983" spans="1:266" ht="15.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</row>
    <row r="984" spans="1:266" ht="15.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</row>
    <row r="985" spans="1:266" ht="15.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</row>
    <row r="986" spans="1:266" ht="15.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</row>
    <row r="987" spans="1:266" ht="15.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</row>
    <row r="988" spans="1:266" ht="15.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</row>
    <row r="989" spans="1:266" ht="15.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</row>
    <row r="990" spans="1:266" ht="15.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</row>
    <row r="991" spans="1:266" ht="15.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</row>
    <row r="992" spans="1:266" ht="15.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</row>
    <row r="993" spans="1:266" ht="15.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</row>
    <row r="994" spans="1:266" ht="15.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</row>
    <row r="995" spans="1:266" ht="15.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</row>
    <row r="996" spans="1:266" ht="15.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</row>
    <row r="997" spans="1:266" ht="15.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</row>
    <row r="998" spans="1:266" ht="15.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</row>
    <row r="999" spans="1:266" ht="15.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</row>
    <row r="1000" spans="1:266" ht="15.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</row>
    <row r="1001" spans="1:266" ht="15.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</row>
    <row r="1002" spans="1:266" ht="15.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</row>
    <row r="1003" spans="1:266" ht="15.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</row>
    <row r="1004" spans="1:266" ht="15.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</row>
    <row r="1005" spans="1:266" ht="15.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</row>
    <row r="1006" spans="1:266" ht="15.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</row>
    <row r="1007" spans="1:266" ht="15.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</row>
    <row r="1008" spans="1:266" ht="15.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</row>
    <row r="1009" spans="1:266" ht="15.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</row>
    <row r="1010" spans="1:266" ht="15.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</row>
    <row r="1011" spans="1:266" ht="15.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</row>
    <row r="1012" spans="1:266" ht="15.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</row>
    <row r="1013" spans="1:266" ht="15.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</row>
    <row r="1014" spans="1:266" ht="15.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</row>
    <row r="1015" spans="1:266" ht="15.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</row>
    <row r="1016" spans="1:266" ht="15.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</row>
    <row r="1017" spans="1:266" ht="15.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</row>
    <row r="1018" spans="1:266" ht="15.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</row>
    <row r="1019" spans="1:266" ht="15.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</row>
    <row r="1020" spans="1:266" ht="15.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</row>
    <row r="1021" spans="1:266" ht="15.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</row>
    <row r="1022" spans="1:266" ht="15.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</row>
    <row r="1023" spans="1:266" ht="15.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</row>
    <row r="1024" spans="1:266" ht="15.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</row>
    <row r="1025" spans="1:266" ht="15.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</row>
    <row r="1026" spans="1:266" ht="15.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</row>
    <row r="1027" spans="1:266" ht="15.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</row>
    <row r="1028" spans="1:266" ht="15.6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</row>
    <row r="1029" spans="1:266" ht="15.6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</row>
    <row r="1030" spans="1:266" ht="15.6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</row>
    <row r="1031" spans="1:266" ht="15.6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</row>
    <row r="1032" spans="1:266" ht="15.6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</row>
    <row r="1033" spans="1:266" ht="15.6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</row>
    <row r="1034" spans="1:266" ht="15.6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</row>
    <row r="1035" spans="1:266" ht="15.6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</row>
    <row r="1036" spans="1:266" ht="15.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</row>
    <row r="1037" spans="1:266" ht="15.6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</row>
    <row r="1038" spans="1:266" ht="15.6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</row>
    <row r="1039" spans="1:266" ht="15.6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</row>
    <row r="1040" spans="1:266" ht="15.6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</row>
    <row r="1041" spans="1:266" ht="15.6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</row>
    <row r="1042" spans="1:266" ht="15.6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</row>
    <row r="1043" spans="1:266" ht="15.6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</row>
    <row r="1044" spans="1:266" ht="15.6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</row>
    <row r="1045" spans="1:266" ht="15.6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</row>
    <row r="1046" spans="1:266" ht="15.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</row>
    <row r="1047" spans="1:266" ht="15.6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</row>
    <row r="1048" spans="1:266" ht="15.6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</row>
    <row r="1049" spans="1:266" ht="15.6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</row>
    <row r="1050" spans="1:266" ht="15.6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</row>
    <row r="1051" spans="1:266" ht="15.6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</row>
    <row r="1052" spans="1:266" ht="15.6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</row>
    <row r="1053" spans="1:266" ht="15.6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</row>
    <row r="1054" spans="1:266" ht="15.6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</row>
    <row r="1055" spans="1:266" ht="15.6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</row>
    <row r="1056" spans="1:266" ht="15.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</row>
    <row r="1057" spans="1:266" ht="15.6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</row>
    <row r="1058" spans="1:266" ht="15.6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</row>
    <row r="1059" spans="1:266" ht="15.6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</row>
    <row r="1060" spans="1:266" ht="15.6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</row>
    <row r="1061" spans="1:266" ht="15.6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</row>
    <row r="1062" spans="1:266" ht="15.6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</row>
    <row r="1063" spans="1:266" ht="15.6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</row>
    <row r="1064" spans="1:266" ht="15.6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</row>
    <row r="1065" spans="1:266" ht="15.6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</row>
    <row r="1066" spans="1:266" ht="15.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</row>
    <row r="1067" spans="1:266" ht="15.6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</row>
    <row r="1068" spans="1:266" ht="15.6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</row>
    <row r="1069" spans="1:266" ht="15.6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</row>
    <row r="1070" spans="1:266" ht="15.6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</row>
    <row r="1071" spans="1:266" ht="15.6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</row>
    <row r="1072" spans="1:266" ht="15.6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</row>
    <row r="1073" spans="1:266" ht="15.6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</row>
    <row r="1074" spans="1:266" ht="15.6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</row>
    <row r="1075" spans="1:266" ht="15.6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</row>
    <row r="1076" spans="1:266" ht="15.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</row>
    <row r="1077" spans="1:266" ht="15.6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</row>
    <row r="1078" spans="1:266" ht="15.6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</row>
    <row r="1079" spans="1:266" ht="15.6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</row>
    <row r="1080" spans="1:266" ht="15.6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</row>
    <row r="1081" spans="1:266" ht="15.6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</row>
    <row r="1082" spans="1:266" ht="15.6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</row>
    <row r="1083" spans="1:266" ht="15.6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</row>
    <row r="1084" spans="1:266" ht="15.6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</row>
    <row r="1085" spans="1:266" ht="15.6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</row>
    <row r="1086" spans="1:266" ht="15.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</row>
    <row r="1087" spans="1:266" ht="15.6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</row>
    <row r="1088" spans="1:266" ht="15.6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</row>
    <row r="1089" spans="1:266" ht="15.6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</row>
    <row r="1090" spans="1:266" ht="15.6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</row>
    <row r="1091" spans="1:266" ht="15.6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</row>
    <row r="1092" spans="1:266" ht="15.6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</row>
    <row r="1093" spans="1:266" ht="15.6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</row>
    <row r="1094" spans="1:266" ht="15.6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</row>
    <row r="1095" spans="1:266" ht="15.6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</row>
    <row r="1096" spans="1:266" ht="15.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</row>
    <row r="1097" spans="1:266" ht="15.6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</row>
    <row r="1098" spans="1:266" ht="15.6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</row>
    <row r="1099" spans="1:266" ht="15.6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</row>
    <row r="1100" spans="1:266" ht="15.6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</row>
    <row r="1101" spans="1:266" ht="15.6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</row>
    <row r="1102" spans="1:266" ht="15.6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</row>
    <row r="1103" spans="1:266" ht="15.6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</row>
    <row r="1104" spans="1:266" ht="15.6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</row>
    <row r="1105" spans="1:266" ht="15.6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</row>
    <row r="1106" spans="1:266" ht="15.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</row>
    <row r="1107" spans="1:266" ht="15.6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</row>
    <row r="1108" spans="1:266" ht="15.6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</row>
    <row r="1109" spans="1:266" ht="15.6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</row>
    <row r="1110" spans="1:266" ht="15.6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</row>
    <row r="1111" spans="1:266" ht="15.6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</row>
    <row r="1112" spans="1:266" ht="15.6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</row>
    <row r="1113" spans="1:266" ht="15.6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</row>
    <row r="1114" spans="1:266" ht="15.6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</row>
    <row r="1115" spans="1:266" ht="15.6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</row>
    <row r="1116" spans="1:266" ht="15.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</row>
    <row r="1117" spans="1:266" ht="15.6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</row>
    <row r="1118" spans="1:266" ht="15.6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</row>
    <row r="1119" spans="1:266" ht="15.6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</row>
    <row r="1120" spans="1:266" ht="15.6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</row>
    <row r="1121" spans="1:266" ht="15.6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</row>
    <row r="1122" spans="1:266" ht="15.6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</row>
    <row r="1123" spans="1:266" ht="15.6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</row>
    <row r="1124" spans="1:266" ht="15.6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</row>
    <row r="1125" spans="1:266" ht="15.6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</row>
    <row r="1126" spans="1:266" ht="15.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</row>
    <row r="1127" spans="1:266" ht="15.6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</row>
    <row r="1128" spans="1:266" ht="15.6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</row>
    <row r="1129" spans="1:266" ht="15.6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</row>
    <row r="1130" spans="1:266" ht="15.6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</row>
    <row r="1131" spans="1:266" ht="15.6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</row>
    <row r="1132" spans="1:266" ht="15.6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</row>
    <row r="1133" spans="1:266" ht="15.6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</row>
    <row r="1134" spans="1:266" ht="15.6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</row>
    <row r="1135" spans="1:266" ht="15.6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</row>
    <row r="1136" spans="1:266" ht="15.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</row>
    <row r="1137" spans="1:266" ht="15.6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</row>
    <row r="1138" spans="1:266" ht="15.6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</row>
    <row r="1139" spans="1:266" ht="15.6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</row>
    <row r="1140" spans="1:266" ht="15.6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</row>
    <row r="1141" spans="1:266" ht="15.6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</row>
    <row r="1142" spans="1:266" ht="15.6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</row>
    <row r="1143" spans="1:266" ht="15.6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</row>
    <row r="1144" spans="1:266" ht="15.6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</row>
    <row r="1145" spans="1:266" ht="15.6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</row>
    <row r="1146" spans="1:266" ht="15.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</row>
    <row r="1147" spans="1:266" ht="15.6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</row>
    <row r="1148" spans="1:266" ht="15.6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</row>
    <row r="1149" spans="1:266" ht="15.6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</row>
    <row r="1150" spans="1:266" ht="15.6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</row>
    <row r="1151" spans="1:266" ht="15.6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</row>
    <row r="1152" spans="1:266" ht="15.6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</row>
    <row r="1153" spans="1:266" ht="15.6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</row>
    <row r="1154" spans="1:266" ht="15.6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</row>
    <row r="1155" spans="1:266" ht="15.6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</row>
    <row r="1156" spans="1:266" ht="15.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</row>
    <row r="1157" spans="1:266" ht="15.6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</row>
    <row r="1158" spans="1:266" ht="15.6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</row>
    <row r="1159" spans="1:266" ht="15.6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</row>
    <row r="1160" spans="1:266" ht="15.6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</row>
    <row r="1161" spans="1:266" ht="15.6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</row>
    <row r="1162" spans="1:266" ht="15.6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</row>
    <row r="1163" spans="1:266" ht="15.6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</row>
    <row r="1164" spans="1:266" ht="15.6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</row>
    <row r="1165" spans="1:266" ht="15.6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</row>
    <row r="1166" spans="1:266" ht="15.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</row>
    <row r="1167" spans="1:266" ht="15.6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</row>
    <row r="1168" spans="1:266" ht="15.6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</row>
    <row r="1169" spans="1:266" ht="15.6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</row>
    <row r="1170" spans="1:266" ht="15.6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</row>
    <row r="1171" spans="1:266" ht="15.6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</row>
    <row r="1172" spans="1:266" ht="15.6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</row>
    <row r="1173" spans="1:266" ht="15.6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</row>
    <row r="1174" spans="1:266" ht="15.6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</row>
    <row r="1175" spans="1:266" ht="15.6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</row>
    <row r="1176" spans="1:266" ht="15.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</row>
    <row r="1177" spans="1:266" ht="15.6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</row>
    <row r="1178" spans="1:266" ht="15.6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</row>
    <row r="1179" spans="1:266" ht="15.6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</row>
    <row r="1180" spans="1:266" ht="15.6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</row>
    <row r="1181" spans="1:266" ht="15.6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</row>
    <row r="1182" spans="1:266" ht="15.6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</row>
    <row r="1183" spans="1:266" ht="15.6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</row>
    <row r="1184" spans="1:266" ht="15.6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</row>
    <row r="1185" spans="1:266" ht="15.6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</row>
    <row r="1186" spans="1:266" ht="15.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</row>
    <row r="1187" spans="1:266" ht="15.6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</row>
    <row r="1188" spans="1:266" ht="15.6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</row>
    <row r="1189" spans="1:266" ht="15.6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</row>
    <row r="1190" spans="1:266" ht="15.6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</row>
    <row r="1191" spans="1:266" ht="15.6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</row>
    <row r="1192" spans="1:266" ht="15.6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</row>
    <row r="1193" spans="1:266" ht="15.6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</row>
    <row r="1194" spans="1:266" ht="15.6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</row>
    <row r="1195" spans="1:266" ht="15.6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</row>
    <row r="1196" spans="1:266" ht="15.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</row>
    <row r="1197" spans="1:266" ht="15.6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</row>
    <row r="1198" spans="1:266" ht="15.6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</row>
    <row r="1199" spans="1:266" ht="15.6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</row>
    <row r="1200" spans="1:266" ht="15.6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</row>
    <row r="1201" spans="1:266" ht="15.6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</row>
    <row r="1202" spans="1:266" ht="15.6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</row>
    <row r="1203" spans="1:266" ht="15.6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</row>
    <row r="1204" spans="1:266" ht="15.6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</row>
    <row r="1205" spans="1:266" ht="15.6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</row>
    <row r="1206" spans="1:266" ht="15.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</row>
    <row r="1207" spans="1:266" ht="15.6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</row>
    <row r="1208" spans="1:266" ht="15.6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</row>
    <row r="1209" spans="1:266" ht="15.6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</row>
    <row r="1210" spans="1:266" ht="15.6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</row>
    <row r="1211" spans="1:266" ht="15.6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</row>
    <row r="1212" spans="1:266" ht="15.6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</row>
    <row r="1213" spans="1:266" ht="15.6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</row>
    <row r="1214" spans="1:266" ht="15.6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</row>
    <row r="1215" spans="1:266" ht="15.6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</row>
    <row r="1216" spans="1:266" ht="15.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</row>
    <row r="1217" spans="1:266" ht="15.6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</row>
    <row r="1218" spans="1:266" ht="15.6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</row>
    <row r="1219" spans="1:266" ht="15.6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</row>
    <row r="1220" spans="1:266" ht="15.6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</row>
    <row r="1221" spans="1:266" ht="15.6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</row>
    <row r="1222" spans="1:266" ht="15.6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</row>
    <row r="1223" spans="1:266" ht="15.6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</row>
    <row r="1224" spans="1:266" ht="15.6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</row>
    <row r="1225" spans="1:266" ht="15.6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</row>
    <row r="1226" spans="1:266" ht="15.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</row>
    <row r="1227" spans="1:266" ht="15.6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</row>
    <row r="1228" spans="1:266" ht="15.6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</row>
    <row r="1229" spans="1:266" ht="15.6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</row>
    <row r="1230" spans="1:266" ht="15.6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</row>
    <row r="1231" spans="1:266" ht="15.6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</row>
    <row r="1232" spans="1:266" ht="15.6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</row>
    <row r="1233" spans="1:266" ht="15.6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</row>
    <row r="1234" spans="1:266" ht="15.6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</row>
    <row r="1235" spans="1:266" ht="15.6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</row>
    <row r="1236" spans="1:266" ht="15.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</row>
    <row r="1237" spans="1:266" ht="15.6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</row>
    <row r="1238" spans="1:266" ht="15.6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</row>
    <row r="1239" spans="1:266" ht="15.6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</row>
    <row r="1240" spans="1:266" ht="15.6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</row>
    <row r="1241" spans="1:266" ht="15.6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</row>
    <row r="1242" spans="1:266" ht="15.6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</row>
    <row r="1243" spans="1:266" ht="15.6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</row>
    <row r="1244" spans="1:266" ht="15.6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</row>
    <row r="1245" spans="1:266" ht="15.6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</row>
    <row r="1246" spans="1:266" ht="15.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</row>
    <row r="1247" spans="1:266" ht="15.6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</row>
    <row r="1248" spans="1:266" ht="15.6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</row>
    <row r="1249" spans="1:266" ht="15.6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</row>
    <row r="1250" spans="1:266" ht="15.6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</row>
    <row r="1251" spans="1:266" ht="15.6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</row>
    <row r="1252" spans="1:266" ht="15.6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</row>
    <row r="1253" spans="1:266" ht="15.6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</row>
    <row r="1254" spans="1:266" ht="15.6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</row>
    <row r="1255" spans="1:266" ht="15.6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</row>
    <row r="1256" spans="1:266" ht="15.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</row>
    <row r="1257" spans="1:266" ht="15.6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</row>
    <row r="1258" spans="1:266" ht="15.6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</row>
    <row r="1259" spans="1:266" ht="15.6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</row>
    <row r="1260" spans="1:266" ht="15.6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</row>
    <row r="1261" spans="1:266" ht="15.6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</row>
    <row r="1262" spans="1:266" ht="15.6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</row>
    <row r="1263" spans="1:266" ht="15.6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</row>
    <row r="1264" spans="1:266" ht="15.6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</row>
    <row r="1265" spans="1:266" ht="15.6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</row>
    <row r="1266" spans="1:266" ht="15.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</row>
    <row r="1267" spans="1:266" ht="15.6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</row>
    <row r="1268" spans="1:266" ht="15.6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</row>
    <row r="1269" spans="1:266" ht="15.6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</row>
    <row r="1270" spans="1:266" ht="15.6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</row>
    <row r="1271" spans="1:266" ht="15.6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</row>
    <row r="1272" spans="1:266" ht="15.6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</row>
    <row r="1273" spans="1:266" ht="15.6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</row>
    <row r="1274" spans="1:266" ht="15.6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</row>
    <row r="1275" spans="1:266" ht="15.6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</row>
    <row r="1276" spans="1:266" ht="15.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</row>
    <row r="1277" spans="1:266" ht="15.6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</row>
    <row r="1278" spans="1:266" ht="15.6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</row>
    <row r="1279" spans="1:266" ht="15.6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</row>
    <row r="1280" spans="1:266" ht="15.6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</row>
    <row r="1281" spans="1:266" ht="15.6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</row>
    <row r="1282" spans="1:266" ht="15.6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</row>
    <row r="1283" spans="1:266" ht="15.6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</row>
    <row r="1284" spans="1:266" ht="15.6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</row>
    <row r="1285" spans="1:266" ht="15.6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</row>
    <row r="1286" spans="1:266" ht="15.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</row>
    <row r="1287" spans="1:266" ht="15.6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</row>
    <row r="1288" spans="1:266" ht="15.6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</row>
    <row r="1289" spans="1:266" ht="15.6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</row>
    <row r="1290" spans="1:266" ht="15.6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</row>
    <row r="1291" spans="1:266" ht="15.6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</row>
    <row r="1292" spans="1:266" ht="15.6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</row>
    <row r="1293" spans="1:266" ht="15.6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</row>
    <row r="1294" spans="1:266" ht="15.6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</row>
    <row r="1295" spans="1:266" ht="15.6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</row>
    <row r="1296" spans="1:266" ht="15.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</row>
    <row r="1297" spans="1:266" ht="15.6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</row>
    <row r="1298" spans="1:266" ht="15.6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</row>
    <row r="1299" spans="1:266" ht="15.6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</row>
    <row r="1300" spans="1:266" ht="15.6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</row>
    <row r="1301" spans="1:266" ht="15.6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</row>
    <row r="1302" spans="1:266" ht="15.6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</row>
    <row r="1303" spans="1:266" ht="15.6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</row>
    <row r="1304" spans="1:266" ht="15.6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</row>
    <row r="1305" spans="1:266" ht="15.6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</row>
    <row r="1306" spans="1:266" ht="15.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</row>
    <row r="1307" spans="1:266" ht="15.6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</row>
    <row r="1308" spans="1:266" ht="15.6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</row>
    <row r="1309" spans="1:266" ht="15.6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</row>
    <row r="1310" spans="1:266" ht="15.6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</row>
    <row r="1311" spans="1:266" ht="15.6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</row>
    <row r="1312" spans="1:266" ht="15.6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</row>
    <row r="1313" spans="1:266" ht="15.6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</row>
    <row r="1314" spans="1:266" ht="15.6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</row>
    <row r="1315" spans="1:266" ht="15.6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</row>
    <row r="1316" spans="1:266" ht="15.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</row>
    <row r="1317" spans="1:266" ht="15.6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</row>
    <row r="1318" spans="1:266" ht="15.6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</row>
    <row r="1319" spans="1:266" ht="15.6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</row>
    <row r="1320" spans="1:266" ht="15.6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</row>
    <row r="1321" spans="1:266" ht="15.6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</row>
    <row r="1322" spans="1:266" ht="15.6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</row>
    <row r="1323" spans="1:266" ht="15.6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</row>
    <row r="1324" spans="1:266" ht="15.6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</row>
    <row r="1325" spans="1:266" ht="15.6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</row>
    <row r="1326" spans="1:266" ht="15.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</row>
    <row r="1327" spans="1:266" ht="15.6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</row>
    <row r="1328" spans="1:266" ht="15.6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</row>
    <row r="1329" spans="1:266" ht="15.6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</row>
    <row r="1330" spans="1:266" ht="15.6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</row>
    <row r="1331" spans="1:266" ht="15.6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</row>
    <row r="1332" spans="1:266" ht="15.6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</row>
    <row r="1333" spans="1:266" ht="15.6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</row>
    <row r="1334" spans="1:266" ht="15.6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</row>
    <row r="1335" spans="1:266" ht="15.6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</row>
    <row r="1336" spans="1:266" ht="15.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</row>
    <row r="1337" spans="1:266" ht="15.6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</row>
    <row r="1338" spans="1:266" ht="15.6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</row>
    <row r="1339" spans="1:266" ht="15.6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</row>
    <row r="1340" spans="1:266" ht="15.6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</row>
    <row r="1341" spans="1:266" ht="15.6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</row>
    <row r="1342" spans="1:266" ht="15.6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</row>
    <row r="1343" spans="1:266" ht="15.6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</row>
    <row r="1344" spans="1:266" ht="15.6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</row>
    <row r="1345" spans="1:266" ht="15.6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</row>
    <row r="1346" spans="1:266" ht="15.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</row>
    <row r="1347" spans="1:266" ht="15.6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</row>
    <row r="1348" spans="1:266" ht="15.6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</row>
    <row r="1349" spans="1:266" ht="15.6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</row>
    <row r="1350" spans="1:266" ht="15.6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</row>
    <row r="1351" spans="1:266" ht="15.6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</row>
    <row r="1352" spans="1:266" ht="15.6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</row>
    <row r="1353" spans="1:266" ht="15.6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</row>
    <row r="1354" spans="1:266" ht="15.6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</row>
    <row r="1355" spans="1:266" ht="15.6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</row>
    <row r="1356" spans="1:266" ht="15.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</row>
    <row r="1357" spans="1:266" ht="15.6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</row>
    <row r="1358" spans="1:266" ht="15.6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</row>
    <row r="1359" spans="1:266" ht="15.6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</row>
    <row r="1360" spans="1:266" ht="15.6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</row>
    <row r="1361" spans="1:266" ht="15.6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</row>
    <row r="1362" spans="1:266" ht="15.6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</row>
    <row r="1363" spans="1:266" ht="15.6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</row>
    <row r="1364" spans="1:266" ht="15.6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</row>
    <row r="1365" spans="1:266" ht="15.6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</row>
    <row r="1366" spans="1:266" ht="15.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</row>
    <row r="1367" spans="1:266" ht="15.6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</row>
    <row r="1368" spans="1:266" ht="15.6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</row>
    <row r="1369" spans="1:266" ht="15.6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</row>
    <row r="1370" spans="1:266" ht="15.6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  <c r="IY1370" s="1"/>
      <c r="IZ1370" s="1"/>
      <c r="JA1370" s="1"/>
      <c r="JB1370" s="1"/>
      <c r="JC1370" s="1"/>
      <c r="JD1370" s="1"/>
      <c r="JE1370" s="1"/>
      <c r="JF1370" s="1"/>
    </row>
    <row r="1371" spans="1:266" ht="15.6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  <c r="IY1371" s="1"/>
      <c r="IZ1371" s="1"/>
      <c r="JA1371" s="1"/>
      <c r="JB1371" s="1"/>
      <c r="JC1371" s="1"/>
      <c r="JD1371" s="1"/>
      <c r="JE1371" s="1"/>
      <c r="JF1371" s="1"/>
    </row>
    <row r="1372" spans="1:266" ht="15.6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  <c r="IY1372" s="1"/>
      <c r="IZ1372" s="1"/>
      <c r="JA1372" s="1"/>
      <c r="JB1372" s="1"/>
      <c r="JC1372" s="1"/>
      <c r="JD1372" s="1"/>
      <c r="JE1372" s="1"/>
      <c r="JF1372" s="1"/>
    </row>
    <row r="1373" spans="1:266" ht="15.6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  <c r="IY1373" s="1"/>
      <c r="IZ1373" s="1"/>
      <c r="JA1373" s="1"/>
      <c r="JB1373" s="1"/>
      <c r="JC1373" s="1"/>
      <c r="JD1373" s="1"/>
      <c r="JE1373" s="1"/>
      <c r="JF1373" s="1"/>
    </row>
    <row r="1374" spans="1:266" ht="15.6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</row>
    <row r="1375" spans="1:266" ht="15.6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</row>
    <row r="1376" spans="1:266" ht="15.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</row>
    <row r="1377" spans="1:266" ht="15.6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</row>
    <row r="1378" spans="1:266" ht="15.6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  <c r="IY1378" s="1"/>
      <c r="IZ1378" s="1"/>
      <c r="JA1378" s="1"/>
      <c r="JB1378" s="1"/>
      <c r="JC1378" s="1"/>
      <c r="JD1378" s="1"/>
      <c r="JE1378" s="1"/>
      <c r="JF1378" s="1"/>
    </row>
    <row r="1379" spans="1:266" ht="15.6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</row>
    <row r="1380" spans="1:266" ht="15.6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</row>
    <row r="1381" spans="1:266" ht="15.6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</row>
    <row r="1382" spans="1:266" ht="15.6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</row>
    <row r="1383" spans="1:266" ht="15.6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</row>
    <row r="1384" spans="1:266" ht="15.6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  <c r="IY1384" s="1"/>
      <c r="IZ1384" s="1"/>
      <c r="JA1384" s="1"/>
      <c r="JB1384" s="1"/>
      <c r="JC1384" s="1"/>
      <c r="JD1384" s="1"/>
      <c r="JE1384" s="1"/>
      <c r="JF1384" s="1"/>
    </row>
    <row r="1385" spans="1:266" ht="15.6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  <c r="IY1385" s="1"/>
      <c r="IZ1385" s="1"/>
      <c r="JA1385" s="1"/>
      <c r="JB1385" s="1"/>
      <c r="JC1385" s="1"/>
      <c r="JD1385" s="1"/>
      <c r="JE1385" s="1"/>
      <c r="JF1385" s="1"/>
    </row>
    <row r="1386" spans="1:266" ht="15.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</row>
    <row r="1387" spans="1:266" ht="15.6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</row>
    <row r="1388" spans="1:266" ht="15.6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</row>
    <row r="1389" spans="1:266" ht="15.6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</row>
    <row r="1390" spans="1:266" ht="15.6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</row>
    <row r="1391" spans="1:266" ht="15.6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</row>
    <row r="1392" spans="1:266" ht="15.6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  <c r="IY1392" s="1"/>
      <c r="IZ1392" s="1"/>
      <c r="JA1392" s="1"/>
      <c r="JB1392" s="1"/>
      <c r="JC1392" s="1"/>
      <c r="JD1392" s="1"/>
      <c r="JE1392" s="1"/>
      <c r="JF1392" s="1"/>
    </row>
    <row r="1393" spans="1:266" ht="15.6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  <c r="IY1393" s="1"/>
      <c r="IZ1393" s="1"/>
      <c r="JA1393" s="1"/>
      <c r="JB1393" s="1"/>
      <c r="JC1393" s="1"/>
      <c r="JD1393" s="1"/>
      <c r="JE1393" s="1"/>
      <c r="JF1393" s="1"/>
    </row>
    <row r="1394" spans="1:266" ht="15.6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  <c r="IY1394" s="1"/>
      <c r="IZ1394" s="1"/>
      <c r="JA1394" s="1"/>
      <c r="JB1394" s="1"/>
      <c r="JC1394" s="1"/>
      <c r="JD1394" s="1"/>
      <c r="JE1394" s="1"/>
      <c r="JF1394" s="1"/>
    </row>
    <row r="1395" spans="1:266" ht="15.6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  <c r="IY1395" s="1"/>
      <c r="IZ1395" s="1"/>
      <c r="JA1395" s="1"/>
      <c r="JB1395" s="1"/>
      <c r="JC1395" s="1"/>
      <c r="JD1395" s="1"/>
      <c r="JE1395" s="1"/>
      <c r="JF1395" s="1"/>
    </row>
    <row r="1396" spans="1:266" ht="15.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</row>
    <row r="1397" spans="1:266" ht="15.6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</row>
    <row r="1398" spans="1:266" ht="15.6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</row>
    <row r="1399" spans="1:266" ht="15.6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</row>
    <row r="1400" spans="1:266" ht="15.6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</row>
    <row r="1401" spans="1:266" ht="15.6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</row>
    <row r="1402" spans="1:266" ht="15.6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</row>
    <row r="1403" spans="1:266" ht="15.6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</row>
    <row r="1404" spans="1:266" ht="15.6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</row>
    <row r="1405" spans="1:266" ht="15.6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  <c r="IY1405" s="1"/>
      <c r="IZ1405" s="1"/>
      <c r="JA1405" s="1"/>
      <c r="JB1405" s="1"/>
      <c r="JC1405" s="1"/>
      <c r="JD1405" s="1"/>
      <c r="JE1405" s="1"/>
      <c r="JF1405" s="1"/>
    </row>
    <row r="1406" spans="1:266" ht="15.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  <c r="IY1406" s="1"/>
      <c r="IZ1406" s="1"/>
      <c r="JA1406" s="1"/>
      <c r="JB1406" s="1"/>
      <c r="JC1406" s="1"/>
      <c r="JD1406" s="1"/>
      <c r="JE1406" s="1"/>
      <c r="JF1406" s="1"/>
    </row>
    <row r="1407" spans="1:266" ht="15.6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</row>
    <row r="1408" spans="1:266" ht="15.6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</row>
    <row r="1409" spans="1:266" ht="15.6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</row>
    <row r="1410" spans="1:266" ht="15.6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</row>
    <row r="1411" spans="1:266" ht="15.6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</row>
    <row r="1412" spans="1:266" ht="15.6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  <c r="IY1412" s="1"/>
      <c r="IZ1412" s="1"/>
      <c r="JA1412" s="1"/>
      <c r="JB1412" s="1"/>
      <c r="JC1412" s="1"/>
      <c r="JD1412" s="1"/>
      <c r="JE1412" s="1"/>
      <c r="JF1412" s="1"/>
    </row>
    <row r="1413" spans="1:266" ht="15.6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  <c r="IY1413" s="1"/>
      <c r="IZ1413" s="1"/>
      <c r="JA1413" s="1"/>
      <c r="JB1413" s="1"/>
      <c r="JC1413" s="1"/>
      <c r="JD1413" s="1"/>
      <c r="JE1413" s="1"/>
      <c r="JF1413" s="1"/>
    </row>
    <row r="1414" spans="1:266" ht="15.6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</row>
    <row r="1415" spans="1:266" ht="15.6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  <c r="IY1415" s="1"/>
      <c r="IZ1415" s="1"/>
      <c r="JA1415" s="1"/>
      <c r="JB1415" s="1"/>
      <c r="JC1415" s="1"/>
      <c r="JD1415" s="1"/>
      <c r="JE1415" s="1"/>
      <c r="JF1415" s="1"/>
    </row>
    <row r="1416" spans="1:266" ht="15.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</row>
    <row r="1417" spans="1:266" ht="15.6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  <c r="IY1417" s="1"/>
      <c r="IZ1417" s="1"/>
      <c r="JA1417" s="1"/>
      <c r="JB1417" s="1"/>
      <c r="JC1417" s="1"/>
      <c r="JD1417" s="1"/>
      <c r="JE1417" s="1"/>
      <c r="JF1417" s="1"/>
    </row>
    <row r="1418" spans="1:266" ht="15.6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  <c r="IY1418" s="1"/>
      <c r="IZ1418" s="1"/>
      <c r="JA1418" s="1"/>
      <c r="JB1418" s="1"/>
      <c r="JC1418" s="1"/>
      <c r="JD1418" s="1"/>
      <c r="JE1418" s="1"/>
      <c r="JF1418" s="1"/>
    </row>
    <row r="1419" spans="1:266" ht="15.6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  <c r="IY1419" s="1"/>
      <c r="IZ1419" s="1"/>
      <c r="JA1419" s="1"/>
      <c r="JB1419" s="1"/>
      <c r="JC1419" s="1"/>
      <c r="JD1419" s="1"/>
      <c r="JE1419" s="1"/>
      <c r="JF1419" s="1"/>
    </row>
    <row r="1420" spans="1:266" ht="15.6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  <c r="IY1420" s="1"/>
      <c r="IZ1420" s="1"/>
      <c r="JA1420" s="1"/>
      <c r="JB1420" s="1"/>
      <c r="JC1420" s="1"/>
      <c r="JD1420" s="1"/>
      <c r="JE1420" s="1"/>
      <c r="JF1420" s="1"/>
    </row>
    <row r="1421" spans="1:266" ht="15.6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  <c r="IY1421" s="1"/>
      <c r="IZ1421" s="1"/>
      <c r="JA1421" s="1"/>
      <c r="JB1421" s="1"/>
      <c r="JC1421" s="1"/>
      <c r="JD1421" s="1"/>
      <c r="JE1421" s="1"/>
      <c r="JF1421" s="1"/>
    </row>
    <row r="1422" spans="1:266" ht="15.6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  <c r="IY1422" s="1"/>
      <c r="IZ1422" s="1"/>
      <c r="JA1422" s="1"/>
      <c r="JB1422" s="1"/>
      <c r="JC1422" s="1"/>
      <c r="JD1422" s="1"/>
      <c r="JE1422" s="1"/>
      <c r="JF1422" s="1"/>
    </row>
    <row r="1423" spans="1:266" ht="15.6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  <c r="IY1423" s="1"/>
      <c r="IZ1423" s="1"/>
      <c r="JA1423" s="1"/>
      <c r="JB1423" s="1"/>
      <c r="JC1423" s="1"/>
      <c r="JD1423" s="1"/>
      <c r="JE1423" s="1"/>
      <c r="JF1423" s="1"/>
    </row>
    <row r="1424" spans="1:266" ht="15.6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  <c r="IY1424" s="1"/>
      <c r="IZ1424" s="1"/>
      <c r="JA1424" s="1"/>
      <c r="JB1424" s="1"/>
      <c r="JC1424" s="1"/>
      <c r="JD1424" s="1"/>
      <c r="JE1424" s="1"/>
      <c r="JF1424" s="1"/>
    </row>
    <row r="1425" spans="1:266" ht="15.6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  <c r="IY1425" s="1"/>
      <c r="IZ1425" s="1"/>
      <c r="JA1425" s="1"/>
      <c r="JB1425" s="1"/>
      <c r="JC1425" s="1"/>
      <c r="JD1425" s="1"/>
      <c r="JE1425" s="1"/>
      <c r="JF1425" s="1"/>
    </row>
    <row r="1426" spans="1:266" ht="15.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  <c r="IY1426" s="1"/>
      <c r="IZ1426" s="1"/>
      <c r="JA1426" s="1"/>
      <c r="JB1426" s="1"/>
      <c r="JC1426" s="1"/>
      <c r="JD1426" s="1"/>
      <c r="JE1426" s="1"/>
      <c r="JF1426" s="1"/>
    </row>
    <row r="1427" spans="1:266" ht="15.6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  <c r="IY1427" s="1"/>
      <c r="IZ1427" s="1"/>
      <c r="JA1427" s="1"/>
      <c r="JB1427" s="1"/>
      <c r="JC1427" s="1"/>
      <c r="JD1427" s="1"/>
      <c r="JE1427" s="1"/>
      <c r="JF1427" s="1"/>
    </row>
    <row r="1428" spans="1:266" ht="15.6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  <c r="IY1428" s="1"/>
      <c r="IZ1428" s="1"/>
      <c r="JA1428" s="1"/>
      <c r="JB1428" s="1"/>
      <c r="JC1428" s="1"/>
      <c r="JD1428" s="1"/>
      <c r="JE1428" s="1"/>
      <c r="JF1428" s="1"/>
    </row>
    <row r="1429" spans="1:266" ht="15.6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  <c r="IY1429" s="1"/>
      <c r="IZ1429" s="1"/>
      <c r="JA1429" s="1"/>
      <c r="JB1429" s="1"/>
      <c r="JC1429" s="1"/>
      <c r="JD1429" s="1"/>
      <c r="JE1429" s="1"/>
      <c r="JF1429" s="1"/>
    </row>
    <row r="1430" spans="1:266" ht="15.6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  <c r="IY1430" s="1"/>
      <c r="IZ1430" s="1"/>
      <c r="JA1430" s="1"/>
      <c r="JB1430" s="1"/>
      <c r="JC1430" s="1"/>
      <c r="JD1430" s="1"/>
      <c r="JE1430" s="1"/>
      <c r="JF1430" s="1"/>
    </row>
    <row r="1431" spans="1:266" ht="15.6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  <c r="IY1431" s="1"/>
      <c r="IZ1431" s="1"/>
      <c r="JA1431" s="1"/>
      <c r="JB1431" s="1"/>
      <c r="JC1431" s="1"/>
      <c r="JD1431" s="1"/>
      <c r="JE1431" s="1"/>
      <c r="JF1431" s="1"/>
    </row>
    <row r="1432" spans="1:266" ht="15.6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  <c r="IY1432" s="1"/>
      <c r="IZ1432" s="1"/>
      <c r="JA1432" s="1"/>
      <c r="JB1432" s="1"/>
      <c r="JC1432" s="1"/>
      <c r="JD1432" s="1"/>
      <c r="JE1432" s="1"/>
      <c r="JF1432" s="1"/>
    </row>
    <row r="1433" spans="1:266" ht="15.6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</row>
    <row r="1434" spans="1:266" ht="15.6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  <c r="IY1434" s="1"/>
      <c r="IZ1434" s="1"/>
      <c r="JA1434" s="1"/>
      <c r="JB1434" s="1"/>
      <c r="JC1434" s="1"/>
      <c r="JD1434" s="1"/>
      <c r="JE1434" s="1"/>
      <c r="JF1434" s="1"/>
    </row>
    <row r="1435" spans="1:266" ht="15.6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  <c r="IY1435" s="1"/>
      <c r="IZ1435" s="1"/>
      <c r="JA1435" s="1"/>
      <c r="JB1435" s="1"/>
      <c r="JC1435" s="1"/>
      <c r="JD1435" s="1"/>
      <c r="JE1435" s="1"/>
      <c r="JF1435" s="1"/>
    </row>
    <row r="1436" spans="1:266" ht="15.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  <c r="IY1436" s="1"/>
      <c r="IZ1436" s="1"/>
      <c r="JA1436" s="1"/>
      <c r="JB1436" s="1"/>
      <c r="JC1436" s="1"/>
      <c r="JD1436" s="1"/>
      <c r="JE1436" s="1"/>
      <c r="JF1436" s="1"/>
    </row>
    <row r="1437" spans="1:266" ht="15.6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  <c r="IY1437" s="1"/>
      <c r="IZ1437" s="1"/>
      <c r="JA1437" s="1"/>
      <c r="JB1437" s="1"/>
      <c r="JC1437" s="1"/>
      <c r="JD1437" s="1"/>
      <c r="JE1437" s="1"/>
      <c r="JF1437" s="1"/>
    </row>
    <row r="1438" spans="1:266" ht="15.6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  <c r="IY1438" s="1"/>
      <c r="IZ1438" s="1"/>
      <c r="JA1438" s="1"/>
      <c r="JB1438" s="1"/>
      <c r="JC1438" s="1"/>
      <c r="JD1438" s="1"/>
      <c r="JE1438" s="1"/>
      <c r="JF1438" s="1"/>
    </row>
    <row r="1439" spans="1:266" ht="15.6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  <c r="IY1439" s="1"/>
      <c r="IZ1439" s="1"/>
      <c r="JA1439" s="1"/>
      <c r="JB1439" s="1"/>
      <c r="JC1439" s="1"/>
      <c r="JD1439" s="1"/>
      <c r="JE1439" s="1"/>
      <c r="JF1439" s="1"/>
    </row>
    <row r="1440" spans="1:266" ht="15.6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  <c r="IY1440" s="1"/>
      <c r="IZ1440" s="1"/>
      <c r="JA1440" s="1"/>
      <c r="JB1440" s="1"/>
      <c r="JC1440" s="1"/>
      <c r="JD1440" s="1"/>
      <c r="JE1440" s="1"/>
      <c r="JF1440" s="1"/>
    </row>
    <row r="1441" spans="1:266" ht="15.6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  <c r="IY1441" s="1"/>
      <c r="IZ1441" s="1"/>
      <c r="JA1441" s="1"/>
      <c r="JB1441" s="1"/>
      <c r="JC1441" s="1"/>
      <c r="JD1441" s="1"/>
      <c r="JE1441" s="1"/>
      <c r="JF1441" s="1"/>
    </row>
    <row r="1442" spans="1:266" ht="15.6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  <c r="IY1442" s="1"/>
      <c r="IZ1442" s="1"/>
      <c r="JA1442" s="1"/>
      <c r="JB1442" s="1"/>
      <c r="JC1442" s="1"/>
      <c r="JD1442" s="1"/>
      <c r="JE1442" s="1"/>
      <c r="JF1442" s="1"/>
    </row>
    <row r="1443" spans="1:266" ht="15.6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  <c r="IY1443" s="1"/>
      <c r="IZ1443" s="1"/>
      <c r="JA1443" s="1"/>
      <c r="JB1443" s="1"/>
      <c r="JC1443" s="1"/>
      <c r="JD1443" s="1"/>
      <c r="JE1443" s="1"/>
      <c r="JF1443" s="1"/>
    </row>
    <row r="1444" spans="1:266" ht="15.6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  <c r="IY1444" s="1"/>
      <c r="IZ1444" s="1"/>
      <c r="JA1444" s="1"/>
      <c r="JB1444" s="1"/>
      <c r="JC1444" s="1"/>
      <c r="JD1444" s="1"/>
      <c r="JE1444" s="1"/>
      <c r="JF1444" s="1"/>
    </row>
    <row r="1445" spans="1:266" ht="15.6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  <c r="IY1445" s="1"/>
      <c r="IZ1445" s="1"/>
      <c r="JA1445" s="1"/>
      <c r="JB1445" s="1"/>
      <c r="JC1445" s="1"/>
      <c r="JD1445" s="1"/>
      <c r="JE1445" s="1"/>
      <c r="JF1445" s="1"/>
    </row>
    <row r="1446" spans="1:266" ht="15.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  <c r="IY1446" s="1"/>
      <c r="IZ1446" s="1"/>
      <c r="JA1446" s="1"/>
      <c r="JB1446" s="1"/>
      <c r="JC1446" s="1"/>
      <c r="JD1446" s="1"/>
      <c r="JE1446" s="1"/>
      <c r="JF1446" s="1"/>
    </row>
    <row r="1447" spans="1:266" ht="15.6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</row>
    <row r="1448" spans="1:266" ht="15.6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  <c r="IY1448" s="1"/>
      <c r="IZ1448" s="1"/>
      <c r="JA1448" s="1"/>
      <c r="JB1448" s="1"/>
      <c r="JC1448" s="1"/>
      <c r="JD1448" s="1"/>
      <c r="JE1448" s="1"/>
      <c r="JF1448" s="1"/>
    </row>
    <row r="1449" spans="1:266" ht="15.6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  <c r="IY1449" s="1"/>
      <c r="IZ1449" s="1"/>
      <c r="JA1449" s="1"/>
      <c r="JB1449" s="1"/>
      <c r="JC1449" s="1"/>
      <c r="JD1449" s="1"/>
      <c r="JE1449" s="1"/>
      <c r="JF1449" s="1"/>
    </row>
    <row r="1450" spans="1:266" ht="15.6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</row>
    <row r="1451" spans="1:266" ht="15.6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  <c r="IY1451" s="1"/>
      <c r="IZ1451" s="1"/>
      <c r="JA1451" s="1"/>
      <c r="JB1451" s="1"/>
      <c r="JC1451" s="1"/>
      <c r="JD1451" s="1"/>
      <c r="JE1451" s="1"/>
      <c r="JF1451" s="1"/>
    </row>
    <row r="1452" spans="1:266" ht="15.6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</row>
    <row r="1453" spans="1:266" ht="15.6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  <c r="IY1453" s="1"/>
      <c r="IZ1453" s="1"/>
      <c r="JA1453" s="1"/>
      <c r="JB1453" s="1"/>
      <c r="JC1453" s="1"/>
      <c r="JD1453" s="1"/>
      <c r="JE1453" s="1"/>
      <c r="JF1453" s="1"/>
    </row>
    <row r="1454" spans="1:266" ht="15.6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  <c r="IY1454" s="1"/>
      <c r="IZ1454" s="1"/>
      <c r="JA1454" s="1"/>
      <c r="JB1454" s="1"/>
      <c r="JC1454" s="1"/>
      <c r="JD1454" s="1"/>
      <c r="JE1454" s="1"/>
      <c r="JF1454" s="1"/>
    </row>
    <row r="1455" spans="1:266" ht="15.6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  <c r="IY1455" s="1"/>
      <c r="IZ1455" s="1"/>
      <c r="JA1455" s="1"/>
      <c r="JB1455" s="1"/>
      <c r="JC1455" s="1"/>
      <c r="JD1455" s="1"/>
      <c r="JE1455" s="1"/>
      <c r="JF1455" s="1"/>
    </row>
    <row r="1456" spans="1:266" ht="15.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  <c r="IY1456" s="1"/>
      <c r="IZ1456" s="1"/>
      <c r="JA1456" s="1"/>
      <c r="JB1456" s="1"/>
      <c r="JC1456" s="1"/>
      <c r="JD1456" s="1"/>
      <c r="JE1456" s="1"/>
      <c r="JF1456" s="1"/>
    </row>
    <row r="1457" spans="1:266" ht="15.6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</row>
    <row r="1458" spans="1:266" ht="15.6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  <c r="IY1458" s="1"/>
      <c r="IZ1458" s="1"/>
      <c r="JA1458" s="1"/>
      <c r="JB1458" s="1"/>
      <c r="JC1458" s="1"/>
      <c r="JD1458" s="1"/>
      <c r="JE1458" s="1"/>
      <c r="JF1458" s="1"/>
    </row>
    <row r="1459" spans="1:266" ht="15.6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</row>
    <row r="1460" spans="1:266" ht="15.6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  <c r="IY1460" s="1"/>
      <c r="IZ1460" s="1"/>
      <c r="JA1460" s="1"/>
      <c r="JB1460" s="1"/>
      <c r="JC1460" s="1"/>
      <c r="JD1460" s="1"/>
      <c r="JE1460" s="1"/>
      <c r="JF1460" s="1"/>
    </row>
    <row r="1461" spans="1:266" ht="15.6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  <c r="IY1461" s="1"/>
      <c r="IZ1461" s="1"/>
      <c r="JA1461" s="1"/>
      <c r="JB1461" s="1"/>
      <c r="JC1461" s="1"/>
      <c r="JD1461" s="1"/>
      <c r="JE1461" s="1"/>
      <c r="JF1461" s="1"/>
    </row>
    <row r="1462" spans="1:266" ht="15.6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  <c r="IY1462" s="1"/>
      <c r="IZ1462" s="1"/>
      <c r="JA1462" s="1"/>
      <c r="JB1462" s="1"/>
      <c r="JC1462" s="1"/>
      <c r="JD1462" s="1"/>
      <c r="JE1462" s="1"/>
      <c r="JF1462" s="1"/>
    </row>
    <row r="1463" spans="1:266" ht="15.6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</row>
    <row r="1464" spans="1:266" ht="15.6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</row>
    <row r="1465" spans="1:266" ht="15.6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  <c r="IY1465" s="1"/>
      <c r="IZ1465" s="1"/>
      <c r="JA1465" s="1"/>
      <c r="JB1465" s="1"/>
      <c r="JC1465" s="1"/>
      <c r="JD1465" s="1"/>
      <c r="JE1465" s="1"/>
      <c r="JF1465" s="1"/>
    </row>
    <row r="1466" spans="1:266" ht="15.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  <c r="IY1466" s="1"/>
      <c r="IZ1466" s="1"/>
      <c r="JA1466" s="1"/>
      <c r="JB1466" s="1"/>
      <c r="JC1466" s="1"/>
      <c r="JD1466" s="1"/>
      <c r="JE1466" s="1"/>
      <c r="JF1466" s="1"/>
    </row>
    <row r="1467" spans="1:266" ht="15.6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  <c r="IY1467" s="1"/>
      <c r="IZ1467" s="1"/>
      <c r="JA1467" s="1"/>
      <c r="JB1467" s="1"/>
      <c r="JC1467" s="1"/>
      <c r="JD1467" s="1"/>
      <c r="JE1467" s="1"/>
      <c r="JF1467" s="1"/>
    </row>
    <row r="1468" spans="1:266" ht="15.6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</row>
    <row r="1469" spans="1:266" ht="15.6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  <c r="IY1469" s="1"/>
      <c r="IZ1469" s="1"/>
      <c r="JA1469" s="1"/>
      <c r="JB1469" s="1"/>
      <c r="JC1469" s="1"/>
      <c r="JD1469" s="1"/>
      <c r="JE1469" s="1"/>
      <c r="JF1469" s="1"/>
    </row>
    <row r="1470" spans="1:266" ht="15.6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  <c r="IY1470" s="1"/>
      <c r="IZ1470" s="1"/>
      <c r="JA1470" s="1"/>
      <c r="JB1470" s="1"/>
      <c r="JC1470" s="1"/>
      <c r="JD1470" s="1"/>
      <c r="JE1470" s="1"/>
      <c r="JF1470" s="1"/>
    </row>
    <row r="1471" spans="1:266" ht="15.6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  <c r="IY1471" s="1"/>
      <c r="IZ1471" s="1"/>
      <c r="JA1471" s="1"/>
      <c r="JB1471" s="1"/>
      <c r="JC1471" s="1"/>
      <c r="JD1471" s="1"/>
      <c r="JE1471" s="1"/>
      <c r="JF1471" s="1"/>
    </row>
    <row r="1472" spans="1:266" ht="15.6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  <c r="IY1472" s="1"/>
      <c r="IZ1472" s="1"/>
      <c r="JA1472" s="1"/>
      <c r="JB1472" s="1"/>
      <c r="JC1472" s="1"/>
      <c r="JD1472" s="1"/>
      <c r="JE1472" s="1"/>
      <c r="JF1472" s="1"/>
    </row>
    <row r="1473" spans="1:266" ht="15.6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  <c r="IY1473" s="1"/>
      <c r="IZ1473" s="1"/>
      <c r="JA1473" s="1"/>
      <c r="JB1473" s="1"/>
      <c r="JC1473" s="1"/>
      <c r="JD1473" s="1"/>
      <c r="JE1473" s="1"/>
      <c r="JF1473" s="1"/>
    </row>
    <row r="1474" spans="1:266" ht="15.6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  <c r="IY1474" s="1"/>
      <c r="IZ1474" s="1"/>
      <c r="JA1474" s="1"/>
      <c r="JB1474" s="1"/>
      <c r="JC1474" s="1"/>
      <c r="JD1474" s="1"/>
      <c r="JE1474" s="1"/>
      <c r="JF1474" s="1"/>
    </row>
    <row r="1475" spans="1:266" ht="15.6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  <c r="IY1475" s="1"/>
      <c r="IZ1475" s="1"/>
      <c r="JA1475" s="1"/>
      <c r="JB1475" s="1"/>
      <c r="JC1475" s="1"/>
      <c r="JD1475" s="1"/>
      <c r="JE1475" s="1"/>
      <c r="JF1475" s="1"/>
    </row>
    <row r="1476" spans="1:266" ht="15.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  <c r="IY1476" s="1"/>
      <c r="IZ1476" s="1"/>
      <c r="JA1476" s="1"/>
      <c r="JB1476" s="1"/>
      <c r="JC1476" s="1"/>
      <c r="JD1476" s="1"/>
      <c r="JE1476" s="1"/>
      <c r="JF1476" s="1"/>
    </row>
    <row r="1477" spans="1:266" ht="15.6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  <c r="IY1477" s="1"/>
      <c r="IZ1477" s="1"/>
      <c r="JA1477" s="1"/>
      <c r="JB1477" s="1"/>
      <c r="JC1477" s="1"/>
      <c r="JD1477" s="1"/>
      <c r="JE1477" s="1"/>
      <c r="JF1477" s="1"/>
    </row>
    <row r="1478" spans="1:266" ht="15.6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  <c r="IY1478" s="1"/>
      <c r="IZ1478" s="1"/>
      <c r="JA1478" s="1"/>
      <c r="JB1478" s="1"/>
      <c r="JC1478" s="1"/>
      <c r="JD1478" s="1"/>
      <c r="JE1478" s="1"/>
      <c r="JF1478" s="1"/>
    </row>
    <row r="1479" spans="1:266" ht="15.6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  <c r="IY1479" s="1"/>
      <c r="IZ1479" s="1"/>
      <c r="JA1479" s="1"/>
      <c r="JB1479" s="1"/>
      <c r="JC1479" s="1"/>
      <c r="JD1479" s="1"/>
      <c r="JE1479" s="1"/>
      <c r="JF1479" s="1"/>
    </row>
    <row r="1480" spans="1:266" ht="15.6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  <c r="IY1480" s="1"/>
      <c r="IZ1480" s="1"/>
      <c r="JA1480" s="1"/>
      <c r="JB1480" s="1"/>
      <c r="JC1480" s="1"/>
      <c r="JD1480" s="1"/>
      <c r="JE1480" s="1"/>
      <c r="JF1480" s="1"/>
    </row>
    <row r="1481" spans="1:266" ht="15.6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  <c r="IY1481" s="1"/>
      <c r="IZ1481" s="1"/>
      <c r="JA1481" s="1"/>
      <c r="JB1481" s="1"/>
      <c r="JC1481" s="1"/>
      <c r="JD1481" s="1"/>
      <c r="JE1481" s="1"/>
      <c r="JF1481" s="1"/>
    </row>
    <row r="1482" spans="1:266" ht="15.6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  <c r="IY1482" s="1"/>
      <c r="IZ1482" s="1"/>
      <c r="JA1482" s="1"/>
      <c r="JB1482" s="1"/>
      <c r="JC1482" s="1"/>
      <c r="JD1482" s="1"/>
      <c r="JE1482" s="1"/>
      <c r="JF1482" s="1"/>
    </row>
    <row r="1483" spans="1:266" ht="15.6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  <c r="IY1483" s="1"/>
      <c r="IZ1483" s="1"/>
      <c r="JA1483" s="1"/>
      <c r="JB1483" s="1"/>
      <c r="JC1483" s="1"/>
      <c r="JD1483" s="1"/>
      <c r="JE1483" s="1"/>
      <c r="JF1483" s="1"/>
    </row>
    <row r="1484" spans="1:266" ht="15.6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  <c r="IY1484" s="1"/>
      <c r="IZ1484" s="1"/>
      <c r="JA1484" s="1"/>
      <c r="JB1484" s="1"/>
      <c r="JC1484" s="1"/>
      <c r="JD1484" s="1"/>
      <c r="JE1484" s="1"/>
      <c r="JF1484" s="1"/>
    </row>
    <row r="1485" spans="1:266" ht="15.6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  <c r="IY1485" s="1"/>
      <c r="IZ1485" s="1"/>
      <c r="JA1485" s="1"/>
      <c r="JB1485" s="1"/>
      <c r="JC1485" s="1"/>
      <c r="JD1485" s="1"/>
      <c r="JE1485" s="1"/>
      <c r="JF1485" s="1"/>
    </row>
    <row r="1486" spans="1:266" ht="15.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  <c r="IY1486" s="1"/>
      <c r="IZ1486" s="1"/>
      <c r="JA1486" s="1"/>
      <c r="JB1486" s="1"/>
      <c r="JC1486" s="1"/>
      <c r="JD1486" s="1"/>
      <c r="JE1486" s="1"/>
      <c r="JF1486" s="1"/>
    </row>
    <row r="1487" spans="1:266" ht="15.6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  <c r="IY1487" s="1"/>
      <c r="IZ1487" s="1"/>
      <c r="JA1487" s="1"/>
      <c r="JB1487" s="1"/>
      <c r="JC1487" s="1"/>
      <c r="JD1487" s="1"/>
      <c r="JE1487" s="1"/>
      <c r="JF1487" s="1"/>
    </row>
    <row r="1488" spans="1:266" ht="15.6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  <c r="IY1488" s="1"/>
      <c r="IZ1488" s="1"/>
      <c r="JA1488" s="1"/>
      <c r="JB1488" s="1"/>
      <c r="JC1488" s="1"/>
      <c r="JD1488" s="1"/>
      <c r="JE1488" s="1"/>
      <c r="JF1488" s="1"/>
    </row>
    <row r="1489" spans="1:266" ht="15.6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  <c r="IY1489" s="1"/>
      <c r="IZ1489" s="1"/>
      <c r="JA1489" s="1"/>
      <c r="JB1489" s="1"/>
      <c r="JC1489" s="1"/>
      <c r="JD1489" s="1"/>
      <c r="JE1489" s="1"/>
      <c r="JF1489" s="1"/>
    </row>
    <row r="1490" spans="1:266" ht="15.6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  <c r="IY1490" s="1"/>
      <c r="IZ1490" s="1"/>
      <c r="JA1490" s="1"/>
      <c r="JB1490" s="1"/>
      <c r="JC1490" s="1"/>
      <c r="JD1490" s="1"/>
      <c r="JE1490" s="1"/>
      <c r="JF1490" s="1"/>
    </row>
    <row r="1491" spans="1:266" ht="15.6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  <c r="IY1491" s="1"/>
      <c r="IZ1491" s="1"/>
      <c r="JA1491" s="1"/>
      <c r="JB1491" s="1"/>
      <c r="JC1491" s="1"/>
      <c r="JD1491" s="1"/>
      <c r="JE1491" s="1"/>
      <c r="JF1491" s="1"/>
    </row>
    <row r="1492" spans="1:266" ht="15.6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  <c r="IY1492" s="1"/>
      <c r="IZ1492" s="1"/>
      <c r="JA1492" s="1"/>
      <c r="JB1492" s="1"/>
      <c r="JC1492" s="1"/>
      <c r="JD1492" s="1"/>
      <c r="JE1492" s="1"/>
      <c r="JF1492" s="1"/>
    </row>
    <row r="1493" spans="1:266" ht="15.6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  <c r="IY1493" s="1"/>
      <c r="IZ1493" s="1"/>
      <c r="JA1493" s="1"/>
      <c r="JB1493" s="1"/>
      <c r="JC1493" s="1"/>
      <c r="JD1493" s="1"/>
      <c r="JE1493" s="1"/>
      <c r="JF1493" s="1"/>
    </row>
    <row r="1494" spans="1:266" ht="15.6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  <c r="IY1494" s="1"/>
      <c r="IZ1494" s="1"/>
      <c r="JA1494" s="1"/>
      <c r="JB1494" s="1"/>
      <c r="JC1494" s="1"/>
      <c r="JD1494" s="1"/>
      <c r="JE1494" s="1"/>
      <c r="JF1494" s="1"/>
    </row>
    <row r="1495" spans="1:266" ht="15.6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  <c r="IY1495" s="1"/>
      <c r="IZ1495" s="1"/>
      <c r="JA1495" s="1"/>
      <c r="JB1495" s="1"/>
      <c r="JC1495" s="1"/>
      <c r="JD1495" s="1"/>
      <c r="JE1495" s="1"/>
      <c r="JF1495" s="1"/>
    </row>
    <row r="1496" spans="1:266" ht="15.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  <c r="IY1496" s="1"/>
      <c r="IZ1496" s="1"/>
      <c r="JA1496" s="1"/>
      <c r="JB1496" s="1"/>
      <c r="JC1496" s="1"/>
      <c r="JD1496" s="1"/>
      <c r="JE1496" s="1"/>
      <c r="JF1496" s="1"/>
    </row>
    <row r="1497" spans="1:266" ht="15.6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  <c r="IY1497" s="1"/>
      <c r="IZ1497" s="1"/>
      <c r="JA1497" s="1"/>
      <c r="JB1497" s="1"/>
      <c r="JC1497" s="1"/>
      <c r="JD1497" s="1"/>
      <c r="JE1497" s="1"/>
      <c r="JF1497" s="1"/>
    </row>
    <row r="1498" spans="1:266" ht="15.6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  <c r="IY1498" s="1"/>
      <c r="IZ1498" s="1"/>
      <c r="JA1498" s="1"/>
      <c r="JB1498" s="1"/>
      <c r="JC1498" s="1"/>
      <c r="JD1498" s="1"/>
      <c r="JE1498" s="1"/>
      <c r="JF1498" s="1"/>
    </row>
    <row r="1499" spans="1:266" ht="15.6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  <c r="IY1499" s="1"/>
      <c r="IZ1499" s="1"/>
      <c r="JA1499" s="1"/>
      <c r="JB1499" s="1"/>
      <c r="JC1499" s="1"/>
      <c r="JD1499" s="1"/>
      <c r="JE1499" s="1"/>
      <c r="JF1499" s="1"/>
    </row>
    <row r="1500" spans="1:266" ht="15.6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  <c r="IY1500" s="1"/>
      <c r="IZ1500" s="1"/>
      <c r="JA1500" s="1"/>
      <c r="JB1500" s="1"/>
      <c r="JC1500" s="1"/>
      <c r="JD1500" s="1"/>
      <c r="JE1500" s="1"/>
      <c r="JF1500" s="1"/>
    </row>
    <row r="1501" spans="1:266" ht="15.6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  <c r="IY1501" s="1"/>
      <c r="IZ1501" s="1"/>
      <c r="JA1501" s="1"/>
      <c r="JB1501" s="1"/>
      <c r="JC1501" s="1"/>
      <c r="JD1501" s="1"/>
      <c r="JE1501" s="1"/>
      <c r="JF1501" s="1"/>
    </row>
    <row r="1502" spans="1:266" ht="15.6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  <c r="IY1502" s="1"/>
      <c r="IZ1502" s="1"/>
      <c r="JA1502" s="1"/>
      <c r="JB1502" s="1"/>
      <c r="JC1502" s="1"/>
      <c r="JD1502" s="1"/>
      <c r="JE1502" s="1"/>
      <c r="JF1502" s="1"/>
    </row>
    <row r="1503" spans="1:266" ht="15.6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  <c r="IY1503" s="1"/>
      <c r="IZ1503" s="1"/>
      <c r="JA1503" s="1"/>
      <c r="JB1503" s="1"/>
      <c r="JC1503" s="1"/>
      <c r="JD1503" s="1"/>
      <c r="JE1503" s="1"/>
      <c r="JF1503" s="1"/>
    </row>
    <row r="1504" spans="1:266" ht="15.6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  <c r="IY1504" s="1"/>
      <c r="IZ1504" s="1"/>
      <c r="JA1504" s="1"/>
      <c r="JB1504" s="1"/>
      <c r="JC1504" s="1"/>
      <c r="JD1504" s="1"/>
      <c r="JE1504" s="1"/>
      <c r="JF1504" s="1"/>
    </row>
    <row r="1505" spans="1:266" ht="15.6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  <c r="IY1505" s="1"/>
      <c r="IZ1505" s="1"/>
      <c r="JA1505" s="1"/>
      <c r="JB1505" s="1"/>
      <c r="JC1505" s="1"/>
      <c r="JD1505" s="1"/>
      <c r="JE1505" s="1"/>
      <c r="JF1505" s="1"/>
    </row>
    <row r="1506" spans="1:266" ht="15.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  <c r="IX1506" s="1"/>
      <c r="IY1506" s="1"/>
      <c r="IZ1506" s="1"/>
      <c r="JA1506" s="1"/>
      <c r="JB1506" s="1"/>
      <c r="JC1506" s="1"/>
      <c r="JD1506" s="1"/>
      <c r="JE1506" s="1"/>
      <c r="JF1506" s="1"/>
    </row>
    <row r="1507" spans="1:266" ht="15.6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  <c r="IX1507" s="1"/>
      <c r="IY1507" s="1"/>
      <c r="IZ1507" s="1"/>
      <c r="JA1507" s="1"/>
      <c r="JB1507" s="1"/>
      <c r="JC1507" s="1"/>
      <c r="JD1507" s="1"/>
      <c r="JE1507" s="1"/>
      <c r="JF1507" s="1"/>
    </row>
    <row r="1508" spans="1:266" ht="15.6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  <c r="IX1508" s="1"/>
      <c r="IY1508" s="1"/>
      <c r="IZ1508" s="1"/>
      <c r="JA1508" s="1"/>
      <c r="JB1508" s="1"/>
      <c r="JC1508" s="1"/>
      <c r="JD1508" s="1"/>
      <c r="JE1508" s="1"/>
      <c r="JF1508" s="1"/>
    </row>
    <row r="1509" spans="1:266" ht="15.6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  <c r="IX1509" s="1"/>
      <c r="IY1509" s="1"/>
      <c r="IZ1509" s="1"/>
      <c r="JA1509" s="1"/>
      <c r="JB1509" s="1"/>
      <c r="JC1509" s="1"/>
      <c r="JD1509" s="1"/>
      <c r="JE1509" s="1"/>
      <c r="JF1509" s="1"/>
    </row>
    <row r="1510" spans="1:266" ht="15.6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  <c r="IX1510" s="1"/>
      <c r="IY1510" s="1"/>
      <c r="IZ1510" s="1"/>
      <c r="JA1510" s="1"/>
      <c r="JB1510" s="1"/>
      <c r="JC1510" s="1"/>
      <c r="JD1510" s="1"/>
      <c r="JE1510" s="1"/>
      <c r="JF1510" s="1"/>
    </row>
    <row r="1511" spans="1:266" ht="15.6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  <c r="IW1511" s="1"/>
      <c r="IX1511" s="1"/>
      <c r="IY1511" s="1"/>
      <c r="IZ1511" s="1"/>
      <c r="JA1511" s="1"/>
      <c r="JB1511" s="1"/>
      <c r="JC1511" s="1"/>
      <c r="JD1511" s="1"/>
      <c r="JE1511" s="1"/>
      <c r="JF1511" s="1"/>
    </row>
    <row r="1512" spans="1:266" ht="15.6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  <c r="IW1512" s="1"/>
      <c r="IX1512" s="1"/>
      <c r="IY1512" s="1"/>
      <c r="IZ1512" s="1"/>
      <c r="JA1512" s="1"/>
      <c r="JB1512" s="1"/>
      <c r="JC1512" s="1"/>
      <c r="JD1512" s="1"/>
      <c r="JE1512" s="1"/>
      <c r="JF1512" s="1"/>
    </row>
    <row r="1513" spans="1:266" ht="15.6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  <c r="IW1513" s="1"/>
      <c r="IX1513" s="1"/>
      <c r="IY1513" s="1"/>
      <c r="IZ1513" s="1"/>
      <c r="JA1513" s="1"/>
      <c r="JB1513" s="1"/>
      <c r="JC1513" s="1"/>
      <c r="JD1513" s="1"/>
      <c r="JE1513" s="1"/>
      <c r="JF1513" s="1"/>
    </row>
    <row r="1514" spans="1:266" ht="15.6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  <c r="IX1514" s="1"/>
      <c r="IY1514" s="1"/>
      <c r="IZ1514" s="1"/>
      <c r="JA1514" s="1"/>
      <c r="JB1514" s="1"/>
      <c r="JC1514" s="1"/>
      <c r="JD1514" s="1"/>
      <c r="JE1514" s="1"/>
      <c r="JF1514" s="1"/>
    </row>
    <row r="1515" spans="1:266" ht="15.6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  <c r="IW1515" s="1"/>
      <c r="IX1515" s="1"/>
      <c r="IY1515" s="1"/>
      <c r="IZ1515" s="1"/>
      <c r="JA1515" s="1"/>
      <c r="JB1515" s="1"/>
      <c r="JC1515" s="1"/>
      <c r="JD1515" s="1"/>
      <c r="JE1515" s="1"/>
      <c r="JF1515" s="1"/>
    </row>
    <row r="1516" spans="1:266" ht="15.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  <c r="IW1516" s="1"/>
      <c r="IX1516" s="1"/>
      <c r="IY1516" s="1"/>
      <c r="IZ1516" s="1"/>
      <c r="JA1516" s="1"/>
      <c r="JB1516" s="1"/>
      <c r="JC1516" s="1"/>
      <c r="JD1516" s="1"/>
      <c r="JE1516" s="1"/>
      <c r="JF1516" s="1"/>
    </row>
    <row r="1517" spans="1:266" ht="15.6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  <c r="IW1517" s="1"/>
      <c r="IX1517" s="1"/>
      <c r="IY1517" s="1"/>
      <c r="IZ1517" s="1"/>
      <c r="JA1517" s="1"/>
      <c r="JB1517" s="1"/>
      <c r="JC1517" s="1"/>
      <c r="JD1517" s="1"/>
      <c r="JE1517" s="1"/>
      <c r="JF1517" s="1"/>
    </row>
    <row r="1518" spans="1:266" ht="15.6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  <c r="IW1518" s="1"/>
      <c r="IX1518" s="1"/>
      <c r="IY1518" s="1"/>
      <c r="IZ1518" s="1"/>
      <c r="JA1518" s="1"/>
      <c r="JB1518" s="1"/>
      <c r="JC1518" s="1"/>
      <c r="JD1518" s="1"/>
      <c r="JE1518" s="1"/>
      <c r="JF1518" s="1"/>
    </row>
    <row r="1519" spans="1:266" ht="15.6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  <c r="IX1519" s="1"/>
      <c r="IY1519" s="1"/>
      <c r="IZ1519" s="1"/>
      <c r="JA1519" s="1"/>
      <c r="JB1519" s="1"/>
      <c r="JC1519" s="1"/>
      <c r="JD1519" s="1"/>
      <c r="JE1519" s="1"/>
      <c r="JF1519" s="1"/>
    </row>
    <row r="1520" spans="1:266" ht="15.6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  <c r="IW1520" s="1"/>
      <c r="IX1520" s="1"/>
      <c r="IY1520" s="1"/>
      <c r="IZ1520" s="1"/>
      <c r="JA1520" s="1"/>
      <c r="JB1520" s="1"/>
      <c r="JC1520" s="1"/>
      <c r="JD1520" s="1"/>
      <c r="JE1520" s="1"/>
      <c r="JF1520" s="1"/>
    </row>
    <row r="1521" spans="1:266" ht="15.6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  <c r="IX1521" s="1"/>
      <c r="IY1521" s="1"/>
      <c r="IZ1521" s="1"/>
      <c r="JA1521" s="1"/>
      <c r="JB1521" s="1"/>
      <c r="JC1521" s="1"/>
      <c r="JD1521" s="1"/>
      <c r="JE1521" s="1"/>
      <c r="JF1521" s="1"/>
    </row>
    <row r="1522" spans="1:266" ht="15.6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  <c r="IW1522" s="1"/>
      <c r="IX1522" s="1"/>
      <c r="IY1522" s="1"/>
      <c r="IZ1522" s="1"/>
      <c r="JA1522" s="1"/>
      <c r="JB1522" s="1"/>
      <c r="JC1522" s="1"/>
      <c r="JD1522" s="1"/>
      <c r="JE1522" s="1"/>
      <c r="JF1522" s="1"/>
    </row>
    <row r="1523" spans="1:266" ht="15.6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  <c r="IX1523" s="1"/>
      <c r="IY1523" s="1"/>
      <c r="IZ1523" s="1"/>
      <c r="JA1523" s="1"/>
      <c r="JB1523" s="1"/>
      <c r="JC1523" s="1"/>
      <c r="JD1523" s="1"/>
      <c r="JE1523" s="1"/>
      <c r="JF1523" s="1"/>
    </row>
    <row r="1524" spans="1:266" ht="15.6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  <c r="IW1524" s="1"/>
      <c r="IX1524" s="1"/>
      <c r="IY1524" s="1"/>
      <c r="IZ1524" s="1"/>
      <c r="JA1524" s="1"/>
      <c r="JB1524" s="1"/>
      <c r="JC1524" s="1"/>
      <c r="JD1524" s="1"/>
      <c r="JE1524" s="1"/>
      <c r="JF1524" s="1"/>
    </row>
    <row r="1525" spans="1:266" ht="15.6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  <c r="IW1525" s="1"/>
      <c r="IX1525" s="1"/>
      <c r="IY1525" s="1"/>
      <c r="IZ1525" s="1"/>
      <c r="JA1525" s="1"/>
      <c r="JB1525" s="1"/>
      <c r="JC1525" s="1"/>
      <c r="JD1525" s="1"/>
      <c r="JE1525" s="1"/>
      <c r="JF1525" s="1"/>
    </row>
    <row r="1526" spans="1:266" ht="15.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  <c r="IX1526" s="1"/>
      <c r="IY1526" s="1"/>
      <c r="IZ1526" s="1"/>
      <c r="JA1526" s="1"/>
      <c r="JB1526" s="1"/>
      <c r="JC1526" s="1"/>
      <c r="JD1526" s="1"/>
      <c r="JE1526" s="1"/>
      <c r="JF1526" s="1"/>
    </row>
    <row r="1527" spans="1:266" ht="15.6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  <c r="IW1527" s="1"/>
      <c r="IX1527" s="1"/>
      <c r="IY1527" s="1"/>
      <c r="IZ1527" s="1"/>
      <c r="JA1527" s="1"/>
      <c r="JB1527" s="1"/>
      <c r="JC1527" s="1"/>
      <c r="JD1527" s="1"/>
      <c r="JE1527" s="1"/>
      <c r="JF1527" s="1"/>
    </row>
    <row r="1528" spans="1:266" ht="15.6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  <c r="IW1528" s="1"/>
      <c r="IX1528" s="1"/>
      <c r="IY1528" s="1"/>
      <c r="IZ1528" s="1"/>
      <c r="JA1528" s="1"/>
      <c r="JB1528" s="1"/>
      <c r="JC1528" s="1"/>
      <c r="JD1528" s="1"/>
      <c r="JE1528" s="1"/>
      <c r="JF1528" s="1"/>
    </row>
    <row r="1529" spans="1:266" ht="15.6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  <c r="IW1529" s="1"/>
      <c r="IX1529" s="1"/>
      <c r="IY1529" s="1"/>
      <c r="IZ1529" s="1"/>
      <c r="JA1529" s="1"/>
      <c r="JB1529" s="1"/>
      <c r="JC1529" s="1"/>
      <c r="JD1529" s="1"/>
      <c r="JE1529" s="1"/>
      <c r="JF1529" s="1"/>
    </row>
    <row r="1530" spans="1:266" ht="15.6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  <c r="IX1530" s="1"/>
      <c r="IY1530" s="1"/>
      <c r="IZ1530" s="1"/>
      <c r="JA1530" s="1"/>
      <c r="JB1530" s="1"/>
      <c r="JC1530" s="1"/>
      <c r="JD1530" s="1"/>
      <c r="JE1530" s="1"/>
      <c r="JF1530" s="1"/>
    </row>
    <row r="1531" spans="1:266" ht="15.6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  <c r="IX1531" s="1"/>
      <c r="IY1531" s="1"/>
      <c r="IZ1531" s="1"/>
      <c r="JA1531" s="1"/>
      <c r="JB1531" s="1"/>
      <c r="JC1531" s="1"/>
      <c r="JD1531" s="1"/>
      <c r="JE1531" s="1"/>
      <c r="JF1531" s="1"/>
    </row>
    <row r="1532" spans="1:266" ht="15.6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  <c r="IX1532" s="1"/>
      <c r="IY1532" s="1"/>
      <c r="IZ1532" s="1"/>
      <c r="JA1532" s="1"/>
      <c r="JB1532" s="1"/>
      <c r="JC1532" s="1"/>
      <c r="JD1532" s="1"/>
      <c r="JE1532" s="1"/>
      <c r="JF1532" s="1"/>
    </row>
    <row r="1533" spans="1:266" ht="15.6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  <c r="IX1533" s="1"/>
      <c r="IY1533" s="1"/>
      <c r="IZ1533" s="1"/>
      <c r="JA1533" s="1"/>
      <c r="JB1533" s="1"/>
      <c r="JC1533" s="1"/>
      <c r="JD1533" s="1"/>
      <c r="JE1533" s="1"/>
      <c r="JF1533" s="1"/>
    </row>
    <row r="1534" spans="1:266" ht="15.6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  <c r="IX1534" s="1"/>
      <c r="IY1534" s="1"/>
      <c r="IZ1534" s="1"/>
      <c r="JA1534" s="1"/>
      <c r="JB1534" s="1"/>
      <c r="JC1534" s="1"/>
      <c r="JD1534" s="1"/>
      <c r="JE1534" s="1"/>
      <c r="JF1534" s="1"/>
    </row>
    <row r="1535" spans="1:266" ht="15.6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  <c r="IX1535" s="1"/>
      <c r="IY1535" s="1"/>
      <c r="IZ1535" s="1"/>
      <c r="JA1535" s="1"/>
      <c r="JB1535" s="1"/>
      <c r="JC1535" s="1"/>
      <c r="JD1535" s="1"/>
      <c r="JE1535" s="1"/>
      <c r="JF1535" s="1"/>
    </row>
    <row r="1536" spans="1:266" ht="15.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  <c r="IY1536" s="1"/>
      <c r="IZ1536" s="1"/>
      <c r="JA1536" s="1"/>
      <c r="JB1536" s="1"/>
      <c r="JC1536" s="1"/>
      <c r="JD1536" s="1"/>
      <c r="JE1536" s="1"/>
      <c r="JF1536" s="1"/>
    </row>
    <row r="1537" spans="1:266" ht="15.6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  <c r="IX1537" s="1"/>
      <c r="IY1537" s="1"/>
      <c r="IZ1537" s="1"/>
      <c r="JA1537" s="1"/>
      <c r="JB1537" s="1"/>
      <c r="JC1537" s="1"/>
      <c r="JD1537" s="1"/>
      <c r="JE1537" s="1"/>
      <c r="JF1537" s="1"/>
    </row>
    <row r="1538" spans="1:266" ht="15.6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  <c r="IY1538" s="1"/>
      <c r="IZ1538" s="1"/>
      <c r="JA1538" s="1"/>
      <c r="JB1538" s="1"/>
      <c r="JC1538" s="1"/>
      <c r="JD1538" s="1"/>
      <c r="JE1538" s="1"/>
      <c r="JF1538" s="1"/>
    </row>
    <row r="1539" spans="1:266" ht="15.6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  <c r="IX1539" s="1"/>
      <c r="IY1539" s="1"/>
      <c r="IZ1539" s="1"/>
      <c r="JA1539" s="1"/>
      <c r="JB1539" s="1"/>
      <c r="JC1539" s="1"/>
      <c r="JD1539" s="1"/>
      <c r="JE1539" s="1"/>
      <c r="JF1539" s="1"/>
    </row>
    <row r="1540" spans="1:266" ht="15.6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  <c r="IX1540" s="1"/>
      <c r="IY1540" s="1"/>
      <c r="IZ1540" s="1"/>
      <c r="JA1540" s="1"/>
      <c r="JB1540" s="1"/>
      <c r="JC1540" s="1"/>
      <c r="JD1540" s="1"/>
      <c r="JE1540" s="1"/>
      <c r="JF1540" s="1"/>
    </row>
    <row r="1541" spans="1:266" ht="15.6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  <c r="IY1541" s="1"/>
      <c r="IZ1541" s="1"/>
      <c r="JA1541" s="1"/>
      <c r="JB1541" s="1"/>
      <c r="JC1541" s="1"/>
      <c r="JD1541" s="1"/>
      <c r="JE1541" s="1"/>
      <c r="JF1541" s="1"/>
    </row>
    <row r="1542" spans="1:266" ht="15.6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  <c r="IY1542" s="1"/>
      <c r="IZ1542" s="1"/>
      <c r="JA1542" s="1"/>
      <c r="JB1542" s="1"/>
      <c r="JC1542" s="1"/>
      <c r="JD1542" s="1"/>
      <c r="JE1542" s="1"/>
      <c r="JF1542" s="1"/>
    </row>
    <row r="1543" spans="1:266" ht="15.6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  <c r="IY1543" s="1"/>
      <c r="IZ1543" s="1"/>
      <c r="JA1543" s="1"/>
      <c r="JB1543" s="1"/>
      <c r="JC1543" s="1"/>
      <c r="JD1543" s="1"/>
      <c r="JE1543" s="1"/>
      <c r="JF1543" s="1"/>
    </row>
    <row r="1544" spans="1:266" ht="15.6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  <c r="IX1544" s="1"/>
      <c r="IY1544" s="1"/>
      <c r="IZ1544" s="1"/>
      <c r="JA1544" s="1"/>
      <c r="JB1544" s="1"/>
      <c r="JC1544" s="1"/>
      <c r="JD1544" s="1"/>
      <c r="JE1544" s="1"/>
      <c r="JF1544" s="1"/>
    </row>
    <row r="1545" spans="1:266" ht="15.6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  <c r="IX1545" s="1"/>
      <c r="IY1545" s="1"/>
      <c r="IZ1545" s="1"/>
      <c r="JA1545" s="1"/>
      <c r="JB1545" s="1"/>
      <c r="JC1545" s="1"/>
      <c r="JD1545" s="1"/>
      <c r="JE1545" s="1"/>
      <c r="JF1545" s="1"/>
    </row>
    <row r="1546" spans="1:266" ht="15.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  <c r="IY1546" s="1"/>
      <c r="IZ1546" s="1"/>
      <c r="JA1546" s="1"/>
      <c r="JB1546" s="1"/>
      <c r="JC1546" s="1"/>
      <c r="JD1546" s="1"/>
      <c r="JE1546" s="1"/>
      <c r="JF1546" s="1"/>
    </row>
    <row r="1547" spans="1:266" ht="15.6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  <c r="IX1547" s="1"/>
      <c r="IY1547" s="1"/>
      <c r="IZ1547" s="1"/>
      <c r="JA1547" s="1"/>
      <c r="JB1547" s="1"/>
      <c r="JC1547" s="1"/>
      <c r="JD1547" s="1"/>
      <c r="JE1547" s="1"/>
      <c r="JF1547" s="1"/>
    </row>
    <row r="1548" spans="1:266" ht="15.6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  <c r="IY1548" s="1"/>
      <c r="IZ1548" s="1"/>
      <c r="JA1548" s="1"/>
      <c r="JB1548" s="1"/>
      <c r="JC1548" s="1"/>
      <c r="JD1548" s="1"/>
      <c r="JE1548" s="1"/>
      <c r="JF1548" s="1"/>
    </row>
    <row r="1549" spans="1:266" ht="15.6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  <c r="IY1549" s="1"/>
      <c r="IZ1549" s="1"/>
      <c r="JA1549" s="1"/>
      <c r="JB1549" s="1"/>
      <c r="JC1549" s="1"/>
      <c r="JD1549" s="1"/>
      <c r="JE1549" s="1"/>
      <c r="JF1549" s="1"/>
    </row>
    <row r="1550" spans="1:266" ht="15.6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  <c r="IX1550" s="1"/>
      <c r="IY1550" s="1"/>
      <c r="IZ1550" s="1"/>
      <c r="JA1550" s="1"/>
      <c r="JB1550" s="1"/>
      <c r="JC1550" s="1"/>
      <c r="JD1550" s="1"/>
      <c r="JE1550" s="1"/>
      <c r="JF1550" s="1"/>
    </row>
    <row r="1551" spans="1:266" ht="15.6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  <c r="IX1551" s="1"/>
      <c r="IY1551" s="1"/>
      <c r="IZ1551" s="1"/>
      <c r="JA1551" s="1"/>
      <c r="JB1551" s="1"/>
      <c r="JC1551" s="1"/>
      <c r="JD1551" s="1"/>
      <c r="JE1551" s="1"/>
      <c r="JF1551" s="1"/>
    </row>
    <row r="1552" spans="1:266" ht="15.6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  <c r="IX1552" s="1"/>
      <c r="IY1552" s="1"/>
      <c r="IZ1552" s="1"/>
      <c r="JA1552" s="1"/>
      <c r="JB1552" s="1"/>
      <c r="JC1552" s="1"/>
      <c r="JD1552" s="1"/>
      <c r="JE1552" s="1"/>
      <c r="JF1552" s="1"/>
    </row>
    <row r="1553" spans="1:266" ht="15.6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  <c r="IX1553" s="1"/>
      <c r="IY1553" s="1"/>
      <c r="IZ1553" s="1"/>
      <c r="JA1553" s="1"/>
      <c r="JB1553" s="1"/>
      <c r="JC1553" s="1"/>
      <c r="JD1553" s="1"/>
      <c r="JE1553" s="1"/>
      <c r="JF1553" s="1"/>
    </row>
    <row r="1554" spans="1:266" ht="15.6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  <c r="IX1554" s="1"/>
      <c r="IY1554" s="1"/>
      <c r="IZ1554" s="1"/>
      <c r="JA1554" s="1"/>
      <c r="JB1554" s="1"/>
      <c r="JC1554" s="1"/>
      <c r="JD1554" s="1"/>
      <c r="JE1554" s="1"/>
      <c r="JF1554" s="1"/>
    </row>
    <row r="1555" spans="1:266" ht="15.6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  <c r="IX1555" s="1"/>
      <c r="IY1555" s="1"/>
      <c r="IZ1555" s="1"/>
      <c r="JA1555" s="1"/>
      <c r="JB1555" s="1"/>
      <c r="JC1555" s="1"/>
      <c r="JD1555" s="1"/>
      <c r="JE1555" s="1"/>
      <c r="JF1555" s="1"/>
    </row>
    <row r="1556" spans="1:266" ht="15.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  <c r="IX1556" s="1"/>
      <c r="IY1556" s="1"/>
      <c r="IZ1556" s="1"/>
      <c r="JA1556" s="1"/>
      <c r="JB1556" s="1"/>
      <c r="JC1556" s="1"/>
      <c r="JD1556" s="1"/>
      <c r="JE1556" s="1"/>
      <c r="JF1556" s="1"/>
    </row>
    <row r="1557" spans="1:266" ht="15.6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  <c r="IY1557" s="1"/>
      <c r="IZ1557" s="1"/>
      <c r="JA1557" s="1"/>
      <c r="JB1557" s="1"/>
      <c r="JC1557" s="1"/>
      <c r="JD1557" s="1"/>
      <c r="JE1557" s="1"/>
      <c r="JF1557" s="1"/>
    </row>
    <row r="1558" spans="1:266" ht="15.6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  <c r="IY1558" s="1"/>
      <c r="IZ1558" s="1"/>
      <c r="JA1558" s="1"/>
      <c r="JB1558" s="1"/>
      <c r="JC1558" s="1"/>
      <c r="JD1558" s="1"/>
      <c r="JE1558" s="1"/>
      <c r="JF1558" s="1"/>
    </row>
    <row r="1559" spans="1:266" ht="15.6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  <c r="IX1559" s="1"/>
      <c r="IY1559" s="1"/>
      <c r="IZ1559" s="1"/>
      <c r="JA1559" s="1"/>
      <c r="JB1559" s="1"/>
      <c r="JC1559" s="1"/>
      <c r="JD1559" s="1"/>
      <c r="JE1559" s="1"/>
      <c r="JF1559" s="1"/>
    </row>
    <row r="1560" spans="1:266" ht="15.6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  <c r="IX1560" s="1"/>
      <c r="IY1560" s="1"/>
      <c r="IZ1560" s="1"/>
      <c r="JA1560" s="1"/>
      <c r="JB1560" s="1"/>
      <c r="JC1560" s="1"/>
      <c r="JD1560" s="1"/>
      <c r="JE1560" s="1"/>
      <c r="JF1560" s="1"/>
    </row>
    <row r="1561" spans="1:266" ht="15.6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  <c r="IY1561" s="1"/>
      <c r="IZ1561" s="1"/>
      <c r="JA1561" s="1"/>
      <c r="JB1561" s="1"/>
      <c r="JC1561" s="1"/>
      <c r="JD1561" s="1"/>
      <c r="JE1561" s="1"/>
      <c r="JF1561" s="1"/>
    </row>
    <row r="1562" spans="1:266" ht="15.6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  <c r="IX1562" s="1"/>
      <c r="IY1562" s="1"/>
      <c r="IZ1562" s="1"/>
      <c r="JA1562" s="1"/>
      <c r="JB1562" s="1"/>
      <c r="JC1562" s="1"/>
      <c r="JD1562" s="1"/>
      <c r="JE1562" s="1"/>
      <c r="JF1562" s="1"/>
    </row>
    <row r="1563" spans="1:266" ht="15.6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  <c r="IX1563" s="1"/>
      <c r="IY1563" s="1"/>
      <c r="IZ1563" s="1"/>
      <c r="JA1563" s="1"/>
      <c r="JB1563" s="1"/>
      <c r="JC1563" s="1"/>
      <c r="JD1563" s="1"/>
      <c r="JE1563" s="1"/>
      <c r="JF1563" s="1"/>
    </row>
    <row r="1564" spans="1:266" ht="15.6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  <c r="IX1564" s="1"/>
      <c r="IY1564" s="1"/>
      <c r="IZ1564" s="1"/>
      <c r="JA1564" s="1"/>
      <c r="JB1564" s="1"/>
      <c r="JC1564" s="1"/>
      <c r="JD1564" s="1"/>
      <c r="JE1564" s="1"/>
      <c r="JF1564" s="1"/>
    </row>
    <row r="1565" spans="1:266" ht="15.6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</row>
    <row r="1566" spans="1:266" ht="15.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  <c r="IY1566" s="1"/>
      <c r="IZ1566" s="1"/>
      <c r="JA1566" s="1"/>
      <c r="JB1566" s="1"/>
      <c r="JC1566" s="1"/>
      <c r="JD1566" s="1"/>
      <c r="JE1566" s="1"/>
      <c r="JF1566" s="1"/>
    </row>
    <row r="1567" spans="1:266" ht="15.6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  <c r="IX1567" s="1"/>
      <c r="IY1567" s="1"/>
      <c r="IZ1567" s="1"/>
      <c r="JA1567" s="1"/>
      <c r="JB1567" s="1"/>
      <c r="JC1567" s="1"/>
      <c r="JD1567" s="1"/>
      <c r="JE1567" s="1"/>
      <c r="JF1567" s="1"/>
    </row>
    <row r="1568" spans="1:266" ht="15.6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  <c r="IY1568" s="1"/>
      <c r="IZ1568" s="1"/>
      <c r="JA1568" s="1"/>
      <c r="JB1568" s="1"/>
      <c r="JC1568" s="1"/>
      <c r="JD1568" s="1"/>
      <c r="JE1568" s="1"/>
      <c r="JF1568" s="1"/>
    </row>
    <row r="1569" spans="1:266" ht="15.6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</row>
    <row r="1570" spans="1:266" ht="15.6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  <c r="IX1570" s="1"/>
      <c r="IY1570" s="1"/>
      <c r="IZ1570" s="1"/>
      <c r="JA1570" s="1"/>
      <c r="JB1570" s="1"/>
      <c r="JC1570" s="1"/>
      <c r="JD1570" s="1"/>
      <c r="JE1570" s="1"/>
      <c r="JF1570" s="1"/>
    </row>
    <row r="1571" spans="1:266" ht="15.6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  <c r="IY1571" s="1"/>
      <c r="IZ1571" s="1"/>
      <c r="JA1571" s="1"/>
      <c r="JB1571" s="1"/>
      <c r="JC1571" s="1"/>
      <c r="JD1571" s="1"/>
      <c r="JE1571" s="1"/>
      <c r="JF1571" s="1"/>
    </row>
    <row r="1572" spans="1:266" ht="15.6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  <c r="IY1572" s="1"/>
      <c r="IZ1572" s="1"/>
      <c r="JA1572" s="1"/>
      <c r="JB1572" s="1"/>
      <c r="JC1572" s="1"/>
      <c r="JD1572" s="1"/>
      <c r="JE1572" s="1"/>
      <c r="JF1572" s="1"/>
    </row>
    <row r="1573" spans="1:266" ht="15.6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  <c r="IX1573" s="1"/>
      <c r="IY1573" s="1"/>
      <c r="IZ1573" s="1"/>
      <c r="JA1573" s="1"/>
      <c r="JB1573" s="1"/>
      <c r="JC1573" s="1"/>
      <c r="JD1573" s="1"/>
      <c r="JE1573" s="1"/>
      <c r="JF1573" s="1"/>
    </row>
    <row r="1574" spans="1:266" ht="15.6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  <c r="IX1574" s="1"/>
      <c r="IY1574" s="1"/>
      <c r="IZ1574" s="1"/>
      <c r="JA1574" s="1"/>
      <c r="JB1574" s="1"/>
      <c r="JC1574" s="1"/>
      <c r="JD1574" s="1"/>
      <c r="JE1574" s="1"/>
      <c r="JF1574" s="1"/>
    </row>
    <row r="1575" spans="1:266" ht="15.6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  <c r="IX1575" s="1"/>
      <c r="IY1575" s="1"/>
      <c r="IZ1575" s="1"/>
      <c r="JA1575" s="1"/>
      <c r="JB1575" s="1"/>
      <c r="JC1575" s="1"/>
      <c r="JD1575" s="1"/>
      <c r="JE1575" s="1"/>
      <c r="JF1575" s="1"/>
    </row>
    <row r="1576" spans="1:266" ht="15.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  <c r="IY1576" s="1"/>
      <c r="IZ1576" s="1"/>
      <c r="JA1576" s="1"/>
      <c r="JB1576" s="1"/>
      <c r="JC1576" s="1"/>
      <c r="JD1576" s="1"/>
      <c r="JE1576" s="1"/>
      <c r="JF1576" s="1"/>
    </row>
    <row r="1577" spans="1:266" ht="15.6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  <c r="IX1577" s="1"/>
      <c r="IY1577" s="1"/>
      <c r="IZ1577" s="1"/>
      <c r="JA1577" s="1"/>
      <c r="JB1577" s="1"/>
      <c r="JC1577" s="1"/>
      <c r="JD1577" s="1"/>
      <c r="JE1577" s="1"/>
      <c r="JF1577" s="1"/>
    </row>
    <row r="1578" spans="1:266" ht="15.6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  <c r="IX1578" s="1"/>
      <c r="IY1578" s="1"/>
      <c r="IZ1578" s="1"/>
      <c r="JA1578" s="1"/>
      <c r="JB1578" s="1"/>
      <c r="JC1578" s="1"/>
      <c r="JD1578" s="1"/>
      <c r="JE1578" s="1"/>
      <c r="JF1578" s="1"/>
    </row>
    <row r="1579" spans="1:266" ht="15.6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</row>
    <row r="1580" spans="1:266" ht="15.6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  <c r="IX1580" s="1"/>
      <c r="IY1580" s="1"/>
      <c r="IZ1580" s="1"/>
      <c r="JA1580" s="1"/>
      <c r="JB1580" s="1"/>
      <c r="JC1580" s="1"/>
      <c r="JD1580" s="1"/>
      <c r="JE1580" s="1"/>
      <c r="JF1580" s="1"/>
    </row>
    <row r="1581" spans="1:266" ht="15.6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  <c r="IX1581" s="1"/>
      <c r="IY1581" s="1"/>
      <c r="IZ1581" s="1"/>
      <c r="JA1581" s="1"/>
      <c r="JB1581" s="1"/>
      <c r="JC1581" s="1"/>
      <c r="JD1581" s="1"/>
      <c r="JE1581" s="1"/>
      <c r="JF1581" s="1"/>
    </row>
    <row r="1582" spans="1:266" ht="15.6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  <c r="IX1582" s="1"/>
      <c r="IY1582" s="1"/>
      <c r="IZ1582" s="1"/>
      <c r="JA1582" s="1"/>
      <c r="JB1582" s="1"/>
      <c r="JC1582" s="1"/>
      <c r="JD1582" s="1"/>
      <c r="JE1582" s="1"/>
      <c r="JF1582" s="1"/>
    </row>
    <row r="1583" spans="1:266" ht="15.6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  <c r="IY1583" s="1"/>
      <c r="IZ1583" s="1"/>
      <c r="JA1583" s="1"/>
      <c r="JB1583" s="1"/>
      <c r="JC1583" s="1"/>
      <c r="JD1583" s="1"/>
      <c r="JE1583" s="1"/>
      <c r="JF1583" s="1"/>
    </row>
    <row r="1584" spans="1:266" ht="15.6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  <c r="IX1584" s="1"/>
      <c r="IY1584" s="1"/>
      <c r="IZ1584" s="1"/>
      <c r="JA1584" s="1"/>
      <c r="JB1584" s="1"/>
      <c r="JC1584" s="1"/>
      <c r="JD1584" s="1"/>
      <c r="JE1584" s="1"/>
      <c r="JF1584" s="1"/>
    </row>
    <row r="1585" spans="1:266" ht="15.6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  <c r="IX1585" s="1"/>
      <c r="IY1585" s="1"/>
      <c r="IZ1585" s="1"/>
      <c r="JA1585" s="1"/>
      <c r="JB1585" s="1"/>
      <c r="JC1585" s="1"/>
      <c r="JD1585" s="1"/>
      <c r="JE1585" s="1"/>
      <c r="JF1585" s="1"/>
    </row>
    <row r="1586" spans="1:266" ht="15.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  <c r="IX1586" s="1"/>
      <c r="IY1586" s="1"/>
      <c r="IZ1586" s="1"/>
      <c r="JA1586" s="1"/>
      <c r="JB1586" s="1"/>
      <c r="JC1586" s="1"/>
      <c r="JD1586" s="1"/>
      <c r="JE1586" s="1"/>
      <c r="JF1586" s="1"/>
    </row>
    <row r="1587" spans="1:266" ht="15.6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  <c r="IX1587" s="1"/>
      <c r="IY1587" s="1"/>
      <c r="IZ1587" s="1"/>
      <c r="JA1587" s="1"/>
      <c r="JB1587" s="1"/>
      <c r="JC1587" s="1"/>
      <c r="JD1587" s="1"/>
      <c r="JE1587" s="1"/>
      <c r="JF1587" s="1"/>
    </row>
    <row r="1588" spans="1:266" ht="15.6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  <c r="IX1588" s="1"/>
      <c r="IY1588" s="1"/>
      <c r="IZ1588" s="1"/>
      <c r="JA1588" s="1"/>
      <c r="JB1588" s="1"/>
      <c r="JC1588" s="1"/>
      <c r="JD1588" s="1"/>
      <c r="JE1588" s="1"/>
      <c r="JF1588" s="1"/>
    </row>
    <row r="1589" spans="1:266" ht="15.6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  <c r="IX1589" s="1"/>
      <c r="IY1589" s="1"/>
      <c r="IZ1589" s="1"/>
      <c r="JA1589" s="1"/>
      <c r="JB1589" s="1"/>
      <c r="JC1589" s="1"/>
      <c r="JD1589" s="1"/>
      <c r="JE1589" s="1"/>
      <c r="JF1589" s="1"/>
    </row>
    <row r="1590" spans="1:266" ht="15.6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  <c r="IX1590" s="1"/>
      <c r="IY1590" s="1"/>
      <c r="IZ1590" s="1"/>
      <c r="JA1590" s="1"/>
      <c r="JB1590" s="1"/>
      <c r="JC1590" s="1"/>
      <c r="JD1590" s="1"/>
      <c r="JE1590" s="1"/>
      <c r="JF1590" s="1"/>
    </row>
    <row r="1591" spans="1:266" ht="15.6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</row>
    <row r="1592" spans="1:266" ht="15.6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</row>
    <row r="1593" spans="1:266" ht="15.6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</row>
    <row r="1594" spans="1:266" ht="15.6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  <c r="IY1594" s="1"/>
      <c r="IZ1594" s="1"/>
      <c r="JA1594" s="1"/>
      <c r="JB1594" s="1"/>
      <c r="JC1594" s="1"/>
      <c r="JD1594" s="1"/>
      <c r="JE1594" s="1"/>
      <c r="JF1594" s="1"/>
    </row>
    <row r="1595" spans="1:266" ht="15.6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  <c r="IY1595" s="1"/>
      <c r="IZ1595" s="1"/>
      <c r="JA1595" s="1"/>
      <c r="JB1595" s="1"/>
      <c r="JC1595" s="1"/>
      <c r="JD1595" s="1"/>
      <c r="JE1595" s="1"/>
      <c r="JF1595" s="1"/>
    </row>
    <row r="1596" spans="1:266" ht="15.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  <c r="IY1596" s="1"/>
      <c r="IZ1596" s="1"/>
      <c r="JA1596" s="1"/>
      <c r="JB1596" s="1"/>
      <c r="JC1596" s="1"/>
      <c r="JD1596" s="1"/>
      <c r="JE1596" s="1"/>
      <c r="JF1596" s="1"/>
    </row>
    <row r="1597" spans="1:266" ht="15.6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  <c r="IY1597" s="1"/>
      <c r="IZ1597" s="1"/>
      <c r="JA1597" s="1"/>
      <c r="JB1597" s="1"/>
      <c r="JC1597" s="1"/>
      <c r="JD1597" s="1"/>
      <c r="JE1597" s="1"/>
      <c r="JF1597" s="1"/>
    </row>
    <row r="1598" spans="1:266" ht="15.6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  <c r="IY1598" s="1"/>
      <c r="IZ1598" s="1"/>
      <c r="JA1598" s="1"/>
      <c r="JB1598" s="1"/>
      <c r="JC1598" s="1"/>
      <c r="JD1598" s="1"/>
      <c r="JE1598" s="1"/>
      <c r="JF1598" s="1"/>
    </row>
    <row r="1599" spans="1:266" ht="15.6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</row>
    <row r="1600" spans="1:266" ht="15.6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  <c r="IY1600" s="1"/>
      <c r="IZ1600" s="1"/>
      <c r="JA1600" s="1"/>
      <c r="JB1600" s="1"/>
      <c r="JC1600" s="1"/>
      <c r="JD1600" s="1"/>
      <c r="JE1600" s="1"/>
      <c r="JF1600" s="1"/>
    </row>
    <row r="1601" spans="1:266" ht="15.6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</row>
    <row r="1602" spans="1:266" ht="15.6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</row>
    <row r="1603" spans="1:266" ht="15.6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</row>
    <row r="1604" spans="1:266" ht="15.6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</row>
    <row r="1605" spans="1:266" ht="15.6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</row>
    <row r="1606" spans="1:266" ht="15.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  <c r="IY1606" s="1"/>
      <c r="IZ1606" s="1"/>
      <c r="JA1606" s="1"/>
      <c r="JB1606" s="1"/>
      <c r="JC1606" s="1"/>
      <c r="JD1606" s="1"/>
      <c r="JE1606" s="1"/>
      <c r="JF1606" s="1"/>
    </row>
    <row r="1607" spans="1:266" ht="15.6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  <c r="IY1607" s="1"/>
      <c r="IZ1607" s="1"/>
      <c r="JA1607" s="1"/>
      <c r="JB1607" s="1"/>
      <c r="JC1607" s="1"/>
      <c r="JD1607" s="1"/>
      <c r="JE1607" s="1"/>
      <c r="JF1607" s="1"/>
    </row>
    <row r="1608" spans="1:266" ht="15.6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</row>
    <row r="1609" spans="1:266" ht="15.6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  <c r="IY1609" s="1"/>
      <c r="IZ1609" s="1"/>
      <c r="JA1609" s="1"/>
      <c r="JB1609" s="1"/>
      <c r="JC1609" s="1"/>
      <c r="JD1609" s="1"/>
      <c r="JE1609" s="1"/>
      <c r="JF1609" s="1"/>
    </row>
    <row r="1610" spans="1:266" ht="15.6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  <c r="IY1610" s="1"/>
      <c r="IZ1610" s="1"/>
      <c r="JA1610" s="1"/>
      <c r="JB1610" s="1"/>
      <c r="JC1610" s="1"/>
      <c r="JD1610" s="1"/>
      <c r="JE1610" s="1"/>
      <c r="JF1610" s="1"/>
    </row>
    <row r="1611" spans="1:266" ht="15.6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</row>
    <row r="1612" spans="1:266" ht="15.6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  <c r="IY1612" s="1"/>
      <c r="IZ1612" s="1"/>
      <c r="JA1612" s="1"/>
      <c r="JB1612" s="1"/>
      <c r="JC1612" s="1"/>
      <c r="JD1612" s="1"/>
      <c r="JE1612" s="1"/>
      <c r="JF1612" s="1"/>
    </row>
    <row r="1613" spans="1:266" ht="15.6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  <c r="IY1613" s="1"/>
      <c r="IZ1613" s="1"/>
      <c r="JA1613" s="1"/>
      <c r="JB1613" s="1"/>
      <c r="JC1613" s="1"/>
      <c r="JD1613" s="1"/>
      <c r="JE1613" s="1"/>
      <c r="JF1613" s="1"/>
    </row>
    <row r="1614" spans="1:266" ht="15.6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  <c r="IY1614" s="1"/>
      <c r="IZ1614" s="1"/>
      <c r="JA1614" s="1"/>
      <c r="JB1614" s="1"/>
      <c r="JC1614" s="1"/>
      <c r="JD1614" s="1"/>
      <c r="JE1614" s="1"/>
      <c r="JF1614" s="1"/>
    </row>
    <row r="1615" spans="1:266" ht="15.6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  <c r="IY1615" s="1"/>
      <c r="IZ1615" s="1"/>
      <c r="JA1615" s="1"/>
      <c r="JB1615" s="1"/>
      <c r="JC1615" s="1"/>
      <c r="JD1615" s="1"/>
      <c r="JE1615" s="1"/>
      <c r="JF1615" s="1"/>
    </row>
    <row r="1616" spans="1:266" ht="15.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</row>
    <row r="1617" spans="1:266" ht="15.6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  <c r="IY1617" s="1"/>
      <c r="IZ1617" s="1"/>
      <c r="JA1617" s="1"/>
      <c r="JB1617" s="1"/>
      <c r="JC1617" s="1"/>
      <c r="JD1617" s="1"/>
      <c r="JE1617" s="1"/>
      <c r="JF1617" s="1"/>
    </row>
    <row r="1618" spans="1:266" ht="15.6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</row>
    <row r="1619" spans="1:266" ht="15.6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  <c r="IY1619" s="1"/>
      <c r="IZ1619" s="1"/>
      <c r="JA1619" s="1"/>
      <c r="JB1619" s="1"/>
      <c r="JC1619" s="1"/>
      <c r="JD1619" s="1"/>
      <c r="JE1619" s="1"/>
      <c r="JF1619" s="1"/>
    </row>
    <row r="1620" spans="1:266" ht="15.6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  <c r="IY1620" s="1"/>
      <c r="IZ1620" s="1"/>
      <c r="JA1620" s="1"/>
      <c r="JB1620" s="1"/>
      <c r="JC1620" s="1"/>
      <c r="JD1620" s="1"/>
      <c r="JE1620" s="1"/>
      <c r="JF1620" s="1"/>
    </row>
    <row r="1621" spans="1:266" ht="15.6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  <c r="IY1621" s="1"/>
      <c r="IZ1621" s="1"/>
      <c r="JA1621" s="1"/>
      <c r="JB1621" s="1"/>
      <c r="JC1621" s="1"/>
      <c r="JD1621" s="1"/>
      <c r="JE1621" s="1"/>
      <c r="JF1621" s="1"/>
    </row>
    <row r="1622" spans="1:266" ht="15.6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  <c r="IY1622" s="1"/>
      <c r="IZ1622" s="1"/>
      <c r="JA1622" s="1"/>
      <c r="JB1622" s="1"/>
      <c r="JC1622" s="1"/>
      <c r="JD1622" s="1"/>
      <c r="JE1622" s="1"/>
      <c r="JF1622" s="1"/>
    </row>
    <row r="1623" spans="1:266" ht="15.6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  <c r="IY1623" s="1"/>
      <c r="IZ1623" s="1"/>
      <c r="JA1623" s="1"/>
      <c r="JB1623" s="1"/>
      <c r="JC1623" s="1"/>
      <c r="JD1623" s="1"/>
      <c r="JE1623" s="1"/>
      <c r="JF1623" s="1"/>
    </row>
    <row r="1624" spans="1:266" ht="15.6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  <c r="IY1624" s="1"/>
      <c r="IZ1624" s="1"/>
      <c r="JA1624" s="1"/>
      <c r="JB1624" s="1"/>
      <c r="JC1624" s="1"/>
      <c r="JD1624" s="1"/>
      <c r="JE1624" s="1"/>
      <c r="JF1624" s="1"/>
    </row>
    <row r="1625" spans="1:266" ht="15.6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  <c r="IY1625" s="1"/>
      <c r="IZ1625" s="1"/>
      <c r="JA1625" s="1"/>
      <c r="JB1625" s="1"/>
      <c r="JC1625" s="1"/>
      <c r="JD1625" s="1"/>
      <c r="JE1625" s="1"/>
      <c r="JF1625" s="1"/>
    </row>
    <row r="1626" spans="1:266" ht="15.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</row>
    <row r="1627" spans="1:266" ht="15.6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</row>
    <row r="1628" spans="1:266" ht="15.6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  <c r="IY1628" s="1"/>
      <c r="IZ1628" s="1"/>
      <c r="JA1628" s="1"/>
      <c r="JB1628" s="1"/>
      <c r="JC1628" s="1"/>
      <c r="JD1628" s="1"/>
      <c r="JE1628" s="1"/>
      <c r="JF1628" s="1"/>
    </row>
    <row r="1629" spans="1:266" ht="15.6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  <c r="IY1629" s="1"/>
      <c r="IZ1629" s="1"/>
      <c r="JA1629" s="1"/>
      <c r="JB1629" s="1"/>
      <c r="JC1629" s="1"/>
      <c r="JD1629" s="1"/>
      <c r="JE1629" s="1"/>
      <c r="JF1629" s="1"/>
    </row>
    <row r="1630" spans="1:266" ht="15.6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  <c r="IY1630" s="1"/>
      <c r="IZ1630" s="1"/>
      <c r="JA1630" s="1"/>
      <c r="JB1630" s="1"/>
      <c r="JC1630" s="1"/>
      <c r="JD1630" s="1"/>
      <c r="JE1630" s="1"/>
      <c r="JF1630" s="1"/>
    </row>
    <row r="1631" spans="1:266" ht="15.6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</row>
    <row r="1632" spans="1:266" ht="15.6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  <c r="IY1632" s="1"/>
      <c r="IZ1632" s="1"/>
      <c r="JA1632" s="1"/>
      <c r="JB1632" s="1"/>
      <c r="JC1632" s="1"/>
      <c r="JD1632" s="1"/>
      <c r="JE1632" s="1"/>
      <c r="JF1632" s="1"/>
    </row>
    <row r="1633" spans="1:266" ht="15.6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</row>
    <row r="1634" spans="1:266" ht="15.6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</row>
    <row r="1635" spans="1:266" ht="15.6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  <c r="IY1635" s="1"/>
      <c r="IZ1635" s="1"/>
      <c r="JA1635" s="1"/>
      <c r="JB1635" s="1"/>
      <c r="JC1635" s="1"/>
      <c r="JD1635" s="1"/>
      <c r="JE1635" s="1"/>
      <c r="JF1635" s="1"/>
    </row>
    <row r="1636" spans="1:266" ht="15.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  <c r="IY1636" s="1"/>
      <c r="IZ1636" s="1"/>
      <c r="JA1636" s="1"/>
      <c r="JB1636" s="1"/>
      <c r="JC1636" s="1"/>
      <c r="JD1636" s="1"/>
      <c r="JE1636" s="1"/>
      <c r="JF1636" s="1"/>
    </row>
    <row r="1637" spans="1:266" ht="15.6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  <c r="IY1637" s="1"/>
      <c r="IZ1637" s="1"/>
      <c r="JA1637" s="1"/>
      <c r="JB1637" s="1"/>
      <c r="JC1637" s="1"/>
      <c r="JD1637" s="1"/>
      <c r="JE1637" s="1"/>
      <c r="JF1637" s="1"/>
    </row>
    <row r="1638" spans="1:266" ht="15.6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  <c r="IY1638" s="1"/>
      <c r="IZ1638" s="1"/>
      <c r="JA1638" s="1"/>
      <c r="JB1638" s="1"/>
      <c r="JC1638" s="1"/>
      <c r="JD1638" s="1"/>
      <c r="JE1638" s="1"/>
      <c r="JF1638" s="1"/>
    </row>
    <row r="1639" spans="1:266" ht="15.6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</row>
    <row r="1640" spans="1:266" ht="15.6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  <c r="IY1640" s="1"/>
      <c r="IZ1640" s="1"/>
      <c r="JA1640" s="1"/>
      <c r="JB1640" s="1"/>
      <c r="JC1640" s="1"/>
      <c r="JD1640" s="1"/>
      <c r="JE1640" s="1"/>
      <c r="JF1640" s="1"/>
    </row>
    <row r="1641" spans="1:266" ht="15.6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  <c r="IY1641" s="1"/>
      <c r="IZ1641" s="1"/>
      <c r="JA1641" s="1"/>
      <c r="JB1641" s="1"/>
      <c r="JC1641" s="1"/>
      <c r="JD1641" s="1"/>
      <c r="JE1641" s="1"/>
      <c r="JF1641" s="1"/>
    </row>
    <row r="1642" spans="1:266" ht="15.6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  <c r="IY1642" s="1"/>
      <c r="IZ1642" s="1"/>
      <c r="JA1642" s="1"/>
      <c r="JB1642" s="1"/>
      <c r="JC1642" s="1"/>
      <c r="JD1642" s="1"/>
      <c r="JE1642" s="1"/>
      <c r="JF1642" s="1"/>
    </row>
    <row r="1643" spans="1:266" ht="15.6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</row>
    <row r="1644" spans="1:266" ht="15.6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  <c r="IY1644" s="1"/>
      <c r="IZ1644" s="1"/>
      <c r="JA1644" s="1"/>
      <c r="JB1644" s="1"/>
      <c r="JC1644" s="1"/>
      <c r="JD1644" s="1"/>
      <c r="JE1644" s="1"/>
      <c r="JF1644" s="1"/>
    </row>
    <row r="1645" spans="1:266" ht="15.6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  <c r="IY1645" s="1"/>
      <c r="IZ1645" s="1"/>
      <c r="JA1645" s="1"/>
      <c r="JB1645" s="1"/>
      <c r="JC1645" s="1"/>
      <c r="JD1645" s="1"/>
      <c r="JE1645" s="1"/>
      <c r="JF1645" s="1"/>
    </row>
    <row r="1646" spans="1:266" ht="15.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  <c r="IY1646" s="1"/>
      <c r="IZ1646" s="1"/>
      <c r="JA1646" s="1"/>
      <c r="JB1646" s="1"/>
      <c r="JC1646" s="1"/>
      <c r="JD1646" s="1"/>
      <c r="JE1646" s="1"/>
      <c r="JF1646" s="1"/>
    </row>
    <row r="1647" spans="1:266" ht="15.6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  <c r="IY1647" s="1"/>
      <c r="IZ1647" s="1"/>
      <c r="JA1647" s="1"/>
      <c r="JB1647" s="1"/>
      <c r="JC1647" s="1"/>
      <c r="JD1647" s="1"/>
      <c r="JE1647" s="1"/>
      <c r="JF1647" s="1"/>
    </row>
    <row r="1648" spans="1:266" ht="15.6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  <c r="IY1648" s="1"/>
      <c r="IZ1648" s="1"/>
      <c r="JA1648" s="1"/>
      <c r="JB1648" s="1"/>
      <c r="JC1648" s="1"/>
      <c r="JD1648" s="1"/>
      <c r="JE1648" s="1"/>
      <c r="JF1648" s="1"/>
    </row>
    <row r="1649" spans="1:266" ht="15.6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  <c r="IY1649" s="1"/>
      <c r="IZ1649" s="1"/>
      <c r="JA1649" s="1"/>
      <c r="JB1649" s="1"/>
      <c r="JC1649" s="1"/>
      <c r="JD1649" s="1"/>
      <c r="JE1649" s="1"/>
      <c r="JF1649" s="1"/>
    </row>
    <row r="1650" spans="1:266" ht="15.6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  <c r="IY1650" s="1"/>
      <c r="IZ1650" s="1"/>
      <c r="JA1650" s="1"/>
      <c r="JB1650" s="1"/>
      <c r="JC1650" s="1"/>
      <c r="JD1650" s="1"/>
      <c r="JE1650" s="1"/>
      <c r="JF1650" s="1"/>
    </row>
    <row r="1651" spans="1:266" ht="15.6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  <c r="IY1651" s="1"/>
      <c r="IZ1651" s="1"/>
      <c r="JA1651" s="1"/>
      <c r="JB1651" s="1"/>
      <c r="JC1651" s="1"/>
      <c r="JD1651" s="1"/>
      <c r="JE1651" s="1"/>
      <c r="JF1651" s="1"/>
    </row>
    <row r="1652" spans="1:266" ht="15.6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  <c r="IY1652" s="1"/>
      <c r="IZ1652" s="1"/>
      <c r="JA1652" s="1"/>
      <c r="JB1652" s="1"/>
      <c r="JC1652" s="1"/>
      <c r="JD1652" s="1"/>
      <c r="JE1652" s="1"/>
      <c r="JF1652" s="1"/>
    </row>
    <row r="1653" spans="1:266" ht="15.6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  <c r="IY1653" s="1"/>
      <c r="IZ1653" s="1"/>
      <c r="JA1653" s="1"/>
      <c r="JB1653" s="1"/>
      <c r="JC1653" s="1"/>
      <c r="JD1653" s="1"/>
      <c r="JE1653" s="1"/>
      <c r="JF1653" s="1"/>
    </row>
    <row r="1654" spans="1:266" ht="15.6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  <c r="IY1654" s="1"/>
      <c r="IZ1654" s="1"/>
      <c r="JA1654" s="1"/>
      <c r="JB1654" s="1"/>
      <c r="JC1654" s="1"/>
      <c r="JD1654" s="1"/>
      <c r="JE1654" s="1"/>
      <c r="JF1654" s="1"/>
    </row>
    <row r="1655" spans="1:266" ht="15.6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  <c r="IY1655" s="1"/>
      <c r="IZ1655" s="1"/>
      <c r="JA1655" s="1"/>
      <c r="JB1655" s="1"/>
      <c r="JC1655" s="1"/>
      <c r="JD1655" s="1"/>
      <c r="JE1655" s="1"/>
      <c r="JF1655" s="1"/>
    </row>
    <row r="1656" spans="1:266" ht="15.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  <c r="IY1656" s="1"/>
      <c r="IZ1656" s="1"/>
      <c r="JA1656" s="1"/>
      <c r="JB1656" s="1"/>
      <c r="JC1656" s="1"/>
      <c r="JD1656" s="1"/>
      <c r="JE1656" s="1"/>
      <c r="JF1656" s="1"/>
    </row>
    <row r="1657" spans="1:266" ht="15.6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  <c r="IY1657" s="1"/>
      <c r="IZ1657" s="1"/>
      <c r="JA1657" s="1"/>
      <c r="JB1657" s="1"/>
      <c r="JC1657" s="1"/>
      <c r="JD1657" s="1"/>
      <c r="JE1657" s="1"/>
      <c r="JF1657" s="1"/>
    </row>
    <row r="1658" spans="1:266" ht="15.6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  <c r="IY1658" s="1"/>
      <c r="IZ1658" s="1"/>
      <c r="JA1658" s="1"/>
      <c r="JB1658" s="1"/>
      <c r="JC1658" s="1"/>
      <c r="JD1658" s="1"/>
      <c r="JE1658" s="1"/>
      <c r="JF1658" s="1"/>
    </row>
    <row r="1659" spans="1:266" ht="15.6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  <c r="IY1659" s="1"/>
      <c r="IZ1659" s="1"/>
      <c r="JA1659" s="1"/>
      <c r="JB1659" s="1"/>
      <c r="JC1659" s="1"/>
      <c r="JD1659" s="1"/>
      <c r="JE1659" s="1"/>
      <c r="JF1659" s="1"/>
    </row>
    <row r="1660" spans="1:266" ht="15.6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</row>
    <row r="1661" spans="1:266" ht="15.6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  <c r="IY1661" s="1"/>
      <c r="IZ1661" s="1"/>
      <c r="JA1661" s="1"/>
      <c r="JB1661" s="1"/>
      <c r="JC1661" s="1"/>
      <c r="JD1661" s="1"/>
      <c r="JE1661" s="1"/>
      <c r="JF1661" s="1"/>
    </row>
    <row r="1662" spans="1:266" ht="15.6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  <c r="IY1662" s="1"/>
      <c r="IZ1662" s="1"/>
      <c r="JA1662" s="1"/>
      <c r="JB1662" s="1"/>
      <c r="JC1662" s="1"/>
      <c r="JD1662" s="1"/>
      <c r="JE1662" s="1"/>
      <c r="JF1662" s="1"/>
    </row>
    <row r="1663" spans="1:266" ht="15.6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  <c r="IY1663" s="1"/>
      <c r="IZ1663" s="1"/>
      <c r="JA1663" s="1"/>
      <c r="JB1663" s="1"/>
      <c r="JC1663" s="1"/>
      <c r="JD1663" s="1"/>
      <c r="JE1663" s="1"/>
      <c r="JF1663" s="1"/>
    </row>
    <row r="1664" spans="1:266" ht="15.6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  <c r="IY1664" s="1"/>
      <c r="IZ1664" s="1"/>
      <c r="JA1664" s="1"/>
      <c r="JB1664" s="1"/>
      <c r="JC1664" s="1"/>
      <c r="JD1664" s="1"/>
      <c r="JE1664" s="1"/>
      <c r="JF1664" s="1"/>
    </row>
    <row r="1665" spans="1:266" ht="15.6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  <c r="IY1665" s="1"/>
      <c r="IZ1665" s="1"/>
      <c r="JA1665" s="1"/>
      <c r="JB1665" s="1"/>
      <c r="JC1665" s="1"/>
      <c r="JD1665" s="1"/>
      <c r="JE1665" s="1"/>
      <c r="JF1665" s="1"/>
    </row>
    <row r="1666" spans="1:266" ht="15.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</row>
    <row r="1667" spans="1:266" ht="15.6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  <c r="IY1667" s="1"/>
      <c r="IZ1667" s="1"/>
      <c r="JA1667" s="1"/>
      <c r="JB1667" s="1"/>
      <c r="JC1667" s="1"/>
      <c r="JD1667" s="1"/>
      <c r="JE1667" s="1"/>
      <c r="JF1667" s="1"/>
    </row>
    <row r="1668" spans="1:266" ht="15.6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  <c r="IY1668" s="1"/>
      <c r="IZ1668" s="1"/>
      <c r="JA1668" s="1"/>
      <c r="JB1668" s="1"/>
      <c r="JC1668" s="1"/>
      <c r="JD1668" s="1"/>
      <c r="JE1668" s="1"/>
      <c r="JF1668" s="1"/>
    </row>
    <row r="1669" spans="1:266" ht="15.6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  <c r="IY1669" s="1"/>
      <c r="IZ1669" s="1"/>
      <c r="JA1669" s="1"/>
      <c r="JB1669" s="1"/>
      <c r="JC1669" s="1"/>
      <c r="JD1669" s="1"/>
      <c r="JE1669" s="1"/>
      <c r="JF1669" s="1"/>
    </row>
    <row r="1670" spans="1:266" ht="15.6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  <c r="IY1670" s="1"/>
      <c r="IZ1670" s="1"/>
      <c r="JA1670" s="1"/>
      <c r="JB1670" s="1"/>
      <c r="JC1670" s="1"/>
      <c r="JD1670" s="1"/>
      <c r="JE1670" s="1"/>
      <c r="JF1670" s="1"/>
    </row>
    <row r="1671" spans="1:266" ht="15.6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  <c r="IY1671" s="1"/>
      <c r="IZ1671" s="1"/>
      <c r="JA1671" s="1"/>
      <c r="JB1671" s="1"/>
      <c r="JC1671" s="1"/>
      <c r="JD1671" s="1"/>
      <c r="JE1671" s="1"/>
      <c r="JF1671" s="1"/>
    </row>
    <row r="1672" spans="1:266" ht="15.6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</row>
    <row r="1673" spans="1:266" ht="15.6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  <c r="IY1673" s="1"/>
      <c r="IZ1673" s="1"/>
      <c r="JA1673" s="1"/>
      <c r="JB1673" s="1"/>
      <c r="JC1673" s="1"/>
      <c r="JD1673" s="1"/>
      <c r="JE1673" s="1"/>
      <c r="JF1673" s="1"/>
    </row>
    <row r="1674" spans="1:266" ht="15.6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</row>
    <row r="1675" spans="1:266" ht="15.6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  <c r="IY1675" s="1"/>
      <c r="IZ1675" s="1"/>
      <c r="JA1675" s="1"/>
      <c r="JB1675" s="1"/>
      <c r="JC1675" s="1"/>
      <c r="JD1675" s="1"/>
      <c r="JE1675" s="1"/>
      <c r="JF1675" s="1"/>
    </row>
    <row r="1676" spans="1:266" ht="15.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  <c r="IY1676" s="1"/>
      <c r="IZ1676" s="1"/>
      <c r="JA1676" s="1"/>
      <c r="JB1676" s="1"/>
      <c r="JC1676" s="1"/>
      <c r="JD1676" s="1"/>
      <c r="JE1676" s="1"/>
      <c r="JF1676" s="1"/>
    </row>
    <row r="1677" spans="1:266" ht="15.6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  <c r="IY1677" s="1"/>
      <c r="IZ1677" s="1"/>
      <c r="JA1677" s="1"/>
      <c r="JB1677" s="1"/>
      <c r="JC1677" s="1"/>
      <c r="JD1677" s="1"/>
      <c r="JE1677" s="1"/>
      <c r="JF1677" s="1"/>
    </row>
    <row r="1678" spans="1:266" ht="15.6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  <c r="IY1678" s="1"/>
      <c r="IZ1678" s="1"/>
      <c r="JA1678" s="1"/>
      <c r="JB1678" s="1"/>
      <c r="JC1678" s="1"/>
      <c r="JD1678" s="1"/>
      <c r="JE1678" s="1"/>
      <c r="JF1678" s="1"/>
    </row>
    <row r="1679" spans="1:266" ht="15.6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  <c r="IY1679" s="1"/>
      <c r="IZ1679" s="1"/>
      <c r="JA1679" s="1"/>
      <c r="JB1679" s="1"/>
      <c r="JC1679" s="1"/>
      <c r="JD1679" s="1"/>
      <c r="JE1679" s="1"/>
      <c r="JF1679" s="1"/>
    </row>
    <row r="1680" spans="1:266" ht="15.6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  <c r="IY1680" s="1"/>
      <c r="IZ1680" s="1"/>
      <c r="JA1680" s="1"/>
      <c r="JB1680" s="1"/>
      <c r="JC1680" s="1"/>
      <c r="JD1680" s="1"/>
      <c r="JE1680" s="1"/>
      <c r="JF1680" s="1"/>
    </row>
    <row r="1681" spans="1:266" ht="15.6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  <c r="IY1681" s="1"/>
      <c r="IZ1681" s="1"/>
      <c r="JA1681" s="1"/>
      <c r="JB1681" s="1"/>
      <c r="JC1681" s="1"/>
      <c r="JD1681" s="1"/>
      <c r="JE1681" s="1"/>
      <c r="JF1681" s="1"/>
    </row>
    <row r="1682" spans="1:266" ht="15.6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  <c r="IY1682" s="1"/>
      <c r="IZ1682" s="1"/>
      <c r="JA1682" s="1"/>
      <c r="JB1682" s="1"/>
      <c r="JC1682" s="1"/>
      <c r="JD1682" s="1"/>
      <c r="JE1682" s="1"/>
      <c r="JF1682" s="1"/>
    </row>
    <row r="1683" spans="1:266" ht="15.6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  <c r="IY1683" s="1"/>
      <c r="IZ1683" s="1"/>
      <c r="JA1683" s="1"/>
      <c r="JB1683" s="1"/>
      <c r="JC1683" s="1"/>
      <c r="JD1683" s="1"/>
      <c r="JE1683" s="1"/>
      <c r="JF1683" s="1"/>
    </row>
    <row r="1684" spans="1:266" ht="15.6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</row>
    <row r="1685" spans="1:266" ht="15.6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  <c r="IY1685" s="1"/>
      <c r="IZ1685" s="1"/>
      <c r="JA1685" s="1"/>
      <c r="JB1685" s="1"/>
      <c r="JC1685" s="1"/>
      <c r="JD1685" s="1"/>
      <c r="JE1685" s="1"/>
      <c r="JF1685" s="1"/>
    </row>
    <row r="1686" spans="1:266" ht="15.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  <c r="IY1686" s="1"/>
      <c r="IZ1686" s="1"/>
      <c r="JA1686" s="1"/>
      <c r="JB1686" s="1"/>
      <c r="JC1686" s="1"/>
      <c r="JD1686" s="1"/>
      <c r="JE1686" s="1"/>
      <c r="JF1686" s="1"/>
    </row>
    <row r="1687" spans="1:266" ht="15.6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  <c r="IY1687" s="1"/>
      <c r="IZ1687" s="1"/>
      <c r="JA1687" s="1"/>
      <c r="JB1687" s="1"/>
      <c r="JC1687" s="1"/>
      <c r="JD1687" s="1"/>
      <c r="JE1687" s="1"/>
      <c r="JF1687" s="1"/>
    </row>
    <row r="1688" spans="1:266" ht="15.6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  <c r="IY1688" s="1"/>
      <c r="IZ1688" s="1"/>
      <c r="JA1688" s="1"/>
      <c r="JB1688" s="1"/>
      <c r="JC1688" s="1"/>
      <c r="JD1688" s="1"/>
      <c r="JE1688" s="1"/>
      <c r="JF1688" s="1"/>
    </row>
    <row r="1689" spans="1:266" ht="15.6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  <c r="IY1689" s="1"/>
      <c r="IZ1689" s="1"/>
      <c r="JA1689" s="1"/>
      <c r="JB1689" s="1"/>
      <c r="JC1689" s="1"/>
      <c r="JD1689" s="1"/>
      <c r="JE1689" s="1"/>
      <c r="JF1689" s="1"/>
    </row>
    <row r="1690" spans="1:266" ht="15.6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  <c r="IY1690" s="1"/>
      <c r="IZ1690" s="1"/>
      <c r="JA1690" s="1"/>
      <c r="JB1690" s="1"/>
      <c r="JC1690" s="1"/>
      <c r="JD1690" s="1"/>
      <c r="JE1690" s="1"/>
      <c r="JF1690" s="1"/>
    </row>
    <row r="1691" spans="1:266" ht="15.6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  <c r="IY1691" s="1"/>
      <c r="IZ1691" s="1"/>
      <c r="JA1691" s="1"/>
      <c r="JB1691" s="1"/>
      <c r="JC1691" s="1"/>
      <c r="JD1691" s="1"/>
      <c r="JE1691" s="1"/>
      <c r="JF1691" s="1"/>
    </row>
    <row r="1692" spans="1:266" ht="15.6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  <c r="IY1692" s="1"/>
      <c r="IZ1692" s="1"/>
      <c r="JA1692" s="1"/>
      <c r="JB1692" s="1"/>
      <c r="JC1692" s="1"/>
      <c r="JD1692" s="1"/>
      <c r="JE1692" s="1"/>
      <c r="JF1692" s="1"/>
    </row>
    <row r="1693" spans="1:266" ht="15.6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  <c r="IY1693" s="1"/>
      <c r="IZ1693" s="1"/>
      <c r="JA1693" s="1"/>
      <c r="JB1693" s="1"/>
      <c r="JC1693" s="1"/>
      <c r="JD1693" s="1"/>
      <c r="JE1693" s="1"/>
      <c r="JF1693" s="1"/>
    </row>
    <row r="1694" spans="1:266" ht="15.6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  <c r="IY1694" s="1"/>
      <c r="IZ1694" s="1"/>
      <c r="JA1694" s="1"/>
      <c r="JB1694" s="1"/>
      <c r="JC1694" s="1"/>
      <c r="JD1694" s="1"/>
      <c r="JE1694" s="1"/>
      <c r="JF1694" s="1"/>
    </row>
    <row r="1695" spans="1:266" ht="15.6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  <c r="IY1695" s="1"/>
      <c r="IZ1695" s="1"/>
      <c r="JA1695" s="1"/>
      <c r="JB1695" s="1"/>
      <c r="JC1695" s="1"/>
      <c r="JD1695" s="1"/>
      <c r="JE1695" s="1"/>
      <c r="JF1695" s="1"/>
    </row>
    <row r="1696" spans="1:266" ht="15.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  <c r="IY1696" s="1"/>
      <c r="IZ1696" s="1"/>
      <c r="JA1696" s="1"/>
      <c r="JB1696" s="1"/>
      <c r="JC1696" s="1"/>
      <c r="JD1696" s="1"/>
      <c r="JE1696" s="1"/>
      <c r="JF1696" s="1"/>
    </row>
    <row r="1697" spans="1:266" ht="15.6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  <c r="IY1697" s="1"/>
      <c r="IZ1697" s="1"/>
      <c r="JA1697" s="1"/>
      <c r="JB1697" s="1"/>
      <c r="JC1697" s="1"/>
      <c r="JD1697" s="1"/>
      <c r="JE1697" s="1"/>
      <c r="JF1697" s="1"/>
    </row>
    <row r="1698" spans="1:266" ht="15.6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  <c r="IY1698" s="1"/>
      <c r="IZ1698" s="1"/>
      <c r="JA1698" s="1"/>
      <c r="JB1698" s="1"/>
      <c r="JC1698" s="1"/>
      <c r="JD1698" s="1"/>
      <c r="JE1698" s="1"/>
      <c r="JF1698" s="1"/>
    </row>
    <row r="1699" spans="1:266" ht="15.6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  <c r="IY1699" s="1"/>
      <c r="IZ1699" s="1"/>
      <c r="JA1699" s="1"/>
      <c r="JB1699" s="1"/>
      <c r="JC1699" s="1"/>
      <c r="JD1699" s="1"/>
      <c r="JE1699" s="1"/>
      <c r="JF1699" s="1"/>
    </row>
    <row r="1700" spans="1:266" ht="15.6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  <c r="IY1700" s="1"/>
      <c r="IZ1700" s="1"/>
      <c r="JA1700" s="1"/>
      <c r="JB1700" s="1"/>
      <c r="JC1700" s="1"/>
      <c r="JD1700" s="1"/>
      <c r="JE1700" s="1"/>
      <c r="JF1700" s="1"/>
    </row>
    <row r="1701" spans="1:266" ht="15.6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  <c r="IY1701" s="1"/>
      <c r="IZ1701" s="1"/>
      <c r="JA1701" s="1"/>
      <c r="JB1701" s="1"/>
      <c r="JC1701" s="1"/>
      <c r="JD1701" s="1"/>
      <c r="JE1701" s="1"/>
      <c r="JF1701" s="1"/>
    </row>
    <row r="1702" spans="1:266" ht="15.6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  <c r="IY1702" s="1"/>
      <c r="IZ1702" s="1"/>
      <c r="JA1702" s="1"/>
      <c r="JB1702" s="1"/>
      <c r="JC1702" s="1"/>
      <c r="JD1702" s="1"/>
      <c r="JE1702" s="1"/>
      <c r="JF1702" s="1"/>
    </row>
    <row r="1703" spans="1:266" ht="15.6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  <c r="IY1703" s="1"/>
      <c r="IZ1703" s="1"/>
      <c r="JA1703" s="1"/>
      <c r="JB1703" s="1"/>
      <c r="JC1703" s="1"/>
      <c r="JD1703" s="1"/>
      <c r="JE1703" s="1"/>
      <c r="JF1703" s="1"/>
    </row>
    <row r="1704" spans="1:266" ht="15.6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  <c r="IY1704" s="1"/>
      <c r="IZ1704" s="1"/>
      <c r="JA1704" s="1"/>
      <c r="JB1704" s="1"/>
      <c r="JC1704" s="1"/>
      <c r="JD1704" s="1"/>
      <c r="JE1704" s="1"/>
      <c r="JF1704" s="1"/>
    </row>
    <row r="1705" spans="1:266" ht="15.6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  <c r="IW1705" s="1"/>
      <c r="IX1705" s="1"/>
      <c r="IY1705" s="1"/>
      <c r="IZ1705" s="1"/>
      <c r="JA1705" s="1"/>
      <c r="JB1705" s="1"/>
      <c r="JC1705" s="1"/>
      <c r="JD1705" s="1"/>
      <c r="JE1705" s="1"/>
      <c r="JF1705" s="1"/>
    </row>
    <row r="1706" spans="1:266" ht="15.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</row>
    <row r="1707" spans="1:266" ht="15.6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  <c r="IW1707" s="1"/>
      <c r="IX1707" s="1"/>
      <c r="IY1707" s="1"/>
      <c r="IZ1707" s="1"/>
      <c r="JA1707" s="1"/>
      <c r="JB1707" s="1"/>
      <c r="JC1707" s="1"/>
      <c r="JD1707" s="1"/>
      <c r="JE1707" s="1"/>
      <c r="JF1707" s="1"/>
    </row>
    <row r="1708" spans="1:266" ht="15.6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  <c r="IW1708" s="1"/>
      <c r="IX1708" s="1"/>
      <c r="IY1708" s="1"/>
      <c r="IZ1708" s="1"/>
      <c r="JA1708" s="1"/>
      <c r="JB1708" s="1"/>
      <c r="JC1708" s="1"/>
      <c r="JD1708" s="1"/>
      <c r="JE1708" s="1"/>
      <c r="JF1708" s="1"/>
    </row>
    <row r="1709" spans="1:266" ht="15.6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  <c r="IW1709" s="1"/>
      <c r="IX1709" s="1"/>
      <c r="IY1709" s="1"/>
      <c r="IZ1709" s="1"/>
      <c r="JA1709" s="1"/>
      <c r="JB1709" s="1"/>
      <c r="JC1709" s="1"/>
      <c r="JD1709" s="1"/>
      <c r="JE1709" s="1"/>
      <c r="JF1709" s="1"/>
    </row>
    <row r="1710" spans="1:266" ht="15.6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  <c r="IW1710" s="1"/>
      <c r="IX1710" s="1"/>
      <c r="IY1710" s="1"/>
      <c r="IZ1710" s="1"/>
      <c r="JA1710" s="1"/>
      <c r="JB1710" s="1"/>
      <c r="JC1710" s="1"/>
      <c r="JD1710" s="1"/>
      <c r="JE1710" s="1"/>
      <c r="JF1710" s="1"/>
    </row>
    <row r="1711" spans="1:266" ht="15.6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  <c r="IW1711" s="1"/>
      <c r="IX1711" s="1"/>
      <c r="IY1711" s="1"/>
      <c r="IZ1711" s="1"/>
      <c r="JA1711" s="1"/>
      <c r="JB1711" s="1"/>
      <c r="JC1711" s="1"/>
      <c r="JD1711" s="1"/>
      <c r="JE1711" s="1"/>
      <c r="JF1711" s="1"/>
    </row>
    <row r="1712" spans="1:266" ht="15.6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  <c r="IW1712" s="1"/>
      <c r="IX1712" s="1"/>
      <c r="IY1712" s="1"/>
      <c r="IZ1712" s="1"/>
      <c r="JA1712" s="1"/>
      <c r="JB1712" s="1"/>
      <c r="JC1712" s="1"/>
      <c r="JD1712" s="1"/>
      <c r="JE1712" s="1"/>
      <c r="JF1712" s="1"/>
    </row>
    <row r="1713" spans="1:266" ht="15.6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</row>
    <row r="1714" spans="1:266" ht="15.6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  <c r="IW1714" s="1"/>
      <c r="IX1714" s="1"/>
      <c r="IY1714" s="1"/>
      <c r="IZ1714" s="1"/>
      <c r="JA1714" s="1"/>
      <c r="JB1714" s="1"/>
      <c r="JC1714" s="1"/>
      <c r="JD1714" s="1"/>
      <c r="JE1714" s="1"/>
      <c r="JF1714" s="1"/>
    </row>
    <row r="1715" spans="1:266" ht="15.6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  <c r="IW1715" s="1"/>
      <c r="IX1715" s="1"/>
      <c r="IY1715" s="1"/>
      <c r="IZ1715" s="1"/>
      <c r="JA1715" s="1"/>
      <c r="JB1715" s="1"/>
      <c r="JC1715" s="1"/>
      <c r="JD1715" s="1"/>
      <c r="JE1715" s="1"/>
      <c r="JF1715" s="1"/>
    </row>
    <row r="1716" spans="1:266" ht="15.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  <c r="IW1716" s="1"/>
      <c r="IX1716" s="1"/>
      <c r="IY1716" s="1"/>
      <c r="IZ1716" s="1"/>
      <c r="JA1716" s="1"/>
      <c r="JB1716" s="1"/>
      <c r="JC1716" s="1"/>
      <c r="JD1716" s="1"/>
      <c r="JE1716" s="1"/>
      <c r="JF1716" s="1"/>
    </row>
    <row r="1717" spans="1:266" ht="15.6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  <c r="IW1717" s="1"/>
      <c r="IX1717" s="1"/>
      <c r="IY1717" s="1"/>
      <c r="IZ1717" s="1"/>
      <c r="JA1717" s="1"/>
      <c r="JB1717" s="1"/>
      <c r="JC1717" s="1"/>
      <c r="JD1717" s="1"/>
      <c r="JE1717" s="1"/>
      <c r="JF1717" s="1"/>
    </row>
    <row r="1718" spans="1:266" ht="15.6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  <c r="IW1718" s="1"/>
      <c r="IX1718" s="1"/>
      <c r="IY1718" s="1"/>
      <c r="IZ1718" s="1"/>
      <c r="JA1718" s="1"/>
      <c r="JB1718" s="1"/>
      <c r="JC1718" s="1"/>
      <c r="JD1718" s="1"/>
      <c r="JE1718" s="1"/>
      <c r="JF1718" s="1"/>
    </row>
    <row r="1719" spans="1:266" ht="15.6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  <c r="IW1719" s="1"/>
      <c r="IX1719" s="1"/>
      <c r="IY1719" s="1"/>
      <c r="IZ1719" s="1"/>
      <c r="JA1719" s="1"/>
      <c r="JB1719" s="1"/>
      <c r="JC1719" s="1"/>
      <c r="JD1719" s="1"/>
      <c r="JE1719" s="1"/>
      <c r="JF1719" s="1"/>
    </row>
    <row r="1720" spans="1:266" ht="15.6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  <c r="IW1720" s="1"/>
      <c r="IX1720" s="1"/>
      <c r="IY1720" s="1"/>
      <c r="IZ1720" s="1"/>
      <c r="JA1720" s="1"/>
      <c r="JB1720" s="1"/>
      <c r="JC1720" s="1"/>
      <c r="JD1720" s="1"/>
      <c r="JE1720" s="1"/>
      <c r="JF1720" s="1"/>
    </row>
    <row r="1721" spans="1:266" ht="15.6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</row>
    <row r="1722" spans="1:266" ht="15.6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  <c r="IW1722" s="1"/>
      <c r="IX1722" s="1"/>
      <c r="IY1722" s="1"/>
      <c r="IZ1722" s="1"/>
      <c r="JA1722" s="1"/>
      <c r="JB1722" s="1"/>
      <c r="JC1722" s="1"/>
      <c r="JD1722" s="1"/>
      <c r="JE1722" s="1"/>
      <c r="JF1722" s="1"/>
    </row>
    <row r="1723" spans="1:266" ht="15.6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</row>
    <row r="1724" spans="1:266" ht="15.6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  <c r="IW1724" s="1"/>
      <c r="IX1724" s="1"/>
      <c r="IY1724" s="1"/>
      <c r="IZ1724" s="1"/>
      <c r="JA1724" s="1"/>
      <c r="JB1724" s="1"/>
      <c r="JC1724" s="1"/>
      <c r="JD1724" s="1"/>
      <c r="JE1724" s="1"/>
      <c r="JF1724" s="1"/>
    </row>
    <row r="1725" spans="1:266" ht="15.6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  <c r="IW1725" s="1"/>
      <c r="IX1725" s="1"/>
      <c r="IY1725" s="1"/>
      <c r="IZ1725" s="1"/>
      <c r="JA1725" s="1"/>
      <c r="JB1725" s="1"/>
      <c r="JC1725" s="1"/>
      <c r="JD1725" s="1"/>
      <c r="JE1725" s="1"/>
      <c r="JF1725" s="1"/>
    </row>
    <row r="1726" spans="1:266" ht="15.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  <c r="IW1726" s="1"/>
      <c r="IX1726" s="1"/>
      <c r="IY1726" s="1"/>
      <c r="IZ1726" s="1"/>
      <c r="JA1726" s="1"/>
      <c r="JB1726" s="1"/>
      <c r="JC1726" s="1"/>
      <c r="JD1726" s="1"/>
      <c r="JE1726" s="1"/>
      <c r="JF1726" s="1"/>
    </row>
    <row r="1727" spans="1:266" ht="15.6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  <c r="IW1727" s="1"/>
      <c r="IX1727" s="1"/>
      <c r="IY1727" s="1"/>
      <c r="IZ1727" s="1"/>
      <c r="JA1727" s="1"/>
      <c r="JB1727" s="1"/>
      <c r="JC1727" s="1"/>
      <c r="JD1727" s="1"/>
      <c r="JE1727" s="1"/>
      <c r="JF1727" s="1"/>
    </row>
    <row r="1728" spans="1:266" ht="15.6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  <c r="IW1728" s="1"/>
      <c r="IX1728" s="1"/>
      <c r="IY1728" s="1"/>
      <c r="IZ1728" s="1"/>
      <c r="JA1728" s="1"/>
      <c r="JB1728" s="1"/>
      <c r="JC1728" s="1"/>
      <c r="JD1728" s="1"/>
      <c r="JE1728" s="1"/>
      <c r="JF1728" s="1"/>
    </row>
    <row r="1729" spans="1:266" ht="15.6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  <c r="IW1729" s="1"/>
      <c r="IX1729" s="1"/>
      <c r="IY1729" s="1"/>
      <c r="IZ1729" s="1"/>
      <c r="JA1729" s="1"/>
      <c r="JB1729" s="1"/>
      <c r="JC1729" s="1"/>
      <c r="JD1729" s="1"/>
      <c r="JE1729" s="1"/>
      <c r="JF1729" s="1"/>
    </row>
    <row r="1730" spans="1:266" ht="15.6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  <c r="IW1730" s="1"/>
      <c r="IX1730" s="1"/>
      <c r="IY1730" s="1"/>
      <c r="IZ1730" s="1"/>
      <c r="JA1730" s="1"/>
      <c r="JB1730" s="1"/>
      <c r="JC1730" s="1"/>
      <c r="JD1730" s="1"/>
      <c r="JE1730" s="1"/>
      <c r="JF1730" s="1"/>
    </row>
    <row r="1731" spans="1:266" ht="15.6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  <c r="IW1731" s="1"/>
      <c r="IX1731" s="1"/>
      <c r="IY1731" s="1"/>
      <c r="IZ1731" s="1"/>
      <c r="JA1731" s="1"/>
      <c r="JB1731" s="1"/>
      <c r="JC1731" s="1"/>
      <c r="JD1731" s="1"/>
      <c r="JE1731" s="1"/>
      <c r="JF1731" s="1"/>
    </row>
    <row r="1732" spans="1:266" ht="15.6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  <c r="IW1732" s="1"/>
      <c r="IX1732" s="1"/>
      <c r="IY1732" s="1"/>
      <c r="IZ1732" s="1"/>
      <c r="JA1732" s="1"/>
      <c r="JB1732" s="1"/>
      <c r="JC1732" s="1"/>
      <c r="JD1732" s="1"/>
      <c r="JE1732" s="1"/>
      <c r="JF1732" s="1"/>
    </row>
    <row r="1733" spans="1:266" ht="15.6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  <c r="IW1733" s="1"/>
      <c r="IX1733" s="1"/>
      <c r="IY1733" s="1"/>
      <c r="IZ1733" s="1"/>
      <c r="JA1733" s="1"/>
      <c r="JB1733" s="1"/>
      <c r="JC1733" s="1"/>
      <c r="JD1733" s="1"/>
      <c r="JE1733" s="1"/>
      <c r="JF1733" s="1"/>
    </row>
    <row r="1734" spans="1:266" ht="15.6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</row>
    <row r="1735" spans="1:266" ht="15.6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  <c r="IW1735" s="1"/>
      <c r="IX1735" s="1"/>
      <c r="IY1735" s="1"/>
      <c r="IZ1735" s="1"/>
      <c r="JA1735" s="1"/>
      <c r="JB1735" s="1"/>
      <c r="JC1735" s="1"/>
      <c r="JD1735" s="1"/>
      <c r="JE1735" s="1"/>
      <c r="JF1735" s="1"/>
    </row>
    <row r="1736" spans="1:266" ht="15.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  <c r="IW1736" s="1"/>
      <c r="IX1736" s="1"/>
      <c r="IY1736" s="1"/>
      <c r="IZ1736" s="1"/>
      <c r="JA1736" s="1"/>
      <c r="JB1736" s="1"/>
      <c r="JC1736" s="1"/>
      <c r="JD1736" s="1"/>
      <c r="JE1736" s="1"/>
      <c r="JF1736" s="1"/>
    </row>
    <row r="1737" spans="1:266" ht="15.6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  <c r="IW1737" s="1"/>
      <c r="IX1737" s="1"/>
      <c r="IY1737" s="1"/>
      <c r="IZ1737" s="1"/>
      <c r="JA1737" s="1"/>
      <c r="JB1737" s="1"/>
      <c r="JC1737" s="1"/>
      <c r="JD1737" s="1"/>
      <c r="JE1737" s="1"/>
      <c r="JF1737" s="1"/>
    </row>
    <row r="1738" spans="1:266" ht="15.6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  <c r="IW1738" s="1"/>
      <c r="IX1738" s="1"/>
      <c r="IY1738" s="1"/>
      <c r="IZ1738" s="1"/>
      <c r="JA1738" s="1"/>
      <c r="JB1738" s="1"/>
      <c r="JC1738" s="1"/>
      <c r="JD1738" s="1"/>
      <c r="JE1738" s="1"/>
      <c r="JF1738" s="1"/>
    </row>
    <row r="1739" spans="1:266" ht="15.6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</row>
    <row r="1740" spans="1:266" ht="15.6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  <c r="IW1740" s="1"/>
      <c r="IX1740" s="1"/>
      <c r="IY1740" s="1"/>
      <c r="IZ1740" s="1"/>
      <c r="JA1740" s="1"/>
      <c r="JB1740" s="1"/>
      <c r="JC1740" s="1"/>
      <c r="JD1740" s="1"/>
      <c r="JE1740" s="1"/>
      <c r="JF1740" s="1"/>
    </row>
    <row r="1741" spans="1:266" ht="15.6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</row>
    <row r="1742" spans="1:266" ht="15.6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  <c r="IW1742" s="1"/>
      <c r="IX1742" s="1"/>
      <c r="IY1742" s="1"/>
      <c r="IZ1742" s="1"/>
      <c r="JA1742" s="1"/>
      <c r="JB1742" s="1"/>
      <c r="JC1742" s="1"/>
      <c r="JD1742" s="1"/>
      <c r="JE1742" s="1"/>
      <c r="JF1742" s="1"/>
    </row>
    <row r="1743" spans="1:266" ht="15.6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  <c r="IW1743" s="1"/>
      <c r="IX1743" s="1"/>
      <c r="IY1743" s="1"/>
      <c r="IZ1743" s="1"/>
      <c r="JA1743" s="1"/>
      <c r="JB1743" s="1"/>
      <c r="JC1743" s="1"/>
      <c r="JD1743" s="1"/>
      <c r="JE1743" s="1"/>
      <c r="JF1743" s="1"/>
    </row>
    <row r="1744" spans="1:266" ht="15.6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  <c r="IW1744" s="1"/>
      <c r="IX1744" s="1"/>
      <c r="IY1744" s="1"/>
      <c r="IZ1744" s="1"/>
      <c r="JA1744" s="1"/>
      <c r="JB1744" s="1"/>
      <c r="JC1744" s="1"/>
      <c r="JD1744" s="1"/>
      <c r="JE1744" s="1"/>
      <c r="JF1744" s="1"/>
    </row>
    <row r="1745" spans="1:266" ht="15.6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  <c r="IW1745" s="1"/>
      <c r="IX1745" s="1"/>
      <c r="IY1745" s="1"/>
      <c r="IZ1745" s="1"/>
      <c r="JA1745" s="1"/>
      <c r="JB1745" s="1"/>
      <c r="JC1745" s="1"/>
      <c r="JD1745" s="1"/>
      <c r="JE1745" s="1"/>
      <c r="JF1745" s="1"/>
    </row>
    <row r="1746" spans="1:266" ht="15.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  <c r="IW1746" s="1"/>
      <c r="IX1746" s="1"/>
      <c r="IY1746" s="1"/>
      <c r="IZ1746" s="1"/>
      <c r="JA1746" s="1"/>
      <c r="JB1746" s="1"/>
      <c r="JC1746" s="1"/>
      <c r="JD1746" s="1"/>
      <c r="JE1746" s="1"/>
      <c r="JF1746" s="1"/>
    </row>
    <row r="1747" spans="1:266" ht="15.6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</row>
    <row r="1748" spans="1:266" ht="15.6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  <c r="IW1748" s="1"/>
      <c r="IX1748" s="1"/>
      <c r="IY1748" s="1"/>
      <c r="IZ1748" s="1"/>
      <c r="JA1748" s="1"/>
      <c r="JB1748" s="1"/>
      <c r="JC1748" s="1"/>
      <c r="JD1748" s="1"/>
      <c r="JE1748" s="1"/>
      <c r="JF1748" s="1"/>
    </row>
    <row r="1749" spans="1:266" ht="15.6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</row>
    <row r="1750" spans="1:266" ht="15.6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  <c r="IW1750" s="1"/>
      <c r="IX1750" s="1"/>
      <c r="IY1750" s="1"/>
      <c r="IZ1750" s="1"/>
      <c r="JA1750" s="1"/>
      <c r="JB1750" s="1"/>
      <c r="JC1750" s="1"/>
      <c r="JD1750" s="1"/>
      <c r="JE1750" s="1"/>
      <c r="JF1750" s="1"/>
    </row>
    <row r="1751" spans="1:266" ht="15.6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  <c r="IW1751" s="1"/>
      <c r="IX1751" s="1"/>
      <c r="IY1751" s="1"/>
      <c r="IZ1751" s="1"/>
      <c r="JA1751" s="1"/>
      <c r="JB1751" s="1"/>
      <c r="JC1751" s="1"/>
      <c r="JD1751" s="1"/>
      <c r="JE1751" s="1"/>
      <c r="JF1751" s="1"/>
    </row>
    <row r="1752" spans="1:266" ht="15.6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  <c r="IW1752" s="1"/>
      <c r="IX1752" s="1"/>
      <c r="IY1752" s="1"/>
      <c r="IZ1752" s="1"/>
      <c r="JA1752" s="1"/>
      <c r="JB1752" s="1"/>
      <c r="JC1752" s="1"/>
      <c r="JD1752" s="1"/>
      <c r="JE1752" s="1"/>
      <c r="JF1752" s="1"/>
    </row>
    <row r="1753" spans="1:266" ht="15.6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  <c r="IW1753" s="1"/>
      <c r="IX1753" s="1"/>
      <c r="IY1753" s="1"/>
      <c r="IZ1753" s="1"/>
      <c r="JA1753" s="1"/>
      <c r="JB1753" s="1"/>
      <c r="JC1753" s="1"/>
      <c r="JD1753" s="1"/>
      <c r="JE1753" s="1"/>
      <c r="JF1753" s="1"/>
    </row>
    <row r="1754" spans="1:266" ht="15.6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  <c r="IW1754" s="1"/>
      <c r="IX1754" s="1"/>
      <c r="IY1754" s="1"/>
      <c r="IZ1754" s="1"/>
      <c r="JA1754" s="1"/>
      <c r="JB1754" s="1"/>
      <c r="JC1754" s="1"/>
      <c r="JD1754" s="1"/>
      <c r="JE1754" s="1"/>
      <c r="JF1754" s="1"/>
    </row>
    <row r="1755" spans="1:266" ht="15.6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  <c r="IW1755" s="1"/>
      <c r="IX1755" s="1"/>
      <c r="IY1755" s="1"/>
      <c r="IZ1755" s="1"/>
      <c r="JA1755" s="1"/>
      <c r="JB1755" s="1"/>
      <c r="JC1755" s="1"/>
      <c r="JD1755" s="1"/>
      <c r="JE1755" s="1"/>
      <c r="JF1755" s="1"/>
    </row>
    <row r="1756" spans="1:266" ht="15.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  <c r="IW1756" s="1"/>
      <c r="IX1756" s="1"/>
      <c r="IY1756" s="1"/>
      <c r="IZ1756" s="1"/>
      <c r="JA1756" s="1"/>
      <c r="JB1756" s="1"/>
      <c r="JC1756" s="1"/>
      <c r="JD1756" s="1"/>
      <c r="JE1756" s="1"/>
      <c r="JF1756" s="1"/>
    </row>
    <row r="1757" spans="1:266" ht="15.6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</row>
    <row r="1758" spans="1:266" ht="15.6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  <c r="IW1758" s="1"/>
      <c r="IX1758" s="1"/>
      <c r="IY1758" s="1"/>
      <c r="IZ1758" s="1"/>
      <c r="JA1758" s="1"/>
      <c r="JB1758" s="1"/>
      <c r="JC1758" s="1"/>
      <c r="JD1758" s="1"/>
      <c r="JE1758" s="1"/>
      <c r="JF1758" s="1"/>
    </row>
    <row r="1759" spans="1:266" ht="15.6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  <c r="IW1759" s="1"/>
      <c r="IX1759" s="1"/>
      <c r="IY1759" s="1"/>
      <c r="IZ1759" s="1"/>
      <c r="JA1759" s="1"/>
      <c r="JB1759" s="1"/>
      <c r="JC1759" s="1"/>
      <c r="JD1759" s="1"/>
      <c r="JE1759" s="1"/>
      <c r="JF1759" s="1"/>
    </row>
    <row r="1760" spans="1:266" ht="15.6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  <c r="IW1760" s="1"/>
      <c r="IX1760" s="1"/>
      <c r="IY1760" s="1"/>
      <c r="IZ1760" s="1"/>
      <c r="JA1760" s="1"/>
      <c r="JB1760" s="1"/>
      <c r="JC1760" s="1"/>
      <c r="JD1760" s="1"/>
      <c r="JE1760" s="1"/>
      <c r="JF1760" s="1"/>
    </row>
    <row r="1761" spans="1:266" ht="15.6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  <c r="IW1761" s="1"/>
      <c r="IX1761" s="1"/>
      <c r="IY1761" s="1"/>
      <c r="IZ1761" s="1"/>
      <c r="JA1761" s="1"/>
      <c r="JB1761" s="1"/>
      <c r="JC1761" s="1"/>
      <c r="JD1761" s="1"/>
      <c r="JE1761" s="1"/>
      <c r="JF1761" s="1"/>
    </row>
    <row r="1762" spans="1:266" ht="15.6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  <c r="IW1762" s="1"/>
      <c r="IX1762" s="1"/>
      <c r="IY1762" s="1"/>
      <c r="IZ1762" s="1"/>
      <c r="JA1762" s="1"/>
      <c r="JB1762" s="1"/>
      <c r="JC1762" s="1"/>
      <c r="JD1762" s="1"/>
      <c r="JE1762" s="1"/>
      <c r="JF1762" s="1"/>
    </row>
    <row r="1763" spans="1:266" ht="15.6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  <c r="IW1763" s="1"/>
      <c r="IX1763" s="1"/>
      <c r="IY1763" s="1"/>
      <c r="IZ1763" s="1"/>
      <c r="JA1763" s="1"/>
      <c r="JB1763" s="1"/>
      <c r="JC1763" s="1"/>
      <c r="JD1763" s="1"/>
      <c r="JE1763" s="1"/>
      <c r="JF1763" s="1"/>
    </row>
    <row r="1764" spans="1:266" ht="15.6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  <c r="IW1764" s="1"/>
      <c r="IX1764" s="1"/>
      <c r="IY1764" s="1"/>
      <c r="IZ1764" s="1"/>
      <c r="JA1764" s="1"/>
      <c r="JB1764" s="1"/>
      <c r="JC1764" s="1"/>
      <c r="JD1764" s="1"/>
      <c r="JE1764" s="1"/>
      <c r="JF1764" s="1"/>
    </row>
    <row r="1765" spans="1:266" ht="15.6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  <c r="IW1765" s="1"/>
      <c r="IX1765" s="1"/>
      <c r="IY1765" s="1"/>
      <c r="IZ1765" s="1"/>
      <c r="JA1765" s="1"/>
      <c r="JB1765" s="1"/>
      <c r="JC1765" s="1"/>
      <c r="JD1765" s="1"/>
      <c r="JE1765" s="1"/>
      <c r="JF1765" s="1"/>
    </row>
    <row r="1766" spans="1:266" ht="15.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  <c r="IW1766" s="1"/>
      <c r="IX1766" s="1"/>
      <c r="IY1766" s="1"/>
      <c r="IZ1766" s="1"/>
      <c r="JA1766" s="1"/>
      <c r="JB1766" s="1"/>
      <c r="JC1766" s="1"/>
      <c r="JD1766" s="1"/>
      <c r="JE1766" s="1"/>
      <c r="JF1766" s="1"/>
    </row>
    <row r="1767" spans="1:266" ht="15.6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</row>
    <row r="1768" spans="1:266" ht="15.6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  <c r="IW1768" s="1"/>
      <c r="IX1768" s="1"/>
      <c r="IY1768" s="1"/>
      <c r="IZ1768" s="1"/>
      <c r="JA1768" s="1"/>
      <c r="JB1768" s="1"/>
      <c r="JC1768" s="1"/>
      <c r="JD1768" s="1"/>
      <c r="JE1768" s="1"/>
      <c r="JF1768" s="1"/>
    </row>
    <row r="1769" spans="1:266" ht="15.6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  <c r="IW1769" s="1"/>
      <c r="IX1769" s="1"/>
      <c r="IY1769" s="1"/>
      <c r="IZ1769" s="1"/>
      <c r="JA1769" s="1"/>
      <c r="JB1769" s="1"/>
      <c r="JC1769" s="1"/>
      <c r="JD1769" s="1"/>
      <c r="JE1769" s="1"/>
      <c r="JF1769" s="1"/>
    </row>
    <row r="1770" spans="1:266" ht="15.6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  <c r="IW1770" s="1"/>
      <c r="IX1770" s="1"/>
      <c r="IY1770" s="1"/>
      <c r="IZ1770" s="1"/>
      <c r="JA1770" s="1"/>
      <c r="JB1770" s="1"/>
      <c r="JC1770" s="1"/>
      <c r="JD1770" s="1"/>
      <c r="JE1770" s="1"/>
      <c r="JF1770" s="1"/>
    </row>
    <row r="1771" spans="1:266" ht="15.6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</row>
    <row r="1772" spans="1:266" ht="15.6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  <c r="IW1772" s="1"/>
      <c r="IX1772" s="1"/>
      <c r="IY1772" s="1"/>
      <c r="IZ1772" s="1"/>
      <c r="JA1772" s="1"/>
      <c r="JB1772" s="1"/>
      <c r="JC1772" s="1"/>
      <c r="JD1772" s="1"/>
      <c r="JE1772" s="1"/>
      <c r="JF1772" s="1"/>
    </row>
    <row r="1773" spans="1:266" ht="15.6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  <c r="IW1773" s="1"/>
      <c r="IX1773" s="1"/>
      <c r="IY1773" s="1"/>
      <c r="IZ1773" s="1"/>
      <c r="JA1773" s="1"/>
      <c r="JB1773" s="1"/>
      <c r="JC1773" s="1"/>
      <c r="JD1773" s="1"/>
      <c r="JE1773" s="1"/>
      <c r="JF1773" s="1"/>
    </row>
    <row r="1774" spans="1:266" ht="15.6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  <c r="IW1774" s="1"/>
      <c r="IX1774" s="1"/>
      <c r="IY1774" s="1"/>
      <c r="IZ1774" s="1"/>
      <c r="JA1774" s="1"/>
      <c r="JB1774" s="1"/>
      <c r="JC1774" s="1"/>
      <c r="JD1774" s="1"/>
      <c r="JE1774" s="1"/>
      <c r="JF1774" s="1"/>
    </row>
    <row r="1775" spans="1:266" ht="15.6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  <c r="IW1775" s="1"/>
      <c r="IX1775" s="1"/>
      <c r="IY1775" s="1"/>
      <c r="IZ1775" s="1"/>
      <c r="JA1775" s="1"/>
      <c r="JB1775" s="1"/>
      <c r="JC1775" s="1"/>
      <c r="JD1775" s="1"/>
      <c r="JE1775" s="1"/>
      <c r="JF1775" s="1"/>
    </row>
    <row r="1776" spans="1:266" ht="15.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  <c r="IW1776" s="1"/>
      <c r="IX1776" s="1"/>
      <c r="IY1776" s="1"/>
      <c r="IZ1776" s="1"/>
      <c r="JA1776" s="1"/>
      <c r="JB1776" s="1"/>
      <c r="JC1776" s="1"/>
      <c r="JD1776" s="1"/>
      <c r="JE1776" s="1"/>
      <c r="JF1776" s="1"/>
    </row>
    <row r="1777" spans="1:266" ht="15.6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  <c r="IW1777" s="1"/>
      <c r="IX1777" s="1"/>
      <c r="IY1777" s="1"/>
      <c r="IZ1777" s="1"/>
      <c r="JA1777" s="1"/>
      <c r="JB1777" s="1"/>
      <c r="JC1777" s="1"/>
      <c r="JD1777" s="1"/>
      <c r="JE1777" s="1"/>
      <c r="JF1777" s="1"/>
    </row>
    <row r="1778" spans="1:266" ht="15.6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  <c r="IW1778" s="1"/>
      <c r="IX1778" s="1"/>
      <c r="IY1778" s="1"/>
      <c r="IZ1778" s="1"/>
      <c r="JA1778" s="1"/>
      <c r="JB1778" s="1"/>
      <c r="JC1778" s="1"/>
      <c r="JD1778" s="1"/>
      <c r="JE1778" s="1"/>
      <c r="JF1778" s="1"/>
    </row>
    <row r="1779" spans="1:266" ht="15.6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  <c r="IW1779" s="1"/>
      <c r="IX1779" s="1"/>
      <c r="IY1779" s="1"/>
      <c r="IZ1779" s="1"/>
      <c r="JA1779" s="1"/>
      <c r="JB1779" s="1"/>
      <c r="JC1779" s="1"/>
      <c r="JD1779" s="1"/>
      <c r="JE1779" s="1"/>
      <c r="JF1779" s="1"/>
    </row>
    <row r="1780" spans="1:266" ht="15.6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  <c r="IW1780" s="1"/>
      <c r="IX1780" s="1"/>
      <c r="IY1780" s="1"/>
      <c r="IZ1780" s="1"/>
      <c r="JA1780" s="1"/>
      <c r="JB1780" s="1"/>
      <c r="JC1780" s="1"/>
      <c r="JD1780" s="1"/>
      <c r="JE1780" s="1"/>
      <c r="JF1780" s="1"/>
    </row>
    <row r="1781" spans="1:266" ht="15.6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  <c r="IW1781" s="1"/>
      <c r="IX1781" s="1"/>
      <c r="IY1781" s="1"/>
      <c r="IZ1781" s="1"/>
      <c r="JA1781" s="1"/>
      <c r="JB1781" s="1"/>
      <c r="JC1781" s="1"/>
      <c r="JD1781" s="1"/>
      <c r="JE1781" s="1"/>
      <c r="JF1781" s="1"/>
    </row>
    <row r="1782" spans="1:266" ht="15.6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  <c r="IW1782" s="1"/>
      <c r="IX1782" s="1"/>
      <c r="IY1782" s="1"/>
      <c r="IZ1782" s="1"/>
      <c r="JA1782" s="1"/>
      <c r="JB1782" s="1"/>
      <c r="JC1782" s="1"/>
      <c r="JD1782" s="1"/>
      <c r="JE1782" s="1"/>
      <c r="JF1782" s="1"/>
    </row>
    <row r="1783" spans="1:266" ht="15.6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  <c r="IW1783" s="1"/>
      <c r="IX1783" s="1"/>
      <c r="IY1783" s="1"/>
      <c r="IZ1783" s="1"/>
      <c r="JA1783" s="1"/>
      <c r="JB1783" s="1"/>
      <c r="JC1783" s="1"/>
      <c r="JD1783" s="1"/>
      <c r="JE1783" s="1"/>
      <c r="JF1783" s="1"/>
    </row>
    <row r="1784" spans="1:266" ht="15.6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  <c r="IW1784" s="1"/>
      <c r="IX1784" s="1"/>
      <c r="IY1784" s="1"/>
      <c r="IZ1784" s="1"/>
      <c r="JA1784" s="1"/>
      <c r="JB1784" s="1"/>
      <c r="JC1784" s="1"/>
      <c r="JD1784" s="1"/>
      <c r="JE1784" s="1"/>
      <c r="JF1784" s="1"/>
    </row>
    <row r="1785" spans="1:266" ht="15.6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  <c r="IW1785" s="1"/>
      <c r="IX1785" s="1"/>
      <c r="IY1785" s="1"/>
      <c r="IZ1785" s="1"/>
      <c r="JA1785" s="1"/>
      <c r="JB1785" s="1"/>
      <c r="JC1785" s="1"/>
      <c r="JD1785" s="1"/>
      <c r="JE1785" s="1"/>
      <c r="JF1785" s="1"/>
    </row>
    <row r="1786" spans="1:266" ht="15.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  <c r="IW1786" s="1"/>
      <c r="IX1786" s="1"/>
      <c r="IY1786" s="1"/>
      <c r="IZ1786" s="1"/>
      <c r="JA1786" s="1"/>
      <c r="JB1786" s="1"/>
      <c r="JC1786" s="1"/>
      <c r="JD1786" s="1"/>
      <c r="JE1786" s="1"/>
      <c r="JF1786" s="1"/>
    </row>
    <row r="1787" spans="1:266" ht="15.6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  <c r="IW1787" s="1"/>
      <c r="IX1787" s="1"/>
      <c r="IY1787" s="1"/>
      <c r="IZ1787" s="1"/>
      <c r="JA1787" s="1"/>
      <c r="JB1787" s="1"/>
      <c r="JC1787" s="1"/>
      <c r="JD1787" s="1"/>
      <c r="JE1787" s="1"/>
      <c r="JF1787" s="1"/>
    </row>
    <row r="1788" spans="1:266" ht="15.6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  <c r="IW1788" s="1"/>
      <c r="IX1788" s="1"/>
      <c r="IY1788" s="1"/>
      <c r="IZ1788" s="1"/>
      <c r="JA1788" s="1"/>
      <c r="JB1788" s="1"/>
      <c r="JC1788" s="1"/>
      <c r="JD1788" s="1"/>
      <c r="JE1788" s="1"/>
      <c r="JF1788" s="1"/>
    </row>
    <row r="1789" spans="1:266" ht="15.6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  <c r="IW1789" s="1"/>
      <c r="IX1789" s="1"/>
      <c r="IY1789" s="1"/>
      <c r="IZ1789" s="1"/>
      <c r="JA1789" s="1"/>
      <c r="JB1789" s="1"/>
      <c r="JC1789" s="1"/>
      <c r="JD1789" s="1"/>
      <c r="JE1789" s="1"/>
      <c r="JF1789" s="1"/>
    </row>
    <row r="1790" spans="1:266" ht="15.6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  <c r="IW1790" s="1"/>
      <c r="IX1790" s="1"/>
      <c r="IY1790" s="1"/>
      <c r="IZ1790" s="1"/>
      <c r="JA1790" s="1"/>
      <c r="JB1790" s="1"/>
      <c r="JC1790" s="1"/>
      <c r="JD1790" s="1"/>
      <c r="JE1790" s="1"/>
      <c r="JF1790" s="1"/>
    </row>
    <row r="1791" spans="1:266" ht="15.6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  <c r="IW1791" s="1"/>
      <c r="IX1791" s="1"/>
      <c r="IY1791" s="1"/>
      <c r="IZ1791" s="1"/>
      <c r="JA1791" s="1"/>
      <c r="JB1791" s="1"/>
      <c r="JC1791" s="1"/>
      <c r="JD1791" s="1"/>
      <c r="JE1791" s="1"/>
      <c r="JF1791" s="1"/>
    </row>
    <row r="1792" spans="1:266" ht="15.6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  <c r="IW1792" s="1"/>
      <c r="IX1792" s="1"/>
      <c r="IY1792" s="1"/>
      <c r="IZ1792" s="1"/>
      <c r="JA1792" s="1"/>
      <c r="JB1792" s="1"/>
      <c r="JC1792" s="1"/>
      <c r="JD1792" s="1"/>
      <c r="JE1792" s="1"/>
      <c r="JF1792" s="1"/>
    </row>
    <row r="1793" spans="1:266" ht="15.6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</row>
    <row r="1794" spans="1:266" ht="15.6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  <c r="IW1794" s="1"/>
      <c r="IX1794" s="1"/>
      <c r="IY1794" s="1"/>
      <c r="IZ1794" s="1"/>
      <c r="JA1794" s="1"/>
      <c r="JB1794" s="1"/>
      <c r="JC1794" s="1"/>
      <c r="JD1794" s="1"/>
      <c r="JE1794" s="1"/>
      <c r="JF1794" s="1"/>
    </row>
    <row r="1795" spans="1:266" ht="15.6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</row>
    <row r="1796" spans="1:266" ht="15.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</row>
    <row r="1797" spans="1:266" ht="15.6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  <c r="IW1797" s="1"/>
      <c r="IX1797" s="1"/>
      <c r="IY1797" s="1"/>
      <c r="IZ1797" s="1"/>
      <c r="JA1797" s="1"/>
      <c r="JB1797" s="1"/>
      <c r="JC1797" s="1"/>
      <c r="JD1797" s="1"/>
      <c r="JE1797" s="1"/>
      <c r="JF1797" s="1"/>
    </row>
    <row r="1798" spans="1:266" ht="15.6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  <c r="IW1798" s="1"/>
      <c r="IX1798" s="1"/>
      <c r="IY1798" s="1"/>
      <c r="IZ1798" s="1"/>
      <c r="JA1798" s="1"/>
      <c r="JB1798" s="1"/>
      <c r="JC1798" s="1"/>
      <c r="JD1798" s="1"/>
      <c r="JE1798" s="1"/>
      <c r="JF1798" s="1"/>
    </row>
    <row r="1799" spans="1:266" ht="15.6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  <c r="IW1799" s="1"/>
      <c r="IX1799" s="1"/>
      <c r="IY1799" s="1"/>
      <c r="IZ1799" s="1"/>
      <c r="JA1799" s="1"/>
      <c r="JB1799" s="1"/>
      <c r="JC1799" s="1"/>
      <c r="JD1799" s="1"/>
      <c r="JE1799" s="1"/>
      <c r="JF1799" s="1"/>
    </row>
    <row r="1800" spans="1:266" ht="15.6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  <c r="IW1800" s="1"/>
      <c r="IX1800" s="1"/>
      <c r="IY1800" s="1"/>
      <c r="IZ1800" s="1"/>
      <c r="JA1800" s="1"/>
      <c r="JB1800" s="1"/>
      <c r="JC1800" s="1"/>
      <c r="JD1800" s="1"/>
      <c r="JE1800" s="1"/>
      <c r="JF1800" s="1"/>
    </row>
    <row r="1801" spans="1:266" ht="15.6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  <c r="IW1801" s="1"/>
      <c r="IX1801" s="1"/>
      <c r="IY1801" s="1"/>
      <c r="IZ1801" s="1"/>
      <c r="JA1801" s="1"/>
      <c r="JB1801" s="1"/>
      <c r="JC1801" s="1"/>
      <c r="JD1801" s="1"/>
      <c r="JE1801" s="1"/>
      <c r="JF1801" s="1"/>
    </row>
    <row r="1802" spans="1:266" ht="15.6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  <c r="IW1802" s="1"/>
      <c r="IX1802" s="1"/>
      <c r="IY1802" s="1"/>
      <c r="IZ1802" s="1"/>
      <c r="JA1802" s="1"/>
      <c r="JB1802" s="1"/>
      <c r="JC1802" s="1"/>
      <c r="JD1802" s="1"/>
      <c r="JE1802" s="1"/>
      <c r="JF1802" s="1"/>
    </row>
    <row r="1803" spans="1:266" ht="15.6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  <c r="IW1803" s="1"/>
      <c r="IX1803" s="1"/>
      <c r="IY1803" s="1"/>
      <c r="IZ1803" s="1"/>
      <c r="JA1803" s="1"/>
      <c r="JB1803" s="1"/>
      <c r="JC1803" s="1"/>
      <c r="JD1803" s="1"/>
      <c r="JE1803" s="1"/>
      <c r="JF1803" s="1"/>
    </row>
    <row r="1804" spans="1:266" ht="15.6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  <c r="IW1804" s="1"/>
      <c r="IX1804" s="1"/>
      <c r="IY1804" s="1"/>
      <c r="IZ1804" s="1"/>
      <c r="JA1804" s="1"/>
      <c r="JB1804" s="1"/>
      <c r="JC1804" s="1"/>
      <c r="JD1804" s="1"/>
      <c r="JE1804" s="1"/>
      <c r="JF1804" s="1"/>
    </row>
    <row r="1805" spans="1:266" ht="15.6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  <c r="IW1805" s="1"/>
      <c r="IX1805" s="1"/>
      <c r="IY1805" s="1"/>
      <c r="IZ1805" s="1"/>
      <c r="JA1805" s="1"/>
      <c r="JB1805" s="1"/>
      <c r="JC1805" s="1"/>
      <c r="JD1805" s="1"/>
      <c r="JE1805" s="1"/>
      <c r="JF1805" s="1"/>
    </row>
    <row r="1806" spans="1:266" ht="15.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</row>
    <row r="1807" spans="1:266" ht="15.6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  <c r="IW1807" s="1"/>
      <c r="IX1807" s="1"/>
      <c r="IY1807" s="1"/>
      <c r="IZ1807" s="1"/>
      <c r="JA1807" s="1"/>
      <c r="JB1807" s="1"/>
      <c r="JC1807" s="1"/>
      <c r="JD1807" s="1"/>
      <c r="JE1807" s="1"/>
      <c r="JF1807" s="1"/>
    </row>
    <row r="1808" spans="1:266" ht="15.6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  <c r="IW1808" s="1"/>
      <c r="IX1808" s="1"/>
      <c r="IY1808" s="1"/>
      <c r="IZ1808" s="1"/>
      <c r="JA1808" s="1"/>
      <c r="JB1808" s="1"/>
      <c r="JC1808" s="1"/>
      <c r="JD1808" s="1"/>
      <c r="JE1808" s="1"/>
      <c r="JF1808" s="1"/>
    </row>
    <row r="1809" spans="1:266" ht="15.6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</row>
    <row r="1810" spans="1:266" ht="15.6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  <c r="IW1810" s="1"/>
      <c r="IX1810" s="1"/>
      <c r="IY1810" s="1"/>
      <c r="IZ1810" s="1"/>
      <c r="JA1810" s="1"/>
      <c r="JB1810" s="1"/>
      <c r="JC1810" s="1"/>
      <c r="JD1810" s="1"/>
      <c r="JE1810" s="1"/>
      <c r="JF1810" s="1"/>
    </row>
    <row r="1811" spans="1:266" ht="15.6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  <c r="IW1811" s="1"/>
      <c r="IX1811" s="1"/>
      <c r="IY1811" s="1"/>
      <c r="IZ1811" s="1"/>
      <c r="JA1811" s="1"/>
      <c r="JB1811" s="1"/>
      <c r="JC1811" s="1"/>
      <c r="JD1811" s="1"/>
      <c r="JE1811" s="1"/>
      <c r="JF1811" s="1"/>
    </row>
    <row r="1812" spans="1:266" ht="15.6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  <c r="IW1812" s="1"/>
      <c r="IX1812" s="1"/>
      <c r="IY1812" s="1"/>
      <c r="IZ1812" s="1"/>
      <c r="JA1812" s="1"/>
      <c r="JB1812" s="1"/>
      <c r="JC1812" s="1"/>
      <c r="JD1812" s="1"/>
      <c r="JE1812" s="1"/>
      <c r="JF1812" s="1"/>
    </row>
    <row r="1813" spans="1:266" ht="15.6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  <c r="IW1813" s="1"/>
      <c r="IX1813" s="1"/>
      <c r="IY1813" s="1"/>
      <c r="IZ1813" s="1"/>
      <c r="JA1813" s="1"/>
      <c r="JB1813" s="1"/>
      <c r="JC1813" s="1"/>
      <c r="JD1813" s="1"/>
      <c r="JE1813" s="1"/>
      <c r="JF1813" s="1"/>
    </row>
    <row r="1814" spans="1:266" ht="15.6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  <c r="IW1814" s="1"/>
      <c r="IX1814" s="1"/>
      <c r="IY1814" s="1"/>
      <c r="IZ1814" s="1"/>
      <c r="JA1814" s="1"/>
      <c r="JB1814" s="1"/>
      <c r="JC1814" s="1"/>
      <c r="JD1814" s="1"/>
      <c r="JE1814" s="1"/>
      <c r="JF1814" s="1"/>
    </row>
    <row r="1815" spans="1:266" ht="15.6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  <c r="IW1815" s="1"/>
      <c r="IX1815" s="1"/>
      <c r="IY1815" s="1"/>
      <c r="IZ1815" s="1"/>
      <c r="JA1815" s="1"/>
      <c r="JB1815" s="1"/>
      <c r="JC1815" s="1"/>
      <c r="JD1815" s="1"/>
      <c r="JE1815" s="1"/>
      <c r="JF1815" s="1"/>
    </row>
    <row r="1816" spans="1:266" ht="15.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  <c r="IW1816" s="1"/>
      <c r="IX1816" s="1"/>
      <c r="IY1816" s="1"/>
      <c r="IZ1816" s="1"/>
      <c r="JA1816" s="1"/>
      <c r="JB1816" s="1"/>
      <c r="JC1816" s="1"/>
      <c r="JD1816" s="1"/>
      <c r="JE1816" s="1"/>
      <c r="JF1816" s="1"/>
    </row>
    <row r="1817" spans="1:266" ht="15.6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  <c r="IW1817" s="1"/>
      <c r="IX1817" s="1"/>
      <c r="IY1817" s="1"/>
      <c r="IZ1817" s="1"/>
      <c r="JA1817" s="1"/>
      <c r="JB1817" s="1"/>
      <c r="JC1817" s="1"/>
      <c r="JD1817" s="1"/>
      <c r="JE1817" s="1"/>
      <c r="JF1817" s="1"/>
    </row>
    <row r="1818" spans="1:266" ht="15.6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  <c r="IW1818" s="1"/>
      <c r="IX1818" s="1"/>
      <c r="IY1818" s="1"/>
      <c r="IZ1818" s="1"/>
      <c r="JA1818" s="1"/>
      <c r="JB1818" s="1"/>
      <c r="JC1818" s="1"/>
      <c r="JD1818" s="1"/>
      <c r="JE1818" s="1"/>
      <c r="JF1818" s="1"/>
    </row>
    <row r="1819" spans="1:266" ht="15.6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  <c r="IW1819" s="1"/>
      <c r="IX1819" s="1"/>
      <c r="IY1819" s="1"/>
      <c r="IZ1819" s="1"/>
      <c r="JA1819" s="1"/>
      <c r="JB1819" s="1"/>
      <c r="JC1819" s="1"/>
      <c r="JD1819" s="1"/>
      <c r="JE1819" s="1"/>
      <c r="JF1819" s="1"/>
    </row>
    <row r="1820" spans="1:266" ht="15.6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  <c r="IW1820" s="1"/>
      <c r="IX1820" s="1"/>
      <c r="IY1820" s="1"/>
      <c r="IZ1820" s="1"/>
      <c r="JA1820" s="1"/>
      <c r="JB1820" s="1"/>
      <c r="JC1820" s="1"/>
      <c r="JD1820" s="1"/>
      <c r="JE1820" s="1"/>
      <c r="JF1820" s="1"/>
    </row>
    <row r="1821" spans="1:266" ht="15.6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</row>
    <row r="1822" spans="1:266" ht="15.6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  <c r="IW1822" s="1"/>
      <c r="IX1822" s="1"/>
      <c r="IY1822" s="1"/>
      <c r="IZ1822" s="1"/>
      <c r="JA1822" s="1"/>
      <c r="JB1822" s="1"/>
      <c r="JC1822" s="1"/>
      <c r="JD1822" s="1"/>
      <c r="JE1822" s="1"/>
      <c r="JF1822" s="1"/>
    </row>
    <row r="1823" spans="1:266" ht="15.6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  <c r="IW1823" s="1"/>
      <c r="IX1823" s="1"/>
      <c r="IY1823" s="1"/>
      <c r="IZ1823" s="1"/>
      <c r="JA1823" s="1"/>
      <c r="JB1823" s="1"/>
      <c r="JC1823" s="1"/>
      <c r="JD1823" s="1"/>
      <c r="JE1823" s="1"/>
      <c r="JF1823" s="1"/>
    </row>
    <row r="1824" spans="1:266" ht="15.6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  <c r="IW1824" s="1"/>
      <c r="IX1824" s="1"/>
      <c r="IY1824" s="1"/>
      <c r="IZ1824" s="1"/>
      <c r="JA1824" s="1"/>
      <c r="JB1824" s="1"/>
      <c r="JC1824" s="1"/>
      <c r="JD1824" s="1"/>
      <c r="JE1824" s="1"/>
      <c r="JF1824" s="1"/>
    </row>
    <row r="1825" spans="1:266" ht="15.6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</row>
    <row r="1826" spans="1:266" ht="15.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</row>
    <row r="1827" spans="1:266" ht="15.6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  <c r="IW1827" s="1"/>
      <c r="IX1827" s="1"/>
      <c r="IY1827" s="1"/>
      <c r="IZ1827" s="1"/>
      <c r="JA1827" s="1"/>
      <c r="JB1827" s="1"/>
      <c r="JC1827" s="1"/>
      <c r="JD1827" s="1"/>
      <c r="JE1827" s="1"/>
      <c r="JF1827" s="1"/>
    </row>
    <row r="1828" spans="1:266" ht="15.6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  <c r="IW1828" s="1"/>
      <c r="IX1828" s="1"/>
      <c r="IY1828" s="1"/>
      <c r="IZ1828" s="1"/>
      <c r="JA1828" s="1"/>
      <c r="JB1828" s="1"/>
      <c r="JC1828" s="1"/>
      <c r="JD1828" s="1"/>
      <c r="JE1828" s="1"/>
      <c r="JF1828" s="1"/>
    </row>
    <row r="1829" spans="1:266" ht="15.6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  <c r="IW1829" s="1"/>
      <c r="IX1829" s="1"/>
      <c r="IY1829" s="1"/>
      <c r="IZ1829" s="1"/>
      <c r="JA1829" s="1"/>
      <c r="JB1829" s="1"/>
      <c r="JC1829" s="1"/>
      <c r="JD1829" s="1"/>
      <c r="JE1829" s="1"/>
      <c r="JF1829" s="1"/>
    </row>
    <row r="1830" spans="1:266" ht="15.6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  <c r="IW1830" s="1"/>
      <c r="IX1830" s="1"/>
      <c r="IY1830" s="1"/>
      <c r="IZ1830" s="1"/>
      <c r="JA1830" s="1"/>
      <c r="JB1830" s="1"/>
      <c r="JC1830" s="1"/>
      <c r="JD1830" s="1"/>
      <c r="JE1830" s="1"/>
      <c r="JF1830" s="1"/>
    </row>
    <row r="1831" spans="1:266" ht="15.6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  <c r="IW1831" s="1"/>
      <c r="IX1831" s="1"/>
      <c r="IY1831" s="1"/>
      <c r="IZ1831" s="1"/>
      <c r="JA1831" s="1"/>
      <c r="JB1831" s="1"/>
      <c r="JC1831" s="1"/>
      <c r="JD1831" s="1"/>
      <c r="JE1831" s="1"/>
      <c r="JF1831" s="1"/>
    </row>
    <row r="1832" spans="1:266" ht="15.6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</row>
    <row r="1833" spans="1:266" ht="15.6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  <c r="IW1833" s="1"/>
      <c r="IX1833" s="1"/>
      <c r="IY1833" s="1"/>
      <c r="IZ1833" s="1"/>
      <c r="JA1833" s="1"/>
      <c r="JB1833" s="1"/>
      <c r="JC1833" s="1"/>
      <c r="JD1833" s="1"/>
      <c r="JE1833" s="1"/>
      <c r="JF1833" s="1"/>
    </row>
    <row r="1834" spans="1:266" ht="15.6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  <c r="IW1834" s="1"/>
      <c r="IX1834" s="1"/>
      <c r="IY1834" s="1"/>
      <c r="IZ1834" s="1"/>
      <c r="JA1834" s="1"/>
      <c r="JB1834" s="1"/>
      <c r="JC1834" s="1"/>
      <c r="JD1834" s="1"/>
      <c r="JE1834" s="1"/>
      <c r="JF1834" s="1"/>
    </row>
    <row r="1835" spans="1:266" ht="15.6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  <c r="IW1835" s="1"/>
      <c r="IX1835" s="1"/>
      <c r="IY1835" s="1"/>
      <c r="IZ1835" s="1"/>
      <c r="JA1835" s="1"/>
      <c r="JB1835" s="1"/>
      <c r="JC1835" s="1"/>
      <c r="JD1835" s="1"/>
      <c r="JE1835" s="1"/>
      <c r="JF1835" s="1"/>
    </row>
    <row r="1836" spans="1:266" ht="15.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  <c r="IW1836" s="1"/>
      <c r="IX1836" s="1"/>
      <c r="IY1836" s="1"/>
      <c r="IZ1836" s="1"/>
      <c r="JA1836" s="1"/>
      <c r="JB1836" s="1"/>
      <c r="JC1836" s="1"/>
      <c r="JD1836" s="1"/>
      <c r="JE1836" s="1"/>
      <c r="JF1836" s="1"/>
    </row>
    <row r="1837" spans="1:266" ht="15.6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</row>
    <row r="1838" spans="1:266" ht="15.6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</row>
    <row r="1839" spans="1:266" ht="15.6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  <c r="IW1839" s="1"/>
      <c r="IX1839" s="1"/>
      <c r="IY1839" s="1"/>
      <c r="IZ1839" s="1"/>
      <c r="JA1839" s="1"/>
      <c r="JB1839" s="1"/>
      <c r="JC1839" s="1"/>
      <c r="JD1839" s="1"/>
      <c r="JE1839" s="1"/>
      <c r="JF1839" s="1"/>
    </row>
    <row r="1840" spans="1:266" ht="15.6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  <c r="IW1840" s="1"/>
      <c r="IX1840" s="1"/>
      <c r="IY1840" s="1"/>
      <c r="IZ1840" s="1"/>
      <c r="JA1840" s="1"/>
      <c r="JB1840" s="1"/>
      <c r="JC1840" s="1"/>
      <c r="JD1840" s="1"/>
      <c r="JE1840" s="1"/>
      <c r="JF1840" s="1"/>
    </row>
    <row r="1841" spans="1:266" ht="15.6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  <c r="IW1841" s="1"/>
      <c r="IX1841" s="1"/>
      <c r="IY1841" s="1"/>
      <c r="IZ1841" s="1"/>
      <c r="JA1841" s="1"/>
      <c r="JB1841" s="1"/>
      <c r="JC1841" s="1"/>
      <c r="JD1841" s="1"/>
      <c r="JE1841" s="1"/>
      <c r="JF1841" s="1"/>
    </row>
    <row r="1842" spans="1:266" ht="15.6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  <c r="IW1842" s="1"/>
      <c r="IX1842" s="1"/>
      <c r="IY1842" s="1"/>
      <c r="IZ1842" s="1"/>
      <c r="JA1842" s="1"/>
      <c r="JB1842" s="1"/>
      <c r="JC1842" s="1"/>
      <c r="JD1842" s="1"/>
      <c r="JE1842" s="1"/>
      <c r="JF1842" s="1"/>
    </row>
    <row r="1843" spans="1:266" ht="15.6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  <c r="IW1843" s="1"/>
      <c r="IX1843" s="1"/>
      <c r="IY1843" s="1"/>
      <c r="IZ1843" s="1"/>
      <c r="JA1843" s="1"/>
      <c r="JB1843" s="1"/>
      <c r="JC1843" s="1"/>
      <c r="JD1843" s="1"/>
      <c r="JE1843" s="1"/>
      <c r="JF1843" s="1"/>
    </row>
    <row r="1844" spans="1:266" ht="15.6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  <c r="IW1844" s="1"/>
      <c r="IX1844" s="1"/>
      <c r="IY1844" s="1"/>
      <c r="IZ1844" s="1"/>
      <c r="JA1844" s="1"/>
      <c r="JB1844" s="1"/>
      <c r="JC1844" s="1"/>
      <c r="JD1844" s="1"/>
      <c r="JE1844" s="1"/>
      <c r="JF1844" s="1"/>
    </row>
    <row r="1845" spans="1:266" ht="15.6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  <c r="IW1845" s="1"/>
      <c r="IX1845" s="1"/>
      <c r="IY1845" s="1"/>
      <c r="IZ1845" s="1"/>
      <c r="JA1845" s="1"/>
      <c r="JB1845" s="1"/>
      <c r="JC1845" s="1"/>
      <c r="JD1845" s="1"/>
      <c r="JE1845" s="1"/>
      <c r="JF1845" s="1"/>
    </row>
    <row r="1846" spans="1:266" ht="15.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  <c r="IW1846" s="1"/>
      <c r="IX1846" s="1"/>
      <c r="IY1846" s="1"/>
      <c r="IZ1846" s="1"/>
      <c r="JA1846" s="1"/>
      <c r="JB1846" s="1"/>
      <c r="JC1846" s="1"/>
      <c r="JD1846" s="1"/>
      <c r="JE1846" s="1"/>
      <c r="JF1846" s="1"/>
    </row>
  </sheetData>
  <mergeCells count="24">
    <mergeCell ref="A1:Q1"/>
    <mergeCell ref="A2:F2"/>
    <mergeCell ref="A4:C4"/>
    <mergeCell ref="A23:B23"/>
    <mergeCell ref="A27:B27"/>
    <mergeCell ref="A18:C18"/>
    <mergeCell ref="A21:C21"/>
    <mergeCell ref="O6:R6"/>
    <mergeCell ref="O21:P21"/>
    <mergeCell ref="A41:C41"/>
    <mergeCell ref="O4:Q4"/>
    <mergeCell ref="O5:Q5"/>
    <mergeCell ref="O7:P7"/>
    <mergeCell ref="O10:Q10"/>
    <mergeCell ref="O29:P29"/>
    <mergeCell ref="AE10:AJ10"/>
    <mergeCell ref="AE15:AG15"/>
    <mergeCell ref="AE16:AG16"/>
    <mergeCell ref="AE23:AF23"/>
    <mergeCell ref="AE4:AG4"/>
    <mergeCell ref="AE5:AG5"/>
    <mergeCell ref="AE6:AG6"/>
    <mergeCell ref="AE7:AG7"/>
    <mergeCell ref="AE8:AG8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57DE-92EC-403D-816D-F12D7C0F2520}">
  <dimension ref="A1:QL382"/>
  <sheetViews>
    <sheetView topLeftCell="A56" zoomScaleNormal="100" workbookViewId="0">
      <selection activeCell="H83" sqref="H83"/>
    </sheetView>
  </sheetViews>
  <sheetFormatPr defaultRowHeight="14.4"/>
  <cols>
    <col min="3" max="3" width="10.109375" customWidth="1"/>
    <col min="4" max="4" width="13.88671875" customWidth="1"/>
    <col min="6" max="6" width="19.109375" customWidth="1"/>
    <col min="7" max="7" width="9.5546875" bestFit="1" customWidth="1"/>
  </cols>
  <sheetData>
    <row r="1" spans="1:454" ht="15.6">
      <c r="A1" s="65" t="s">
        <v>41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26"/>
      <c r="O1" s="26"/>
      <c r="P1" s="26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</row>
    <row r="2" spans="1:454" ht="18" customHeight="1">
      <c r="A2" s="86" t="s">
        <v>42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</row>
    <row r="3" spans="1:454" ht="15.6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</row>
    <row r="4" spans="1:454" ht="16.2">
      <c r="A4" s="64" t="s">
        <v>120</v>
      </c>
      <c r="B4" s="64"/>
      <c r="C4" s="64"/>
      <c r="D4" s="64"/>
      <c r="E4" s="6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</row>
    <row r="5" spans="1:454" ht="15.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</row>
    <row r="6" spans="1:454" ht="15.6">
      <c r="A6" s="78" t="s">
        <v>90</v>
      </c>
      <c r="B6" s="78"/>
      <c r="C6" s="78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</row>
    <row r="7" spans="1:454" ht="15.6">
      <c r="A7" s="87" t="s">
        <v>91</v>
      </c>
      <c r="B7" s="87"/>
      <c r="C7" s="87"/>
      <c r="D7" s="87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</row>
    <row r="8" spans="1:454" ht="15.6">
      <c r="A8" s="87"/>
      <c r="B8" s="87"/>
      <c r="C8" s="87"/>
      <c r="D8" s="8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</row>
    <row r="9" spans="1:454" ht="15.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</row>
    <row r="10" spans="1:454" ht="21">
      <c r="A10" s="4" t="s">
        <v>2</v>
      </c>
      <c r="B10" s="4" t="s">
        <v>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</row>
    <row r="11" spans="1:454" ht="21">
      <c r="A11" s="60">
        <v>-5</v>
      </c>
      <c r="B11" s="60">
        <f>5*POWER(A11,3)+25*POWER(A11,2)-5*POWER(A11,1)-30</f>
        <v>-5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</row>
    <row r="12" spans="1:454" ht="21">
      <c r="A12" s="60">
        <v>-4</v>
      </c>
      <c r="B12" s="60">
        <f t="shared" ref="B12:B21" si="0">5*POWER(A12,3)+25*POWER(A12,2)-5*POWER(A12,1)-30</f>
        <v>70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</row>
    <row r="13" spans="1:454" ht="21">
      <c r="A13" s="5">
        <v>-3</v>
      </c>
      <c r="B13" s="5">
        <f t="shared" si="0"/>
        <v>75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</row>
    <row r="14" spans="1:454" ht="21">
      <c r="A14" s="61">
        <v>-2</v>
      </c>
      <c r="B14" s="60">
        <f t="shared" si="0"/>
        <v>40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</row>
    <row r="15" spans="1:454" ht="21">
      <c r="A15" s="61">
        <v>-1</v>
      </c>
      <c r="B15" s="60">
        <f t="shared" si="0"/>
        <v>-5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</row>
    <row r="16" spans="1:454" ht="21">
      <c r="A16" s="5">
        <v>0</v>
      </c>
      <c r="B16" s="5">
        <f t="shared" si="0"/>
        <v>-30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</row>
    <row r="17" spans="1:454" ht="21">
      <c r="A17" s="7">
        <v>1</v>
      </c>
      <c r="B17" s="7">
        <f t="shared" si="0"/>
        <v>-5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</row>
    <row r="18" spans="1:454" ht="21">
      <c r="A18" s="7">
        <v>2</v>
      </c>
      <c r="B18" s="7">
        <f t="shared" si="0"/>
        <v>100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</row>
    <row r="19" spans="1:454" ht="21">
      <c r="A19" s="5">
        <v>3</v>
      </c>
      <c r="B19" s="5">
        <f t="shared" si="0"/>
        <v>315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</row>
    <row r="20" spans="1:454" ht="21">
      <c r="A20" s="5">
        <v>4</v>
      </c>
      <c r="B20" s="5">
        <f t="shared" si="0"/>
        <v>670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</row>
    <row r="21" spans="1:454" ht="21">
      <c r="A21" s="5">
        <v>5</v>
      </c>
      <c r="B21" s="5">
        <f t="shared" si="0"/>
        <v>1195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</row>
    <row r="22" spans="1:454" ht="15.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</row>
    <row r="23" spans="1:454" ht="15.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</row>
    <row r="24" spans="1:454" ht="15.6">
      <c r="A24" s="88" t="s">
        <v>92</v>
      </c>
      <c r="B24" s="88"/>
      <c r="C24" s="8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</row>
    <row r="25" spans="1:454" ht="15.6">
      <c r="A25" s="63" t="s">
        <v>93</v>
      </c>
      <c r="B25" s="63" t="s">
        <v>94</v>
      </c>
      <c r="C25" s="63"/>
      <c r="D25" s="6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</row>
    <row r="26" spans="1:454" ht="15.6">
      <c r="A26" s="63"/>
      <c r="B26" s="63"/>
      <c r="C26" s="63"/>
      <c r="D26" s="6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</row>
    <row r="27" spans="1:454" ht="15.6">
      <c r="A27" s="63" t="s">
        <v>95</v>
      </c>
      <c r="B27" s="63" t="s">
        <v>96</v>
      </c>
      <c r="C27" s="63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</row>
    <row r="28" spans="1:454" ht="15.6">
      <c r="A28" s="63"/>
      <c r="B28" s="63"/>
      <c r="C28" s="63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</row>
    <row r="29" spans="1:454" ht="15.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</row>
    <row r="30" spans="1:454" ht="15.6">
      <c r="A30" s="78" t="s">
        <v>97</v>
      </c>
      <c r="B30" s="7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</row>
    <row r="31" spans="1:454" ht="15.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</row>
    <row r="32" spans="1:454" ht="15.6">
      <c r="A32" s="38" t="s">
        <v>98</v>
      </c>
      <c r="B32" s="38" t="s">
        <v>99</v>
      </c>
      <c r="C32" s="38" t="s">
        <v>100</v>
      </c>
      <c r="D32" s="38" t="s">
        <v>101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</row>
    <row r="33" spans="1:454" ht="15.6">
      <c r="A33" s="21">
        <v>5</v>
      </c>
      <c r="B33" s="21">
        <v>25</v>
      </c>
      <c r="C33" s="21">
        <v>-5</v>
      </c>
      <c r="D33" s="21">
        <v>-30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</row>
    <row r="34" spans="1:454" ht="15.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</row>
    <row r="35" spans="1:454" ht="15.6">
      <c r="A35" s="29" t="s">
        <v>102</v>
      </c>
      <c r="B35" s="29" t="s">
        <v>103</v>
      </c>
      <c r="C35" s="35">
        <v>1.5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</row>
    <row r="36" spans="1:454" ht="15.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</row>
    <row r="37" spans="1:454" ht="15.6">
      <c r="A37" s="36" t="s">
        <v>104</v>
      </c>
      <c r="B37" s="36" t="s">
        <v>105</v>
      </c>
      <c r="C37" s="36" t="s">
        <v>106</v>
      </c>
      <c r="D37" s="36" t="s">
        <v>107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</row>
    <row r="38" spans="1:454" ht="15.6">
      <c r="A38" s="21">
        <f>A33</f>
        <v>5</v>
      </c>
      <c r="B38" s="21">
        <f>B33+(A38*C35)</f>
        <v>32.5</v>
      </c>
      <c r="C38" s="21">
        <f>C33+(B38*C35)</f>
        <v>43.75</v>
      </c>
      <c r="D38" s="21">
        <f>D33+(C38*C35)</f>
        <v>35.625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</row>
    <row r="39" spans="1:454" ht="15.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</row>
    <row r="40" spans="1:454" ht="15.6">
      <c r="A40" s="37" t="s">
        <v>108</v>
      </c>
      <c r="B40" s="37" t="s">
        <v>109</v>
      </c>
      <c r="C40" s="37" t="s">
        <v>110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</row>
    <row r="41" spans="1:454" ht="15.6">
      <c r="A41" s="21">
        <f>A38</f>
        <v>5</v>
      </c>
      <c r="B41" s="21">
        <f>B38+(A41*C35)</f>
        <v>40</v>
      </c>
      <c r="C41" s="21">
        <f>C38+(B41*C35)</f>
        <v>103.75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</row>
    <row r="42" spans="1:454" ht="15.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</row>
    <row r="43" spans="1:454" ht="15.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</row>
    <row r="44" spans="1:454" ht="15.6">
      <c r="A44" s="39" t="s">
        <v>2</v>
      </c>
      <c r="B44" s="39" t="s">
        <v>107</v>
      </c>
      <c r="C44" s="39" t="s">
        <v>111</v>
      </c>
      <c r="D44" s="39" t="s">
        <v>39</v>
      </c>
      <c r="E44" s="39" t="s">
        <v>112</v>
      </c>
      <c r="F44" s="39" t="s">
        <v>113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</row>
    <row r="45" spans="1:454" ht="15.6">
      <c r="A45" s="21">
        <f>C35</f>
        <v>1.5</v>
      </c>
      <c r="B45" s="21">
        <f>D38</f>
        <v>35.625</v>
      </c>
      <c r="C45" s="21">
        <f>C41</f>
        <v>103.75</v>
      </c>
      <c r="D45" s="40">
        <f>A45-(B45/C41)</f>
        <v>1.1566265060240963</v>
      </c>
      <c r="E45" s="21">
        <v>4.0000000000000001E-3</v>
      </c>
      <c r="F45" s="40">
        <f>ABS(D45-A45)</f>
        <v>0.34337349397590367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</row>
    <row r="46" spans="1:454" ht="15.6">
      <c r="A46" s="58" t="s">
        <v>114</v>
      </c>
      <c r="B46" s="58">
        <f>5*POWER(A45,3)+25*POWER(A45,2)-5*A45-30</f>
        <v>35.625</v>
      </c>
      <c r="C46" s="58">
        <f>15*POWER(A45,2)+50*A45-5</f>
        <v>103.75</v>
      </c>
      <c r="D46" s="57">
        <f>A45-(B46/C46)</f>
        <v>1.1566265060240963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</row>
    <row r="47" spans="1:454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</row>
    <row r="48" spans="1:454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</row>
    <row r="49" spans="1:454" ht="15.6">
      <c r="A49" s="29" t="s">
        <v>115</v>
      </c>
      <c r="B49" s="29" t="s">
        <v>103</v>
      </c>
      <c r="C49" s="41">
        <f>D45</f>
        <v>1.1566265060240963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</row>
    <row r="50" spans="1:454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</row>
    <row r="51" spans="1:454" ht="15.6">
      <c r="A51" s="36" t="s">
        <v>104</v>
      </c>
      <c r="B51" s="36" t="s">
        <v>105</v>
      </c>
      <c r="C51" s="36" t="s">
        <v>106</v>
      </c>
      <c r="D51" s="36" t="s">
        <v>107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</row>
    <row r="52" spans="1:454" ht="15.6">
      <c r="A52" s="21">
        <f>A33</f>
        <v>5</v>
      </c>
      <c r="B52" s="21">
        <f>B33 + (A52*C49)</f>
        <v>30.783132530120483</v>
      </c>
      <c r="C52" s="40">
        <f>C33+(B52*C49)</f>
        <v>30.604587022789957</v>
      </c>
      <c r="D52" s="40">
        <f>D33+(C52*C49)</f>
        <v>5.3980765564799498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</row>
    <row r="53" spans="1:454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</row>
    <row r="54" spans="1:454" ht="15.6">
      <c r="A54" s="37" t="s">
        <v>108</v>
      </c>
      <c r="B54" s="37" t="s">
        <v>109</v>
      </c>
      <c r="C54" s="37" t="s">
        <v>110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</row>
    <row r="55" spans="1:454" ht="15.6">
      <c r="A55" s="21">
        <f>A52</f>
        <v>5</v>
      </c>
      <c r="B55" s="21">
        <f>B52+(A55*C49)</f>
        <v>36.566265060240966</v>
      </c>
      <c r="C55" s="40">
        <f>C52+(B55*C49)</f>
        <v>72.898098417767457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</row>
    <row r="56" spans="1:454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</row>
    <row r="57" spans="1:454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</row>
    <row r="58" spans="1:454" ht="15.6">
      <c r="A58" s="39" t="s">
        <v>2</v>
      </c>
      <c r="B58" s="39" t="s">
        <v>107</v>
      </c>
      <c r="C58" s="39" t="s">
        <v>111</v>
      </c>
      <c r="D58" s="39" t="s">
        <v>39</v>
      </c>
      <c r="E58" s="39" t="s">
        <v>112</v>
      </c>
      <c r="F58" s="39" t="s">
        <v>113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</row>
    <row r="59" spans="1:454" ht="15.6">
      <c r="A59" s="21">
        <f>C49</f>
        <v>1.1566265060240963</v>
      </c>
      <c r="B59" s="40">
        <f>D52</f>
        <v>5.3980765564799498</v>
      </c>
      <c r="C59" s="21">
        <f>C55</f>
        <v>72.898098417767457</v>
      </c>
      <c r="D59" s="40">
        <f>A59-(B59/C55)</f>
        <v>1.0825768850649264</v>
      </c>
      <c r="E59" s="21">
        <v>4.0000000000000001E-3</v>
      </c>
      <c r="F59" s="40">
        <f>ABS(D59-A59)</f>
        <v>7.4049620959169893E-2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</row>
    <row r="60" spans="1:454" ht="15.6">
      <c r="A60" s="58" t="s">
        <v>114</v>
      </c>
      <c r="B60" s="59">
        <f>5*POWER(A59,3)+25*POWER(A59,2)-5*A59-30</f>
        <v>5.3980765564799427</v>
      </c>
      <c r="C60" s="58">
        <f>15*POWER(A59,2)+50*A59-5</f>
        <v>72.898098417767443</v>
      </c>
      <c r="D60" s="56">
        <f>A59-(B60/C59)</f>
        <v>1.0825768850649264</v>
      </c>
      <c r="E60" s="55"/>
      <c r="F60" s="55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</row>
    <row r="61" spans="1:454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</row>
    <row r="62" spans="1:454" ht="15.6">
      <c r="A62" s="62" t="s">
        <v>128</v>
      </c>
      <c r="B62" s="62"/>
      <c r="C62" s="6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</row>
    <row r="63" spans="1:454" ht="15.6">
      <c r="A63" s="29" t="s">
        <v>116</v>
      </c>
      <c r="B63" s="29" t="s">
        <v>103</v>
      </c>
      <c r="C63" s="41">
        <f>D59</f>
        <v>1.0825768850649264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</row>
    <row r="64" spans="1:454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</row>
    <row r="65" spans="1:454" ht="15.6">
      <c r="A65" s="36" t="s">
        <v>104</v>
      </c>
      <c r="B65" s="36" t="s">
        <v>105</v>
      </c>
      <c r="C65" s="36" t="s">
        <v>106</v>
      </c>
      <c r="D65" s="36" t="s">
        <v>107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</row>
    <row r="66" spans="1:454" ht="15.6">
      <c r="A66" s="21">
        <f>A33</f>
        <v>5</v>
      </c>
      <c r="B66" s="21">
        <f>B33+(A66*C63)</f>
        <v>30.412884425324634</v>
      </c>
      <c r="C66" s="40">
        <f>C33+(B66*C63)</f>
        <v>27.924285687007561</v>
      </c>
      <c r="D66" s="40">
        <f>D33+(C66*C63)</f>
        <v>0.23018621670375694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</row>
    <row r="67" spans="1:454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</row>
    <row r="68" spans="1:454" ht="15.6">
      <c r="A68" s="37" t="s">
        <v>108</v>
      </c>
      <c r="B68" s="37" t="s">
        <v>109</v>
      </c>
      <c r="C68" s="37" t="s">
        <v>110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</row>
    <row r="69" spans="1:454" ht="15.6">
      <c r="A69" s="21">
        <f>A66</f>
        <v>5</v>
      </c>
      <c r="B69" s="21">
        <f>B66+(A69*C63)</f>
        <v>35.825768850649268</v>
      </c>
      <c r="C69" s="40">
        <f>C66+(B69*C63)</f>
        <v>66.70843493439952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</row>
    <row r="70" spans="1:454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</row>
    <row r="71" spans="1:454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</row>
    <row r="72" spans="1:454" ht="15.6">
      <c r="A72" s="39" t="s">
        <v>2</v>
      </c>
      <c r="B72" s="39" t="s">
        <v>107</v>
      </c>
      <c r="C72" s="39" t="s">
        <v>111</v>
      </c>
      <c r="D72" s="39" t="s">
        <v>39</v>
      </c>
      <c r="E72" s="39" t="s">
        <v>112</v>
      </c>
      <c r="F72" s="39" t="s">
        <v>113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</row>
    <row r="73" spans="1:454" ht="15.6">
      <c r="A73" s="21">
        <f>C63</f>
        <v>1.0825768850649264</v>
      </c>
      <c r="B73" s="40">
        <f>D66</f>
        <v>0.23018621670375694</v>
      </c>
      <c r="C73" s="21">
        <f>C69</f>
        <v>66.70843493439952</v>
      </c>
      <c r="D73" s="40">
        <f>A73-(B73/C69)</f>
        <v>1.0791262537177795</v>
      </c>
      <c r="E73" s="21">
        <v>4.0000000000000001E-3</v>
      </c>
      <c r="F73" s="40">
        <f>ABS(D73-A73)</f>
        <v>3.4506313471469596E-3</v>
      </c>
      <c r="G73" s="1" t="str">
        <f>IF(F73&lt;E73,"fim", " ")</f>
        <v>fim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</row>
    <row r="74" spans="1:454" ht="15.6">
      <c r="A74" s="58" t="s">
        <v>114</v>
      </c>
      <c r="B74" s="59">
        <f>5*POWER(A73,3)+25*POWER(A73,2)-5*A73-30</f>
        <v>0.23018621670374984</v>
      </c>
      <c r="C74" s="58">
        <f>15*POWER(A73,2)+50*A73-5</f>
        <v>66.708434934399506</v>
      </c>
      <c r="D74" s="56">
        <f>A73-(B74/C73)</f>
        <v>1.0791262537177795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</row>
    <row r="75" spans="1:454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</row>
    <row r="76" spans="1:454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</row>
    <row r="77" spans="1:454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</row>
    <row r="78" spans="1:454" ht="15.6">
      <c r="A78" s="91"/>
      <c r="B78" s="91"/>
      <c r="C78" s="92"/>
      <c r="D78" s="91"/>
      <c r="E78" s="91"/>
      <c r="F78" s="9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</row>
    <row r="79" spans="1:454" ht="15.6">
      <c r="A79" s="91"/>
      <c r="B79" s="91"/>
      <c r="C79" s="91"/>
      <c r="D79" s="91"/>
      <c r="E79" s="91"/>
      <c r="F79" s="9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</row>
    <row r="80" spans="1:454" ht="15.6">
      <c r="A80" s="93"/>
      <c r="B80" s="93"/>
      <c r="C80" s="93"/>
      <c r="D80" s="93"/>
      <c r="E80" s="91"/>
      <c r="F80" s="9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</row>
    <row r="81" spans="1:454" ht="15.6">
      <c r="A81" s="93"/>
      <c r="B81" s="93"/>
      <c r="C81" s="94"/>
      <c r="D81" s="94"/>
      <c r="E81" s="91"/>
      <c r="F81" s="9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</row>
    <row r="82" spans="1:454" ht="15.6">
      <c r="A82" s="91"/>
      <c r="B82" s="91"/>
      <c r="C82" s="91"/>
      <c r="D82" s="91"/>
      <c r="E82" s="91"/>
      <c r="F82" s="9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</row>
    <row r="83" spans="1:454" ht="15.6">
      <c r="A83" s="93"/>
      <c r="B83" s="93"/>
      <c r="C83" s="93"/>
      <c r="D83" s="91"/>
      <c r="E83" s="91"/>
      <c r="F83" s="9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</row>
    <row r="84" spans="1:454" ht="15.6">
      <c r="A84" s="93"/>
      <c r="B84" s="93"/>
      <c r="C84" s="94"/>
      <c r="D84" s="91"/>
      <c r="E84" s="91"/>
      <c r="F84" s="9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</row>
    <row r="85" spans="1:454" ht="15.6">
      <c r="A85" s="91"/>
      <c r="B85" s="91"/>
      <c r="C85" s="91"/>
      <c r="D85" s="91"/>
      <c r="E85" s="91"/>
      <c r="F85" s="9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</row>
    <row r="86" spans="1:454" ht="15.6">
      <c r="A86" s="91"/>
      <c r="B86" s="91"/>
      <c r="C86" s="91"/>
      <c r="D86" s="91"/>
      <c r="E86" s="91"/>
      <c r="F86" s="9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</row>
    <row r="87" spans="1:454" ht="15.6">
      <c r="A87" s="93"/>
      <c r="B87" s="93"/>
      <c r="C87" s="93"/>
      <c r="D87" s="93"/>
      <c r="E87" s="93"/>
      <c r="F87" s="9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</row>
    <row r="88" spans="1:454" ht="15.6">
      <c r="A88" s="93"/>
      <c r="B88" s="94"/>
      <c r="C88" s="94"/>
      <c r="D88" s="95"/>
      <c r="E88" s="93"/>
      <c r="F88" s="9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</row>
    <row r="89" spans="1:454" ht="15.6">
      <c r="A89" s="97"/>
      <c r="B89" s="98"/>
      <c r="C89" s="98"/>
      <c r="D89" s="99"/>
      <c r="E89" s="91"/>
      <c r="F89" s="9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</row>
    <row r="90" spans="1:454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</row>
    <row r="91" spans="1:454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</row>
    <row r="92" spans="1:454" ht="15.6">
      <c r="A92" s="42" t="s">
        <v>117</v>
      </c>
      <c r="B92" s="42">
        <v>1.0790999999999999</v>
      </c>
      <c r="C92" s="1"/>
      <c r="D92" s="42" t="s">
        <v>118</v>
      </c>
      <c r="E92" s="42">
        <f>5*POWER(B92,3)+25*POWER(B92,2)-5*B92-30</f>
        <v>-1.2530316449996803E-3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</row>
    <row r="93" spans="1:454" ht="15.6">
      <c r="A93" s="1"/>
      <c r="B93" s="1"/>
      <c r="C93" s="1"/>
      <c r="D93" s="1"/>
      <c r="E93" s="1"/>
      <c r="F93" s="70" t="s">
        <v>119</v>
      </c>
      <c r="G93" s="70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</row>
    <row r="94" spans="1:454" ht="15.6">
      <c r="A94" s="1"/>
      <c r="B94" s="1"/>
      <c r="C94" s="3"/>
      <c r="D94" s="3"/>
      <c r="E94" s="1"/>
      <c r="F94" s="3" t="s">
        <v>2</v>
      </c>
      <c r="G94" s="3" t="s">
        <v>3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</row>
    <row r="95" spans="1:454" ht="15.6">
      <c r="A95" s="1"/>
      <c r="B95" s="1"/>
      <c r="C95" s="8"/>
      <c r="D95" s="43"/>
      <c r="E95" s="1"/>
      <c r="F95" s="46">
        <v>1.0791247616129034</v>
      </c>
      <c r="G95" s="46">
        <f>5*POWER(F95,3)+25*POWER(F95,2)-5*F95-30</f>
        <v>3.9170579932701344E-4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</row>
    <row r="96" spans="1:454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</row>
    <row r="97" spans="1:454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</row>
    <row r="98" spans="1:454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</row>
    <row r="99" spans="1:454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</row>
    <row r="100" spans="1:454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</row>
    <row r="101" spans="1:454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</row>
    <row r="102" spans="1:454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</row>
    <row r="103" spans="1:454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</row>
    <row r="104" spans="1:454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</row>
    <row r="105" spans="1:454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</row>
    <row r="106" spans="1:454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</row>
    <row r="107" spans="1:454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</row>
    <row r="108" spans="1:454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</row>
    <row r="109" spans="1:454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</row>
    <row r="110" spans="1:454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</row>
    <row r="111" spans="1:454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</row>
    <row r="112" spans="1:454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</row>
    <row r="113" spans="1:454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</row>
    <row r="114" spans="1:454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</row>
    <row r="115" spans="1:454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</row>
    <row r="116" spans="1:454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</row>
    <row r="117" spans="1:454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</row>
    <row r="118" spans="1:454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</row>
    <row r="119" spans="1:454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</row>
    <row r="120" spans="1:454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</row>
    <row r="121" spans="1:454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</row>
    <row r="122" spans="1:454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</row>
    <row r="123" spans="1:454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</row>
    <row r="124" spans="1:454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</row>
    <row r="125" spans="1:454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</row>
    <row r="126" spans="1:454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</row>
    <row r="127" spans="1:454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</row>
    <row r="128" spans="1:454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</row>
    <row r="129" spans="1:454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</row>
    <row r="130" spans="1:454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</row>
    <row r="131" spans="1:454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</row>
    <row r="132" spans="1:454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</row>
    <row r="133" spans="1:454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</row>
    <row r="134" spans="1:454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</row>
    <row r="135" spans="1:454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</row>
    <row r="136" spans="1:454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</row>
    <row r="137" spans="1:454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</row>
    <row r="138" spans="1:454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</row>
    <row r="139" spans="1:454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</row>
    <row r="140" spans="1:454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</row>
    <row r="141" spans="1:454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</row>
    <row r="142" spans="1:454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</row>
    <row r="143" spans="1:454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</row>
    <row r="144" spans="1:454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</row>
    <row r="145" spans="1:454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</row>
    <row r="146" spans="1:454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</row>
    <row r="147" spans="1:454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</row>
    <row r="148" spans="1:454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</row>
    <row r="149" spans="1:454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</row>
    <row r="150" spans="1:454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</row>
    <row r="151" spans="1:454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</row>
    <row r="152" spans="1:454" ht="15.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</row>
    <row r="153" spans="1:454" ht="15.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</row>
    <row r="154" spans="1:454" ht="15.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</row>
    <row r="155" spans="1:454" ht="15.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</row>
    <row r="156" spans="1:454" ht="15.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</row>
    <row r="157" spans="1:454" ht="15.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</row>
    <row r="158" spans="1:454" ht="15.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</row>
    <row r="159" spans="1:454" ht="15.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</row>
    <row r="160" spans="1:454" ht="15.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</row>
    <row r="161" spans="1:454" ht="15.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</row>
    <row r="162" spans="1:454" ht="15.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</row>
    <row r="163" spans="1:454" ht="15.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</row>
    <row r="164" spans="1:454" ht="15.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</row>
    <row r="165" spans="1:454" ht="15.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</row>
    <row r="166" spans="1:454" ht="15.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</row>
    <row r="167" spans="1:454" ht="15.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</row>
    <row r="168" spans="1:454" ht="15.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</row>
    <row r="169" spans="1:454" ht="15.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</row>
    <row r="170" spans="1:454" ht="15.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</row>
    <row r="171" spans="1:454" ht="15.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</row>
    <row r="172" spans="1:454" ht="15.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</row>
    <row r="173" spans="1:454" ht="15.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</row>
    <row r="174" spans="1:454" ht="15.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</row>
    <row r="175" spans="1:454" ht="15.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</row>
    <row r="176" spans="1:454" ht="15.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</row>
    <row r="177" spans="1:454" ht="15.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</row>
    <row r="178" spans="1:454" ht="15.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</row>
    <row r="179" spans="1:454" ht="15.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</row>
    <row r="180" spans="1:454" ht="15.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</row>
    <row r="181" spans="1:454" ht="15.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</row>
    <row r="182" spans="1:454" ht="15.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</row>
    <row r="183" spans="1:454" ht="15.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</row>
    <row r="184" spans="1:454" ht="15.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</row>
    <row r="185" spans="1:454" ht="15.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</row>
    <row r="186" spans="1:454" ht="15.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</row>
    <row r="187" spans="1:454" ht="15.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</row>
    <row r="188" spans="1:454" ht="15.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</row>
    <row r="189" spans="1:454" ht="15.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</row>
    <row r="190" spans="1:454" ht="15.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</row>
    <row r="191" spans="1:454" ht="15.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</row>
    <row r="192" spans="1:454" ht="15.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</row>
    <row r="193" spans="1:454" ht="15.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</row>
    <row r="194" spans="1:454" ht="15.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</row>
    <row r="195" spans="1:454" ht="15.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</row>
    <row r="196" spans="1:454" ht="15.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</row>
    <row r="197" spans="1:454" ht="15.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</row>
    <row r="198" spans="1:454" ht="15.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</row>
    <row r="199" spans="1:454" ht="15.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</row>
    <row r="200" spans="1:454" ht="15.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</row>
    <row r="201" spans="1:454" ht="15.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</row>
    <row r="202" spans="1:454" ht="15.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</row>
    <row r="203" spans="1:454" ht="15.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</row>
    <row r="204" spans="1:454" ht="15.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</row>
    <row r="205" spans="1:454" ht="15.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</row>
    <row r="206" spans="1:454" ht="15.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</row>
    <row r="207" spans="1:454" ht="15.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</row>
    <row r="208" spans="1:454" ht="15.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</row>
    <row r="209" spans="1:454" ht="15.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</row>
    <row r="210" spans="1:454" ht="15.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</row>
    <row r="211" spans="1:454" ht="15.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</row>
    <row r="212" spans="1:454" ht="15.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</row>
    <row r="213" spans="1:454" ht="15.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</row>
    <row r="214" spans="1:454" ht="15.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</row>
    <row r="215" spans="1:454" ht="15.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</row>
    <row r="216" spans="1:454" ht="15.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</row>
    <row r="217" spans="1:454" ht="15.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</row>
    <row r="218" spans="1:454" ht="15.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</row>
    <row r="219" spans="1:454" ht="15.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</row>
    <row r="220" spans="1:454" ht="15.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</row>
    <row r="221" spans="1:454" ht="15.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</row>
    <row r="222" spans="1:454" ht="15.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</row>
    <row r="223" spans="1:454" ht="15.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</row>
    <row r="224" spans="1:454" ht="15.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</row>
    <row r="225" spans="1:454" ht="15.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</row>
    <row r="226" spans="1:454" ht="15.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</row>
    <row r="227" spans="1:454" ht="15.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</row>
    <row r="228" spans="1:454" ht="15.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</row>
    <row r="229" spans="1:454" ht="15.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</row>
    <row r="230" spans="1:454" ht="15.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</row>
    <row r="231" spans="1:454" ht="15.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</row>
    <row r="232" spans="1:454" ht="15.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</row>
    <row r="233" spans="1:454" ht="15.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</row>
    <row r="234" spans="1:454" ht="15.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</row>
    <row r="235" spans="1:454" ht="15.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</row>
    <row r="236" spans="1:454" ht="15.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</row>
    <row r="237" spans="1:454" ht="15.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</row>
    <row r="238" spans="1:454" ht="15.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</row>
    <row r="239" spans="1:454" ht="15.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</row>
    <row r="240" spans="1:454" ht="15.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</row>
    <row r="241" spans="1:454" ht="15.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</row>
    <row r="242" spans="1:454" ht="15.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</row>
    <row r="243" spans="1:454" ht="15.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</row>
    <row r="244" spans="1:454" ht="15.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</row>
    <row r="245" spans="1:454" ht="15.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</row>
    <row r="246" spans="1:454" ht="15.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</row>
    <row r="247" spans="1:454" ht="15.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</row>
    <row r="248" spans="1:454" ht="15.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</row>
    <row r="249" spans="1:454" ht="15.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</row>
    <row r="250" spans="1:454" ht="15.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</row>
    <row r="251" spans="1:454" ht="15.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</row>
    <row r="252" spans="1:454" ht="15.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</row>
    <row r="253" spans="1:454" ht="15.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</row>
    <row r="254" spans="1:454" ht="15.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</row>
    <row r="255" spans="1:454" ht="15.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</row>
    <row r="256" spans="1:454" ht="15.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</row>
    <row r="257" spans="1:454" ht="15.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</row>
    <row r="258" spans="1:454" ht="15.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</row>
    <row r="259" spans="1:454" ht="15.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</row>
    <row r="260" spans="1:454" ht="15.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</row>
    <row r="261" spans="1:454" ht="15.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</row>
    <row r="262" spans="1:454" ht="15.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</row>
    <row r="263" spans="1:454" ht="15.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</row>
    <row r="264" spans="1:454" ht="15.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</row>
    <row r="265" spans="1:454" ht="15.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</row>
    <row r="266" spans="1:454" ht="15.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</row>
    <row r="267" spans="1:454" ht="15.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</row>
    <row r="268" spans="1:454" ht="15.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</row>
    <row r="269" spans="1:454" ht="15.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</row>
    <row r="270" spans="1:454" ht="15.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</row>
    <row r="271" spans="1:454" ht="15.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</row>
    <row r="272" spans="1:454" ht="15.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</row>
    <row r="273" spans="1:454" ht="15.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</row>
    <row r="274" spans="1:454" ht="15.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</row>
    <row r="275" spans="1:454" ht="15.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</row>
    <row r="276" spans="1:454" ht="15.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</row>
    <row r="277" spans="1:454" ht="15.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</row>
    <row r="278" spans="1:454" ht="15.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</row>
    <row r="279" spans="1:454" ht="15.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</row>
    <row r="280" spans="1:454" ht="15.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</row>
    <row r="281" spans="1:454" ht="15.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</row>
    <row r="282" spans="1:454" ht="15.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</row>
    <row r="283" spans="1:454" ht="15.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</row>
    <row r="284" spans="1:454" ht="15.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</row>
    <row r="285" spans="1:454" ht="15.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</row>
    <row r="286" spans="1:454" ht="15.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</row>
    <row r="287" spans="1:454" ht="15.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</row>
    <row r="288" spans="1:454" ht="15.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</row>
    <row r="289" spans="1:454" ht="15.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</row>
    <row r="290" spans="1:454" ht="15.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</row>
    <row r="291" spans="1:454" ht="15.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</row>
    <row r="292" spans="1:454" ht="15.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</row>
    <row r="293" spans="1:454" ht="15.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</row>
    <row r="294" spans="1:454" ht="15.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</row>
    <row r="295" spans="1:454" ht="15.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</row>
    <row r="296" spans="1:454" ht="15.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</row>
    <row r="297" spans="1:454" ht="15.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</row>
    <row r="298" spans="1:454" ht="15.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</row>
    <row r="299" spans="1:454" ht="15.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</row>
    <row r="300" spans="1:454" ht="15.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</row>
    <row r="301" spans="1:454" ht="15.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</row>
    <row r="302" spans="1:454" ht="15.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</row>
    <row r="303" spans="1:454" ht="15.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</row>
    <row r="304" spans="1:454" ht="15.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</row>
    <row r="305" spans="1:454" ht="15.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</row>
    <row r="306" spans="1:454" ht="15.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</row>
    <row r="307" spans="1:454" ht="15.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</row>
    <row r="308" spans="1:454" ht="15.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</row>
    <row r="309" spans="1:454" ht="15.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</row>
    <row r="310" spans="1:454" ht="15.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</row>
    <row r="311" spans="1:454" ht="15.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</row>
    <row r="312" spans="1:454" ht="15.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</row>
    <row r="313" spans="1:454" ht="15.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</row>
    <row r="314" spans="1:454" ht="15.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</row>
    <row r="315" spans="1:454" ht="15.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</row>
    <row r="316" spans="1:454" ht="15.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</row>
    <row r="317" spans="1:454" ht="15.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</row>
    <row r="318" spans="1:454" ht="15.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</row>
    <row r="319" spans="1:454" ht="15.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</row>
    <row r="320" spans="1:454" ht="15.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</row>
    <row r="321" spans="1:454" ht="15.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</row>
    <row r="322" spans="1:454" ht="15.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</row>
    <row r="323" spans="1:454" ht="15.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</row>
    <row r="324" spans="1:454" ht="15.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</row>
    <row r="325" spans="1:454" ht="15.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</row>
    <row r="326" spans="1:454" ht="15.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</row>
    <row r="327" spans="1:454" ht="15.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</row>
    <row r="328" spans="1:454" ht="15.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</row>
    <row r="329" spans="1:454" ht="15.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</row>
    <row r="330" spans="1:454" ht="15.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</row>
    <row r="331" spans="1:454" ht="15.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</row>
    <row r="332" spans="1:454" ht="15.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</row>
    <row r="333" spans="1:454" ht="15.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</row>
    <row r="334" spans="1:454" ht="15.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</row>
    <row r="335" spans="1:454" ht="15.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</row>
    <row r="336" spans="1:454" ht="15.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</row>
    <row r="337" spans="1:454" ht="15.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</row>
    <row r="338" spans="1:454" ht="15.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</row>
    <row r="339" spans="1:454" ht="15.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</row>
    <row r="340" spans="1:454" ht="15.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</row>
    <row r="341" spans="1:454" ht="15.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</row>
    <row r="342" spans="1:454" ht="15.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</row>
    <row r="343" spans="1:454" ht="15.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</row>
    <row r="344" spans="1:454" ht="15.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</row>
    <row r="345" spans="1:454" ht="15.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</row>
    <row r="346" spans="1:454" ht="15.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</row>
    <row r="347" spans="1:454" ht="15.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</row>
    <row r="348" spans="1:454" ht="15.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</row>
    <row r="349" spans="1:454" ht="15.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</row>
    <row r="350" spans="1:454" ht="15.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</row>
    <row r="351" spans="1:454" ht="15.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</row>
    <row r="352" spans="1:454" ht="15.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</row>
    <row r="353" spans="1:454" ht="15.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</row>
    <row r="354" spans="1:454" ht="15.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</row>
    <row r="355" spans="1:454" ht="15.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</row>
    <row r="356" spans="1:454" ht="15.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</row>
    <row r="357" spans="1:454" ht="15.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</row>
    <row r="358" spans="1:454" ht="15.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</row>
    <row r="359" spans="1:454" ht="15.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</row>
    <row r="360" spans="1:454" ht="15.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</row>
    <row r="361" spans="1:454" ht="15.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</row>
    <row r="362" spans="1:454" ht="15.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</row>
    <row r="363" spans="1:454" ht="15.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</row>
    <row r="364" spans="1:454" ht="15.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</row>
    <row r="365" spans="1:454" ht="15.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</row>
    <row r="366" spans="1:454" ht="15.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</row>
    <row r="367" spans="1:454" ht="15.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</row>
    <row r="368" spans="1:454" ht="15.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</row>
    <row r="369" spans="1:454" ht="15.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</row>
    <row r="370" spans="1:454" ht="15.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</row>
    <row r="371" spans="1:454" ht="15.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</row>
    <row r="372" spans="1:454" ht="15.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</row>
    <row r="373" spans="1:454" ht="15.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</row>
    <row r="374" spans="1:454" ht="15.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</row>
    <row r="375" spans="1:454" ht="15.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</row>
    <row r="376" spans="1:454" ht="15.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</row>
    <row r="377" spans="1:454" ht="15.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</row>
    <row r="378" spans="1:454" ht="15.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</row>
    <row r="379" spans="1:454" ht="15.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</row>
    <row r="380" spans="1:454" ht="15.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</row>
    <row r="381" spans="1:454" ht="15.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</row>
    <row r="382" spans="1:454" ht="15.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</row>
  </sheetData>
  <mergeCells count="13">
    <mergeCell ref="A1:M1"/>
    <mergeCell ref="A2:P3"/>
    <mergeCell ref="A6:C6"/>
    <mergeCell ref="A7:D8"/>
    <mergeCell ref="F93:G93"/>
    <mergeCell ref="A4:E4"/>
    <mergeCell ref="A30:B30"/>
    <mergeCell ref="A24:C24"/>
    <mergeCell ref="A25:A26"/>
    <mergeCell ref="B25:D26"/>
    <mergeCell ref="A27:A28"/>
    <mergeCell ref="B27:C28"/>
    <mergeCell ref="A62:C6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Exercício 1</vt:lpstr>
      <vt:lpstr>Exercício 2</vt:lpstr>
      <vt:lpstr>Exercício 3</vt:lpstr>
      <vt:lpstr>Exercício 4</vt:lpstr>
      <vt:lpstr>Exercício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Luilquer</dc:creator>
  <cp:lastModifiedBy>Carlos Luilquer</cp:lastModifiedBy>
  <dcterms:created xsi:type="dcterms:W3CDTF">2021-07-19T22:04:10Z</dcterms:created>
  <dcterms:modified xsi:type="dcterms:W3CDTF">2021-07-21T22:58:26Z</dcterms:modified>
</cp:coreProperties>
</file>