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1\"/>
    </mc:Choice>
  </mc:AlternateContent>
  <xr:revisionPtr revIDLastSave="0" documentId="8_{07D3C061-0A89-4A23-9922-0796E18BA314}" xr6:coauthVersionLast="47" xr6:coauthVersionMax="47" xr10:uidLastSave="{00000000-0000-0000-0000-000000000000}"/>
  <bookViews>
    <workbookView xWindow="-108" yWindow="-108" windowWidth="23256" windowHeight="12576" xr2:uid="{8BD3179F-64B3-47CA-9E2B-52B6B4D060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B46" i="1"/>
  <c r="C45" i="1"/>
  <c r="D45" i="1"/>
  <c r="E45" i="1"/>
  <c r="F45" i="1"/>
  <c r="B45" i="1"/>
  <c r="F44" i="1"/>
  <c r="C44" i="1"/>
  <c r="D44" i="1"/>
  <c r="E44" i="1"/>
  <c r="B44" i="1"/>
  <c r="D38" i="1"/>
  <c r="B38" i="1"/>
  <c r="F33" i="1"/>
  <c r="F34" i="1" s="1"/>
  <c r="F30" i="1"/>
  <c r="B29" i="1"/>
  <c r="F29" i="1"/>
  <c r="C30" i="1"/>
  <c r="C29" i="1"/>
  <c r="B30" i="1"/>
  <c r="B27" i="1"/>
  <c r="F25" i="1"/>
  <c r="F24" i="1"/>
  <c r="C25" i="1"/>
  <c r="A21" i="1"/>
  <c r="B25" i="1" s="1"/>
  <c r="A20" i="1"/>
  <c r="B24" i="1" s="1"/>
  <c r="B16" i="1"/>
  <c r="F20" i="1" s="1"/>
  <c r="B14" i="1"/>
  <c r="D20" i="1" s="1"/>
  <c r="C24" i="1" s="1"/>
  <c r="C8" i="1"/>
  <c r="D8" i="1"/>
  <c r="E8" i="1"/>
  <c r="F8" i="1"/>
  <c r="B8" i="1"/>
  <c r="B17" i="1" s="1"/>
  <c r="F21" i="1" s="1"/>
  <c r="C7" i="1"/>
  <c r="D7" i="1"/>
  <c r="B15" i="1" s="1"/>
  <c r="D21" i="1" s="1"/>
  <c r="E7" i="1"/>
  <c r="F7" i="1"/>
  <c r="B7" i="1"/>
</calcChain>
</file>

<file path=xl/sharedStrings.xml><?xml version="1.0" encoding="utf-8"?>
<sst xmlns="http://schemas.openxmlformats.org/spreadsheetml/2006/main" count="41" uniqueCount="35">
  <si>
    <t>Exemplo 3:</t>
  </si>
  <si>
    <t>Ajustar os dados da tabela abaixo a uma reta de modo que os residuos seja o menor possível.</t>
  </si>
  <si>
    <t>i</t>
  </si>
  <si>
    <t>xi</t>
  </si>
  <si>
    <t>f(xi)</t>
  </si>
  <si>
    <t>xi^2</t>
  </si>
  <si>
    <t>f(xi)*xi</t>
  </si>
  <si>
    <t>Quantidade de pontos</t>
  </si>
  <si>
    <t xml:space="preserve">a) Cálculo dos somatórios </t>
  </si>
  <si>
    <t>m</t>
  </si>
  <si>
    <t>Sum xi</t>
  </si>
  <si>
    <t>Sum xi^2</t>
  </si>
  <si>
    <t>Sum f(xi)</t>
  </si>
  <si>
    <t>Sum f(xi)*xi</t>
  </si>
  <si>
    <t>b) Resolução do sistema</t>
  </si>
  <si>
    <t>a1+</t>
  </si>
  <si>
    <t>a2</t>
  </si>
  <si>
    <t>=</t>
  </si>
  <si>
    <t>A</t>
  </si>
  <si>
    <t>y</t>
  </si>
  <si>
    <t>Det A</t>
  </si>
  <si>
    <t>D_a1</t>
  </si>
  <si>
    <t>Det_a1 =</t>
  </si>
  <si>
    <t>a1=</t>
  </si>
  <si>
    <t>D_a2</t>
  </si>
  <si>
    <t>Det_a2=</t>
  </si>
  <si>
    <t>a2=</t>
  </si>
  <si>
    <t>Equação da melhor reta</t>
  </si>
  <si>
    <t>+</t>
  </si>
  <si>
    <t>x</t>
  </si>
  <si>
    <t>phi(x)=</t>
  </si>
  <si>
    <t>r(x1)</t>
  </si>
  <si>
    <t>r^2(xi)</t>
  </si>
  <si>
    <t>phi(x)</t>
  </si>
  <si>
    <t>Soma dos quadrados dos 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</si>
</sst>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3" fillId="0" borderId="0" xfId="0" applyFont="1" applyAlignment="1">
      <alignment horizontal="left"/>
    </xf>
    <xf numFmtId="0" fontId="4" fillId="4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2" fontId="4" fillId="0" borderId="1" xfId="0" applyNumberFormat="1" applyFont="1" applyBorder="1"/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1" fillId="5" borderId="0" xfId="0" quotePrefix="1" applyFont="1" applyFill="1" applyAlignment="1">
      <alignment horizontal="center" vertical="center"/>
    </xf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8" borderId="0" xfId="0" applyFont="1" applyFill="1"/>
    <xf numFmtId="2" fontId="1" fillId="8" borderId="0" xfId="0" applyNumberFormat="1" applyFont="1" applyFill="1"/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Planilha1!$A$43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Planilha1!$B$42:$F$42</c:f>
              <c:numCache>
                <c:formatCode>0.0</c:formatCode>
                <c:ptCount val="5"/>
                <c:pt idx="0">
                  <c:v>1.3</c:v>
                </c:pt>
                <c:pt idx="1">
                  <c:v>3.4</c:v>
                </c:pt>
                <c:pt idx="2">
                  <c:v>5.0999999999999996</c:v>
                </c:pt>
                <c:pt idx="3">
                  <c:v>6.8</c:v>
                </c:pt>
                <c:pt idx="4">
                  <c:v>8</c:v>
                </c:pt>
              </c:numCache>
            </c:numRef>
          </c:xVal>
          <c:yVal>
            <c:numRef>
              <c:f>Planilha1!$B$43:$F$43</c:f>
              <c:numCache>
                <c:formatCode>0.0</c:formatCode>
                <c:ptCount val="5"/>
                <c:pt idx="0">
                  <c:v>2</c:v>
                </c:pt>
                <c:pt idx="1">
                  <c:v>5.2</c:v>
                </c:pt>
                <c:pt idx="2">
                  <c:v>3.8</c:v>
                </c:pt>
                <c:pt idx="3">
                  <c:v>6.1</c:v>
                </c:pt>
                <c:pt idx="4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B-40B4-B469-405CF83AB479}"/>
            </c:ext>
          </c:extLst>
        </c:ser>
        <c:ser>
          <c:idx val="1"/>
          <c:order val="1"/>
          <c:tx>
            <c:strRef>
              <c:f>Planilha1!$A$44</c:f>
              <c:strCache>
                <c:ptCount val="1"/>
                <c:pt idx="0">
                  <c:v>phi(x)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Planilha1!$B$42:$F$42</c:f>
              <c:numCache>
                <c:formatCode>0.0</c:formatCode>
                <c:ptCount val="5"/>
                <c:pt idx="0">
                  <c:v>1.3</c:v>
                </c:pt>
                <c:pt idx="1">
                  <c:v>3.4</c:v>
                </c:pt>
                <c:pt idx="2">
                  <c:v>5.0999999999999996</c:v>
                </c:pt>
                <c:pt idx="3">
                  <c:v>6.8</c:v>
                </c:pt>
                <c:pt idx="4">
                  <c:v>8</c:v>
                </c:pt>
              </c:numCache>
            </c:numRef>
          </c:xVal>
          <c:yVal>
            <c:numRef>
              <c:f>Planilha1!$B$44:$F$44</c:f>
              <c:numCache>
                <c:formatCode>0.000</c:formatCode>
                <c:ptCount val="5"/>
                <c:pt idx="0">
                  <c:v>2.6888717156105129</c:v>
                </c:pt>
                <c:pt idx="1">
                  <c:v>3.7859350850077309</c:v>
                </c:pt>
                <c:pt idx="2">
                  <c:v>4.6740340030911938</c:v>
                </c:pt>
                <c:pt idx="3">
                  <c:v>5.5621329211746557</c:v>
                </c:pt>
                <c:pt idx="4">
                  <c:v>6.1890262751159231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B-40B4-B469-405CF83A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2639"/>
        <c:axId val="422715551"/>
      </c:scatterChart>
      <c:valAx>
        <c:axId val="4227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15551"/>
        <c:crosses val="autoZero"/>
        <c:crossBetween val="midCat"/>
        <c:majorUnit val="1.3"/>
      </c:valAx>
      <c:valAx>
        <c:axId val="4227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1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82732</xdr:colOff>
      <xdr:row>10</xdr:row>
      <xdr:rowOff>179025</xdr:rowOff>
    </xdr:from>
    <xdr:to>
      <xdr:col>6</xdr:col>
      <xdr:colOff>551849</xdr:colOff>
      <xdr:row>15</xdr:row>
      <xdr:rowOff>7858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5DC33C-F42A-4B83-8880-DDC456368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863" y="2181996"/>
          <a:ext cx="1688317" cy="8303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</xdr:row>
      <xdr:rowOff>1</xdr:rowOff>
    </xdr:from>
    <xdr:to>
      <xdr:col>7</xdr:col>
      <xdr:colOff>557350</xdr:colOff>
      <xdr:row>39</xdr:row>
      <xdr:rowOff>45067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061B59-2858-4A6A-A4E8-B7EF8A10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611292"/>
          <a:ext cx="4907280" cy="245364"/>
        </a:xfrm>
        <a:prstGeom prst="rect">
          <a:avLst/>
        </a:prstGeom>
      </xdr:spPr>
    </xdr:pic>
    <xdr:clientData/>
  </xdr:twoCellAnchor>
  <xdr:twoCellAnchor>
    <xdr:from>
      <xdr:col>0</xdr:col>
      <xdr:colOff>69668</xdr:colOff>
      <xdr:row>49</xdr:row>
      <xdr:rowOff>4354</xdr:rowOff>
    </xdr:from>
    <xdr:to>
      <xdr:col>6</xdr:col>
      <xdr:colOff>348343</xdr:colOff>
      <xdr:row>60</xdr:row>
      <xdr:rowOff>174171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72C8A-4BAD-491D-BE94-A46D9101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D24C-2218-4728-B93A-954D8952CD77}">
  <dimension ref="A1:CO478"/>
  <sheetViews>
    <sheetView tabSelected="1" zoomScale="175" zoomScaleNormal="175" workbookViewId="0">
      <selection activeCell="A42" sqref="A42:F44"/>
    </sheetView>
  </sheetViews>
  <sheetFormatPr defaultRowHeight="14.4" x14ac:dyDescent="0.3"/>
  <cols>
    <col min="1" max="1" width="10.109375" customWidth="1"/>
  </cols>
  <sheetData>
    <row r="1" spans="1:93" ht="15.6" x14ac:dyDescent="0.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5.6" x14ac:dyDescent="0.3">
      <c r="A3" s="8" t="s">
        <v>2</v>
      </c>
      <c r="B3" s="8">
        <v>1</v>
      </c>
      <c r="C3" s="8">
        <v>2</v>
      </c>
      <c r="D3" s="8">
        <v>3</v>
      </c>
      <c r="E3" s="8">
        <v>4</v>
      </c>
      <c r="F3" s="7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5.6" x14ac:dyDescent="0.3">
      <c r="A4" s="8" t="s">
        <v>3</v>
      </c>
      <c r="B4" s="6">
        <v>1.3</v>
      </c>
      <c r="C4" s="6">
        <v>3.4</v>
      </c>
      <c r="D4" s="6">
        <v>5.0999999999999996</v>
      </c>
      <c r="E4" s="6">
        <v>6.8</v>
      </c>
      <c r="F4" s="6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15.6" x14ac:dyDescent="0.3">
      <c r="A5" s="8" t="s">
        <v>4</v>
      </c>
      <c r="B5" s="6">
        <v>2</v>
      </c>
      <c r="C5" s="6">
        <v>5.2</v>
      </c>
      <c r="D5" s="6">
        <v>3.8</v>
      </c>
      <c r="E5" s="6">
        <v>6.1</v>
      </c>
      <c r="F5" s="6">
        <v>5.8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ht="15.6" x14ac:dyDescent="0.3">
      <c r="A7" s="10" t="s">
        <v>5</v>
      </c>
      <c r="B7" s="9">
        <f>POWER(B4,2)</f>
        <v>1.6900000000000002</v>
      </c>
      <c r="C7" s="9">
        <f t="shared" ref="C7:F7" si="0">POWER(C4,2)</f>
        <v>11.559999999999999</v>
      </c>
      <c r="D7" s="9">
        <f t="shared" si="0"/>
        <v>26.009999999999998</v>
      </c>
      <c r="E7" s="9">
        <f t="shared" si="0"/>
        <v>46.239999999999995</v>
      </c>
      <c r="F7" s="9">
        <f t="shared" si="0"/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ht="15.6" x14ac:dyDescent="0.3">
      <c r="A8" s="10" t="s">
        <v>6</v>
      </c>
      <c r="B8" s="9">
        <f>B5*B4</f>
        <v>2.6</v>
      </c>
      <c r="C8" s="9">
        <f t="shared" ref="C8:F8" si="1">C5*C4</f>
        <v>17.68</v>
      </c>
      <c r="D8" s="9">
        <f t="shared" si="1"/>
        <v>19.38</v>
      </c>
      <c r="E8" s="9">
        <f t="shared" si="1"/>
        <v>41.48</v>
      </c>
      <c r="F8" s="9">
        <f t="shared" si="1"/>
        <v>46.4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ht="15.6" x14ac:dyDescent="0.3">
      <c r="A10" s="11" t="s">
        <v>7</v>
      </c>
      <c r="B10" s="11"/>
      <c r="C10" s="7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ht="15.6" x14ac:dyDescent="0.3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ht="15.6" x14ac:dyDescent="0.3">
      <c r="A13" s="12" t="s">
        <v>9</v>
      </c>
      <c r="B13" s="13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ht="15.6" x14ac:dyDescent="0.3">
      <c r="A14" s="12" t="s">
        <v>10</v>
      </c>
      <c r="B14" s="14">
        <f>SUM(B4,C4,D4,E4,F4)</f>
        <v>24.6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ht="15.6" x14ac:dyDescent="0.3">
      <c r="A15" s="12" t="s">
        <v>11</v>
      </c>
      <c r="B15" s="14">
        <f>SUM(B7,C7,D7,E7,F7)</f>
        <v>149.5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ht="15.6" x14ac:dyDescent="0.3">
      <c r="A16" s="12" t="s">
        <v>12</v>
      </c>
      <c r="B16" s="14">
        <f>SUM(B5,C5,D5,E5,F5)</f>
        <v>22.900000000000002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ht="15.6" x14ac:dyDescent="0.3">
      <c r="A17" s="12" t="s">
        <v>13</v>
      </c>
      <c r="B17" s="14">
        <f>SUM(B8,C8,D8,E8,F8)</f>
        <v>127.53999999999999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ht="15.6" x14ac:dyDescent="0.3">
      <c r="A19" s="1" t="s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ht="15.6" x14ac:dyDescent="0.3">
      <c r="A20" s="15">
        <f>B13</f>
        <v>5</v>
      </c>
      <c r="B20" s="15" t="s">
        <v>15</v>
      </c>
      <c r="C20" s="15" t="s">
        <v>16</v>
      </c>
      <c r="D20" s="16">
        <f>B14</f>
        <v>24.6</v>
      </c>
      <c r="E20" s="17" t="s">
        <v>17</v>
      </c>
      <c r="F20" s="16">
        <f>B16</f>
        <v>22.900000000000002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ht="15.6" x14ac:dyDescent="0.3">
      <c r="A21" s="16">
        <f>B14</f>
        <v>24.6</v>
      </c>
      <c r="B21" s="15" t="s">
        <v>15</v>
      </c>
      <c r="C21" s="15" t="s">
        <v>16</v>
      </c>
      <c r="D21" s="15">
        <f>B15</f>
        <v>149.5</v>
      </c>
      <c r="E21" s="17" t="s">
        <v>17</v>
      </c>
      <c r="F21" s="15">
        <f>B17</f>
        <v>127.53999999999999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ht="15.6" x14ac:dyDescent="0.3">
      <c r="A24" s="4" t="s">
        <v>18</v>
      </c>
      <c r="B24" s="26">
        <f>A20</f>
        <v>5</v>
      </c>
      <c r="C24" s="25">
        <f>D20</f>
        <v>24.6</v>
      </c>
      <c r="D24" s="1"/>
      <c r="E24" s="4" t="s">
        <v>19</v>
      </c>
      <c r="F24" s="24">
        <f>F20</f>
        <v>22.900000000000002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ht="15.6" x14ac:dyDescent="0.3">
      <c r="A25" s="4"/>
      <c r="B25" s="26">
        <f>A21</f>
        <v>24.6</v>
      </c>
      <c r="C25" s="25">
        <f>D21</f>
        <v>149.5</v>
      </c>
      <c r="D25" s="1"/>
      <c r="E25" s="1"/>
      <c r="F25" s="24">
        <f>F21</f>
        <v>127.53999999999999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ht="15.6" x14ac:dyDescent="0.3">
      <c r="A27" s="1" t="s">
        <v>20</v>
      </c>
      <c r="B27" s="1">
        <f>MDETERM(B24:C25)</f>
        <v>142.33999999999997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ht="15.6" x14ac:dyDescent="0.3">
      <c r="A29" s="18" t="s">
        <v>21</v>
      </c>
      <c r="B29" s="24">
        <f>F20</f>
        <v>22.900000000000002</v>
      </c>
      <c r="C29" s="25">
        <f>D20</f>
        <v>24.6</v>
      </c>
      <c r="D29" s="1"/>
      <c r="E29" s="18" t="s">
        <v>22</v>
      </c>
      <c r="F29" s="18">
        <f>MDETERM(B29:C30)</f>
        <v>286.06600000000037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ht="15.6" x14ac:dyDescent="0.3">
      <c r="A30" s="1"/>
      <c r="B30" s="24">
        <f>F21</f>
        <v>127.53999999999999</v>
      </c>
      <c r="C30" s="25">
        <f>D21</f>
        <v>149.5</v>
      </c>
      <c r="D30" s="1"/>
      <c r="E30" s="18" t="s">
        <v>23</v>
      </c>
      <c r="F30" s="19">
        <f>F29/B27</f>
        <v>2.0097372488408065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ht="15.6" x14ac:dyDescent="0.3">
      <c r="A33" s="22" t="s">
        <v>24</v>
      </c>
      <c r="B33" s="26">
        <v>5</v>
      </c>
      <c r="C33" s="24">
        <v>22.9</v>
      </c>
      <c r="D33" s="1"/>
      <c r="E33" s="22" t="s">
        <v>25</v>
      </c>
      <c r="F33" s="22">
        <f>MDETERM(B33:C34)</f>
        <v>74.360000000000014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ht="15.6" x14ac:dyDescent="0.3">
      <c r="A34" s="1"/>
      <c r="B34" s="26">
        <v>24.6</v>
      </c>
      <c r="C34" s="24">
        <v>127.54</v>
      </c>
      <c r="D34" s="1"/>
      <c r="E34" s="22" t="s">
        <v>26</v>
      </c>
      <c r="F34" s="23">
        <f>F33/B27</f>
        <v>0.52241112828438963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ht="15.6" x14ac:dyDescent="0.3">
      <c r="A37" s="1" t="s">
        <v>27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ht="15.6" x14ac:dyDescent="0.3">
      <c r="A38" s="20" t="s">
        <v>30</v>
      </c>
      <c r="B38" s="21">
        <f>F30</f>
        <v>2.0097372488408065</v>
      </c>
      <c r="C38" s="20" t="s">
        <v>28</v>
      </c>
      <c r="D38" s="21">
        <f>F34</f>
        <v>0.52241112828438963</v>
      </c>
      <c r="E38" s="20" t="s">
        <v>29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ht="15.6" x14ac:dyDescent="0.3">
      <c r="A41" s="8" t="s">
        <v>2</v>
      </c>
      <c r="B41" s="27">
        <v>1</v>
      </c>
      <c r="C41" s="27">
        <v>2</v>
      </c>
      <c r="D41" s="27">
        <v>3</v>
      </c>
      <c r="E41" s="27">
        <v>4</v>
      </c>
      <c r="F41" s="27">
        <v>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ht="15.6" x14ac:dyDescent="0.3">
      <c r="A42" s="8" t="s">
        <v>3</v>
      </c>
      <c r="B42" s="6">
        <v>1.3</v>
      </c>
      <c r="C42" s="6">
        <v>3.4</v>
      </c>
      <c r="D42" s="6">
        <v>5.0999999999999996</v>
      </c>
      <c r="E42" s="6">
        <v>6.8</v>
      </c>
      <c r="F42" s="6">
        <v>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ht="15.6" x14ac:dyDescent="0.3">
      <c r="A43" s="8" t="s">
        <v>4</v>
      </c>
      <c r="B43" s="6">
        <v>2</v>
      </c>
      <c r="C43" s="6">
        <v>5.2</v>
      </c>
      <c r="D43" s="6">
        <v>3.8</v>
      </c>
      <c r="E43" s="6">
        <v>6.1</v>
      </c>
      <c r="F43" s="6">
        <v>5.8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ht="15.6" x14ac:dyDescent="0.3">
      <c r="A44" s="28" t="s">
        <v>33</v>
      </c>
      <c r="B44" s="29">
        <f>$B$38+$D$38*B42</f>
        <v>2.6888717156105129</v>
      </c>
      <c r="C44" s="29">
        <f t="shared" ref="C44:F44" si="2">$B$38+$D$38*C42</f>
        <v>3.7859350850077309</v>
      </c>
      <c r="D44" s="29">
        <f t="shared" si="2"/>
        <v>4.6740340030911938</v>
      </c>
      <c r="E44" s="29">
        <f t="shared" si="2"/>
        <v>5.5621329211746557</v>
      </c>
      <c r="F44" s="29">
        <f>$B$38+$D$38*F42</f>
        <v>6.1890262751159231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ht="15.6" x14ac:dyDescent="0.3">
      <c r="A45" s="5" t="s">
        <v>31</v>
      </c>
      <c r="B45" s="29">
        <f>B43-B44</f>
        <v>-0.68887171561051286</v>
      </c>
      <c r="C45" s="29">
        <f t="shared" ref="C45:F45" si="3">C43-C44</f>
        <v>1.4140649149922693</v>
      </c>
      <c r="D45" s="29">
        <f t="shared" si="3"/>
        <v>-0.87403400309119395</v>
      </c>
      <c r="E45" s="29">
        <f t="shared" si="3"/>
        <v>0.5378670788253439</v>
      </c>
      <c r="F45" s="29">
        <f t="shared" si="3"/>
        <v>-0.38902627511592325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ht="15.6" x14ac:dyDescent="0.3">
      <c r="A46" s="5" t="s">
        <v>32</v>
      </c>
      <c r="B46" s="29">
        <f>POWER(B45,2)</f>
        <v>0.47454424056817129</v>
      </c>
      <c r="C46" s="29">
        <f t="shared" ref="C46:F46" si="4">POWER(C45,2)</f>
        <v>1.9995795838120938</v>
      </c>
      <c r="D46" s="29">
        <f t="shared" si="4"/>
        <v>0.76393543855961721</v>
      </c>
      <c r="E46" s="29">
        <f t="shared" si="4"/>
        <v>0.28930099448410873</v>
      </c>
      <c r="F46" s="29">
        <f t="shared" si="4"/>
        <v>0.15134144273057001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ht="15.6" x14ac:dyDescent="0.3">
      <c r="A48" s="30" t="s">
        <v>34</v>
      </c>
      <c r="B48" s="30"/>
      <c r="C48" s="30"/>
      <c r="D48" s="30"/>
      <c r="E48" s="31">
        <v>3.6789999999999998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 spans="1:9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 spans="1:9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 spans="1:9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 spans="1:9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 spans="1:9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 spans="1:9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 spans="1:9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 spans="1:9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 spans="1:9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 spans="1:9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 spans="1:9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 spans="1:9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1:9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1:9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1:9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1:9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1:9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1:9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1:9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1:9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 spans="1:9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 spans="1:9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 spans="1:9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 spans="1:9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 spans="1:9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 spans="1:9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 spans="1:9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  <row r="96" spans="1:9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 spans="1:9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 spans="1:9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 spans="1:9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 spans="1:9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 spans="1:9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 spans="1:9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 spans="1:9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</row>
    <row r="104" spans="1:9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</row>
    <row r="105" spans="1:9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</row>
    <row r="106" spans="1:9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</row>
    <row r="107" spans="1:9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</row>
    <row r="108" spans="1:9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</row>
    <row r="109" spans="1:9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9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 spans="1:9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 spans="1:9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 spans="1:9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 spans="1:9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 spans="1:9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 spans="1:9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 spans="1:9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 spans="1:9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 spans="1:9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 spans="1:9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 spans="1:9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 spans="1:9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 spans="1:9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 spans="1:9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 spans="1:9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 spans="1:9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 spans="1:9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 spans="1:9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 spans="1:9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 spans="1:9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 spans="1:9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 spans="1:9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 spans="1:9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 spans="1:9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 spans="1:9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  <row r="136" spans="1:9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</row>
    <row r="137" spans="1:9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</row>
    <row r="138" spans="1:9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</row>
    <row r="139" spans="1:9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</row>
    <row r="140" spans="1:9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</row>
    <row r="141" spans="1:9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</row>
    <row r="142" spans="1:9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</row>
    <row r="143" spans="1:9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</row>
    <row r="144" spans="1:9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</row>
    <row r="145" spans="1:9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</row>
    <row r="146" spans="1:9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</row>
    <row r="147" spans="1:9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</row>
    <row r="148" spans="1:9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</row>
    <row r="149" spans="1:9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</row>
    <row r="150" spans="1:9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</row>
    <row r="151" spans="1:9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</row>
    <row r="152" spans="1:9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</row>
    <row r="153" spans="1:9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</row>
    <row r="154" spans="1:9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</row>
    <row r="155" spans="1:9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</row>
    <row r="156" spans="1:9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</row>
    <row r="157" spans="1:9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</row>
    <row r="158" spans="1:9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</row>
    <row r="159" spans="1:9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</row>
    <row r="160" spans="1:9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</row>
    <row r="161" spans="1:9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</row>
    <row r="162" spans="1:9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</row>
    <row r="163" spans="1:9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</row>
    <row r="164" spans="1:9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</row>
    <row r="165" spans="1:9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</row>
    <row r="166" spans="1:9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</row>
    <row r="167" spans="1:9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</row>
    <row r="168" spans="1:9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</row>
    <row r="169" spans="1:9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</row>
    <row r="170" spans="1:9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</row>
    <row r="171" spans="1:9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</row>
    <row r="172" spans="1:9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</row>
    <row r="173" spans="1:9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</row>
    <row r="174" spans="1:9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</row>
    <row r="175" spans="1:9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</row>
    <row r="176" spans="1:9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</row>
    <row r="177" spans="1:9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</row>
    <row r="178" spans="1:9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</row>
    <row r="179" spans="1:9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</row>
    <row r="180" spans="1:9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</row>
    <row r="181" spans="1:9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</row>
    <row r="182" spans="1:9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</row>
    <row r="183" spans="1:9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</row>
    <row r="184" spans="1:9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</row>
    <row r="185" spans="1:9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</row>
    <row r="186" spans="1:9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</row>
    <row r="187" spans="1:9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</row>
    <row r="188" spans="1:9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 spans="1:9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4" spans="1:9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</row>
    <row r="195" spans="1:9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</row>
    <row r="196" spans="1:9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</row>
    <row r="197" spans="1:9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</row>
    <row r="198" spans="1:9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</row>
    <row r="199" spans="1:9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</row>
    <row r="200" spans="1:9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</row>
    <row r="201" spans="1:9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</row>
    <row r="202" spans="1:9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</row>
    <row r="203" spans="1:9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</row>
    <row r="204" spans="1:9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</row>
    <row r="205" spans="1:9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</row>
    <row r="206" spans="1:9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</row>
    <row r="207" spans="1:9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</row>
    <row r="208" spans="1:9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</row>
    <row r="209" spans="1:9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</row>
    <row r="210" spans="1:9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</row>
    <row r="211" spans="1:9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</row>
    <row r="212" spans="1:9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</row>
    <row r="213" spans="1:9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</row>
    <row r="214" spans="1:9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</row>
    <row r="215" spans="1:9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</row>
    <row r="216" spans="1:9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</row>
    <row r="217" spans="1:9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</row>
    <row r="218" spans="1:9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</row>
    <row r="219" spans="1:9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</row>
    <row r="220" spans="1:9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</row>
    <row r="221" spans="1:9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</row>
    <row r="222" spans="1:9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</row>
    <row r="223" spans="1:9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</row>
    <row r="224" spans="1:9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</row>
    <row r="225" spans="1:9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</row>
    <row r="226" spans="1:9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</row>
    <row r="227" spans="1:9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</row>
    <row r="228" spans="1:9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</row>
    <row r="229" spans="1:9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</row>
    <row r="230" spans="1:9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</row>
    <row r="231" spans="1:9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</row>
    <row r="232" spans="1:9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</row>
    <row r="233" spans="1:9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</row>
    <row r="234" spans="1:9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</row>
    <row r="235" spans="1:9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</row>
    <row r="236" spans="1:9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</row>
    <row r="237" spans="1:9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</row>
    <row r="238" spans="1:9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</row>
    <row r="239" spans="1:9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</row>
    <row r="240" spans="1:9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</row>
    <row r="241" spans="1:9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</row>
    <row r="242" spans="1:9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</row>
    <row r="243" spans="1:9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</row>
    <row r="244" spans="1:9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</row>
    <row r="245" spans="1:9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</row>
    <row r="246" spans="1:9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</row>
    <row r="247" spans="1:9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</row>
    <row r="248" spans="1:9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</row>
    <row r="249" spans="1:9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</row>
    <row r="250" spans="1:9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</row>
    <row r="251" spans="1:9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</row>
    <row r="252" spans="1:9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</row>
    <row r="253" spans="1:9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</row>
    <row r="254" spans="1:9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</row>
    <row r="255" spans="1:9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</row>
    <row r="256" spans="1:9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</row>
    <row r="257" spans="1:9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</row>
    <row r="258" spans="1:9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</row>
    <row r="259" spans="1:9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</row>
    <row r="260" spans="1:9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</row>
    <row r="261" spans="1:9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</row>
    <row r="262" spans="1:9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</row>
    <row r="263" spans="1:9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</row>
    <row r="264" spans="1:9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</row>
    <row r="265" spans="1:9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</row>
    <row r="266" spans="1:9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</row>
    <row r="267" spans="1:9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</row>
    <row r="268" spans="1:9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</row>
    <row r="269" spans="1:9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</row>
    <row r="270" spans="1:9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</row>
    <row r="271" spans="1:9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</row>
    <row r="272" spans="1:9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</row>
    <row r="273" spans="1:9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</row>
    <row r="274" spans="1:9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</row>
    <row r="275" spans="1:9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</row>
    <row r="276" spans="1:9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</row>
    <row r="277" spans="1:9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</row>
    <row r="278" spans="1:9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</row>
    <row r="279" spans="1:9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</row>
    <row r="280" spans="1:9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</row>
    <row r="281" spans="1:9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</row>
    <row r="282" spans="1:9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</row>
    <row r="283" spans="1:9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</row>
    <row r="284" spans="1:9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</row>
    <row r="285" spans="1:9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</row>
    <row r="286" spans="1:9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</row>
    <row r="287" spans="1:9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</row>
    <row r="288" spans="1:9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</row>
    <row r="289" spans="1:9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</row>
    <row r="290" spans="1:9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</row>
    <row r="291" spans="1:9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</row>
    <row r="292" spans="1:9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</row>
    <row r="293" spans="1:9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</row>
    <row r="294" spans="1:9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</row>
    <row r="295" spans="1:9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</row>
    <row r="296" spans="1:9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</row>
    <row r="297" spans="1:9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</row>
    <row r="298" spans="1:9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</row>
    <row r="299" spans="1:9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</row>
    <row r="300" spans="1:9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</row>
    <row r="301" spans="1:9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</row>
    <row r="302" spans="1:9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</row>
    <row r="303" spans="1:9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</row>
    <row r="304" spans="1:9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</row>
    <row r="305" spans="1:9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</row>
    <row r="306" spans="1:9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</row>
    <row r="307" spans="1:9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</row>
    <row r="308" spans="1:9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</row>
    <row r="309" spans="1:9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</row>
    <row r="310" spans="1:9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</row>
    <row r="311" spans="1:9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</row>
    <row r="312" spans="1:9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</row>
    <row r="313" spans="1:9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</row>
    <row r="314" spans="1:9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</row>
    <row r="315" spans="1:9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</row>
    <row r="316" spans="1:9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</row>
    <row r="317" spans="1:9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</row>
    <row r="318" spans="1:9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</row>
    <row r="319" spans="1:9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</row>
    <row r="320" spans="1:9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</row>
    <row r="321" spans="1:9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</row>
    <row r="322" spans="1:9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</row>
    <row r="323" spans="1:9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</row>
    <row r="324" spans="1:9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</row>
    <row r="325" spans="1:9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</row>
    <row r="326" spans="1:9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</row>
    <row r="327" spans="1:9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</row>
    <row r="328" spans="1:9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</row>
    <row r="329" spans="1:9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</row>
    <row r="330" spans="1:9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</row>
    <row r="331" spans="1:9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</row>
    <row r="332" spans="1:9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</row>
    <row r="333" spans="1:9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</row>
    <row r="334" spans="1:9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</row>
    <row r="335" spans="1:9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</row>
    <row r="336" spans="1:9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</row>
    <row r="337" spans="1:9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</row>
    <row r="338" spans="1:9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</row>
    <row r="339" spans="1:9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</row>
    <row r="340" spans="1:9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</row>
    <row r="341" spans="1:9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</row>
    <row r="342" spans="1:9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</row>
    <row r="343" spans="1:9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</row>
    <row r="344" spans="1:9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</row>
    <row r="345" spans="1:9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</row>
    <row r="346" spans="1:9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</row>
    <row r="347" spans="1:9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</row>
    <row r="348" spans="1:9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</row>
    <row r="349" spans="1:9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</row>
    <row r="350" spans="1:9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</row>
    <row r="351" spans="1:9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</row>
    <row r="352" spans="1:9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</row>
    <row r="353" spans="1:9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</row>
    <row r="354" spans="1:9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</row>
    <row r="355" spans="1:9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</row>
    <row r="356" spans="1:9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</row>
    <row r="357" spans="1:9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</row>
    <row r="358" spans="1:9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</row>
    <row r="359" spans="1:9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</row>
    <row r="360" spans="1:9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</row>
    <row r="361" spans="1:9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</row>
    <row r="362" spans="1:9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</row>
    <row r="363" spans="1:9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</row>
    <row r="364" spans="1:9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</row>
    <row r="365" spans="1:9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</row>
    <row r="366" spans="1:9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</row>
    <row r="367" spans="1:9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</row>
    <row r="368" spans="1:9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</row>
    <row r="369" spans="1:9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</row>
    <row r="370" spans="1:9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</row>
    <row r="371" spans="1:9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</row>
    <row r="372" spans="1:9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</row>
    <row r="373" spans="1:9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</row>
    <row r="374" spans="1:9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</row>
    <row r="375" spans="1:9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</row>
    <row r="376" spans="1:9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</row>
    <row r="377" spans="1:9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</row>
    <row r="378" spans="1:9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</row>
    <row r="379" spans="1:9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</row>
    <row r="380" spans="1:9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</row>
    <row r="381" spans="1:9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</row>
    <row r="382" spans="1:9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</row>
    <row r="383" spans="1:9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</row>
    <row r="384" spans="1:9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</row>
    <row r="385" spans="1:9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</row>
    <row r="386" spans="1:9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</row>
    <row r="387" spans="1:9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</row>
    <row r="388" spans="1:9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</row>
    <row r="389" spans="1:9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</row>
    <row r="390" spans="1:9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</row>
    <row r="391" spans="1:9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</row>
    <row r="392" spans="1:9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</row>
    <row r="393" spans="1:9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</row>
    <row r="394" spans="1:9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</row>
    <row r="395" spans="1:9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</row>
    <row r="396" spans="1:9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</row>
    <row r="397" spans="1:9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</row>
    <row r="398" spans="1:9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</row>
    <row r="399" spans="1:9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</row>
    <row r="400" spans="1:9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</row>
    <row r="401" spans="1:9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</row>
    <row r="402" spans="1:9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</row>
    <row r="403" spans="1:9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</row>
    <row r="404" spans="1:9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</row>
    <row r="405" spans="1:9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</row>
    <row r="406" spans="1:9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</row>
    <row r="407" spans="1:9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</row>
    <row r="408" spans="1:9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</row>
    <row r="409" spans="1:9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</row>
    <row r="410" spans="1:9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</row>
    <row r="411" spans="1:9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</row>
    <row r="412" spans="1:9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</row>
    <row r="413" spans="1:9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</row>
    <row r="414" spans="1:9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</row>
    <row r="415" spans="1:9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</row>
    <row r="416" spans="1:9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</row>
    <row r="417" spans="1:9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</row>
    <row r="418" spans="1:9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</row>
    <row r="419" spans="1:9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</row>
    <row r="420" spans="1:9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</row>
    <row r="421" spans="1:9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</row>
    <row r="422" spans="1:9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</row>
    <row r="423" spans="1:9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</row>
    <row r="424" spans="1:9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</row>
    <row r="425" spans="1:9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</row>
    <row r="426" spans="1:9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</row>
    <row r="427" spans="1:9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</row>
    <row r="428" spans="1:9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</row>
    <row r="429" spans="1:9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</row>
    <row r="430" spans="1:9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</row>
    <row r="431" spans="1:9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</row>
    <row r="432" spans="1:9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</row>
    <row r="433" spans="1:9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</row>
    <row r="434" spans="1:9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</row>
    <row r="435" spans="1:9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</row>
    <row r="436" spans="1:9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</row>
    <row r="437" spans="1:9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</row>
    <row r="438" spans="1:9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</row>
    <row r="439" spans="1:9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</row>
    <row r="440" spans="1:9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</row>
    <row r="441" spans="1:9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</row>
    <row r="442" spans="1:9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</row>
    <row r="443" spans="1:9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</row>
    <row r="444" spans="1:9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</row>
    <row r="445" spans="1:9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</row>
    <row r="446" spans="1:9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</row>
    <row r="447" spans="1:9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</row>
    <row r="448" spans="1:9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</row>
    <row r="449" spans="1:9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</row>
    <row r="450" spans="1:9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</row>
    <row r="451" spans="1:9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</row>
    <row r="452" spans="1:9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</row>
    <row r="453" spans="1:9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</row>
    <row r="454" spans="1:9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</row>
    <row r="455" spans="1:9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</row>
    <row r="456" spans="1:9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</row>
    <row r="457" spans="1:9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</row>
    <row r="458" spans="1:9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</row>
    <row r="459" spans="1:9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</row>
    <row r="460" spans="1:9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</row>
    <row r="461" spans="1:9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 spans="1:9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 spans="1:9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 spans="1:9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 spans="1:9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 spans="1:9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 spans="1:9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 spans="1:9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 spans="1:9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 spans="1:9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 spans="1:93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 spans="1:93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 spans="1:93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 spans="1:93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 spans="1:93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 spans="1:93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 spans="1:93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 spans="1:93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</sheetData>
  <mergeCells count="2">
    <mergeCell ref="B1:K1"/>
    <mergeCell ref="A10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2021-08-25T22:08:41Z</dcterms:created>
  <dcterms:modified xsi:type="dcterms:W3CDTF">2021-08-25T22:43:06Z</dcterms:modified>
</cp:coreProperties>
</file>