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12\Unidade 5 - parte 2\"/>
    </mc:Choice>
  </mc:AlternateContent>
  <xr:revisionPtr revIDLastSave="0" documentId="13_ncr:1_{EF206148-705B-4470-8F4D-8C4CD0880F29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Exemplo 3" sheetId="1" r:id="rId1"/>
    <sheet name="Exemplo 4" sheetId="2" r:id="rId2"/>
    <sheet name="Exercicio 2" sheetId="3" r:id="rId3"/>
    <sheet name="Exercicio 3" sheetId="4" r:id="rId4"/>
    <sheet name="Exercicio 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5" l="1"/>
  <c r="F79" i="5" s="1"/>
  <c r="D79" i="5"/>
  <c r="E77" i="5"/>
  <c r="B76" i="5"/>
  <c r="C76" i="5"/>
  <c r="E76" i="5"/>
  <c r="B73" i="5"/>
  <c r="C73" i="5" s="1"/>
  <c r="E73" i="5" s="1"/>
  <c r="B74" i="5"/>
  <c r="C74" i="5" s="1"/>
  <c r="E74" i="5" s="1"/>
  <c r="B70" i="5"/>
  <c r="C70" i="5" s="1"/>
  <c r="E70" i="5" s="1"/>
  <c r="B71" i="5"/>
  <c r="C71" i="5" s="1"/>
  <c r="E71" i="5" s="1"/>
  <c r="B69" i="5"/>
  <c r="B68" i="5"/>
  <c r="C68" i="5" s="1"/>
  <c r="E68" i="5" s="1"/>
  <c r="B62" i="5"/>
  <c r="B51" i="5"/>
  <c r="F51" i="5" s="1"/>
  <c r="D51" i="5"/>
  <c r="E49" i="5"/>
  <c r="B47" i="5"/>
  <c r="C47" i="5" s="1"/>
  <c r="E47" i="5" s="1"/>
  <c r="C48" i="5"/>
  <c r="E48" i="5" s="1"/>
  <c r="B46" i="5"/>
  <c r="C46" i="5" s="1"/>
  <c r="E46" i="5" s="1"/>
  <c r="B45" i="5"/>
  <c r="C44" i="5"/>
  <c r="E44" i="5" s="1"/>
  <c r="B44" i="5"/>
  <c r="B38" i="5"/>
  <c r="D28" i="5"/>
  <c r="B28" i="5"/>
  <c r="F28" i="5" s="1"/>
  <c r="B25" i="5"/>
  <c r="C25" i="5"/>
  <c r="E25" i="5" s="1"/>
  <c r="C24" i="5"/>
  <c r="E24" i="5" s="1"/>
  <c r="B24" i="5"/>
  <c r="C23" i="5"/>
  <c r="B17" i="5"/>
  <c r="B23" i="5"/>
  <c r="B100" i="4"/>
  <c r="E99" i="4"/>
  <c r="B97" i="4"/>
  <c r="C97" i="4" s="1"/>
  <c r="E97" i="4" s="1"/>
  <c r="B98" i="4"/>
  <c r="C98" i="4" s="1"/>
  <c r="E98" i="4" s="1"/>
  <c r="B96" i="4"/>
  <c r="C96" i="4" s="1"/>
  <c r="E96" i="4" s="1"/>
  <c r="B95" i="4"/>
  <c r="C94" i="4"/>
  <c r="E94" i="4" s="1"/>
  <c r="B94" i="4"/>
  <c r="B87" i="4"/>
  <c r="B77" i="4"/>
  <c r="E75" i="4"/>
  <c r="B74" i="4"/>
  <c r="C74" i="4" s="1"/>
  <c r="E74" i="4" s="1"/>
  <c r="B73" i="4"/>
  <c r="B72" i="4"/>
  <c r="B65" i="4"/>
  <c r="B53" i="4"/>
  <c r="B55" i="4"/>
  <c r="B52" i="4"/>
  <c r="C53" i="4" s="1"/>
  <c r="E53" i="4" s="1"/>
  <c r="E54" i="4" s="1"/>
  <c r="D55" i="4" s="1"/>
  <c r="F55" i="4" s="1"/>
  <c r="B45" i="4"/>
  <c r="F35" i="4"/>
  <c r="D35" i="4"/>
  <c r="B35" i="4"/>
  <c r="E33" i="4"/>
  <c r="B27" i="4"/>
  <c r="C27" i="4"/>
  <c r="E27" i="4" s="1"/>
  <c r="B28" i="4"/>
  <c r="C28" i="4" s="1"/>
  <c r="E28" i="4" s="1"/>
  <c r="B25" i="3"/>
  <c r="B26" i="4"/>
  <c r="B25" i="4"/>
  <c r="C26" i="4"/>
  <c r="E26" i="4" s="1"/>
  <c r="B17" i="4"/>
  <c r="B16" i="3"/>
  <c r="B24" i="3"/>
  <c r="C25" i="4"/>
  <c r="E25" i="4" s="1"/>
  <c r="B31" i="3"/>
  <c r="C24" i="4"/>
  <c r="B24" i="4"/>
  <c r="D31" i="3"/>
  <c r="E29" i="3"/>
  <c r="B28" i="3"/>
  <c r="C28" i="3" s="1"/>
  <c r="E28" i="3" s="1"/>
  <c r="B27" i="3"/>
  <c r="C25" i="3"/>
  <c r="E25" i="3" s="1"/>
  <c r="B26" i="3"/>
  <c r="C26" i="3" s="1"/>
  <c r="E26" i="3" s="1"/>
  <c r="C24" i="3"/>
  <c r="E24" i="3"/>
  <c r="C23" i="3"/>
  <c r="E23" i="3" s="1"/>
  <c r="B23" i="3"/>
  <c r="E33" i="2"/>
  <c r="D35" i="2" s="1"/>
  <c r="F35" i="2" s="1"/>
  <c r="B35" i="2"/>
  <c r="E23" i="2"/>
  <c r="E24" i="2"/>
  <c r="E25" i="2"/>
  <c r="E26" i="2"/>
  <c r="E27" i="2"/>
  <c r="E28" i="2"/>
  <c r="E29" i="2"/>
  <c r="E30" i="2"/>
  <c r="E31" i="2"/>
  <c r="E32" i="2"/>
  <c r="C23" i="2"/>
  <c r="C24" i="2"/>
  <c r="C25" i="2"/>
  <c r="C26" i="2"/>
  <c r="C27" i="2"/>
  <c r="C28" i="2"/>
  <c r="C29" i="2"/>
  <c r="C30" i="2"/>
  <c r="C31" i="2"/>
  <c r="C32" i="2"/>
  <c r="B31" i="2"/>
  <c r="B32" i="2"/>
  <c r="B30" i="2"/>
  <c r="B24" i="2"/>
  <c r="B25" i="2" s="1"/>
  <c r="B26" i="2" s="1"/>
  <c r="B27" i="2" s="1"/>
  <c r="B28" i="2" s="1"/>
  <c r="B29" i="2" s="1"/>
  <c r="B23" i="2"/>
  <c r="E22" i="2"/>
  <c r="C22" i="2"/>
  <c r="B22" i="2"/>
  <c r="B16" i="2"/>
  <c r="F33" i="1"/>
  <c r="D33" i="1"/>
  <c r="B33" i="1"/>
  <c r="E31" i="1"/>
  <c r="B26" i="1"/>
  <c r="C26" i="1"/>
  <c r="E26" i="1"/>
  <c r="B27" i="1"/>
  <c r="C27" i="1" s="1"/>
  <c r="E27" i="1" s="1"/>
  <c r="E25" i="1"/>
  <c r="C25" i="1"/>
  <c r="B25" i="1"/>
  <c r="E24" i="1"/>
  <c r="C24" i="1"/>
  <c r="B24" i="1"/>
  <c r="B17" i="1"/>
  <c r="B11" i="1"/>
  <c r="B75" i="5" l="1"/>
  <c r="C75" i="5" s="1"/>
  <c r="E75" i="5" s="1"/>
  <c r="B72" i="5"/>
  <c r="C72" i="5" s="1"/>
  <c r="E72" i="5" s="1"/>
  <c r="C45" i="5"/>
  <c r="E45" i="5" s="1"/>
  <c r="E23" i="5"/>
  <c r="C95" i="4"/>
  <c r="E95" i="4" s="1"/>
  <c r="C73" i="4"/>
  <c r="E73" i="4" s="1"/>
  <c r="C72" i="4"/>
  <c r="E72" i="4" s="1"/>
  <c r="C52" i="4"/>
  <c r="E52" i="4" s="1"/>
  <c r="B29" i="4"/>
  <c r="E24" i="4"/>
  <c r="F31" i="3"/>
  <c r="C27" i="3"/>
  <c r="E27" i="3" s="1"/>
  <c r="B28" i="1"/>
  <c r="C69" i="5" l="1"/>
  <c r="E69" i="5" s="1"/>
  <c r="E26" i="5"/>
  <c r="B30" i="4"/>
  <c r="C29" i="4"/>
  <c r="E29" i="4" s="1"/>
  <c r="B29" i="1"/>
  <c r="C28" i="1"/>
  <c r="E28" i="1" s="1"/>
  <c r="B31" i="4" l="1"/>
  <c r="C30" i="4"/>
  <c r="E30" i="4" s="1"/>
  <c r="B30" i="1"/>
  <c r="C30" i="1" s="1"/>
  <c r="E30" i="1" s="1"/>
  <c r="C29" i="1"/>
  <c r="E29" i="1" s="1"/>
  <c r="C31" i="4" l="1"/>
  <c r="E31" i="4" s="1"/>
  <c r="B32" i="4"/>
  <c r="C32" i="4" s="1"/>
  <c r="E32" i="4" s="1"/>
</calcChain>
</file>

<file path=xl/sharedStrings.xml><?xml version="1.0" encoding="utf-8"?>
<sst xmlns="http://schemas.openxmlformats.org/spreadsheetml/2006/main" count="181" uniqueCount="50">
  <si>
    <t>Regra dos trapézios</t>
  </si>
  <si>
    <t xml:space="preserve">Exemplo 3: </t>
  </si>
  <si>
    <t>Calcular</t>
  </si>
  <si>
    <t>Considere n=6 e 4 casas decimais com arredondamento.</t>
  </si>
  <si>
    <t>a) Número de intervalos</t>
  </si>
  <si>
    <t>n=</t>
  </si>
  <si>
    <t>b) Tamanho do intervalo</t>
  </si>
  <si>
    <t>a=</t>
  </si>
  <si>
    <t>b=</t>
  </si>
  <si>
    <t>h=</t>
  </si>
  <si>
    <t>c) Iterações</t>
  </si>
  <si>
    <t>i</t>
  </si>
  <si>
    <t>xi'</t>
  </si>
  <si>
    <t>f(xi')</t>
  </si>
  <si>
    <t>ci</t>
  </si>
  <si>
    <t>ci*f(xi')</t>
  </si>
  <si>
    <t>Soma</t>
  </si>
  <si>
    <t>T(h6)=</t>
  </si>
  <si>
    <t>*</t>
  </si>
  <si>
    <t>=</t>
  </si>
  <si>
    <t>Regra de Simpsons</t>
  </si>
  <si>
    <t>Exemplo 4:</t>
  </si>
  <si>
    <t>Calcular uma aproximação para</t>
  </si>
  <si>
    <t>Com n = 10</t>
  </si>
  <si>
    <t xml:space="preserve">b) Tamanho do intervalo </t>
  </si>
  <si>
    <t>S(h10)=</t>
  </si>
  <si>
    <t>Regra de trapézios</t>
  </si>
  <si>
    <t>Exercício 2: Calcular</t>
  </si>
  <si>
    <t>Considere n = 5 e 4 casas decimais com arredondamento.</t>
  </si>
  <si>
    <t>T(h5)=</t>
  </si>
  <si>
    <t>Exercício 3: Calcular</t>
  </si>
  <si>
    <t>Considere diversos valores para n e 4 casas decimais com arredondamento.</t>
  </si>
  <si>
    <t>a) n = 1 b) n = 2 c) n = 4 d) n = 8</t>
  </si>
  <si>
    <t>Soma=</t>
  </si>
  <si>
    <t>T(8)=</t>
  </si>
  <si>
    <t>Para n = 1</t>
  </si>
  <si>
    <t>T(1)=</t>
  </si>
  <si>
    <t>Para n =2</t>
  </si>
  <si>
    <t>T(2)</t>
  </si>
  <si>
    <t>Para n = 4</t>
  </si>
  <si>
    <t>T(4)=</t>
  </si>
  <si>
    <t>Exercício 4: Calcular</t>
  </si>
  <si>
    <t>Regra de Simpson</t>
  </si>
  <si>
    <t>considerando diversos valores para n e, depois analiticamente.</t>
  </si>
  <si>
    <t>a) n = 2 b) n = 4 c) n = 8</t>
  </si>
  <si>
    <t xml:space="preserve">Soma </t>
  </si>
  <si>
    <t>S(h2)=</t>
  </si>
  <si>
    <t>S(h4)=</t>
  </si>
  <si>
    <t>Para n = 8</t>
  </si>
  <si>
    <t>S(h8)=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</si>
</sst>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165" fontId="1" fillId="4" borderId="0" xfId="0" applyNumberFormat="1" applyFont="1" applyFill="1"/>
    <xf numFmtId="0" fontId="1" fillId="4" borderId="0" xfId="0" quotePrefix="1" applyFont="1" applyFill="1"/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7" borderId="1" xfId="0" applyFont="1" applyFill="1" applyBorder="1"/>
    <xf numFmtId="164" fontId="1" fillId="6" borderId="1" xfId="0" applyNumberFormat="1" applyFont="1" applyFill="1" applyBorder="1"/>
    <xf numFmtId="0" fontId="1" fillId="8" borderId="1" xfId="0" applyFont="1" applyFill="1" applyBorder="1"/>
    <xf numFmtId="165" fontId="1" fillId="8" borderId="1" xfId="0" applyNumberFormat="1" applyFont="1" applyFill="1" applyBorder="1"/>
    <xf numFmtId="164" fontId="1" fillId="9" borderId="0" xfId="0" applyNumberFormat="1" applyFont="1" applyFill="1"/>
    <xf numFmtId="164" fontId="1" fillId="9" borderId="1" xfId="0" applyNumberFormat="1" applyFont="1" applyFill="1" applyBorder="1"/>
    <xf numFmtId="0" fontId="1" fillId="9" borderId="0" xfId="0" applyFont="1" applyFill="1"/>
    <xf numFmtId="0" fontId="1" fillId="9" borderId="1" xfId="0" applyFont="1" applyFill="1" applyBorder="1"/>
    <xf numFmtId="0" fontId="1" fillId="2" borderId="1" xfId="0" applyFont="1" applyFill="1" applyBorder="1"/>
    <xf numFmtId="0" fontId="1" fillId="10" borderId="0" xfId="0" applyFont="1" applyFill="1"/>
    <xf numFmtId="0" fontId="1" fillId="10" borderId="1" xfId="0" applyFont="1" applyFill="1" applyBorder="1"/>
    <xf numFmtId="0" fontId="1" fillId="4" borderId="0" xfId="0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0" fontId="1" fillId="0" borderId="1" xfId="0" applyFont="1" applyFill="1" applyBorder="1"/>
    <xf numFmtId="165" fontId="1" fillId="2" borderId="0" xfId="0" applyNumberFormat="1" applyFont="1" applyFill="1"/>
    <xf numFmtId="0" fontId="2" fillId="0" borderId="0" xfId="0" applyFont="1" applyAlignment="1">
      <alignment horizontal="left" vertical="center"/>
    </xf>
    <xf numFmtId="165" fontId="1" fillId="0" borderId="0" xfId="0" applyNumberFormat="1" applyFont="1"/>
    <xf numFmtId="0" fontId="1" fillId="0" borderId="0" xfId="0" quotePrefix="1" applyFont="1"/>
    <xf numFmtId="1" fontId="1" fillId="6" borderId="0" xfId="0" applyNumberFormat="1" applyFont="1" applyFill="1"/>
    <xf numFmtId="1" fontId="1" fillId="9" borderId="0" xfId="0" applyNumberFormat="1" applyFont="1" applyFill="1"/>
    <xf numFmtId="0" fontId="1" fillId="0" borderId="1" xfId="0" applyFont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5" borderId="0" xfId="0" applyFont="1" applyFill="1"/>
    <xf numFmtId="165" fontId="1" fillId="5" borderId="0" xfId="0" applyNumberFormat="1" applyFont="1" applyFill="1"/>
    <xf numFmtId="0" fontId="4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</xdr:colOff>
      <xdr:row>3</xdr:row>
      <xdr:rowOff>21020</xdr:rowOff>
    </xdr:from>
    <xdr:to>
      <xdr:col>1</xdr:col>
      <xdr:colOff>186934</xdr:colOff>
      <xdr:row>6</xdr:row>
      <xdr:rowOff>157656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6630566-7220-4C40-AA1C-5986209B8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" y="620110"/>
          <a:ext cx="780769" cy="735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199696</xdr:rowOff>
    </xdr:from>
    <xdr:to>
      <xdr:col>6</xdr:col>
      <xdr:colOff>97382</xdr:colOff>
      <xdr:row>20</xdr:row>
      <xdr:rowOff>168166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AAE681A-E990-450B-A60E-2F1AD56F6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94234"/>
          <a:ext cx="3754982" cy="3678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551793</xdr:colOff>
      <xdr:row>5</xdr:row>
      <xdr:rowOff>140533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C3CCF20-FD57-4CA2-8B9B-C384F027B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9090"/>
          <a:ext cx="551793" cy="539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7</xdr:col>
      <xdr:colOff>31531</xdr:colOff>
      <xdr:row>19</xdr:row>
      <xdr:rowOff>97909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4F98B9-233E-414E-8D4F-EFEC3C83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94538"/>
          <a:ext cx="4298731" cy="2976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0</xdr:rowOff>
    </xdr:from>
    <xdr:to>
      <xdr:col>1</xdr:col>
      <xdr:colOff>599091</xdr:colOff>
      <xdr:row>5</xdr:row>
      <xdr:rowOff>58974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A0ACDE-18AC-4C74-997D-0C277184B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99393"/>
          <a:ext cx="1208690" cy="658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199696</xdr:rowOff>
    </xdr:from>
    <xdr:to>
      <xdr:col>6</xdr:col>
      <xdr:colOff>97382</xdr:colOff>
      <xdr:row>19</xdr:row>
      <xdr:rowOff>168166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800B47B-32E1-40B8-A0E4-1A2EB0AF4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65856"/>
          <a:ext cx="3754982" cy="3647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596537</xdr:colOff>
      <xdr:row>5</xdr:row>
      <xdr:rowOff>97398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8E9C514-9ACF-427B-82C5-B3349974F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594"/>
          <a:ext cx="1206137" cy="6982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199696</xdr:rowOff>
    </xdr:from>
    <xdr:to>
      <xdr:col>6</xdr:col>
      <xdr:colOff>97382</xdr:colOff>
      <xdr:row>20</xdr:row>
      <xdr:rowOff>168166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2A04B82-65A8-4188-8950-11E7F7AAA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67736"/>
          <a:ext cx="3754982" cy="36471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46</xdr:row>
      <xdr:rowOff>199696</xdr:rowOff>
    </xdr:from>
    <xdr:ext cx="3754982" cy="369064"/>
    <xdr:pic>
      <xdr:nvPicPr>
        <xdr:cNvPr id="4" name="Imagem 3">
          <a:extLst>
            <a:ext uri="{FF2B5EF4-FFF2-40B4-BE49-F238E27FC236}">
              <a16:creationId xmlns:a16="http://schemas.microsoft.com/office/drawing/2014/main" id="{0E27C5CB-4AE9-4CBB-B6F8-ADDD7CD13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05045"/>
          <a:ext cx="3754982" cy="36906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66</xdr:row>
      <xdr:rowOff>199696</xdr:rowOff>
    </xdr:from>
    <xdr:ext cx="3754982" cy="369064"/>
    <xdr:pic>
      <xdr:nvPicPr>
        <xdr:cNvPr id="5" name="Imagem 4">
          <a:extLst>
            <a:ext uri="{FF2B5EF4-FFF2-40B4-BE49-F238E27FC236}">
              <a16:creationId xmlns:a16="http://schemas.microsoft.com/office/drawing/2014/main" id="{0D24493A-E957-4D35-AE13-48F08DF89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413365"/>
          <a:ext cx="3754982" cy="36906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88</xdr:row>
      <xdr:rowOff>199696</xdr:rowOff>
    </xdr:from>
    <xdr:ext cx="3754982" cy="369064"/>
    <xdr:pic>
      <xdr:nvPicPr>
        <xdr:cNvPr id="6" name="Imagem 5">
          <a:extLst>
            <a:ext uri="{FF2B5EF4-FFF2-40B4-BE49-F238E27FC236}">
              <a16:creationId xmlns:a16="http://schemas.microsoft.com/office/drawing/2014/main" id="{EA15962C-1146-4110-B050-AA3FCA267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419307"/>
          <a:ext cx="3754982" cy="36906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378823</xdr:colOff>
      <xdr:row>4</xdr:row>
      <xdr:rowOff>189270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1CC62A8-61FB-4A10-8915-118CF5855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594"/>
          <a:ext cx="988423" cy="5898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7</xdr:col>
      <xdr:colOff>31531</xdr:colOff>
      <xdr:row>20</xdr:row>
      <xdr:rowOff>97909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C202FA4-1607-42A2-814B-16F8A3BA5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66160"/>
          <a:ext cx="4298731" cy="296029"/>
        </a:xfrm>
        <a:prstGeom prst="rect">
          <a:avLst/>
        </a:prstGeom>
      </xdr:spPr>
    </xdr:pic>
    <xdr:clientData/>
  </xdr:twoCellAnchor>
  <xdr:twoCellAnchor editAs="oneCell">
    <xdr:from>
      <xdr:col>0</xdr:col>
      <xdr:colOff>39189</xdr:colOff>
      <xdr:row>64</xdr:row>
      <xdr:rowOff>26126</xdr:rowOff>
    </xdr:from>
    <xdr:to>
      <xdr:col>7</xdr:col>
      <xdr:colOff>70720</xdr:colOff>
      <xdr:row>65</xdr:row>
      <xdr:rowOff>123434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0DA9B04-EF82-4119-9F16-1B1C4F55A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89" y="12845143"/>
          <a:ext cx="4298731" cy="297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7</xdr:col>
      <xdr:colOff>31531</xdr:colOff>
      <xdr:row>41</xdr:row>
      <xdr:rowOff>97308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B5235E2-D179-4FC8-B6B7-E69BDFE90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11886"/>
          <a:ext cx="4298731" cy="297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7"/>
  <sheetViews>
    <sheetView zoomScale="145" zoomScaleNormal="145" workbookViewId="0">
      <selection activeCell="H7" sqref="H7"/>
    </sheetView>
  </sheetViews>
  <sheetFormatPr defaultRowHeight="14.4" x14ac:dyDescent="0.3"/>
  <sheetData>
    <row r="1" spans="1:24" ht="15.6" x14ac:dyDescent="0.3">
      <c r="A1" s="31" t="s">
        <v>0</v>
      </c>
      <c r="B1" s="31"/>
      <c r="C1" s="3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6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6" x14ac:dyDescent="0.3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6" x14ac:dyDescent="0.3">
      <c r="A10" s="3" t="s">
        <v>4</v>
      </c>
      <c r="B10" s="3"/>
      <c r="C10" s="3"/>
      <c r="D10" s="3"/>
      <c r="E10" s="3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6" x14ac:dyDescent="0.3">
      <c r="A11" s="1" t="s">
        <v>5</v>
      </c>
      <c r="B11" s="1">
        <f>6</f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6" x14ac:dyDescent="0.3">
      <c r="A13" s="3" t="s">
        <v>6</v>
      </c>
      <c r="B13" s="3"/>
      <c r="C13" s="3"/>
      <c r="D13" s="3"/>
      <c r="E13" s="3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6" x14ac:dyDescent="0.3">
      <c r="A14" s="5" t="s">
        <v>7</v>
      </c>
      <c r="B14" s="18">
        <v>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6" x14ac:dyDescent="0.3">
      <c r="A15" s="5" t="s">
        <v>8</v>
      </c>
      <c r="B15" s="7">
        <v>3.6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6" x14ac:dyDescent="0.3">
      <c r="A17" s="5" t="s">
        <v>9</v>
      </c>
      <c r="B17" s="6">
        <f>(B15-B14)/B11</f>
        <v>0.10000000000000002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6" x14ac:dyDescent="0.3">
      <c r="A19" s="3" t="s">
        <v>10</v>
      </c>
      <c r="B19" s="3"/>
      <c r="C19" s="3"/>
      <c r="D19" s="3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6" x14ac:dyDescent="0.3">
      <c r="A23" s="10" t="s">
        <v>11</v>
      </c>
      <c r="B23" s="10" t="s">
        <v>12</v>
      </c>
      <c r="C23" s="10" t="s">
        <v>13</v>
      </c>
      <c r="D23" s="10" t="s">
        <v>14</v>
      </c>
      <c r="E23" s="10" t="s">
        <v>15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6" x14ac:dyDescent="0.3">
      <c r="A24" s="11">
        <v>0</v>
      </c>
      <c r="B24" s="19">
        <f>B14</f>
        <v>3</v>
      </c>
      <c r="C24" s="13">
        <f>1/B24</f>
        <v>0.33333333333333331</v>
      </c>
      <c r="D24" s="14">
        <v>1</v>
      </c>
      <c r="E24" s="13">
        <f>D24*C24</f>
        <v>0.33333333333333331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6" x14ac:dyDescent="0.3">
      <c r="A25" s="11">
        <v>1</v>
      </c>
      <c r="B25" s="12">
        <f>B24+$B$17</f>
        <v>3.1</v>
      </c>
      <c r="C25" s="13">
        <f>1/B25</f>
        <v>0.32258064516129031</v>
      </c>
      <c r="D25" s="11">
        <v>2</v>
      </c>
      <c r="E25" s="13">
        <f>D25*C25</f>
        <v>0.64516129032258063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6" x14ac:dyDescent="0.3">
      <c r="A26" s="11">
        <v>2</v>
      </c>
      <c r="B26" s="12">
        <f t="shared" ref="B26:B30" si="0">B25+$B$17</f>
        <v>3.2</v>
      </c>
      <c r="C26" s="13">
        <f t="shared" ref="C26:C30" si="1">1/B26</f>
        <v>0.3125</v>
      </c>
      <c r="D26" s="11">
        <v>2</v>
      </c>
      <c r="E26" s="13">
        <f t="shared" ref="E26:E30" si="2">D26*C26</f>
        <v>0.625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6" x14ac:dyDescent="0.3">
      <c r="A27" s="11">
        <v>3</v>
      </c>
      <c r="B27" s="12">
        <f t="shared" si="0"/>
        <v>3.3000000000000003</v>
      </c>
      <c r="C27" s="13">
        <f t="shared" si="1"/>
        <v>0.30303030303030298</v>
      </c>
      <c r="D27" s="11">
        <v>2</v>
      </c>
      <c r="E27" s="13">
        <f t="shared" si="2"/>
        <v>0.60606060606060597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6" x14ac:dyDescent="0.3">
      <c r="A28" s="11">
        <v>4</v>
      </c>
      <c r="B28" s="12">
        <f t="shared" si="0"/>
        <v>3.4000000000000004</v>
      </c>
      <c r="C28" s="13">
        <f t="shared" si="1"/>
        <v>0.29411764705882348</v>
      </c>
      <c r="D28" s="11">
        <v>2</v>
      </c>
      <c r="E28" s="13">
        <f t="shared" si="2"/>
        <v>0.58823529411764697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6" x14ac:dyDescent="0.3">
      <c r="A29" s="11">
        <v>5</v>
      </c>
      <c r="B29" s="12">
        <f t="shared" si="0"/>
        <v>3.5000000000000004</v>
      </c>
      <c r="C29" s="13">
        <f t="shared" si="1"/>
        <v>0.2857142857142857</v>
      </c>
      <c r="D29" s="11">
        <v>2</v>
      </c>
      <c r="E29" s="13">
        <f t="shared" si="2"/>
        <v>0.5714285714285714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6" x14ac:dyDescent="0.3">
      <c r="A30" s="11">
        <v>6</v>
      </c>
      <c r="B30" s="15">
        <f t="shared" si="0"/>
        <v>3.6000000000000005</v>
      </c>
      <c r="C30" s="13">
        <f t="shared" si="1"/>
        <v>0.27777777777777773</v>
      </c>
      <c r="D30" s="14">
        <v>1</v>
      </c>
      <c r="E30" s="13">
        <f t="shared" si="2"/>
        <v>0.27777777777777773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6" x14ac:dyDescent="0.3">
      <c r="A31" s="16" t="s">
        <v>16</v>
      </c>
      <c r="B31" s="16"/>
      <c r="C31" s="16"/>
      <c r="D31" s="16"/>
      <c r="E31" s="17">
        <f>SUM(E24,E25,E26,E27,E28,E29,E30)</f>
        <v>3.646996873040516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6" x14ac:dyDescent="0.3">
      <c r="A33" s="6" t="s">
        <v>17</v>
      </c>
      <c r="B33" s="6">
        <f>B17/2</f>
        <v>5.000000000000001E-2</v>
      </c>
      <c r="C33" s="6" t="s">
        <v>18</v>
      </c>
      <c r="D33" s="8">
        <f>E31</f>
        <v>3.646996873040516</v>
      </c>
      <c r="E33" s="9" t="s">
        <v>19</v>
      </c>
      <c r="F33" s="8">
        <f>B33*D33</f>
        <v>0.18234984365202583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9911-5248-47DC-9C25-4252CA1C5589}">
  <dimension ref="A1:BW160"/>
  <sheetViews>
    <sheetView topLeftCell="A14" zoomScale="145" zoomScaleNormal="145" workbookViewId="0">
      <selection activeCell="A35" sqref="A35:F35"/>
    </sheetView>
  </sheetViews>
  <sheetFormatPr defaultRowHeight="14.4" x14ac:dyDescent="0.3"/>
  <sheetData>
    <row r="1" spans="1:75" ht="15.6" x14ac:dyDescent="0.3">
      <c r="A1" s="2" t="s">
        <v>20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6" x14ac:dyDescent="0.3">
      <c r="A2" s="1" t="s">
        <v>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t="15.6" x14ac:dyDescent="0.3">
      <c r="A3" s="1" t="s">
        <v>22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spans="1:75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:75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:75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:75" ht="15.6" x14ac:dyDescent="0.3">
      <c r="A7" s="1" t="s">
        <v>23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:75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:75" ht="15.6" x14ac:dyDescent="0.3">
      <c r="A9" s="3" t="s">
        <v>4</v>
      </c>
      <c r="B9" s="3"/>
      <c r="C9" s="3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 ht="15.6" x14ac:dyDescent="0.3">
      <c r="A10" s="1" t="s">
        <v>5</v>
      </c>
      <c r="B10" s="1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spans="1:75" ht="15.6" x14ac:dyDescent="0.3">
      <c r="A12" s="3" t="s">
        <v>24</v>
      </c>
      <c r="B12" s="3"/>
      <c r="C12" s="3"/>
      <c r="D12" s="3"/>
      <c r="E12" s="3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:75" ht="15.6" x14ac:dyDescent="0.3">
      <c r="A13" s="5" t="s">
        <v>7</v>
      </c>
      <c r="B13" s="20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 ht="15.6" x14ac:dyDescent="0.3">
      <c r="A14" s="5" t="s">
        <v>8</v>
      </c>
      <c r="B14" s="23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spans="1:75" ht="15.6" x14ac:dyDescent="0.3">
      <c r="A16" s="5" t="s">
        <v>9</v>
      </c>
      <c r="B16" s="5">
        <f>(B14-B13)/B10</f>
        <v>0.1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spans="1:75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spans="1:75" ht="15.6" x14ac:dyDescent="0.3">
      <c r="A18" s="3" t="s">
        <v>10</v>
      </c>
      <c r="B18" s="3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spans="1:75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ht="15.6" x14ac:dyDescent="0.3">
      <c r="A21" s="22" t="s">
        <v>11</v>
      </c>
      <c r="B21" s="22" t="s">
        <v>12</v>
      </c>
      <c r="C21" s="22" t="s">
        <v>13</v>
      </c>
      <c r="D21" s="22" t="s">
        <v>14</v>
      </c>
      <c r="E21" s="22" t="s">
        <v>15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spans="1:75" ht="15.6" x14ac:dyDescent="0.3">
      <c r="A22" s="11">
        <v>0</v>
      </c>
      <c r="B22" s="21">
        <f>B13</f>
        <v>0</v>
      </c>
      <c r="C22" s="11">
        <f>EXP(B22)</f>
        <v>1</v>
      </c>
      <c r="D22" s="14">
        <v>1</v>
      </c>
      <c r="E22" s="11">
        <f>C22*D22</f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spans="1:75" ht="15.6" x14ac:dyDescent="0.3">
      <c r="A23" s="11">
        <v>1</v>
      </c>
      <c r="B23" s="11">
        <f>B22+$B$16</f>
        <v>0.1</v>
      </c>
      <c r="C23" s="11">
        <f t="shared" ref="C23:C32" si="0">EXP(B23)</f>
        <v>1.1051709180756477</v>
      </c>
      <c r="D23" s="11">
        <v>4</v>
      </c>
      <c r="E23" s="11">
        <f t="shared" ref="E23:E32" si="1">C23*D23</f>
        <v>4.4206836723025908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spans="1:75" ht="15.6" x14ac:dyDescent="0.3">
      <c r="A24" s="11">
        <v>2</v>
      </c>
      <c r="B24" s="11">
        <f t="shared" ref="B24:B29" si="2">B23+$B$16</f>
        <v>0.2</v>
      </c>
      <c r="C24" s="11">
        <f t="shared" si="0"/>
        <v>1.2214027581601699</v>
      </c>
      <c r="D24" s="11">
        <v>2</v>
      </c>
      <c r="E24" s="11">
        <f t="shared" si="1"/>
        <v>2.4428055163203397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1:75" ht="15.6" x14ac:dyDescent="0.3">
      <c r="A25" s="11">
        <v>3</v>
      </c>
      <c r="B25" s="11">
        <f t="shared" si="2"/>
        <v>0.30000000000000004</v>
      </c>
      <c r="C25" s="11">
        <f t="shared" si="0"/>
        <v>1.3498588075760032</v>
      </c>
      <c r="D25" s="11">
        <v>4</v>
      </c>
      <c r="E25" s="11">
        <f t="shared" si="1"/>
        <v>5.3994352303040127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spans="1:75" ht="15.6" x14ac:dyDescent="0.3">
      <c r="A26" s="11">
        <v>4</v>
      </c>
      <c r="B26" s="11">
        <f t="shared" si="2"/>
        <v>0.4</v>
      </c>
      <c r="C26" s="11">
        <f t="shared" si="0"/>
        <v>1.4918246976412703</v>
      </c>
      <c r="D26" s="11">
        <v>2</v>
      </c>
      <c r="E26" s="11">
        <f t="shared" si="1"/>
        <v>2.9836493952825407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spans="1:75" ht="15.6" x14ac:dyDescent="0.3">
      <c r="A27" s="11">
        <v>5</v>
      </c>
      <c r="B27" s="11">
        <f t="shared" si="2"/>
        <v>0.5</v>
      </c>
      <c r="C27" s="11">
        <f t="shared" si="0"/>
        <v>1.6487212707001282</v>
      </c>
      <c r="D27" s="11">
        <v>4</v>
      </c>
      <c r="E27" s="11">
        <f t="shared" si="1"/>
        <v>6.5948850828005128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spans="1:75" ht="15.6" x14ac:dyDescent="0.3">
      <c r="A28" s="11">
        <v>6</v>
      </c>
      <c r="B28" s="11">
        <f t="shared" si="2"/>
        <v>0.6</v>
      </c>
      <c r="C28" s="11">
        <f t="shared" si="0"/>
        <v>1.8221188003905089</v>
      </c>
      <c r="D28" s="11">
        <v>2</v>
      </c>
      <c r="E28" s="11">
        <f t="shared" si="1"/>
        <v>3.6442376007810178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1:75" ht="15.6" x14ac:dyDescent="0.3">
      <c r="A29" s="11">
        <v>7</v>
      </c>
      <c r="B29" s="11">
        <f t="shared" si="2"/>
        <v>0.7</v>
      </c>
      <c r="C29" s="11">
        <f t="shared" si="0"/>
        <v>2.0137527074704766</v>
      </c>
      <c r="D29" s="11">
        <v>4</v>
      </c>
      <c r="E29" s="11">
        <f t="shared" si="1"/>
        <v>8.0550108298819065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1:75" ht="15.6" x14ac:dyDescent="0.3">
      <c r="A30" s="11">
        <v>8</v>
      </c>
      <c r="B30" s="11">
        <f>B29+$B$16</f>
        <v>0.79999999999999993</v>
      </c>
      <c r="C30" s="11">
        <f t="shared" si="0"/>
        <v>2.2255409284924674</v>
      </c>
      <c r="D30" s="11">
        <v>2</v>
      </c>
      <c r="E30" s="11">
        <f t="shared" si="1"/>
        <v>4.4510818569849349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spans="1:75" ht="15.6" x14ac:dyDescent="0.3">
      <c r="A31" s="11">
        <v>9</v>
      </c>
      <c r="B31" s="11">
        <f>B30+$B$16</f>
        <v>0.89999999999999991</v>
      </c>
      <c r="C31" s="11">
        <f t="shared" si="0"/>
        <v>2.4596031111569494</v>
      </c>
      <c r="D31" s="11">
        <v>4</v>
      </c>
      <c r="E31" s="11">
        <f t="shared" si="1"/>
        <v>9.8384124446277976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spans="1:75" ht="15.6" x14ac:dyDescent="0.3">
      <c r="A32" s="11">
        <v>10</v>
      </c>
      <c r="B32" s="24">
        <f t="shared" ref="B32" si="3">B31+$B$16</f>
        <v>0.99999999999999989</v>
      </c>
      <c r="C32" s="11">
        <f t="shared" si="0"/>
        <v>2.7182818284590451</v>
      </c>
      <c r="D32" s="14">
        <v>1</v>
      </c>
      <c r="E32" s="11">
        <f t="shared" si="1"/>
        <v>2.7182818284590451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spans="1:75" ht="15.6" x14ac:dyDescent="0.3">
      <c r="A33" s="4" t="s">
        <v>16</v>
      </c>
      <c r="B33" s="4"/>
      <c r="C33" s="4"/>
      <c r="D33" s="4"/>
      <c r="E33" s="3">
        <f>SUM(E23,E24,E25,E26,E27,E28,E29,E30,E31,E32,E22)</f>
        <v>51.548483457744702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spans="1:75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spans="1:75" ht="15.6" x14ac:dyDescent="0.3">
      <c r="A35" s="25" t="s">
        <v>25</v>
      </c>
      <c r="B35" s="26">
        <f>B16/3</f>
        <v>3.3333333333333333E-2</v>
      </c>
      <c r="C35" s="25" t="s">
        <v>18</v>
      </c>
      <c r="D35" s="25">
        <f>E33</f>
        <v>51.548483457744702</v>
      </c>
      <c r="E35" s="27" t="s">
        <v>19</v>
      </c>
      <c r="F35" s="28">
        <f>B35*D35</f>
        <v>1.7182827819248234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spans="1:75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spans="1:75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spans="1:75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spans="1:75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spans="1:75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spans="1:75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spans="1:75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spans="1:75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spans="1:75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spans="1:75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spans="1:75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spans="1:75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spans="1:75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spans="1:75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spans="1:75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spans="1:75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spans="1:75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spans="1:75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spans="1:75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spans="1:75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spans="1:75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spans="1:75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spans="1:75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spans="1:75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spans="1:75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spans="1:75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spans="1:75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spans="1:75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spans="1:75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spans="1:75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spans="1:75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spans="1:75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spans="1:75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spans="1:75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spans="1:75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spans="1:75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spans="1:75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spans="1:75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spans="1:75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spans="1:75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spans="1:75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spans="1:75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spans="1:75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spans="1:75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spans="1:75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spans="1:75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spans="1:75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spans="1:75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spans="1:75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spans="1:75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spans="1:75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spans="1:75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spans="1:75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spans="1:75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spans="1:75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spans="1:75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spans="1:75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spans="1:75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spans="1:75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spans="1:75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spans="1:75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spans="1:75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spans="1:75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spans="1:75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</row>
    <row r="100" spans="1:75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</row>
    <row r="101" spans="1:75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spans="1:75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spans="1:75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spans="1:75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spans="1:75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spans="1:75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spans="1:75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</row>
    <row r="108" spans="1:75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</row>
    <row r="109" spans="1:75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spans="1:75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spans="1:75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spans="1:75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spans="1:75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spans="1:75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spans="1:75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spans="1:75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spans="1:75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spans="1:75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  <row r="119" spans="1:75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</row>
    <row r="120" spans="1:75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spans="1:75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</row>
    <row r="122" spans="1:75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</row>
    <row r="123" spans="1:75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</row>
    <row r="124" spans="1:75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</row>
    <row r="125" spans="1:75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</row>
    <row r="126" spans="1:75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</row>
    <row r="127" spans="1:75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spans="1:75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  <row r="129" spans="1:75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</row>
    <row r="130" spans="1:75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</row>
    <row r="131" spans="1:75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</row>
    <row r="132" spans="1:75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</row>
    <row r="133" spans="1:75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</row>
    <row r="134" spans="1:75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</row>
    <row r="135" spans="1:75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</row>
    <row r="136" spans="1:75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</row>
    <row r="137" spans="1:75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spans="1:75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</row>
    <row r="139" spans="1:75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</row>
    <row r="140" spans="1:75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</row>
    <row r="141" spans="1:75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</row>
    <row r="142" spans="1:75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</row>
    <row r="143" spans="1:75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</row>
    <row r="144" spans="1:75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spans="1:75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</row>
    <row r="146" spans="1:75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</row>
    <row r="147" spans="1:75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</row>
    <row r="148" spans="1:75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spans="1:75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</row>
    <row r="150" spans="1:75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</row>
    <row r="151" spans="1:75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spans="1:75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</row>
    <row r="153" spans="1:75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</row>
    <row r="154" spans="1:75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spans="1:75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</row>
    <row r="156" spans="1:75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</row>
    <row r="157" spans="1:75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</row>
    <row r="158" spans="1:75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</row>
    <row r="159" spans="1:75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</row>
    <row r="160" spans="1:75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F1EA-69AA-4EE4-BF4F-E24523A24B19}">
  <dimension ref="A1:W300"/>
  <sheetViews>
    <sheetView zoomScale="145" zoomScaleNormal="145" workbookViewId="0">
      <selection activeCell="B25" sqref="B25"/>
    </sheetView>
  </sheetViews>
  <sheetFormatPr defaultRowHeight="14.4" x14ac:dyDescent="0.3"/>
  <sheetData>
    <row r="1" spans="1:23" ht="15.6" x14ac:dyDescent="0.3">
      <c r="A1" s="2" t="s">
        <v>26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6" x14ac:dyDescent="0.3">
      <c r="A2" t="s">
        <v>27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 x14ac:dyDescent="0.3">
      <c r="A7" t="s">
        <v>28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3" t="s">
        <v>4</v>
      </c>
      <c r="B9" s="3"/>
      <c r="C9" s="3"/>
      <c r="D9" s="3"/>
      <c r="E9" s="3"/>
      <c r="F9" s="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 t="s">
        <v>5</v>
      </c>
      <c r="B10" s="1">
        <v>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3" t="s">
        <v>6</v>
      </c>
      <c r="B12" s="3"/>
      <c r="C12" s="3"/>
      <c r="D12" s="3"/>
      <c r="E12" s="3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5" t="s">
        <v>7</v>
      </c>
      <c r="B13" s="18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5" t="s">
        <v>8</v>
      </c>
      <c r="B14" s="7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5" t="s">
        <v>9</v>
      </c>
      <c r="B16" s="6">
        <f>(B14-B13)/B10</f>
        <v>0.2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3" t="s">
        <v>10</v>
      </c>
      <c r="B18" s="3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10" t="s">
        <v>11</v>
      </c>
      <c r="B22" s="10" t="s">
        <v>12</v>
      </c>
      <c r="C22" s="10" t="s">
        <v>13</v>
      </c>
      <c r="D22" s="10" t="s">
        <v>14</v>
      </c>
      <c r="E22" s="10" t="s">
        <v>15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 x14ac:dyDescent="0.3">
      <c r="A23" s="11">
        <v>0</v>
      </c>
      <c r="B23" s="19">
        <f>B13</f>
        <v>0</v>
      </c>
      <c r="C23" s="13">
        <f>2*B23+3</f>
        <v>3</v>
      </c>
      <c r="D23" s="14">
        <v>1</v>
      </c>
      <c r="E23" s="13">
        <f>D23*C23</f>
        <v>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 x14ac:dyDescent="0.3">
      <c r="A24" s="11">
        <v>1</v>
      </c>
      <c r="B24" s="12">
        <f>B23+$B$16</f>
        <v>0.2</v>
      </c>
      <c r="C24" s="13">
        <f>2*B24+3</f>
        <v>3.4</v>
      </c>
      <c r="D24" s="29">
        <v>2</v>
      </c>
      <c r="E24" s="13">
        <f>D24*C24</f>
        <v>6.8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 x14ac:dyDescent="0.3">
      <c r="A25" s="11">
        <v>2</v>
      </c>
      <c r="B25" s="12">
        <f>B24+$B$16</f>
        <v>0.4</v>
      </c>
      <c r="C25" s="13">
        <f t="shared" ref="C25:C28" si="0">2*B25+3</f>
        <v>3.8</v>
      </c>
      <c r="D25" s="29">
        <v>2</v>
      </c>
      <c r="E25" s="13">
        <f t="shared" ref="E25:E27" si="1">D25*C25</f>
        <v>7.6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 x14ac:dyDescent="0.3">
      <c r="A26" s="11">
        <v>3</v>
      </c>
      <c r="B26" s="12">
        <f t="shared" ref="B25:B26" si="2">B25+$B$16</f>
        <v>0.60000000000000009</v>
      </c>
      <c r="C26" s="13">
        <f t="shared" si="0"/>
        <v>4.2</v>
      </c>
      <c r="D26" s="29">
        <v>2</v>
      </c>
      <c r="E26" s="13">
        <f t="shared" si="1"/>
        <v>8.4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6" x14ac:dyDescent="0.3">
      <c r="A27" s="11">
        <v>4</v>
      </c>
      <c r="B27" s="12">
        <f>B26+$B$16</f>
        <v>0.8</v>
      </c>
      <c r="C27" s="13">
        <f t="shared" si="0"/>
        <v>4.5999999999999996</v>
      </c>
      <c r="D27" s="29">
        <v>2</v>
      </c>
      <c r="E27" s="13">
        <f t="shared" si="1"/>
        <v>9.1999999999999993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 x14ac:dyDescent="0.3">
      <c r="A28" s="11">
        <v>5</v>
      </c>
      <c r="B28" s="15">
        <f>B27+$B$16</f>
        <v>1</v>
      </c>
      <c r="C28" s="13">
        <f t="shared" si="0"/>
        <v>5</v>
      </c>
      <c r="D28" s="14">
        <v>1</v>
      </c>
      <c r="E28" s="13">
        <f t="shared" ref="E28" si="3">D28*C28</f>
        <v>5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 x14ac:dyDescent="0.3">
      <c r="A29" s="4" t="s">
        <v>16</v>
      </c>
      <c r="B29" s="4"/>
      <c r="C29" s="4"/>
      <c r="D29" s="4"/>
      <c r="E29" s="30">
        <f>SUM(E23,E24,E25,E26,E27,E28)</f>
        <v>40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25" t="s">
        <v>29</v>
      </c>
      <c r="B31" s="25">
        <f>B16/2</f>
        <v>0.1</v>
      </c>
      <c r="C31" s="25" t="s">
        <v>18</v>
      </c>
      <c r="D31" s="26">
        <f>E29</f>
        <v>40</v>
      </c>
      <c r="E31" s="27" t="s">
        <v>19</v>
      </c>
      <c r="F31" s="26">
        <f>B31*D31</f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03AB-A95B-4611-B7A0-5BDF210EAA49}">
  <dimension ref="A1:W454"/>
  <sheetViews>
    <sheetView zoomScale="175" zoomScaleNormal="175" workbookViewId="0">
      <selection activeCell="G104" sqref="G104"/>
    </sheetView>
  </sheetViews>
  <sheetFormatPr defaultRowHeight="14.4" x14ac:dyDescent="0.3"/>
  <sheetData>
    <row r="1" spans="1:23" ht="15.6" x14ac:dyDescent="0.3">
      <c r="A1" s="2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6" x14ac:dyDescent="0.3">
      <c r="A2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 x14ac:dyDescent="0.3">
      <c r="A7" t="s">
        <v>31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t="s">
        <v>32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3" t="s">
        <v>4</v>
      </c>
      <c r="B10" s="3"/>
      <c r="C10" s="3"/>
      <c r="D10" s="3"/>
      <c r="E10" s="3"/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1" t="s">
        <v>5</v>
      </c>
      <c r="B11" s="1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3" t="s">
        <v>6</v>
      </c>
      <c r="B13" s="3"/>
      <c r="C13" s="3"/>
      <c r="D13" s="3"/>
      <c r="E13" s="3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5" t="s">
        <v>7</v>
      </c>
      <c r="B14" s="35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5" t="s">
        <v>8</v>
      </c>
      <c r="B15" s="34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5" t="s">
        <v>9</v>
      </c>
      <c r="B17" s="6">
        <f>(B15-B14)/B11</f>
        <v>0.125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A19" s="3" t="s">
        <v>10</v>
      </c>
      <c r="B19" s="3"/>
      <c r="C19" s="3"/>
      <c r="D19" s="3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 x14ac:dyDescent="0.3">
      <c r="A23" s="10" t="s">
        <v>11</v>
      </c>
      <c r="B23" s="10" t="s">
        <v>12</v>
      </c>
      <c r="C23" s="10" t="s">
        <v>13</v>
      </c>
      <c r="D23" s="10" t="s">
        <v>14</v>
      </c>
      <c r="E23" s="10" t="s">
        <v>15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 x14ac:dyDescent="0.3">
      <c r="A24" s="36">
        <v>0</v>
      </c>
      <c r="B24" s="37">
        <f>B14</f>
        <v>1</v>
      </c>
      <c r="C24" s="38">
        <f>B24*LN(B24)</f>
        <v>0</v>
      </c>
      <c r="D24" s="39">
        <v>1</v>
      </c>
      <c r="E24" s="38">
        <f>D24*C24</f>
        <v>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 x14ac:dyDescent="0.3">
      <c r="A25" s="36">
        <v>1</v>
      </c>
      <c r="B25" s="38">
        <f>B24+$B$17</f>
        <v>1.125</v>
      </c>
      <c r="C25" s="38">
        <f>B25*LN(B25)</f>
        <v>0.13250591511343138</v>
      </c>
      <c r="D25" s="40">
        <v>2</v>
      </c>
      <c r="E25" s="38">
        <f>D25*C25</f>
        <v>0.26501183022686275</v>
      </c>
      <c r="F25" s="1"/>
      <c r="G25" s="32"/>
      <c r="H25" s="1"/>
      <c r="I25" s="1"/>
      <c r="J25" s="1"/>
      <c r="K25" s="32"/>
      <c r="L25" s="3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 x14ac:dyDescent="0.3">
      <c r="A26" s="36">
        <v>2</v>
      </c>
      <c r="B26" s="38">
        <f>B25+$B$17</f>
        <v>1.25</v>
      </c>
      <c r="C26" s="38">
        <f>B26*LN(B26)</f>
        <v>0.27892943914276219</v>
      </c>
      <c r="D26" s="40">
        <v>2</v>
      </c>
      <c r="E26" s="38">
        <f>D26*C26</f>
        <v>0.55785887828552438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6" x14ac:dyDescent="0.3">
      <c r="A27" s="36">
        <v>3</v>
      </c>
      <c r="B27" s="38">
        <f t="shared" ref="B27:B32" si="0">B26+$B$17</f>
        <v>1.375</v>
      </c>
      <c r="C27" s="38">
        <f t="shared" ref="C27:C32" si="1">B27*LN(B27)</f>
        <v>0.43787388028798507</v>
      </c>
      <c r="D27" s="40">
        <v>2</v>
      </c>
      <c r="E27" s="38">
        <f t="shared" ref="E27:E32" si="2">D27*C27</f>
        <v>0.87574776057597015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 x14ac:dyDescent="0.3">
      <c r="A28" s="36">
        <v>4</v>
      </c>
      <c r="B28" s="38">
        <f t="shared" si="0"/>
        <v>1.5</v>
      </c>
      <c r="C28" s="38">
        <f t="shared" si="1"/>
        <v>0.60819766216224658</v>
      </c>
      <c r="D28" s="40">
        <v>2</v>
      </c>
      <c r="E28" s="38">
        <f t="shared" si="2"/>
        <v>1.2163953243244932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 x14ac:dyDescent="0.3">
      <c r="A29" s="36">
        <v>5</v>
      </c>
      <c r="B29" s="38">
        <f t="shared" si="0"/>
        <v>1.625</v>
      </c>
      <c r="C29" s="38">
        <f t="shared" si="1"/>
        <v>0.78895020064526389</v>
      </c>
      <c r="D29" s="40">
        <v>2</v>
      </c>
      <c r="E29" s="38">
        <f t="shared" si="2"/>
        <v>1.5779004012905278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 x14ac:dyDescent="0.3">
      <c r="A30" s="36">
        <v>6</v>
      </c>
      <c r="B30" s="38">
        <f t="shared" si="0"/>
        <v>1.75</v>
      </c>
      <c r="C30" s="38">
        <f t="shared" si="1"/>
        <v>0.97932762888698965</v>
      </c>
      <c r="D30" s="40">
        <v>2</v>
      </c>
      <c r="E30" s="38">
        <f t="shared" si="2"/>
        <v>1.9586552577739793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36">
        <v>7</v>
      </c>
      <c r="B31" s="38">
        <f t="shared" si="0"/>
        <v>1.875</v>
      </c>
      <c r="C31" s="38">
        <f t="shared" si="1"/>
        <v>1.1786412364169514</v>
      </c>
      <c r="D31" s="40">
        <v>2</v>
      </c>
      <c r="E31" s="38">
        <f t="shared" si="2"/>
        <v>2.3572824728339028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 x14ac:dyDescent="0.3">
      <c r="A32" s="36">
        <v>8</v>
      </c>
      <c r="B32" s="38">
        <f t="shared" si="0"/>
        <v>2</v>
      </c>
      <c r="C32" s="38">
        <f t="shared" si="1"/>
        <v>1.3862943611198906</v>
      </c>
      <c r="D32" s="39">
        <v>1</v>
      </c>
      <c r="E32" s="38">
        <f t="shared" si="2"/>
        <v>1.3862943611198906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 x14ac:dyDescent="0.3">
      <c r="A33" s="1" t="s">
        <v>33</v>
      </c>
      <c r="B33" s="1"/>
      <c r="C33" s="1"/>
      <c r="D33" s="1"/>
      <c r="E33" s="32">
        <f>SUM(E24,E25,E26,E27,E28,E29,E30,E31,E32)</f>
        <v>10.19514628643115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 x14ac:dyDescent="0.3">
      <c r="A35" s="25" t="s">
        <v>34</v>
      </c>
      <c r="B35" s="25">
        <f>B17/2</f>
        <v>6.25E-2</v>
      </c>
      <c r="C35" s="25" t="s">
        <v>18</v>
      </c>
      <c r="D35" s="26">
        <f>E33</f>
        <v>10.19514628643115</v>
      </c>
      <c r="E35" s="27" t="s">
        <v>19</v>
      </c>
      <c r="F35" s="25">
        <f>B35*D35</f>
        <v>0.63719664290194689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 x14ac:dyDescent="0.3">
      <c r="A37" s="1" t="s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3" t="s">
        <v>4</v>
      </c>
      <c r="B38" s="3"/>
      <c r="C38" s="3"/>
      <c r="D38" s="3"/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 x14ac:dyDescent="0.3">
      <c r="A39" s="1" t="s">
        <v>5</v>
      </c>
      <c r="B39" s="1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 x14ac:dyDescent="0.3">
      <c r="A41" s="3" t="s">
        <v>6</v>
      </c>
      <c r="B41" s="3"/>
      <c r="C41" s="3"/>
      <c r="D41" s="3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 x14ac:dyDescent="0.3">
      <c r="A42" s="5" t="s">
        <v>7</v>
      </c>
      <c r="B42" s="35">
        <v>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 x14ac:dyDescent="0.3">
      <c r="A43" s="5" t="s">
        <v>8</v>
      </c>
      <c r="B43" s="34">
        <v>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 x14ac:dyDescent="0.3">
      <c r="A45" s="5" t="s">
        <v>9</v>
      </c>
      <c r="B45" s="6">
        <f>(B43-B42)/B39</f>
        <v>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 x14ac:dyDescent="0.3">
      <c r="A47" s="3" t="s">
        <v>10</v>
      </c>
      <c r="B47" s="3"/>
      <c r="C47" s="3"/>
      <c r="D47" s="3"/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6" x14ac:dyDescent="0.3">
      <c r="A51" s="10" t="s">
        <v>11</v>
      </c>
      <c r="B51" s="10" t="s">
        <v>12</v>
      </c>
      <c r="C51" s="10" t="s">
        <v>13</v>
      </c>
      <c r="D51" s="10" t="s">
        <v>14</v>
      </c>
      <c r="E51" s="10" t="s">
        <v>15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 x14ac:dyDescent="0.3">
      <c r="A52" s="36">
        <v>0</v>
      </c>
      <c r="B52" s="37">
        <f>B42</f>
        <v>1</v>
      </c>
      <c r="C52" s="38">
        <f>B52*LN(B52)</f>
        <v>0</v>
      </c>
      <c r="D52" s="39">
        <v>1</v>
      </c>
      <c r="E52" s="38">
        <f>D52*C52</f>
        <v>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 x14ac:dyDescent="0.3">
      <c r="A53" s="36">
        <v>1</v>
      </c>
      <c r="B53" s="41">
        <f>B52+$B$45</f>
        <v>2</v>
      </c>
      <c r="C53" s="38">
        <f>B53*LN(B53)</f>
        <v>1.3862943611198906</v>
      </c>
      <c r="D53" s="39">
        <v>1</v>
      </c>
      <c r="E53" s="38">
        <f>D53*C53</f>
        <v>1.3862943611198906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 x14ac:dyDescent="0.3">
      <c r="A54" s="1" t="s">
        <v>33</v>
      </c>
      <c r="B54" s="1"/>
      <c r="C54" s="1"/>
      <c r="D54" s="1"/>
      <c r="E54" s="32">
        <f>SUM(E53)</f>
        <v>1.3862943611198906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 x14ac:dyDescent="0.3">
      <c r="A55" s="25" t="s">
        <v>36</v>
      </c>
      <c r="B55" s="25">
        <f>B45/2</f>
        <v>0.5</v>
      </c>
      <c r="C55" s="25" t="s">
        <v>18</v>
      </c>
      <c r="D55" s="26">
        <f>E54</f>
        <v>1.3862943611198906</v>
      </c>
      <c r="E55" s="27" t="s">
        <v>19</v>
      </c>
      <c r="F55" s="26">
        <f>B55*D55</f>
        <v>0.69314718055994529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 x14ac:dyDescent="0.3">
      <c r="A57" s="1" t="s">
        <v>37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 x14ac:dyDescent="0.3">
      <c r="A58" s="3" t="s">
        <v>4</v>
      </c>
      <c r="B58" s="3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 x14ac:dyDescent="0.3">
      <c r="A59" s="1" t="s">
        <v>5</v>
      </c>
      <c r="B59" s="1">
        <v>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 x14ac:dyDescent="0.3">
      <c r="A61" s="3" t="s">
        <v>6</v>
      </c>
      <c r="B61" s="3"/>
      <c r="C61" s="3"/>
      <c r="D61" s="3"/>
      <c r="E61" s="3"/>
      <c r="F61" s="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 x14ac:dyDescent="0.3">
      <c r="A62" s="5" t="s">
        <v>7</v>
      </c>
      <c r="B62" s="35">
        <v>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 x14ac:dyDescent="0.3">
      <c r="A63" s="5" t="s">
        <v>8</v>
      </c>
      <c r="B63" s="34">
        <v>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 x14ac:dyDescent="0.3">
      <c r="A65" s="5" t="s">
        <v>9</v>
      </c>
      <c r="B65" s="6">
        <f>(B63-B62)/B59</f>
        <v>0.5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 x14ac:dyDescent="0.3">
      <c r="A67" s="3" t="s">
        <v>10</v>
      </c>
      <c r="B67" s="3"/>
      <c r="C67" s="3"/>
      <c r="D67" s="3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 x14ac:dyDescent="0.3">
      <c r="A71" s="10" t="s">
        <v>11</v>
      </c>
      <c r="B71" s="10" t="s">
        <v>12</v>
      </c>
      <c r="C71" s="10" t="s">
        <v>13</v>
      </c>
      <c r="D71" s="10" t="s">
        <v>14</v>
      </c>
      <c r="E71" s="10" t="s">
        <v>15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 x14ac:dyDescent="0.3">
      <c r="A72" s="36">
        <v>0</v>
      </c>
      <c r="B72" s="37">
        <f>B62</f>
        <v>1</v>
      </c>
      <c r="C72" s="38">
        <f>B72*LN(B72)</f>
        <v>0</v>
      </c>
      <c r="D72" s="39">
        <v>1</v>
      </c>
      <c r="E72" s="38">
        <f>D72*C72</f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 x14ac:dyDescent="0.3">
      <c r="A73" s="36">
        <v>1</v>
      </c>
      <c r="B73" s="42">
        <f>B72+$B$65</f>
        <v>1.5</v>
      </c>
      <c r="C73" s="38">
        <f>B73*LN(B73)</f>
        <v>0.60819766216224658</v>
      </c>
      <c r="D73" s="40">
        <v>2</v>
      </c>
      <c r="E73" s="38">
        <f>D73*C73</f>
        <v>1.2163953243244932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 x14ac:dyDescent="0.3">
      <c r="A74" s="36">
        <v>2</v>
      </c>
      <c r="B74" s="41">
        <f>B73+$B$65</f>
        <v>2</v>
      </c>
      <c r="C74" s="38">
        <f>B74*LN(B74)</f>
        <v>1.3862943611198906</v>
      </c>
      <c r="D74" s="39">
        <v>1</v>
      </c>
      <c r="E74" s="38">
        <f>D74*C74</f>
        <v>1.3862943611198906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6" x14ac:dyDescent="0.3">
      <c r="A75" s="43" t="s">
        <v>16</v>
      </c>
      <c r="B75" s="43"/>
      <c r="C75" s="43"/>
      <c r="D75" s="43"/>
      <c r="E75" s="44">
        <f>SUM(E72,E73,E74)</f>
        <v>2.6026896854443837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 x14ac:dyDescent="0.3">
      <c r="A77" s="25" t="s">
        <v>38</v>
      </c>
      <c r="B77" s="26">
        <f>(B65/2)*E75</f>
        <v>0.65067242136109593</v>
      </c>
      <c r="C77" s="25"/>
      <c r="D77" s="25"/>
      <c r="E77" s="25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 x14ac:dyDescent="0.3">
      <c r="A79" s="1" t="s">
        <v>39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 x14ac:dyDescent="0.3">
      <c r="A80" s="3" t="s">
        <v>4</v>
      </c>
      <c r="B80" s="3"/>
      <c r="C80" s="3"/>
      <c r="D80" s="3"/>
      <c r="E80" s="3"/>
      <c r="F80" s="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 x14ac:dyDescent="0.3">
      <c r="A81" s="1" t="s">
        <v>5</v>
      </c>
      <c r="B81" s="1">
        <v>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 x14ac:dyDescent="0.3">
      <c r="A83" s="3" t="s">
        <v>6</v>
      </c>
      <c r="B83" s="3"/>
      <c r="C83" s="3"/>
      <c r="D83" s="3"/>
      <c r="E83" s="3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 x14ac:dyDescent="0.3">
      <c r="A84" s="5" t="s">
        <v>7</v>
      </c>
      <c r="B84" s="35">
        <v>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 x14ac:dyDescent="0.3">
      <c r="A85" s="5" t="s">
        <v>8</v>
      </c>
      <c r="B85" s="34">
        <v>2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 x14ac:dyDescent="0.3">
      <c r="A87" s="5" t="s">
        <v>9</v>
      </c>
      <c r="B87" s="6">
        <f>(B85-B84)/B81</f>
        <v>0.25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 x14ac:dyDescent="0.3">
      <c r="A89" s="3" t="s">
        <v>10</v>
      </c>
      <c r="B89" s="3"/>
      <c r="C89" s="3"/>
      <c r="D89" s="3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 x14ac:dyDescent="0.3">
      <c r="A93" s="10" t="s">
        <v>11</v>
      </c>
      <c r="B93" s="10" t="s">
        <v>12</v>
      </c>
      <c r="C93" s="10" t="s">
        <v>13</v>
      </c>
      <c r="D93" s="10" t="s">
        <v>14</v>
      </c>
      <c r="E93" s="10" t="s">
        <v>15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 x14ac:dyDescent="0.3">
      <c r="A94" s="36">
        <v>0</v>
      </c>
      <c r="B94" s="37">
        <f>B84</f>
        <v>1</v>
      </c>
      <c r="C94" s="38">
        <f>B94*LN(B94)</f>
        <v>0</v>
      </c>
      <c r="D94" s="39">
        <v>1</v>
      </c>
      <c r="E94" s="38">
        <f>D94*C94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 x14ac:dyDescent="0.3">
      <c r="A95" s="36">
        <v>1</v>
      </c>
      <c r="B95" s="42">
        <f>B94+$B$87</f>
        <v>1.25</v>
      </c>
      <c r="C95" s="38">
        <f>B95*LN(B95)</f>
        <v>0.27892943914276219</v>
      </c>
      <c r="D95" s="40">
        <v>2</v>
      </c>
      <c r="E95" s="38">
        <f>D95*C95</f>
        <v>0.55785887828552438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 x14ac:dyDescent="0.3">
      <c r="A96" s="36">
        <v>2</v>
      </c>
      <c r="B96" s="42">
        <f>B95+$B$87</f>
        <v>1.5</v>
      </c>
      <c r="C96" s="38">
        <f>B96*LN(B96)</f>
        <v>0.60819766216224658</v>
      </c>
      <c r="D96" s="40">
        <v>2</v>
      </c>
      <c r="E96" s="38">
        <f>D96*C96</f>
        <v>1.2163953243244932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 x14ac:dyDescent="0.3">
      <c r="A97" s="36">
        <v>3</v>
      </c>
      <c r="B97" s="42">
        <f t="shared" ref="B97:B98" si="3">B96+$B$87</f>
        <v>1.75</v>
      </c>
      <c r="C97" s="38">
        <f t="shared" ref="C97:C98" si="4">B97*LN(B97)</f>
        <v>0.97932762888698965</v>
      </c>
      <c r="D97" s="40">
        <v>2</v>
      </c>
      <c r="E97" s="38">
        <f t="shared" ref="E97:E98" si="5">D97*C97</f>
        <v>1.9586552577739793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6" x14ac:dyDescent="0.3">
      <c r="A98" s="36">
        <v>4</v>
      </c>
      <c r="B98" s="42">
        <f t="shared" si="3"/>
        <v>2</v>
      </c>
      <c r="C98" s="38">
        <f t="shared" si="4"/>
        <v>1.3862943611198906</v>
      </c>
      <c r="D98" s="39">
        <v>1</v>
      </c>
      <c r="E98" s="38">
        <f t="shared" si="5"/>
        <v>1.3862943611198906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6" x14ac:dyDescent="0.3">
      <c r="A99" s="1" t="s">
        <v>16</v>
      </c>
      <c r="B99" s="1"/>
      <c r="C99" s="1"/>
      <c r="D99" s="1"/>
      <c r="E99" s="32">
        <f>SUM(E94,E95,E96,E97,E98)</f>
        <v>5.1192038215038878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 x14ac:dyDescent="0.3">
      <c r="A100" s="6" t="s">
        <v>40</v>
      </c>
      <c r="B100" s="6">
        <f>(B87/2)*E99</f>
        <v>0.63990047768798597</v>
      </c>
      <c r="C100" s="6"/>
      <c r="D100" s="6"/>
      <c r="E100" s="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D9F0-BA0C-4B0B-A41E-D70810C14803}">
  <dimension ref="A1:V784"/>
  <sheetViews>
    <sheetView tabSelected="1" topLeftCell="A19" zoomScale="175" zoomScaleNormal="175" workbookViewId="0">
      <selection activeCell="F16" sqref="F16"/>
    </sheetView>
  </sheetViews>
  <sheetFormatPr defaultRowHeight="14.4" x14ac:dyDescent="0.3"/>
  <sheetData>
    <row r="1" spans="1:22" ht="15.6" x14ac:dyDescent="0.3">
      <c r="A1" s="2" t="s">
        <v>42</v>
      </c>
      <c r="B1" s="2"/>
      <c r="C1" s="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2" ht="15.6" x14ac:dyDescent="0.3">
      <c r="A2" s="1" t="s">
        <v>41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5"/>
      <c r="O2" s="45"/>
      <c r="P2" s="45"/>
      <c r="Q2" s="45"/>
      <c r="R2" s="45"/>
      <c r="S2" s="45"/>
      <c r="T2" s="45"/>
      <c r="U2" s="45"/>
      <c r="V2" s="45"/>
    </row>
    <row r="3" spans="1:22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45"/>
      <c r="O3" s="45"/>
      <c r="P3" s="45"/>
      <c r="Q3" s="45"/>
      <c r="R3" s="45"/>
      <c r="S3" s="45"/>
      <c r="T3" s="45"/>
      <c r="U3" s="45"/>
      <c r="V3" s="45"/>
    </row>
    <row r="4" spans="1:22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45"/>
      <c r="O4" s="45"/>
      <c r="P4" s="45"/>
      <c r="Q4" s="45"/>
      <c r="R4" s="45"/>
      <c r="S4" s="45"/>
      <c r="T4" s="45"/>
      <c r="U4" s="45"/>
      <c r="V4" s="45"/>
    </row>
    <row r="5" spans="1:22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45"/>
      <c r="O5" s="45"/>
      <c r="P5" s="45"/>
      <c r="Q5" s="45"/>
      <c r="R5" s="45"/>
      <c r="S5" s="45"/>
      <c r="T5" s="45"/>
      <c r="U5" s="45"/>
      <c r="V5" s="45"/>
    </row>
    <row r="6" spans="1:22" ht="15.6" x14ac:dyDescent="0.3">
      <c r="A6" t="s">
        <v>43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45"/>
      <c r="O6" s="45"/>
      <c r="P6" s="45"/>
      <c r="Q6" s="45"/>
      <c r="R6" s="45"/>
      <c r="S6" s="45"/>
      <c r="T6" s="45"/>
      <c r="U6" s="45"/>
      <c r="V6" s="45"/>
    </row>
    <row r="7" spans="1:22" ht="15.6" x14ac:dyDescent="0.3">
      <c r="A7" t="s">
        <v>44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45"/>
      <c r="O7" s="45"/>
      <c r="P7" s="45"/>
      <c r="Q7" s="45"/>
      <c r="R7" s="45"/>
      <c r="S7" s="45"/>
      <c r="T7" s="45"/>
      <c r="U7" s="45"/>
      <c r="V7" s="45"/>
    </row>
    <row r="8" spans="1:22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45"/>
      <c r="O8" s="45"/>
      <c r="P8" s="45"/>
      <c r="Q8" s="45"/>
      <c r="R8" s="45"/>
      <c r="S8" s="45"/>
      <c r="T8" s="45"/>
      <c r="U8" s="45"/>
      <c r="V8" s="45"/>
    </row>
    <row r="9" spans="1:22" ht="15.6" x14ac:dyDescent="0.3">
      <c r="A9" s="1" t="s">
        <v>37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45"/>
      <c r="O9" s="45"/>
      <c r="P9" s="45"/>
      <c r="Q9" s="45"/>
      <c r="R9" s="45"/>
      <c r="S9" s="45"/>
      <c r="T9" s="45"/>
      <c r="U9" s="45"/>
      <c r="V9" s="45"/>
    </row>
    <row r="10" spans="1:22" ht="15.6" x14ac:dyDescent="0.3">
      <c r="A10" s="3" t="s">
        <v>4</v>
      </c>
      <c r="B10" s="3"/>
      <c r="C10" s="3"/>
      <c r="D10" s="4"/>
      <c r="E10" s="4"/>
      <c r="F10" s="4"/>
      <c r="G10" s="1"/>
      <c r="H10" s="1"/>
      <c r="I10" s="1"/>
      <c r="J10" s="1"/>
      <c r="K10" s="1"/>
      <c r="L10" s="1"/>
      <c r="M10" s="1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15.6" x14ac:dyDescent="0.3">
      <c r="A11" s="1" t="s">
        <v>5</v>
      </c>
      <c r="B11" s="1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45"/>
      <c r="O11" s="45"/>
      <c r="P11" s="45"/>
      <c r="Q11" s="45"/>
      <c r="R11" s="45"/>
      <c r="S11" s="45"/>
      <c r="T11" s="45"/>
      <c r="U11" s="45"/>
      <c r="V11" s="45"/>
    </row>
    <row r="12" spans="1:22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45"/>
      <c r="O12" s="45"/>
      <c r="P12" s="45"/>
      <c r="Q12" s="45"/>
      <c r="R12" s="45"/>
      <c r="S12" s="45"/>
      <c r="T12" s="45"/>
      <c r="U12" s="45"/>
      <c r="V12" s="45"/>
    </row>
    <row r="13" spans="1:22" ht="15.6" x14ac:dyDescent="0.3">
      <c r="A13" s="3" t="s">
        <v>24</v>
      </c>
      <c r="B13" s="3"/>
      <c r="C13" s="3"/>
      <c r="D13" s="3"/>
      <c r="E13" s="3"/>
      <c r="F13" s="3"/>
      <c r="G13" s="1"/>
      <c r="H13" s="1"/>
      <c r="I13" s="1"/>
      <c r="J13" s="1"/>
      <c r="K13" s="1"/>
      <c r="L13" s="1"/>
      <c r="M13" s="1"/>
      <c r="N13" s="45"/>
      <c r="O13" s="45"/>
      <c r="P13" s="45"/>
      <c r="Q13" s="45"/>
      <c r="R13" s="45"/>
      <c r="S13" s="45"/>
      <c r="T13" s="45"/>
      <c r="U13" s="45"/>
      <c r="V13" s="45"/>
    </row>
    <row r="14" spans="1:22" ht="15.6" x14ac:dyDescent="0.3">
      <c r="A14" s="5" t="s">
        <v>7</v>
      </c>
      <c r="B14" s="20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45"/>
      <c r="O14" s="45"/>
      <c r="P14" s="45"/>
      <c r="Q14" s="45"/>
      <c r="R14" s="45"/>
      <c r="S14" s="45"/>
      <c r="T14" s="45"/>
      <c r="U14" s="45"/>
      <c r="V14" s="45"/>
    </row>
    <row r="15" spans="1:22" ht="15.6" x14ac:dyDescent="0.3">
      <c r="A15" s="5" t="s">
        <v>8</v>
      </c>
      <c r="B15" s="23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45"/>
      <c r="O15" s="45"/>
      <c r="P15" s="45"/>
      <c r="Q15" s="45"/>
      <c r="R15" s="45"/>
      <c r="S15" s="45"/>
      <c r="T15" s="45"/>
      <c r="U15" s="45"/>
      <c r="V15" s="45"/>
    </row>
    <row r="16" spans="1:22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45"/>
      <c r="O16" s="45"/>
      <c r="P16" s="45"/>
      <c r="Q16" s="45"/>
      <c r="R16" s="45"/>
      <c r="S16" s="45"/>
      <c r="T16" s="45"/>
      <c r="U16" s="45"/>
      <c r="V16" s="45"/>
    </row>
    <row r="17" spans="1:22" ht="15.6" x14ac:dyDescent="0.3">
      <c r="A17" s="5" t="s">
        <v>9</v>
      </c>
      <c r="B17" s="5">
        <f>(B15-B14)/B11</f>
        <v>0.5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45"/>
      <c r="O17" s="45"/>
      <c r="P17" s="45"/>
      <c r="Q17" s="45"/>
      <c r="R17" s="45"/>
      <c r="S17" s="45"/>
      <c r="T17" s="45"/>
      <c r="U17" s="45"/>
      <c r="V17" s="45"/>
    </row>
    <row r="18" spans="1:22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45"/>
      <c r="O18" s="45"/>
      <c r="P18" s="45"/>
      <c r="Q18" s="45"/>
      <c r="R18" s="45"/>
      <c r="S18" s="45"/>
      <c r="T18" s="45"/>
      <c r="U18" s="45"/>
      <c r="V18" s="45"/>
    </row>
    <row r="19" spans="1:22" ht="15.6" x14ac:dyDescent="0.3">
      <c r="A19" s="3" t="s">
        <v>10</v>
      </c>
      <c r="B19" s="3"/>
      <c r="C19" s="3"/>
      <c r="D19" s="3"/>
      <c r="E19" s="3"/>
      <c r="F19" s="3"/>
      <c r="G19" s="1"/>
      <c r="H19" s="1"/>
      <c r="I19" s="1"/>
      <c r="J19" s="1"/>
      <c r="K19" s="1"/>
      <c r="L19" s="1"/>
      <c r="M19" s="1"/>
      <c r="N19" s="45"/>
      <c r="O19" s="45"/>
      <c r="P19" s="45"/>
      <c r="Q19" s="45"/>
      <c r="R19" s="45"/>
      <c r="S19" s="45"/>
      <c r="T19" s="45"/>
      <c r="U19" s="45"/>
      <c r="V19" s="45"/>
    </row>
    <row r="20" spans="1:22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45"/>
      <c r="O20" s="45"/>
      <c r="P20" s="45"/>
      <c r="Q20" s="45"/>
      <c r="R20" s="45"/>
      <c r="S20" s="45"/>
      <c r="T20" s="45"/>
      <c r="U20" s="45"/>
      <c r="V20" s="45"/>
    </row>
    <row r="21" spans="1:22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45"/>
      <c r="O21" s="45"/>
      <c r="P21" s="45"/>
      <c r="Q21" s="45"/>
      <c r="R21" s="45"/>
      <c r="S21" s="45"/>
      <c r="T21" s="45"/>
      <c r="U21" s="45"/>
      <c r="V21" s="45"/>
    </row>
    <row r="22" spans="1:22" ht="15.6" x14ac:dyDescent="0.3">
      <c r="A22" s="22" t="s">
        <v>11</v>
      </c>
      <c r="B22" s="22" t="s">
        <v>12</v>
      </c>
      <c r="C22" s="22" t="s">
        <v>13</v>
      </c>
      <c r="D22" s="22" t="s">
        <v>14</v>
      </c>
      <c r="E22" s="22" t="s">
        <v>15</v>
      </c>
      <c r="F22" s="1"/>
      <c r="G22" s="1"/>
      <c r="H22" s="1"/>
      <c r="I22" s="1"/>
      <c r="J22" s="1"/>
      <c r="K22" s="1"/>
      <c r="L22" s="1"/>
      <c r="M22" s="1"/>
      <c r="N22" s="45"/>
      <c r="O22" s="45"/>
      <c r="P22" s="45"/>
      <c r="Q22" s="45"/>
      <c r="R22" s="45"/>
      <c r="S22" s="45"/>
      <c r="T22" s="45"/>
      <c r="U22" s="45"/>
      <c r="V22" s="45"/>
    </row>
    <row r="23" spans="1:22" ht="15.6" x14ac:dyDescent="0.3">
      <c r="A23" s="11">
        <v>0</v>
      </c>
      <c r="B23" s="21">
        <f>B14</f>
        <v>1</v>
      </c>
      <c r="C23" s="11">
        <f>B23*LN(B23)</f>
        <v>0</v>
      </c>
      <c r="D23" s="14">
        <v>1</v>
      </c>
      <c r="E23" s="11">
        <f>C23*D23</f>
        <v>0</v>
      </c>
      <c r="F23" s="1"/>
      <c r="G23" s="1"/>
      <c r="H23" s="1"/>
      <c r="I23" s="1"/>
      <c r="J23" s="1"/>
      <c r="K23" s="1"/>
      <c r="L23" s="1"/>
      <c r="M23" s="1"/>
      <c r="N23" s="45"/>
      <c r="O23" s="45"/>
      <c r="P23" s="45"/>
      <c r="Q23" s="45"/>
      <c r="R23" s="45"/>
      <c r="S23" s="45"/>
      <c r="T23" s="45"/>
      <c r="U23" s="45"/>
      <c r="V23" s="45"/>
    </row>
    <row r="24" spans="1:22" ht="15.6" x14ac:dyDescent="0.3">
      <c r="A24" s="11">
        <v>1</v>
      </c>
      <c r="B24" s="11">
        <f>B23+$B$17</f>
        <v>1.5</v>
      </c>
      <c r="C24" s="11">
        <f>B24*LN(B24)</f>
        <v>0.60819766216224658</v>
      </c>
      <c r="D24" s="29">
        <v>4</v>
      </c>
      <c r="E24" s="11">
        <f>C24*D24</f>
        <v>2.4327906486489863</v>
      </c>
      <c r="F24" s="1"/>
      <c r="G24" s="1"/>
      <c r="H24" s="1"/>
      <c r="I24" s="1"/>
      <c r="J24" s="1"/>
      <c r="K24" s="1"/>
      <c r="L24" s="1"/>
      <c r="M24" s="1"/>
      <c r="N24" s="45"/>
      <c r="O24" s="45"/>
      <c r="P24" s="45"/>
      <c r="Q24" s="45"/>
      <c r="R24" s="45"/>
      <c r="S24" s="45"/>
      <c r="T24" s="45"/>
      <c r="U24" s="45"/>
      <c r="V24" s="45"/>
    </row>
    <row r="25" spans="1:22" ht="15.6" x14ac:dyDescent="0.3">
      <c r="A25" s="11">
        <v>2</v>
      </c>
      <c r="B25" s="11">
        <f>B24+$B$17</f>
        <v>2</v>
      </c>
      <c r="C25" s="11">
        <f>B25*LN(B25)</f>
        <v>1.3862943611198906</v>
      </c>
      <c r="D25" s="14">
        <v>1</v>
      </c>
      <c r="E25" s="11">
        <f>C25*D25</f>
        <v>1.3862943611198906</v>
      </c>
      <c r="F25" s="1"/>
      <c r="G25" s="1"/>
      <c r="H25" s="1"/>
      <c r="I25" s="1"/>
      <c r="J25" s="1"/>
      <c r="K25" s="1"/>
      <c r="L25" s="1"/>
      <c r="M25" s="1"/>
      <c r="N25" s="45"/>
      <c r="O25" s="45"/>
      <c r="P25" s="45"/>
      <c r="Q25" s="45"/>
      <c r="R25" s="45"/>
      <c r="S25" s="45"/>
      <c r="T25" s="45"/>
      <c r="U25" s="45"/>
      <c r="V25" s="45"/>
    </row>
    <row r="26" spans="1:22" ht="15.6" x14ac:dyDescent="0.3">
      <c r="A26" s="4" t="s">
        <v>16</v>
      </c>
      <c r="B26" s="4"/>
      <c r="C26" s="4"/>
      <c r="D26" s="4"/>
      <c r="E26" s="4">
        <f>SUM(E23,E24,E25)</f>
        <v>3.8190850097688767</v>
      </c>
      <c r="F26" s="1"/>
      <c r="G26" s="1"/>
      <c r="H26" s="1"/>
      <c r="I26" s="1"/>
      <c r="J26" s="1"/>
      <c r="K26" s="1"/>
      <c r="L26" s="1"/>
      <c r="M26" s="1"/>
      <c r="N26" s="45"/>
      <c r="O26" s="45"/>
      <c r="P26" s="45"/>
      <c r="Q26" s="45"/>
      <c r="R26" s="45"/>
      <c r="S26" s="45"/>
      <c r="T26" s="45"/>
      <c r="U26" s="45"/>
      <c r="V26" s="45"/>
    </row>
    <row r="27" spans="1:22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45"/>
      <c r="O27" s="45"/>
      <c r="P27" s="45"/>
      <c r="Q27" s="45"/>
      <c r="R27" s="45"/>
      <c r="S27" s="45"/>
      <c r="T27" s="45"/>
      <c r="U27" s="45"/>
      <c r="V27" s="45"/>
    </row>
    <row r="28" spans="1:22" ht="15.6" x14ac:dyDescent="0.3">
      <c r="A28" s="25" t="s">
        <v>46</v>
      </c>
      <c r="B28" s="26">
        <f>B17/3</f>
        <v>0.16666666666666666</v>
      </c>
      <c r="C28" s="25" t="s">
        <v>18</v>
      </c>
      <c r="D28" s="25">
        <f>E26</f>
        <v>3.8190850097688767</v>
      </c>
      <c r="E28" s="27" t="s">
        <v>19</v>
      </c>
      <c r="F28" s="28">
        <f>B28*D28</f>
        <v>0.63651416829481278</v>
      </c>
      <c r="G28" s="1"/>
      <c r="H28" s="1"/>
      <c r="I28" s="1"/>
      <c r="J28" s="1"/>
      <c r="K28" s="1"/>
      <c r="L28" s="1"/>
      <c r="M28" s="1"/>
      <c r="N28" s="45"/>
      <c r="O28" s="45"/>
      <c r="P28" s="45"/>
      <c r="Q28" s="45"/>
      <c r="R28" s="45"/>
      <c r="S28" s="45"/>
      <c r="T28" s="45"/>
      <c r="U28" s="45"/>
      <c r="V28" s="45"/>
    </row>
    <row r="29" spans="1:22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5"/>
      <c r="O29" s="45"/>
      <c r="P29" s="45"/>
      <c r="Q29" s="45"/>
      <c r="R29" s="45"/>
      <c r="S29" s="45"/>
      <c r="T29" s="45"/>
      <c r="U29" s="45"/>
      <c r="V29" s="45"/>
    </row>
    <row r="30" spans="1:22" ht="15.6" x14ac:dyDescent="0.3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5"/>
      <c r="O30" s="45"/>
      <c r="P30" s="45"/>
      <c r="Q30" s="45"/>
      <c r="R30" s="45"/>
      <c r="S30" s="45"/>
      <c r="T30" s="45"/>
      <c r="U30" s="45"/>
      <c r="V30" s="45"/>
    </row>
    <row r="31" spans="1:22" ht="15.6" x14ac:dyDescent="0.3">
      <c r="A31" s="3" t="s">
        <v>4</v>
      </c>
      <c r="B31" s="3"/>
      <c r="C31" s="3"/>
      <c r="D31" s="4"/>
      <c r="E31" s="4"/>
      <c r="F31" s="4"/>
      <c r="G31" s="1"/>
      <c r="H31" s="1"/>
      <c r="I31" s="1"/>
      <c r="J31" s="1"/>
      <c r="K31" s="1"/>
      <c r="L31" s="1"/>
      <c r="M31" s="1"/>
      <c r="N31" s="45"/>
      <c r="O31" s="45"/>
      <c r="P31" s="45"/>
      <c r="Q31" s="45"/>
      <c r="R31" s="45"/>
      <c r="S31" s="45"/>
      <c r="T31" s="45"/>
      <c r="U31" s="45"/>
      <c r="V31" s="45"/>
    </row>
    <row r="32" spans="1:22" ht="15.6" x14ac:dyDescent="0.3">
      <c r="A32" s="1" t="s">
        <v>5</v>
      </c>
      <c r="B32" s="1">
        <v>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45"/>
      <c r="O32" s="45"/>
      <c r="P32" s="45"/>
      <c r="Q32" s="45"/>
      <c r="R32" s="45"/>
      <c r="S32" s="45"/>
      <c r="T32" s="45"/>
      <c r="U32" s="45"/>
      <c r="V32" s="45"/>
    </row>
    <row r="33" spans="1:22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5"/>
      <c r="O33" s="45"/>
      <c r="P33" s="45"/>
      <c r="Q33" s="45"/>
      <c r="R33" s="45"/>
      <c r="S33" s="45"/>
      <c r="T33" s="45"/>
      <c r="U33" s="45"/>
      <c r="V33" s="45"/>
    </row>
    <row r="34" spans="1:22" ht="15.6" x14ac:dyDescent="0.3">
      <c r="A34" s="3" t="s">
        <v>24</v>
      </c>
      <c r="B34" s="3"/>
      <c r="C34" s="3"/>
      <c r="D34" s="3"/>
      <c r="E34" s="3"/>
      <c r="F34" s="3"/>
      <c r="G34" s="1"/>
      <c r="H34" s="1"/>
      <c r="I34" s="1"/>
      <c r="J34" s="1"/>
      <c r="K34" s="1"/>
      <c r="L34" s="1"/>
      <c r="M34" s="1"/>
      <c r="N34" s="45"/>
      <c r="O34" s="45"/>
      <c r="P34" s="45"/>
      <c r="Q34" s="45"/>
      <c r="R34" s="45"/>
      <c r="S34" s="45"/>
      <c r="T34" s="45"/>
      <c r="U34" s="45"/>
      <c r="V34" s="45"/>
    </row>
    <row r="35" spans="1:22" ht="15.6" x14ac:dyDescent="0.3">
      <c r="A35" s="5" t="s">
        <v>7</v>
      </c>
      <c r="B35" s="20">
        <v>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45"/>
      <c r="O35" s="45"/>
      <c r="P35" s="45"/>
      <c r="Q35" s="45"/>
      <c r="R35" s="45"/>
      <c r="S35" s="45"/>
      <c r="T35" s="45"/>
      <c r="U35" s="45"/>
      <c r="V35" s="45"/>
    </row>
    <row r="36" spans="1:22" ht="15.6" x14ac:dyDescent="0.3">
      <c r="A36" s="5" t="s">
        <v>8</v>
      </c>
      <c r="B36" s="23">
        <v>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45"/>
      <c r="O36" s="45"/>
      <c r="P36" s="45"/>
      <c r="Q36" s="45"/>
      <c r="R36" s="45"/>
      <c r="S36" s="45"/>
      <c r="T36" s="45"/>
      <c r="U36" s="45"/>
      <c r="V36" s="45"/>
    </row>
    <row r="37" spans="1:22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45"/>
      <c r="O37" s="45"/>
      <c r="P37" s="45"/>
      <c r="Q37" s="45"/>
      <c r="R37" s="45"/>
      <c r="S37" s="45"/>
      <c r="T37" s="45"/>
      <c r="U37" s="45"/>
      <c r="V37" s="45"/>
    </row>
    <row r="38" spans="1:22" ht="15.6" x14ac:dyDescent="0.3">
      <c r="A38" s="5" t="s">
        <v>9</v>
      </c>
      <c r="B38" s="5">
        <f>(B36-B35)/B32</f>
        <v>0.25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45"/>
      <c r="O38" s="45"/>
      <c r="P38" s="45"/>
      <c r="Q38" s="45"/>
      <c r="R38" s="45"/>
      <c r="S38" s="45"/>
      <c r="T38" s="45"/>
      <c r="U38" s="45"/>
      <c r="V38" s="45"/>
    </row>
    <row r="39" spans="1:22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45"/>
      <c r="O39" s="45"/>
      <c r="P39" s="45"/>
      <c r="Q39" s="45"/>
      <c r="R39" s="45"/>
      <c r="S39" s="45"/>
      <c r="T39" s="45"/>
      <c r="U39" s="45"/>
      <c r="V39" s="45"/>
    </row>
    <row r="40" spans="1:22" ht="15.6" x14ac:dyDescent="0.3">
      <c r="A40" s="3" t="s">
        <v>10</v>
      </c>
      <c r="B40" s="3"/>
      <c r="C40" s="3"/>
      <c r="D40" s="3"/>
      <c r="E40" s="3"/>
      <c r="F40" s="3"/>
      <c r="G40" s="1"/>
      <c r="H40" s="1"/>
      <c r="I40" s="1"/>
      <c r="J40" s="1"/>
      <c r="K40" s="1"/>
      <c r="L40" s="1"/>
      <c r="M40" s="1"/>
      <c r="N40" s="45"/>
      <c r="O40" s="45"/>
      <c r="P40" s="45"/>
      <c r="Q40" s="45"/>
      <c r="R40" s="45"/>
      <c r="S40" s="45"/>
      <c r="T40" s="45"/>
      <c r="U40" s="45"/>
      <c r="V40" s="45"/>
    </row>
    <row r="41" spans="1:22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45"/>
      <c r="O41" s="45"/>
      <c r="P41" s="45"/>
      <c r="Q41" s="45"/>
      <c r="R41" s="45"/>
      <c r="S41" s="45"/>
      <c r="T41" s="45"/>
      <c r="U41" s="45"/>
      <c r="V41" s="45"/>
    </row>
    <row r="42" spans="1:22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45"/>
      <c r="O42" s="45"/>
      <c r="P42" s="45"/>
      <c r="Q42" s="45"/>
      <c r="R42" s="45"/>
      <c r="S42" s="45"/>
      <c r="T42" s="45"/>
      <c r="U42" s="45"/>
      <c r="V42" s="45"/>
    </row>
    <row r="43" spans="1:22" ht="15.6" x14ac:dyDescent="0.3">
      <c r="A43" s="22" t="s">
        <v>11</v>
      </c>
      <c r="B43" s="22" t="s">
        <v>12</v>
      </c>
      <c r="C43" s="22" t="s">
        <v>13</v>
      </c>
      <c r="D43" s="22" t="s">
        <v>14</v>
      </c>
      <c r="E43" s="22" t="s">
        <v>15</v>
      </c>
      <c r="F43" s="1"/>
      <c r="G43" s="1"/>
      <c r="H43" s="1"/>
      <c r="I43" s="1"/>
      <c r="J43" s="1"/>
      <c r="K43" s="1"/>
      <c r="L43" s="1"/>
      <c r="M43" s="1"/>
      <c r="N43" s="45"/>
      <c r="O43" s="45"/>
      <c r="P43" s="45"/>
      <c r="Q43" s="45"/>
      <c r="R43" s="45"/>
      <c r="S43" s="45"/>
      <c r="T43" s="45"/>
      <c r="U43" s="45"/>
      <c r="V43" s="45"/>
    </row>
    <row r="44" spans="1:22" ht="15.6" x14ac:dyDescent="0.3">
      <c r="A44" s="11">
        <v>0</v>
      </c>
      <c r="B44" s="21">
        <f>B35</f>
        <v>1</v>
      </c>
      <c r="C44" s="11">
        <f>B44*LN(B44)</f>
        <v>0</v>
      </c>
      <c r="D44" s="14">
        <v>1</v>
      </c>
      <c r="E44" s="11">
        <f>C44*D44</f>
        <v>0</v>
      </c>
      <c r="F44" s="1"/>
      <c r="G44" s="1"/>
      <c r="H44" s="1"/>
      <c r="I44" s="1"/>
      <c r="J44" s="1"/>
      <c r="K44" s="1"/>
      <c r="L44" s="1"/>
      <c r="M44" s="1"/>
      <c r="N44" s="45"/>
      <c r="O44" s="45"/>
      <c r="P44" s="45"/>
      <c r="Q44" s="45"/>
      <c r="R44" s="45"/>
      <c r="S44" s="45"/>
      <c r="T44" s="45"/>
      <c r="U44" s="45"/>
      <c r="V44" s="45"/>
    </row>
    <row r="45" spans="1:22" ht="15.6" x14ac:dyDescent="0.3">
      <c r="A45" s="11">
        <v>1</v>
      </c>
      <c r="B45" s="11">
        <f>B44+$B$38</f>
        <v>1.25</v>
      </c>
      <c r="C45" s="11">
        <f>B45*LN(B45)</f>
        <v>0.27892943914276219</v>
      </c>
      <c r="D45" s="29">
        <v>4</v>
      </c>
      <c r="E45" s="11">
        <f>C45*D45</f>
        <v>1.1157177565710488</v>
      </c>
      <c r="F45" s="1"/>
      <c r="G45" s="1"/>
      <c r="H45" s="1"/>
      <c r="I45" s="1"/>
      <c r="J45" s="1"/>
      <c r="K45" s="1"/>
      <c r="L45" s="1"/>
      <c r="M45" s="1"/>
      <c r="N45" s="45"/>
      <c r="O45" s="45"/>
      <c r="P45" s="45"/>
      <c r="Q45" s="45"/>
      <c r="R45" s="45"/>
      <c r="S45" s="45"/>
      <c r="T45" s="45"/>
      <c r="U45" s="45"/>
      <c r="V45" s="45"/>
    </row>
    <row r="46" spans="1:22" ht="15.6" x14ac:dyDescent="0.3">
      <c r="A46" s="11">
        <v>2</v>
      </c>
      <c r="B46" s="11">
        <f>B45+$B$38</f>
        <v>1.5</v>
      </c>
      <c r="C46" s="11">
        <f>B46*LN(B46)</f>
        <v>0.60819766216224658</v>
      </c>
      <c r="D46" s="29">
        <v>2</v>
      </c>
      <c r="E46" s="11">
        <f>C46*D46</f>
        <v>1.2163953243244932</v>
      </c>
      <c r="F46" s="1"/>
      <c r="G46" s="1"/>
      <c r="H46" s="1"/>
      <c r="I46" s="1"/>
      <c r="J46" s="1"/>
      <c r="K46" s="1"/>
      <c r="L46" s="1"/>
      <c r="M46" s="1"/>
      <c r="N46" s="45"/>
      <c r="O46" s="45"/>
      <c r="P46" s="45"/>
      <c r="Q46" s="45"/>
      <c r="R46" s="45"/>
      <c r="S46" s="45"/>
      <c r="T46" s="45"/>
      <c r="U46" s="45"/>
      <c r="V46" s="45"/>
    </row>
    <row r="47" spans="1:22" ht="15.6" x14ac:dyDescent="0.3">
      <c r="A47" s="11">
        <v>3</v>
      </c>
      <c r="B47" s="11">
        <f t="shared" ref="B47:B48" si="0">B46+$B$38</f>
        <v>1.75</v>
      </c>
      <c r="C47" s="11">
        <f t="shared" ref="C47:C48" si="1">B47*LN(B47)</f>
        <v>0.97932762888698965</v>
      </c>
      <c r="D47" s="29">
        <v>4</v>
      </c>
      <c r="E47" s="11">
        <f t="shared" ref="E47:E48" si="2">C47*D47</f>
        <v>3.9173105155479586</v>
      </c>
      <c r="F47" s="1"/>
      <c r="G47" s="1"/>
      <c r="H47" s="1"/>
      <c r="I47" s="1"/>
      <c r="J47" s="1"/>
      <c r="K47" s="1"/>
      <c r="L47" s="1"/>
      <c r="M47" s="1"/>
      <c r="N47" s="45"/>
      <c r="O47" s="45"/>
      <c r="P47" s="45"/>
      <c r="Q47" s="45"/>
      <c r="R47" s="45"/>
      <c r="S47" s="45"/>
      <c r="T47" s="45"/>
      <c r="U47" s="45"/>
      <c r="V47" s="45"/>
    </row>
    <row r="48" spans="1:22" ht="15.6" x14ac:dyDescent="0.3">
      <c r="A48" s="11">
        <v>4</v>
      </c>
      <c r="B48" s="23">
        <v>2</v>
      </c>
      <c r="C48" s="11">
        <f t="shared" si="1"/>
        <v>1.3862943611198906</v>
      </c>
      <c r="D48" s="14">
        <v>1</v>
      </c>
      <c r="E48" s="11">
        <f t="shared" si="2"/>
        <v>1.3862943611198906</v>
      </c>
      <c r="F48" s="1"/>
      <c r="G48" s="1"/>
      <c r="H48" s="1"/>
      <c r="I48" s="1"/>
      <c r="J48" s="1"/>
      <c r="K48" s="1"/>
      <c r="L48" s="1"/>
      <c r="M48" s="1"/>
      <c r="N48" s="45"/>
      <c r="O48" s="45"/>
      <c r="P48" s="45"/>
      <c r="Q48" s="45"/>
      <c r="R48" s="45"/>
      <c r="S48" s="45"/>
      <c r="T48" s="45"/>
      <c r="U48" s="45"/>
      <c r="V48" s="45"/>
    </row>
    <row r="49" spans="1:22" ht="15.6" x14ac:dyDescent="0.3">
      <c r="A49" s="4" t="s">
        <v>45</v>
      </c>
      <c r="B49" s="4"/>
      <c r="C49" s="4"/>
      <c r="D49" s="4"/>
      <c r="E49" s="4">
        <f>SUM(E44,E45,E46,E47,E48)</f>
        <v>7.6357179575633918</v>
      </c>
      <c r="F49" s="1"/>
      <c r="G49" s="1"/>
      <c r="H49" s="1"/>
      <c r="I49" s="1"/>
      <c r="J49" s="1"/>
      <c r="K49" s="1"/>
      <c r="L49" s="1"/>
      <c r="M49" s="1"/>
      <c r="N49" s="45"/>
      <c r="O49" s="45"/>
      <c r="P49" s="45"/>
      <c r="Q49" s="45"/>
      <c r="R49" s="45"/>
      <c r="S49" s="45"/>
      <c r="T49" s="45"/>
      <c r="U49" s="45"/>
      <c r="V49" s="45"/>
    </row>
    <row r="50" spans="1:22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45"/>
      <c r="O50" s="45"/>
      <c r="P50" s="45"/>
      <c r="Q50" s="45"/>
      <c r="R50" s="45"/>
      <c r="S50" s="45"/>
      <c r="T50" s="45"/>
      <c r="U50" s="45"/>
      <c r="V50" s="45"/>
    </row>
    <row r="51" spans="1:22" ht="15.6" x14ac:dyDescent="0.3">
      <c r="A51" s="25" t="s">
        <v>47</v>
      </c>
      <c r="B51" s="26">
        <f>B38/3</f>
        <v>8.3333333333333329E-2</v>
      </c>
      <c r="C51" s="25" t="s">
        <v>18</v>
      </c>
      <c r="D51" s="25">
        <f>E49</f>
        <v>7.6357179575633918</v>
      </c>
      <c r="E51" s="27" t="s">
        <v>19</v>
      </c>
      <c r="F51" s="28">
        <f>B51*D51</f>
        <v>0.63630982979694928</v>
      </c>
      <c r="G51" s="1"/>
      <c r="H51" s="1"/>
      <c r="I51" s="1"/>
      <c r="J51" s="1"/>
      <c r="K51" s="1"/>
      <c r="L51" s="1"/>
      <c r="M51" s="1"/>
      <c r="N51" s="45"/>
      <c r="O51" s="45"/>
      <c r="P51" s="45"/>
      <c r="Q51" s="45"/>
      <c r="R51" s="45"/>
      <c r="S51" s="45"/>
      <c r="T51" s="45"/>
      <c r="U51" s="45"/>
      <c r="V51" s="45"/>
    </row>
    <row r="52" spans="1:22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45"/>
      <c r="O52" s="45"/>
      <c r="P52" s="45"/>
      <c r="Q52" s="45"/>
      <c r="R52" s="45"/>
      <c r="S52" s="45"/>
      <c r="T52" s="45"/>
      <c r="U52" s="45"/>
      <c r="V52" s="45"/>
    </row>
    <row r="53" spans="1:22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45"/>
      <c r="O53" s="45"/>
      <c r="P53" s="45"/>
      <c r="Q53" s="45"/>
      <c r="R53" s="45"/>
      <c r="S53" s="45"/>
      <c r="T53" s="45"/>
      <c r="U53" s="45"/>
      <c r="V53" s="45"/>
    </row>
    <row r="54" spans="1:22" ht="15.6" x14ac:dyDescent="0.3">
      <c r="A54" s="1" t="s">
        <v>48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45"/>
      <c r="O54" s="45"/>
      <c r="P54" s="45"/>
      <c r="Q54" s="45"/>
      <c r="R54" s="45"/>
      <c r="S54" s="45"/>
      <c r="T54" s="45"/>
      <c r="U54" s="45"/>
      <c r="V54" s="45"/>
    </row>
    <row r="55" spans="1:22" ht="15.6" x14ac:dyDescent="0.3">
      <c r="A55" s="3" t="s">
        <v>4</v>
      </c>
      <c r="B55" s="3"/>
      <c r="C55" s="3"/>
      <c r="D55" s="4"/>
      <c r="E55" s="4"/>
      <c r="F55" s="4"/>
      <c r="G55" s="1"/>
      <c r="H55" s="1"/>
      <c r="I55" s="1"/>
      <c r="J55" s="1"/>
      <c r="K55" s="1"/>
      <c r="L55" s="1"/>
      <c r="M55" s="1"/>
      <c r="N55" s="45"/>
      <c r="O55" s="45"/>
      <c r="P55" s="45"/>
      <c r="Q55" s="45"/>
      <c r="R55" s="45"/>
      <c r="S55" s="45"/>
      <c r="T55" s="45"/>
      <c r="U55" s="45"/>
      <c r="V55" s="45"/>
    </row>
    <row r="56" spans="1:22" ht="15.6" x14ac:dyDescent="0.3">
      <c r="A56" s="1" t="s">
        <v>5</v>
      </c>
      <c r="B56" s="1">
        <v>8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45"/>
      <c r="O56" s="45"/>
      <c r="P56" s="45"/>
      <c r="Q56" s="45"/>
      <c r="R56" s="45"/>
      <c r="S56" s="45"/>
      <c r="T56" s="45"/>
      <c r="U56" s="45"/>
      <c r="V56" s="45"/>
    </row>
    <row r="57" spans="1:22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45"/>
      <c r="O57" s="45"/>
      <c r="P57" s="45"/>
      <c r="Q57" s="45"/>
      <c r="R57" s="45"/>
      <c r="S57" s="45"/>
      <c r="T57" s="45"/>
      <c r="U57" s="45"/>
      <c r="V57" s="45"/>
    </row>
    <row r="58" spans="1:22" ht="15.6" x14ac:dyDescent="0.3">
      <c r="A58" s="3" t="s">
        <v>24</v>
      </c>
      <c r="B58" s="3"/>
      <c r="C58" s="3"/>
      <c r="D58" s="3"/>
      <c r="E58" s="3"/>
      <c r="F58" s="3"/>
      <c r="G58" s="1"/>
      <c r="H58" s="1"/>
      <c r="I58" s="1"/>
      <c r="J58" s="1"/>
      <c r="K58" s="1"/>
      <c r="L58" s="1"/>
      <c r="M58" s="1"/>
      <c r="N58" s="45"/>
      <c r="O58" s="45"/>
      <c r="P58" s="45"/>
      <c r="Q58" s="45"/>
      <c r="R58" s="45"/>
      <c r="S58" s="45"/>
      <c r="T58" s="45"/>
      <c r="U58" s="45"/>
      <c r="V58" s="45"/>
    </row>
    <row r="59" spans="1:22" ht="15.6" x14ac:dyDescent="0.3">
      <c r="A59" s="5" t="s">
        <v>7</v>
      </c>
      <c r="B59" s="20">
        <v>1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45"/>
      <c r="O59" s="45"/>
      <c r="P59" s="45"/>
      <c r="Q59" s="45"/>
      <c r="R59" s="45"/>
      <c r="S59" s="45"/>
      <c r="T59" s="45"/>
      <c r="U59" s="45"/>
      <c r="V59" s="45"/>
    </row>
    <row r="60" spans="1:22" ht="15.6" x14ac:dyDescent="0.3">
      <c r="A60" s="5" t="s">
        <v>8</v>
      </c>
      <c r="B60" s="23">
        <v>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5"/>
      <c r="O60" s="45"/>
      <c r="P60" s="45"/>
      <c r="Q60" s="45"/>
      <c r="R60" s="45"/>
      <c r="S60" s="45"/>
      <c r="T60" s="45"/>
      <c r="U60" s="45"/>
      <c r="V60" s="45"/>
    </row>
    <row r="61" spans="1:22" ht="15.6" x14ac:dyDescent="0.3">
      <c r="A61" s="1"/>
      <c r="B61" s="1"/>
      <c r="C61" s="1"/>
      <c r="D61" s="1"/>
      <c r="E61" s="1"/>
      <c r="F61" s="1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</row>
    <row r="62" spans="1:22" ht="15.6" x14ac:dyDescent="0.3">
      <c r="A62" s="5" t="s">
        <v>9</v>
      </c>
      <c r="B62" s="5">
        <f>(B60-B59)/B56</f>
        <v>0.125</v>
      </c>
      <c r="C62" s="1"/>
      <c r="D62" s="1"/>
      <c r="E62" s="1"/>
      <c r="F62" s="1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</row>
    <row r="63" spans="1:22" ht="15.6" x14ac:dyDescent="0.3">
      <c r="A63" s="1"/>
      <c r="B63" s="1"/>
      <c r="C63" s="1"/>
      <c r="D63" s="1"/>
      <c r="E63" s="1"/>
      <c r="F63" s="1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</row>
    <row r="64" spans="1:22" ht="15.6" x14ac:dyDescent="0.3">
      <c r="A64" s="3" t="s">
        <v>10</v>
      </c>
      <c r="B64" s="3"/>
      <c r="C64" s="3"/>
      <c r="D64" s="3"/>
      <c r="E64" s="3"/>
      <c r="F64" s="3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</row>
    <row r="65" spans="1:22" ht="15.6" x14ac:dyDescent="0.3">
      <c r="A65" s="1"/>
      <c r="B65" s="1"/>
      <c r="C65" s="1"/>
      <c r="D65" s="1"/>
      <c r="E65" s="1"/>
      <c r="F65" s="1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</row>
    <row r="66" spans="1:22" ht="15.6" x14ac:dyDescent="0.3">
      <c r="A66" s="1"/>
      <c r="B66" s="1"/>
      <c r="C66" s="1"/>
      <c r="D66" s="1"/>
      <c r="E66" s="1"/>
      <c r="F66" s="1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</row>
    <row r="67" spans="1:22" ht="15.6" x14ac:dyDescent="0.3">
      <c r="A67" s="22" t="s">
        <v>11</v>
      </c>
      <c r="B67" s="22" t="s">
        <v>12</v>
      </c>
      <c r="C67" s="22" t="s">
        <v>13</v>
      </c>
      <c r="D67" s="22" t="s">
        <v>14</v>
      </c>
      <c r="E67" s="22" t="s">
        <v>15</v>
      </c>
      <c r="F67" s="1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</row>
    <row r="68" spans="1:22" ht="15.6" x14ac:dyDescent="0.3">
      <c r="A68" s="11">
        <v>0</v>
      </c>
      <c r="B68" s="21">
        <f>B59</f>
        <v>1</v>
      </c>
      <c r="C68" s="11">
        <f>B68*LN(B68)</f>
        <v>0</v>
      </c>
      <c r="D68" s="14">
        <v>1</v>
      </c>
      <c r="E68" s="11">
        <f>C68*D68</f>
        <v>0</v>
      </c>
      <c r="F68" s="1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</row>
    <row r="69" spans="1:22" ht="15.6" x14ac:dyDescent="0.3">
      <c r="A69" s="11">
        <v>1</v>
      </c>
      <c r="B69" s="11">
        <f>B68+$B$62</f>
        <v>1.125</v>
      </c>
      <c r="C69" s="11">
        <f>B69*LN(B69)</f>
        <v>0.13250591511343138</v>
      </c>
      <c r="D69" s="29">
        <v>4</v>
      </c>
      <c r="E69" s="11">
        <f>C69*D69</f>
        <v>0.53002366045372551</v>
      </c>
      <c r="F69" s="1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</row>
    <row r="70" spans="1:22" ht="15.6" x14ac:dyDescent="0.3">
      <c r="A70" s="11">
        <v>2</v>
      </c>
      <c r="B70" s="11">
        <f t="shared" ref="B70:B72" si="3">B69+$B$62</f>
        <v>1.25</v>
      </c>
      <c r="C70" s="11">
        <f t="shared" ref="C70:C76" si="4">B70*LN(B70)</f>
        <v>0.27892943914276219</v>
      </c>
      <c r="D70" s="29">
        <v>2</v>
      </c>
      <c r="E70" s="11">
        <f t="shared" ref="E70:E72" si="5">C70*D70</f>
        <v>0.55785887828552438</v>
      </c>
      <c r="F70" s="1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</row>
    <row r="71" spans="1:22" ht="15.6" x14ac:dyDescent="0.3">
      <c r="A71" s="11">
        <v>3</v>
      </c>
      <c r="B71" s="11">
        <f t="shared" si="3"/>
        <v>1.375</v>
      </c>
      <c r="C71" s="11">
        <f t="shared" si="4"/>
        <v>0.43787388028798507</v>
      </c>
      <c r="D71" s="29">
        <v>4</v>
      </c>
      <c r="E71" s="11">
        <f t="shared" si="5"/>
        <v>1.7514955211519403</v>
      </c>
      <c r="F71" s="1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</row>
    <row r="72" spans="1:22" ht="15.6" x14ac:dyDescent="0.3">
      <c r="A72" s="11">
        <v>4</v>
      </c>
      <c r="B72" s="11">
        <f t="shared" si="3"/>
        <v>1.5</v>
      </c>
      <c r="C72" s="11">
        <f t="shared" si="4"/>
        <v>0.60819766216224658</v>
      </c>
      <c r="D72" s="29">
        <v>2</v>
      </c>
      <c r="E72" s="11">
        <f t="shared" si="5"/>
        <v>1.2163953243244932</v>
      </c>
      <c r="F72" s="1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</row>
    <row r="73" spans="1:22" ht="15.6" x14ac:dyDescent="0.3">
      <c r="A73" s="11">
        <v>5</v>
      </c>
      <c r="B73" s="11">
        <f t="shared" ref="B73:B75" si="6">B72+$B$62</f>
        <v>1.625</v>
      </c>
      <c r="C73" s="11">
        <f t="shared" si="4"/>
        <v>0.78895020064526389</v>
      </c>
      <c r="D73" s="29">
        <v>4</v>
      </c>
      <c r="E73" s="11">
        <f t="shared" ref="E73:E75" si="7">C73*D73</f>
        <v>3.1558008025810556</v>
      </c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</row>
    <row r="74" spans="1:22" ht="15.6" x14ac:dyDescent="0.3">
      <c r="A74" s="11">
        <v>6</v>
      </c>
      <c r="B74" s="11">
        <f t="shared" si="6"/>
        <v>1.75</v>
      </c>
      <c r="C74" s="11">
        <f t="shared" si="4"/>
        <v>0.97932762888698965</v>
      </c>
      <c r="D74" s="29">
        <v>2</v>
      </c>
      <c r="E74" s="11">
        <f t="shared" si="7"/>
        <v>1.9586552577739793</v>
      </c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</row>
    <row r="75" spans="1:22" ht="15.6" x14ac:dyDescent="0.3">
      <c r="A75" s="11">
        <v>7</v>
      </c>
      <c r="B75" s="11">
        <f t="shared" si="6"/>
        <v>1.875</v>
      </c>
      <c r="C75" s="11">
        <f t="shared" si="4"/>
        <v>1.1786412364169514</v>
      </c>
      <c r="D75" s="29">
        <v>4</v>
      </c>
      <c r="E75" s="11">
        <f t="shared" si="7"/>
        <v>4.7145649456678056</v>
      </c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</row>
    <row r="76" spans="1:22" ht="15.6" x14ac:dyDescent="0.3">
      <c r="A76" s="11">
        <v>8</v>
      </c>
      <c r="B76" s="11">
        <f t="shared" ref="B76" si="8">B75+$B$62</f>
        <v>2</v>
      </c>
      <c r="C76" s="11">
        <f t="shared" si="4"/>
        <v>1.3862943611198906</v>
      </c>
      <c r="D76" s="14">
        <v>1</v>
      </c>
      <c r="E76" s="11">
        <f t="shared" ref="E76" si="9">C76*D76</f>
        <v>1.3862943611198906</v>
      </c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</row>
    <row r="77" spans="1:22" x14ac:dyDescent="0.3">
      <c r="A77" s="46" t="s">
        <v>16</v>
      </c>
      <c r="B77" s="46"/>
      <c r="C77" s="46"/>
      <c r="D77" s="46"/>
      <c r="E77" s="46">
        <f>SUM(E76,E75,E74,E73,E72,E71,E70,E69,E68)</f>
        <v>15.271088751358413</v>
      </c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</row>
    <row r="78" spans="1:22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</row>
    <row r="79" spans="1:22" ht="15.6" x14ac:dyDescent="0.3">
      <c r="A79" s="25" t="s">
        <v>49</v>
      </c>
      <c r="B79" s="26">
        <f>B62/3</f>
        <v>4.1666666666666664E-2</v>
      </c>
      <c r="C79" s="25" t="s">
        <v>18</v>
      </c>
      <c r="D79" s="25">
        <f>E77</f>
        <v>15.271088751358413</v>
      </c>
      <c r="E79" s="27" t="s">
        <v>19</v>
      </c>
      <c r="F79" s="28">
        <f>B79*D79</f>
        <v>0.63629536463993386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</row>
    <row r="80" spans="1:22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</row>
    <row r="81" spans="1:22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</row>
    <row r="82" spans="1:22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</row>
    <row r="83" spans="1:22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</row>
    <row r="84" spans="1:22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</row>
    <row r="85" spans="1:22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</row>
    <row r="86" spans="1:22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</row>
    <row r="87" spans="1:22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</row>
    <row r="88" spans="1:22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</row>
    <row r="89" spans="1:22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</row>
    <row r="90" spans="1:22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</row>
    <row r="91" spans="1:22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</row>
    <row r="92" spans="1:22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</row>
    <row r="93" spans="1:22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</row>
    <row r="94" spans="1:22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</row>
    <row r="95" spans="1:22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</row>
    <row r="96" spans="1:22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</row>
    <row r="97" spans="1:22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</row>
    <row r="98" spans="1:22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</row>
    <row r="99" spans="1:22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</row>
    <row r="100" spans="1:22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</row>
    <row r="101" spans="1:22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</row>
    <row r="102" spans="1:22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</row>
    <row r="103" spans="1:22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</row>
    <row r="104" spans="1:22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</row>
    <row r="105" spans="1:22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</row>
    <row r="106" spans="1:22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</row>
    <row r="107" spans="1:22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</row>
    <row r="108" spans="1:22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</row>
    <row r="109" spans="1:22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</row>
    <row r="110" spans="1:22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</row>
    <row r="111" spans="1:22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</row>
    <row r="112" spans="1:22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</row>
    <row r="113" spans="1:22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</row>
    <row r="114" spans="1:22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</row>
    <row r="115" spans="1:22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</row>
    <row r="116" spans="1:22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</row>
    <row r="117" spans="1:22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</row>
    <row r="118" spans="1:22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</row>
    <row r="119" spans="1:22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</row>
    <row r="120" spans="1:22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</row>
    <row r="121" spans="1:22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</row>
    <row r="122" spans="1:22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</row>
    <row r="123" spans="1:22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</row>
    <row r="124" spans="1:22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</row>
    <row r="125" spans="1:22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</row>
    <row r="126" spans="1:22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</row>
    <row r="127" spans="1:22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</row>
    <row r="128" spans="1:22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</row>
    <row r="129" spans="1:22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</row>
    <row r="130" spans="1:22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</row>
    <row r="131" spans="1:22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</row>
    <row r="132" spans="1:22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</row>
    <row r="133" spans="1:22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</row>
    <row r="134" spans="1:22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</row>
    <row r="135" spans="1:22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</row>
    <row r="136" spans="1:22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</row>
    <row r="137" spans="1:22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</row>
    <row r="138" spans="1:22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</row>
    <row r="139" spans="1:22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</row>
    <row r="140" spans="1:22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</row>
    <row r="141" spans="1:22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</row>
    <row r="142" spans="1:22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</row>
    <row r="143" spans="1:22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</row>
    <row r="144" spans="1:22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</row>
    <row r="145" spans="1:22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</row>
    <row r="146" spans="1:22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</row>
    <row r="147" spans="1:22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</row>
    <row r="148" spans="1:22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</row>
    <row r="149" spans="1:22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</row>
    <row r="150" spans="1:22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</row>
    <row r="151" spans="1:22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</row>
    <row r="152" spans="1:22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</row>
    <row r="153" spans="1:22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</row>
    <row r="154" spans="1:22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</row>
    <row r="155" spans="1:22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</row>
    <row r="156" spans="1:22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</row>
    <row r="157" spans="1:22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</row>
    <row r="158" spans="1:22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</row>
    <row r="159" spans="1:22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</row>
    <row r="160" spans="1:22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</row>
    <row r="161" spans="1:22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</row>
    <row r="162" spans="1:22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</row>
    <row r="163" spans="1:22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</row>
    <row r="164" spans="1:22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</row>
    <row r="165" spans="1:22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</row>
    <row r="166" spans="1:22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</row>
    <row r="167" spans="1:22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</row>
    <row r="168" spans="1:22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</row>
    <row r="169" spans="1:22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</row>
    <row r="170" spans="1:22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</row>
    <row r="171" spans="1:22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</row>
    <row r="172" spans="1:22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</row>
    <row r="173" spans="1:22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</row>
    <row r="174" spans="1:22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</row>
    <row r="175" spans="1:22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</row>
    <row r="176" spans="1:22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</row>
    <row r="177" spans="1:22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</row>
    <row r="178" spans="1:22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</row>
    <row r="179" spans="1:22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</row>
    <row r="180" spans="1:22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</row>
    <row r="181" spans="1:22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</row>
    <row r="182" spans="1:22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</row>
    <row r="183" spans="1:22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</row>
    <row r="184" spans="1:22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</row>
    <row r="185" spans="1:22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</row>
    <row r="186" spans="1:22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</row>
    <row r="187" spans="1:22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</row>
    <row r="188" spans="1:22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</row>
    <row r="189" spans="1:22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</row>
    <row r="190" spans="1:22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</row>
    <row r="191" spans="1:22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</row>
    <row r="192" spans="1:22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</row>
    <row r="193" spans="1:22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</row>
    <row r="194" spans="1:22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</row>
    <row r="195" spans="1:22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</row>
    <row r="196" spans="1:22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</row>
    <row r="197" spans="1:22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</row>
    <row r="198" spans="1:22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</row>
    <row r="199" spans="1:22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</row>
    <row r="200" spans="1:22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</row>
    <row r="201" spans="1:22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</row>
    <row r="202" spans="1:22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</row>
    <row r="203" spans="1:22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</row>
    <row r="204" spans="1:22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</row>
    <row r="205" spans="1:22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</row>
    <row r="206" spans="1:22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</row>
    <row r="207" spans="1:22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</row>
    <row r="208" spans="1:22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</row>
    <row r="209" spans="1:22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</row>
    <row r="210" spans="1:22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</row>
    <row r="211" spans="1:22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</row>
    <row r="212" spans="1:22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</row>
    <row r="213" spans="1:22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</row>
    <row r="214" spans="1:22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</row>
    <row r="215" spans="1:22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</row>
    <row r="216" spans="1:22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</row>
    <row r="217" spans="1:22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</row>
    <row r="218" spans="1:22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</row>
    <row r="219" spans="1:22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</row>
    <row r="220" spans="1:22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</row>
    <row r="221" spans="1:22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</row>
    <row r="222" spans="1:22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</row>
    <row r="223" spans="1:22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</row>
    <row r="224" spans="1:22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</row>
    <row r="225" spans="1:22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</row>
    <row r="226" spans="1:22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</row>
    <row r="227" spans="1:22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</row>
    <row r="228" spans="1:22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</row>
    <row r="229" spans="1:22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</row>
    <row r="230" spans="1:22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</row>
    <row r="231" spans="1:22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</row>
    <row r="232" spans="1:22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</row>
    <row r="233" spans="1:22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</row>
    <row r="234" spans="1:22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</row>
    <row r="235" spans="1:22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</row>
    <row r="236" spans="1:22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</row>
    <row r="237" spans="1:22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</row>
    <row r="238" spans="1:22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</row>
    <row r="239" spans="1:22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</row>
    <row r="240" spans="1:22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</row>
    <row r="241" spans="1:22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</row>
    <row r="242" spans="1:22" x14ac:dyDescent="0.3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</row>
    <row r="243" spans="1:22" x14ac:dyDescent="0.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</row>
    <row r="244" spans="1:22" x14ac:dyDescent="0.3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</row>
    <row r="245" spans="1:22" x14ac:dyDescent="0.3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</row>
    <row r="246" spans="1:22" x14ac:dyDescent="0.3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</row>
    <row r="247" spans="1:22" x14ac:dyDescent="0.3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</row>
    <row r="248" spans="1:22" x14ac:dyDescent="0.3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</row>
    <row r="249" spans="1:22" x14ac:dyDescent="0.3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</row>
    <row r="250" spans="1:22" x14ac:dyDescent="0.3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</row>
    <row r="251" spans="1:22" x14ac:dyDescent="0.3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</row>
    <row r="252" spans="1:22" x14ac:dyDescent="0.3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</row>
    <row r="253" spans="1:22" x14ac:dyDescent="0.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</row>
    <row r="254" spans="1:22" x14ac:dyDescent="0.3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</row>
    <row r="255" spans="1:22" x14ac:dyDescent="0.3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</row>
    <row r="256" spans="1:22" x14ac:dyDescent="0.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</row>
    <row r="257" spans="1:22" x14ac:dyDescent="0.3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</row>
    <row r="258" spans="1:22" x14ac:dyDescent="0.3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</row>
    <row r="259" spans="1:22" x14ac:dyDescent="0.3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</row>
    <row r="260" spans="1:22" x14ac:dyDescent="0.3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</row>
    <row r="261" spans="1:22" x14ac:dyDescent="0.3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</row>
    <row r="262" spans="1:22" x14ac:dyDescent="0.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</row>
    <row r="263" spans="1:22" x14ac:dyDescent="0.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</row>
    <row r="264" spans="1:22" x14ac:dyDescent="0.3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</row>
    <row r="265" spans="1:22" x14ac:dyDescent="0.3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</row>
    <row r="266" spans="1:22" x14ac:dyDescent="0.3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</row>
    <row r="267" spans="1:22" x14ac:dyDescent="0.3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</row>
    <row r="268" spans="1:22" x14ac:dyDescent="0.3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</row>
    <row r="269" spans="1:22" x14ac:dyDescent="0.3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</row>
    <row r="270" spans="1:22" x14ac:dyDescent="0.3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</row>
    <row r="271" spans="1:22" x14ac:dyDescent="0.3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</row>
    <row r="272" spans="1:22" x14ac:dyDescent="0.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</row>
    <row r="273" spans="1:22" x14ac:dyDescent="0.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</row>
    <row r="274" spans="1:22" x14ac:dyDescent="0.3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</row>
    <row r="275" spans="1:22" x14ac:dyDescent="0.3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</row>
    <row r="276" spans="1:22" x14ac:dyDescent="0.3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</row>
    <row r="277" spans="1:22" x14ac:dyDescent="0.3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</row>
    <row r="278" spans="1:22" x14ac:dyDescent="0.3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</row>
    <row r="279" spans="1:22" x14ac:dyDescent="0.3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</row>
    <row r="280" spans="1:22" x14ac:dyDescent="0.3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</row>
    <row r="281" spans="1:22" x14ac:dyDescent="0.3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</row>
    <row r="282" spans="1:22" x14ac:dyDescent="0.3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</row>
    <row r="283" spans="1:22" x14ac:dyDescent="0.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</row>
    <row r="284" spans="1:22" x14ac:dyDescent="0.3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</row>
    <row r="285" spans="1:22" x14ac:dyDescent="0.3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</row>
    <row r="286" spans="1:22" x14ac:dyDescent="0.3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</row>
    <row r="287" spans="1:22" x14ac:dyDescent="0.3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</row>
    <row r="288" spans="1:22" x14ac:dyDescent="0.3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</row>
    <row r="289" spans="1:22" x14ac:dyDescent="0.3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</row>
    <row r="290" spans="1:22" x14ac:dyDescent="0.3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</row>
    <row r="291" spans="1:22" x14ac:dyDescent="0.3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</row>
    <row r="292" spans="1:22" x14ac:dyDescent="0.3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</row>
    <row r="293" spans="1:22" x14ac:dyDescent="0.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</row>
    <row r="294" spans="1:22" x14ac:dyDescent="0.3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</row>
    <row r="295" spans="1:22" x14ac:dyDescent="0.3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</row>
    <row r="296" spans="1:22" x14ac:dyDescent="0.3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</row>
    <row r="297" spans="1:22" x14ac:dyDescent="0.3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</row>
    <row r="298" spans="1:22" x14ac:dyDescent="0.3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</row>
    <row r="299" spans="1:22" x14ac:dyDescent="0.3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</row>
    <row r="300" spans="1:22" x14ac:dyDescent="0.3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</row>
    <row r="301" spans="1:22" x14ac:dyDescent="0.3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</row>
    <row r="302" spans="1:22" x14ac:dyDescent="0.3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</row>
    <row r="303" spans="1:22" x14ac:dyDescent="0.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</row>
    <row r="304" spans="1:22" x14ac:dyDescent="0.3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</row>
    <row r="305" spans="1:22" x14ac:dyDescent="0.3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</row>
    <row r="306" spans="1:22" x14ac:dyDescent="0.3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</row>
    <row r="307" spans="1:22" x14ac:dyDescent="0.3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</row>
    <row r="308" spans="1:22" x14ac:dyDescent="0.3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</row>
    <row r="309" spans="1:22" x14ac:dyDescent="0.3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</row>
    <row r="310" spans="1:22" x14ac:dyDescent="0.3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</row>
    <row r="311" spans="1:22" x14ac:dyDescent="0.3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</row>
    <row r="312" spans="1:22" x14ac:dyDescent="0.3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</row>
    <row r="313" spans="1:22" x14ac:dyDescent="0.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</row>
    <row r="314" spans="1:22" x14ac:dyDescent="0.3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</row>
    <row r="315" spans="1:22" x14ac:dyDescent="0.3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</row>
    <row r="316" spans="1:22" x14ac:dyDescent="0.3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</row>
    <row r="317" spans="1:22" x14ac:dyDescent="0.3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</row>
    <row r="318" spans="1:22" x14ac:dyDescent="0.3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</row>
    <row r="319" spans="1:22" x14ac:dyDescent="0.3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</row>
    <row r="320" spans="1:22" x14ac:dyDescent="0.3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</row>
    <row r="321" spans="1:22" x14ac:dyDescent="0.3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</row>
    <row r="322" spans="1:22" x14ac:dyDescent="0.3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</row>
    <row r="323" spans="1:22" x14ac:dyDescent="0.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</row>
    <row r="324" spans="1:22" x14ac:dyDescent="0.3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</row>
    <row r="325" spans="1:22" x14ac:dyDescent="0.3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</row>
    <row r="326" spans="1:22" x14ac:dyDescent="0.3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</row>
    <row r="327" spans="1:22" x14ac:dyDescent="0.3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</row>
    <row r="328" spans="1:22" x14ac:dyDescent="0.3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</row>
    <row r="329" spans="1:22" x14ac:dyDescent="0.3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</row>
    <row r="330" spans="1:22" x14ac:dyDescent="0.3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</row>
    <row r="331" spans="1:22" x14ac:dyDescent="0.3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</row>
    <row r="332" spans="1:22" x14ac:dyDescent="0.3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</row>
    <row r="333" spans="1:22" x14ac:dyDescent="0.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</row>
    <row r="334" spans="1:22" x14ac:dyDescent="0.3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</row>
    <row r="335" spans="1:22" x14ac:dyDescent="0.3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</row>
    <row r="336" spans="1:22" x14ac:dyDescent="0.3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</row>
    <row r="337" spans="1:22" x14ac:dyDescent="0.3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</row>
    <row r="338" spans="1:22" x14ac:dyDescent="0.3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</row>
    <row r="339" spans="1:22" x14ac:dyDescent="0.3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</row>
    <row r="340" spans="1:22" x14ac:dyDescent="0.3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</row>
    <row r="341" spans="1:22" x14ac:dyDescent="0.3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</row>
    <row r="342" spans="1:22" x14ac:dyDescent="0.3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</row>
    <row r="343" spans="1:22" x14ac:dyDescent="0.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</row>
    <row r="344" spans="1:22" x14ac:dyDescent="0.3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</row>
    <row r="345" spans="1:22" x14ac:dyDescent="0.3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</row>
    <row r="346" spans="1:22" x14ac:dyDescent="0.3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</row>
    <row r="347" spans="1:22" x14ac:dyDescent="0.3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</row>
    <row r="348" spans="1:22" x14ac:dyDescent="0.3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</row>
    <row r="349" spans="1:22" x14ac:dyDescent="0.3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</row>
    <row r="350" spans="1:22" x14ac:dyDescent="0.3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</row>
    <row r="351" spans="1:22" x14ac:dyDescent="0.3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</row>
    <row r="352" spans="1:22" x14ac:dyDescent="0.3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</row>
    <row r="353" spans="1:22" x14ac:dyDescent="0.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</row>
    <row r="354" spans="1:22" x14ac:dyDescent="0.3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</row>
    <row r="355" spans="1:22" x14ac:dyDescent="0.3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</row>
    <row r="356" spans="1:22" x14ac:dyDescent="0.3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</row>
    <row r="357" spans="1:22" x14ac:dyDescent="0.3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</row>
    <row r="358" spans="1:22" x14ac:dyDescent="0.3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</row>
    <row r="359" spans="1:22" x14ac:dyDescent="0.3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</row>
    <row r="360" spans="1:22" x14ac:dyDescent="0.3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</row>
    <row r="361" spans="1:22" x14ac:dyDescent="0.3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</row>
    <row r="362" spans="1:22" x14ac:dyDescent="0.3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</row>
    <row r="363" spans="1:22" x14ac:dyDescent="0.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</row>
    <row r="364" spans="1:22" x14ac:dyDescent="0.3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</row>
    <row r="365" spans="1:22" x14ac:dyDescent="0.3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</row>
    <row r="366" spans="1:22" x14ac:dyDescent="0.3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</row>
    <row r="367" spans="1:22" x14ac:dyDescent="0.3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</row>
    <row r="368" spans="1:22" x14ac:dyDescent="0.3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</row>
    <row r="369" spans="1:22" x14ac:dyDescent="0.3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</row>
    <row r="370" spans="1:22" x14ac:dyDescent="0.3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</row>
    <row r="371" spans="1:22" x14ac:dyDescent="0.3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</row>
    <row r="372" spans="1:22" x14ac:dyDescent="0.3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</row>
    <row r="373" spans="1:22" x14ac:dyDescent="0.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</row>
    <row r="374" spans="1:22" x14ac:dyDescent="0.3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</row>
    <row r="375" spans="1:22" x14ac:dyDescent="0.3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</row>
    <row r="376" spans="1:22" x14ac:dyDescent="0.3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</row>
    <row r="377" spans="1:22" x14ac:dyDescent="0.3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</row>
    <row r="378" spans="1:22" x14ac:dyDescent="0.3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</row>
    <row r="379" spans="1:22" x14ac:dyDescent="0.3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</row>
    <row r="380" spans="1:22" x14ac:dyDescent="0.3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</row>
    <row r="381" spans="1:22" x14ac:dyDescent="0.3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</row>
    <row r="382" spans="1:22" x14ac:dyDescent="0.3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</row>
    <row r="383" spans="1:22" x14ac:dyDescent="0.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</row>
    <row r="384" spans="1:22" x14ac:dyDescent="0.3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</row>
    <row r="385" spans="1:22" x14ac:dyDescent="0.3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</row>
    <row r="386" spans="1:22" x14ac:dyDescent="0.3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</row>
    <row r="387" spans="1:22" x14ac:dyDescent="0.3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</row>
    <row r="388" spans="1:22" x14ac:dyDescent="0.3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</row>
    <row r="389" spans="1:22" x14ac:dyDescent="0.3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</row>
    <row r="390" spans="1:22" x14ac:dyDescent="0.3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</row>
    <row r="391" spans="1:22" x14ac:dyDescent="0.3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</row>
    <row r="392" spans="1:22" x14ac:dyDescent="0.3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</row>
    <row r="393" spans="1:22" x14ac:dyDescent="0.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</row>
    <row r="394" spans="1:22" x14ac:dyDescent="0.3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</row>
    <row r="395" spans="1:22" x14ac:dyDescent="0.3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</row>
    <row r="396" spans="1:22" x14ac:dyDescent="0.3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</row>
    <row r="397" spans="1:22" x14ac:dyDescent="0.3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</row>
    <row r="398" spans="1:22" x14ac:dyDescent="0.3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</row>
    <row r="399" spans="1:22" x14ac:dyDescent="0.3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</row>
    <row r="400" spans="1:22" x14ac:dyDescent="0.3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</row>
    <row r="401" spans="1:22" x14ac:dyDescent="0.3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</row>
    <row r="402" spans="1:22" x14ac:dyDescent="0.3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</row>
    <row r="403" spans="1:22" x14ac:dyDescent="0.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</row>
    <row r="404" spans="1:22" x14ac:dyDescent="0.3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</row>
    <row r="405" spans="1:22" x14ac:dyDescent="0.3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</row>
    <row r="406" spans="1:22" x14ac:dyDescent="0.3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</row>
    <row r="407" spans="1:22" x14ac:dyDescent="0.3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</row>
    <row r="408" spans="1:22" x14ac:dyDescent="0.3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</row>
    <row r="409" spans="1:22" x14ac:dyDescent="0.3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</row>
    <row r="410" spans="1:22" x14ac:dyDescent="0.3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</row>
    <row r="411" spans="1:22" x14ac:dyDescent="0.3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</row>
    <row r="412" spans="1:22" x14ac:dyDescent="0.3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</row>
    <row r="413" spans="1:22" x14ac:dyDescent="0.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</row>
    <row r="414" spans="1:22" x14ac:dyDescent="0.3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</row>
    <row r="415" spans="1:22" x14ac:dyDescent="0.3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</row>
    <row r="416" spans="1:22" x14ac:dyDescent="0.3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</row>
    <row r="417" spans="1:22" x14ac:dyDescent="0.3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</row>
    <row r="418" spans="1:22" x14ac:dyDescent="0.3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</row>
    <row r="419" spans="1:22" x14ac:dyDescent="0.3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</row>
    <row r="420" spans="1:22" x14ac:dyDescent="0.3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</row>
    <row r="421" spans="1:22" x14ac:dyDescent="0.3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</row>
    <row r="422" spans="1:22" x14ac:dyDescent="0.3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</row>
    <row r="423" spans="1:22" x14ac:dyDescent="0.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</row>
    <row r="424" spans="1:22" x14ac:dyDescent="0.3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</row>
    <row r="425" spans="1:22" x14ac:dyDescent="0.3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</row>
    <row r="426" spans="1:22" x14ac:dyDescent="0.3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</row>
    <row r="427" spans="1:22" x14ac:dyDescent="0.3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</row>
    <row r="428" spans="1:22" x14ac:dyDescent="0.3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</row>
    <row r="429" spans="1:22" x14ac:dyDescent="0.3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</row>
    <row r="430" spans="1:22" x14ac:dyDescent="0.3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</row>
    <row r="431" spans="1:22" x14ac:dyDescent="0.3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</row>
    <row r="432" spans="1:22" x14ac:dyDescent="0.3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</row>
    <row r="433" spans="1:22" x14ac:dyDescent="0.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</row>
    <row r="434" spans="1:22" x14ac:dyDescent="0.3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</row>
    <row r="435" spans="1:22" x14ac:dyDescent="0.3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</row>
    <row r="436" spans="1:22" x14ac:dyDescent="0.3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</row>
    <row r="437" spans="1:22" x14ac:dyDescent="0.3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</row>
    <row r="438" spans="1:22" x14ac:dyDescent="0.3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</row>
    <row r="439" spans="1:22" x14ac:dyDescent="0.3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</row>
    <row r="440" spans="1:22" x14ac:dyDescent="0.3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</row>
    <row r="441" spans="1:22" x14ac:dyDescent="0.3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</row>
    <row r="442" spans="1:22" x14ac:dyDescent="0.3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</row>
    <row r="443" spans="1:22" x14ac:dyDescent="0.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</row>
    <row r="444" spans="1:22" x14ac:dyDescent="0.3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</row>
    <row r="445" spans="1:22" x14ac:dyDescent="0.3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</row>
    <row r="446" spans="1:22" x14ac:dyDescent="0.3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</row>
    <row r="447" spans="1:22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</row>
    <row r="448" spans="1:22" x14ac:dyDescent="0.3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</row>
    <row r="449" spans="1:22" x14ac:dyDescent="0.3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</row>
    <row r="450" spans="1:22" x14ac:dyDescent="0.3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</row>
    <row r="451" spans="1:22" x14ac:dyDescent="0.3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</row>
    <row r="452" spans="1:22" x14ac:dyDescent="0.3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</row>
    <row r="453" spans="1:22" x14ac:dyDescent="0.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</row>
    <row r="454" spans="1:22" x14ac:dyDescent="0.3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</row>
    <row r="455" spans="1:22" x14ac:dyDescent="0.3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</row>
    <row r="456" spans="1:22" x14ac:dyDescent="0.3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</row>
    <row r="457" spans="1:22" x14ac:dyDescent="0.3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</row>
    <row r="458" spans="1:22" x14ac:dyDescent="0.3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</row>
    <row r="459" spans="1:22" x14ac:dyDescent="0.3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</row>
    <row r="460" spans="1:22" x14ac:dyDescent="0.3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</row>
    <row r="461" spans="1:22" x14ac:dyDescent="0.3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</row>
    <row r="462" spans="1:22" x14ac:dyDescent="0.3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</row>
    <row r="463" spans="1:22" x14ac:dyDescent="0.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</row>
    <row r="464" spans="1:22" x14ac:dyDescent="0.3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</row>
    <row r="465" spans="1:22" x14ac:dyDescent="0.3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</row>
    <row r="466" spans="1:22" x14ac:dyDescent="0.3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</row>
    <row r="467" spans="1:22" x14ac:dyDescent="0.3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</row>
    <row r="468" spans="1:22" x14ac:dyDescent="0.3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</row>
    <row r="469" spans="1:22" x14ac:dyDescent="0.3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</row>
    <row r="470" spans="1:22" x14ac:dyDescent="0.3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</row>
    <row r="471" spans="1:22" x14ac:dyDescent="0.3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</row>
    <row r="472" spans="1:22" x14ac:dyDescent="0.3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</row>
    <row r="473" spans="1:22" x14ac:dyDescent="0.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</row>
    <row r="474" spans="1:22" x14ac:dyDescent="0.3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</row>
    <row r="475" spans="1:22" x14ac:dyDescent="0.3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</row>
    <row r="476" spans="1:22" x14ac:dyDescent="0.3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</row>
    <row r="477" spans="1:22" x14ac:dyDescent="0.3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</row>
    <row r="478" spans="1:22" x14ac:dyDescent="0.3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</row>
    <row r="479" spans="1:22" x14ac:dyDescent="0.3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</row>
    <row r="480" spans="1:22" x14ac:dyDescent="0.3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</row>
    <row r="481" spans="1:22" x14ac:dyDescent="0.3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</row>
    <row r="482" spans="1:22" x14ac:dyDescent="0.3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</row>
    <row r="483" spans="1:22" x14ac:dyDescent="0.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</row>
    <row r="484" spans="1:22" x14ac:dyDescent="0.3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</row>
    <row r="485" spans="1:22" x14ac:dyDescent="0.3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</row>
    <row r="486" spans="1:22" x14ac:dyDescent="0.3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</row>
    <row r="487" spans="1:22" x14ac:dyDescent="0.3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</row>
    <row r="488" spans="1:22" x14ac:dyDescent="0.3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</row>
    <row r="489" spans="1:22" x14ac:dyDescent="0.3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</row>
    <row r="490" spans="1:22" x14ac:dyDescent="0.3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</row>
    <row r="491" spans="1:22" x14ac:dyDescent="0.3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</row>
    <row r="492" spans="1:22" x14ac:dyDescent="0.3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</row>
    <row r="493" spans="1:22" x14ac:dyDescent="0.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</row>
    <row r="494" spans="1:22" x14ac:dyDescent="0.3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</row>
    <row r="495" spans="1:22" x14ac:dyDescent="0.3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</row>
    <row r="496" spans="1:22" x14ac:dyDescent="0.3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</row>
    <row r="497" spans="1:22" x14ac:dyDescent="0.3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</row>
    <row r="498" spans="1:22" x14ac:dyDescent="0.3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</row>
    <row r="499" spans="1:22" x14ac:dyDescent="0.3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</row>
    <row r="500" spans="1:22" x14ac:dyDescent="0.3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</row>
    <row r="501" spans="1:22" x14ac:dyDescent="0.3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</row>
    <row r="502" spans="1:22" x14ac:dyDescent="0.3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</row>
    <row r="503" spans="1:22" x14ac:dyDescent="0.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</row>
    <row r="504" spans="1:22" x14ac:dyDescent="0.3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</row>
    <row r="505" spans="1:22" x14ac:dyDescent="0.3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</row>
    <row r="506" spans="1:22" x14ac:dyDescent="0.3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</row>
    <row r="507" spans="1:22" x14ac:dyDescent="0.3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</row>
    <row r="508" spans="1:22" x14ac:dyDescent="0.3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</row>
    <row r="509" spans="1:22" x14ac:dyDescent="0.3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</row>
    <row r="510" spans="1:22" x14ac:dyDescent="0.3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</row>
    <row r="511" spans="1:22" x14ac:dyDescent="0.3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</row>
    <row r="512" spans="1:22" x14ac:dyDescent="0.3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</row>
    <row r="513" spans="1:22" x14ac:dyDescent="0.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</row>
    <row r="514" spans="1:22" x14ac:dyDescent="0.3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</row>
    <row r="515" spans="1:22" x14ac:dyDescent="0.3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</row>
    <row r="516" spans="1:22" x14ac:dyDescent="0.3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</row>
    <row r="517" spans="1:22" x14ac:dyDescent="0.3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</row>
    <row r="518" spans="1:22" x14ac:dyDescent="0.3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</row>
    <row r="519" spans="1:22" x14ac:dyDescent="0.3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</row>
    <row r="520" spans="1:22" x14ac:dyDescent="0.3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</row>
    <row r="521" spans="1:22" x14ac:dyDescent="0.3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</row>
    <row r="522" spans="1:22" x14ac:dyDescent="0.3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</row>
    <row r="523" spans="1:22" x14ac:dyDescent="0.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</row>
    <row r="524" spans="1:22" x14ac:dyDescent="0.3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</row>
    <row r="525" spans="1:22" x14ac:dyDescent="0.3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</row>
    <row r="526" spans="1:22" x14ac:dyDescent="0.3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</row>
    <row r="527" spans="1:22" x14ac:dyDescent="0.3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</row>
    <row r="528" spans="1:22" x14ac:dyDescent="0.3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</row>
    <row r="529" spans="1:22" x14ac:dyDescent="0.3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</row>
    <row r="530" spans="1:22" x14ac:dyDescent="0.3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</row>
    <row r="531" spans="1:22" x14ac:dyDescent="0.3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</row>
    <row r="532" spans="1:22" x14ac:dyDescent="0.3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</row>
    <row r="533" spans="1:22" x14ac:dyDescent="0.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</row>
    <row r="534" spans="1:22" x14ac:dyDescent="0.3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</row>
    <row r="535" spans="1:22" x14ac:dyDescent="0.3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</row>
    <row r="536" spans="1:22" x14ac:dyDescent="0.3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</row>
    <row r="537" spans="1:22" x14ac:dyDescent="0.3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</row>
    <row r="538" spans="1:22" x14ac:dyDescent="0.3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</row>
    <row r="539" spans="1:22" x14ac:dyDescent="0.3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</row>
    <row r="540" spans="1:22" x14ac:dyDescent="0.3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</row>
    <row r="541" spans="1:22" x14ac:dyDescent="0.3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</row>
    <row r="542" spans="1:22" x14ac:dyDescent="0.3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</row>
    <row r="543" spans="1:22" x14ac:dyDescent="0.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</row>
    <row r="544" spans="1:22" x14ac:dyDescent="0.3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</row>
    <row r="545" spans="1:22" x14ac:dyDescent="0.3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</row>
    <row r="546" spans="1:22" x14ac:dyDescent="0.3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</row>
    <row r="547" spans="1:22" x14ac:dyDescent="0.3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</row>
    <row r="548" spans="1:22" x14ac:dyDescent="0.3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</row>
    <row r="549" spans="1:22" x14ac:dyDescent="0.3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</row>
    <row r="550" spans="1:22" x14ac:dyDescent="0.3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</row>
    <row r="551" spans="1:22" x14ac:dyDescent="0.3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</row>
    <row r="552" spans="1:22" x14ac:dyDescent="0.3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</row>
    <row r="553" spans="1:22" x14ac:dyDescent="0.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</row>
    <row r="554" spans="1:22" x14ac:dyDescent="0.3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</row>
    <row r="555" spans="1:22" x14ac:dyDescent="0.3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</row>
    <row r="556" spans="1:22" x14ac:dyDescent="0.3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</row>
    <row r="557" spans="1:22" x14ac:dyDescent="0.3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</row>
    <row r="558" spans="1:22" x14ac:dyDescent="0.3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</row>
    <row r="559" spans="1:22" x14ac:dyDescent="0.3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</row>
    <row r="560" spans="1:22" x14ac:dyDescent="0.3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</row>
    <row r="561" spans="1:22" x14ac:dyDescent="0.3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</row>
    <row r="562" spans="1:22" x14ac:dyDescent="0.3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</row>
    <row r="563" spans="1:22" x14ac:dyDescent="0.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</row>
    <row r="564" spans="1:22" x14ac:dyDescent="0.3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</row>
    <row r="565" spans="1:22" x14ac:dyDescent="0.3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</row>
    <row r="566" spans="1:22" x14ac:dyDescent="0.3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</row>
    <row r="567" spans="1:22" x14ac:dyDescent="0.3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</row>
    <row r="568" spans="1:22" x14ac:dyDescent="0.3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</row>
    <row r="569" spans="1:22" x14ac:dyDescent="0.3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</row>
    <row r="570" spans="1:22" x14ac:dyDescent="0.3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</row>
    <row r="571" spans="1:22" x14ac:dyDescent="0.3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</row>
    <row r="572" spans="1:22" x14ac:dyDescent="0.3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</row>
    <row r="573" spans="1:22" x14ac:dyDescent="0.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</row>
    <row r="574" spans="1:22" x14ac:dyDescent="0.3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</row>
    <row r="575" spans="1:22" x14ac:dyDescent="0.3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</row>
    <row r="576" spans="1:22" x14ac:dyDescent="0.3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</row>
    <row r="577" spans="1:22" x14ac:dyDescent="0.3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</row>
    <row r="578" spans="1:22" x14ac:dyDescent="0.3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</row>
    <row r="579" spans="1:22" x14ac:dyDescent="0.3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</row>
    <row r="580" spans="1:22" x14ac:dyDescent="0.3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</row>
    <row r="581" spans="1:22" x14ac:dyDescent="0.3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</row>
    <row r="582" spans="1:22" x14ac:dyDescent="0.3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</row>
    <row r="583" spans="1:22" x14ac:dyDescent="0.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</row>
    <row r="584" spans="1:22" x14ac:dyDescent="0.3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</row>
    <row r="585" spans="1:22" x14ac:dyDescent="0.3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</row>
    <row r="586" spans="1:22" x14ac:dyDescent="0.3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</row>
    <row r="587" spans="1:22" x14ac:dyDescent="0.3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</row>
    <row r="588" spans="1:22" x14ac:dyDescent="0.3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</row>
    <row r="589" spans="1:22" x14ac:dyDescent="0.3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</row>
    <row r="590" spans="1:22" x14ac:dyDescent="0.3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</row>
    <row r="591" spans="1:22" x14ac:dyDescent="0.3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</row>
    <row r="592" spans="1:22" x14ac:dyDescent="0.3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</row>
    <row r="593" spans="1:22" x14ac:dyDescent="0.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</row>
    <row r="594" spans="1:22" x14ac:dyDescent="0.3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</row>
    <row r="595" spans="1:22" x14ac:dyDescent="0.3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</row>
    <row r="596" spans="1:22" x14ac:dyDescent="0.3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</row>
    <row r="597" spans="1:22" x14ac:dyDescent="0.3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</row>
    <row r="598" spans="1:22" x14ac:dyDescent="0.3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</row>
    <row r="599" spans="1:22" x14ac:dyDescent="0.3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</row>
    <row r="600" spans="1:22" x14ac:dyDescent="0.3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</row>
    <row r="601" spans="1:22" x14ac:dyDescent="0.3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</row>
    <row r="602" spans="1:22" x14ac:dyDescent="0.3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</row>
    <row r="603" spans="1:22" x14ac:dyDescent="0.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</row>
    <row r="604" spans="1:22" x14ac:dyDescent="0.3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</row>
    <row r="605" spans="1:22" x14ac:dyDescent="0.3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</row>
    <row r="606" spans="1:22" x14ac:dyDescent="0.3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</row>
    <row r="607" spans="1:22" x14ac:dyDescent="0.3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</row>
    <row r="608" spans="1:22" x14ac:dyDescent="0.3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</row>
    <row r="609" spans="1:22" x14ac:dyDescent="0.3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</row>
    <row r="610" spans="1:22" x14ac:dyDescent="0.3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</row>
    <row r="611" spans="1:22" x14ac:dyDescent="0.3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</row>
    <row r="612" spans="1:22" x14ac:dyDescent="0.3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</row>
    <row r="613" spans="1:22" x14ac:dyDescent="0.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</row>
    <row r="614" spans="1:22" x14ac:dyDescent="0.3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</row>
    <row r="615" spans="1:22" x14ac:dyDescent="0.3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</row>
    <row r="616" spans="1:22" x14ac:dyDescent="0.3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</row>
    <row r="617" spans="1:22" x14ac:dyDescent="0.3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</row>
    <row r="618" spans="1:22" x14ac:dyDescent="0.3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</row>
    <row r="619" spans="1:22" x14ac:dyDescent="0.3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</row>
    <row r="620" spans="1:22" x14ac:dyDescent="0.3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</row>
    <row r="621" spans="1:22" x14ac:dyDescent="0.3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</row>
    <row r="622" spans="1:22" x14ac:dyDescent="0.3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</row>
    <row r="623" spans="1:22" x14ac:dyDescent="0.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</row>
    <row r="624" spans="1:22" x14ac:dyDescent="0.3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</row>
    <row r="625" spans="1:22" x14ac:dyDescent="0.3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</row>
    <row r="626" spans="1:22" x14ac:dyDescent="0.3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</row>
    <row r="627" spans="1:22" x14ac:dyDescent="0.3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</row>
    <row r="628" spans="1:22" x14ac:dyDescent="0.3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</row>
    <row r="629" spans="1:22" x14ac:dyDescent="0.3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</row>
    <row r="630" spans="1:22" x14ac:dyDescent="0.3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</row>
    <row r="631" spans="1:22" x14ac:dyDescent="0.3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</row>
    <row r="632" spans="1:22" x14ac:dyDescent="0.3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</row>
    <row r="633" spans="1:22" x14ac:dyDescent="0.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</row>
    <row r="634" spans="1:22" x14ac:dyDescent="0.3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</row>
    <row r="635" spans="1:22" x14ac:dyDescent="0.3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</row>
    <row r="636" spans="1:22" x14ac:dyDescent="0.3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</row>
    <row r="637" spans="1:22" x14ac:dyDescent="0.3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</row>
    <row r="638" spans="1:22" x14ac:dyDescent="0.3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</row>
    <row r="639" spans="1:22" x14ac:dyDescent="0.3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</row>
    <row r="640" spans="1:22" x14ac:dyDescent="0.3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</row>
    <row r="641" spans="1:22" x14ac:dyDescent="0.3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</row>
    <row r="642" spans="1:22" x14ac:dyDescent="0.3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</row>
    <row r="643" spans="1:22" x14ac:dyDescent="0.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</row>
    <row r="644" spans="1:22" x14ac:dyDescent="0.3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</row>
    <row r="645" spans="1:22" x14ac:dyDescent="0.3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</row>
    <row r="646" spans="1:22" x14ac:dyDescent="0.3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</row>
    <row r="647" spans="1:22" x14ac:dyDescent="0.3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</row>
    <row r="648" spans="1:22" x14ac:dyDescent="0.3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</row>
    <row r="649" spans="1:22" x14ac:dyDescent="0.3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</row>
    <row r="650" spans="1:22" x14ac:dyDescent="0.3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</row>
    <row r="651" spans="1:22" x14ac:dyDescent="0.3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</row>
    <row r="652" spans="1:22" x14ac:dyDescent="0.3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</row>
    <row r="653" spans="1:22" x14ac:dyDescent="0.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</row>
    <row r="654" spans="1:22" x14ac:dyDescent="0.3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</row>
    <row r="655" spans="1:22" x14ac:dyDescent="0.3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</row>
    <row r="656" spans="1:22" x14ac:dyDescent="0.3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</row>
    <row r="657" spans="1:22" x14ac:dyDescent="0.3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</row>
    <row r="658" spans="1:22" x14ac:dyDescent="0.3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</row>
    <row r="659" spans="1:22" x14ac:dyDescent="0.3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</row>
    <row r="660" spans="1:22" x14ac:dyDescent="0.3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</row>
    <row r="661" spans="1:22" x14ac:dyDescent="0.3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</row>
    <row r="662" spans="1:22" x14ac:dyDescent="0.3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</row>
    <row r="663" spans="1:22" x14ac:dyDescent="0.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</row>
    <row r="664" spans="1:22" x14ac:dyDescent="0.3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</row>
    <row r="665" spans="1:22" x14ac:dyDescent="0.3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</row>
    <row r="666" spans="1:22" x14ac:dyDescent="0.3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</row>
    <row r="667" spans="1:22" x14ac:dyDescent="0.3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</row>
    <row r="668" spans="1:22" x14ac:dyDescent="0.3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</row>
    <row r="669" spans="1:22" x14ac:dyDescent="0.3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</row>
    <row r="670" spans="1:22" x14ac:dyDescent="0.3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</row>
    <row r="671" spans="1:22" x14ac:dyDescent="0.3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</row>
    <row r="672" spans="1:22" x14ac:dyDescent="0.3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</row>
    <row r="673" spans="1:22" x14ac:dyDescent="0.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</row>
    <row r="674" spans="1:22" x14ac:dyDescent="0.3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</row>
    <row r="675" spans="1:22" x14ac:dyDescent="0.3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</row>
    <row r="676" spans="1:22" x14ac:dyDescent="0.3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</row>
    <row r="677" spans="1:22" x14ac:dyDescent="0.3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</row>
    <row r="678" spans="1:22" x14ac:dyDescent="0.3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</row>
    <row r="679" spans="1:22" x14ac:dyDescent="0.3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</row>
    <row r="680" spans="1:22" x14ac:dyDescent="0.3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</row>
    <row r="681" spans="1:22" x14ac:dyDescent="0.3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</row>
    <row r="682" spans="1:22" x14ac:dyDescent="0.3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</row>
    <row r="683" spans="1:22" x14ac:dyDescent="0.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</row>
    <row r="684" spans="1:22" x14ac:dyDescent="0.3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</row>
    <row r="685" spans="1:22" x14ac:dyDescent="0.3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</row>
    <row r="686" spans="1:22" x14ac:dyDescent="0.3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</row>
    <row r="687" spans="1:22" x14ac:dyDescent="0.3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</row>
    <row r="688" spans="1:22" x14ac:dyDescent="0.3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</row>
    <row r="689" spans="1:22" x14ac:dyDescent="0.3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</row>
    <row r="690" spans="1:22" x14ac:dyDescent="0.3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</row>
    <row r="691" spans="1:22" x14ac:dyDescent="0.3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</row>
    <row r="692" spans="1:22" x14ac:dyDescent="0.3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</row>
    <row r="693" spans="1:22" x14ac:dyDescent="0.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</row>
    <row r="694" spans="1:22" x14ac:dyDescent="0.3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</row>
    <row r="695" spans="1:22" x14ac:dyDescent="0.3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</row>
    <row r="696" spans="1:22" x14ac:dyDescent="0.3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</row>
    <row r="697" spans="1:22" x14ac:dyDescent="0.3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</row>
    <row r="698" spans="1:22" x14ac:dyDescent="0.3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</row>
    <row r="699" spans="1:22" x14ac:dyDescent="0.3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</row>
    <row r="700" spans="1:22" x14ac:dyDescent="0.3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</row>
    <row r="701" spans="1:22" x14ac:dyDescent="0.3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</row>
    <row r="702" spans="1:22" x14ac:dyDescent="0.3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</row>
    <row r="703" spans="1:22" x14ac:dyDescent="0.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</row>
    <row r="704" spans="1:22" x14ac:dyDescent="0.3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</row>
    <row r="705" spans="1:22" x14ac:dyDescent="0.3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</row>
    <row r="706" spans="1:22" x14ac:dyDescent="0.3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</row>
    <row r="707" spans="1:22" x14ac:dyDescent="0.3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</row>
    <row r="708" spans="1:22" x14ac:dyDescent="0.3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</row>
    <row r="709" spans="1:22" x14ac:dyDescent="0.3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</row>
    <row r="710" spans="1:22" x14ac:dyDescent="0.3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</row>
    <row r="711" spans="1:22" x14ac:dyDescent="0.3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</row>
    <row r="712" spans="1:22" x14ac:dyDescent="0.3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</row>
    <row r="713" spans="1:22" x14ac:dyDescent="0.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</row>
    <row r="714" spans="1:22" x14ac:dyDescent="0.3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</row>
    <row r="715" spans="1:22" x14ac:dyDescent="0.3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</row>
    <row r="716" spans="1:22" x14ac:dyDescent="0.3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</row>
    <row r="717" spans="1:22" x14ac:dyDescent="0.3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</row>
    <row r="718" spans="1:22" x14ac:dyDescent="0.3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</row>
    <row r="719" spans="1:22" x14ac:dyDescent="0.3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</row>
    <row r="720" spans="1:22" x14ac:dyDescent="0.3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</row>
    <row r="721" spans="1:22" x14ac:dyDescent="0.3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</row>
    <row r="722" spans="1:22" x14ac:dyDescent="0.3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</row>
    <row r="723" spans="1:22" x14ac:dyDescent="0.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</row>
    <row r="724" spans="1:22" x14ac:dyDescent="0.3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</row>
    <row r="725" spans="1:22" x14ac:dyDescent="0.3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</row>
    <row r="726" spans="1:22" x14ac:dyDescent="0.3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</row>
    <row r="727" spans="1:22" x14ac:dyDescent="0.3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</row>
    <row r="728" spans="1:22" x14ac:dyDescent="0.3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</row>
    <row r="729" spans="1:22" x14ac:dyDescent="0.3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</row>
    <row r="730" spans="1:22" x14ac:dyDescent="0.3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</row>
    <row r="731" spans="1:22" x14ac:dyDescent="0.3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</row>
    <row r="732" spans="1:22" x14ac:dyDescent="0.3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</row>
    <row r="733" spans="1:22" x14ac:dyDescent="0.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</row>
    <row r="734" spans="1:22" x14ac:dyDescent="0.3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</row>
    <row r="735" spans="1:22" x14ac:dyDescent="0.3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</row>
    <row r="736" spans="1:22" x14ac:dyDescent="0.3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</row>
    <row r="737" spans="1:22" x14ac:dyDescent="0.3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</row>
    <row r="738" spans="1:22" x14ac:dyDescent="0.3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</row>
    <row r="739" spans="1:22" x14ac:dyDescent="0.3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</row>
    <row r="740" spans="1:22" x14ac:dyDescent="0.3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</row>
    <row r="741" spans="1:22" x14ac:dyDescent="0.3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</row>
    <row r="742" spans="1:22" x14ac:dyDescent="0.3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</row>
    <row r="743" spans="1:22" x14ac:dyDescent="0.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</row>
    <row r="744" spans="1:22" x14ac:dyDescent="0.3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</row>
    <row r="745" spans="1:22" x14ac:dyDescent="0.3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</row>
    <row r="746" spans="1:22" x14ac:dyDescent="0.3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</row>
    <row r="747" spans="1:22" x14ac:dyDescent="0.3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</row>
    <row r="748" spans="1:22" x14ac:dyDescent="0.3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</row>
    <row r="749" spans="1:22" x14ac:dyDescent="0.3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</row>
    <row r="750" spans="1:22" x14ac:dyDescent="0.3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</row>
    <row r="751" spans="1:22" x14ac:dyDescent="0.3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</row>
    <row r="752" spans="1:22" x14ac:dyDescent="0.3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</row>
    <row r="753" spans="1:22" x14ac:dyDescent="0.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</row>
    <row r="754" spans="1:22" x14ac:dyDescent="0.3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</row>
    <row r="755" spans="1:22" x14ac:dyDescent="0.3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</row>
    <row r="756" spans="1:22" x14ac:dyDescent="0.3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</row>
    <row r="757" spans="1:22" x14ac:dyDescent="0.3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</row>
    <row r="758" spans="1:22" x14ac:dyDescent="0.3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</row>
    <row r="759" spans="1:22" x14ac:dyDescent="0.3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</row>
    <row r="760" spans="1:22" x14ac:dyDescent="0.3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</row>
    <row r="761" spans="1:22" x14ac:dyDescent="0.3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</row>
    <row r="762" spans="1:22" x14ac:dyDescent="0.3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</row>
    <row r="763" spans="1:22" x14ac:dyDescent="0.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</row>
    <row r="764" spans="1:22" x14ac:dyDescent="0.3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</row>
    <row r="765" spans="1:22" x14ac:dyDescent="0.3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</row>
    <row r="766" spans="1:22" x14ac:dyDescent="0.3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</row>
    <row r="767" spans="1:22" x14ac:dyDescent="0.3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</row>
    <row r="768" spans="1:22" x14ac:dyDescent="0.3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</row>
    <row r="769" spans="1:22" x14ac:dyDescent="0.3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</row>
    <row r="770" spans="1:22" x14ac:dyDescent="0.3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</row>
    <row r="771" spans="1:22" x14ac:dyDescent="0.3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</row>
    <row r="772" spans="1:22" x14ac:dyDescent="0.3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</row>
    <row r="773" spans="1:22" x14ac:dyDescent="0.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</row>
    <row r="774" spans="1:22" x14ac:dyDescent="0.3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</row>
    <row r="775" spans="1:22" x14ac:dyDescent="0.3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</row>
    <row r="776" spans="1:22" x14ac:dyDescent="0.3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</row>
    <row r="777" spans="1:22" x14ac:dyDescent="0.3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</row>
    <row r="778" spans="1:22" x14ac:dyDescent="0.3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</row>
    <row r="779" spans="1:22" x14ac:dyDescent="0.3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</row>
    <row r="780" spans="1:22" x14ac:dyDescent="0.3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</row>
    <row r="781" spans="1:22" x14ac:dyDescent="0.3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</row>
    <row r="782" spans="1:22" x14ac:dyDescent="0.3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</row>
    <row r="783" spans="1:22" x14ac:dyDescent="0.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</row>
    <row r="784" spans="1:22" x14ac:dyDescent="0.3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Exemplo 3</vt:lpstr>
      <vt:lpstr>Exemplo 4</vt:lpstr>
      <vt:lpstr>Exercicio 2</vt:lpstr>
      <vt:lpstr>Exercicio 3</vt:lpstr>
      <vt:lpstr>Exercicio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2015-06-05T18:19:34Z</dcterms:created>
  <dcterms:modified xsi:type="dcterms:W3CDTF">2021-09-10T18:07:33Z</dcterms:modified>
</cp:coreProperties>
</file>