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Modelagem e Simulação\Semanas\Semana 03\Materiais para os exercícios-20210628\"/>
    </mc:Choice>
  </mc:AlternateContent>
  <xr:revisionPtr revIDLastSave="0" documentId="13_ncr:1_{B2916E2A-A3E7-456A-B3E8-3D93107C8619}" xr6:coauthVersionLast="46" xr6:coauthVersionMax="46" xr10:uidLastSave="{00000000-0000-0000-0000-000000000000}"/>
  <bookViews>
    <workbookView xWindow="28680" yWindow="-120" windowWidth="29040" windowHeight="15840" xr2:uid="{8A843574-7877-4513-B078-9A34921134AE}"/>
  </bookViews>
  <sheets>
    <sheet name="Exemplo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I72" i="1"/>
  <c r="H72" i="1"/>
  <c r="G72" i="1"/>
  <c r="F72" i="1"/>
  <c r="E72" i="1"/>
  <c r="C72" i="1"/>
  <c r="A63" i="1"/>
  <c r="A64" i="1" s="1"/>
  <c r="A65" i="1" s="1"/>
  <c r="A66" i="1" s="1"/>
  <c r="A67" i="1" s="1"/>
  <c r="A68" i="1" s="1"/>
  <c r="A69" i="1" s="1"/>
  <c r="A70" i="1" s="1"/>
  <c r="A71" i="1" s="1"/>
  <c r="A21" i="1"/>
  <c r="D12" i="1"/>
  <c r="F12" i="1"/>
  <c r="G12" i="1"/>
  <c r="H12" i="1"/>
  <c r="I12" i="1"/>
  <c r="H55" i="1"/>
  <c r="G55" i="1"/>
  <c r="F55" i="1"/>
  <c r="E55" i="1"/>
  <c r="K45" i="1" s="1"/>
  <c r="C55" i="1"/>
  <c r="A46" i="1"/>
  <c r="A47" i="1" s="1"/>
  <c r="A48" i="1" s="1"/>
  <c r="A49" i="1" s="1"/>
  <c r="A50" i="1" s="1"/>
  <c r="A51" i="1" s="1"/>
  <c r="A52" i="1" s="1"/>
  <c r="A53" i="1" s="1"/>
  <c r="A54" i="1" s="1"/>
  <c r="C38" i="1"/>
  <c r="E38" i="1"/>
  <c r="F38" i="1"/>
  <c r="G38" i="1"/>
  <c r="H38" i="1"/>
  <c r="A30" i="1"/>
  <c r="A31" i="1" s="1"/>
  <c r="A32" i="1" s="1"/>
  <c r="A33" i="1" s="1"/>
  <c r="A34" i="1" s="1"/>
  <c r="A35" i="1" s="1"/>
  <c r="A36" i="1" s="1"/>
  <c r="A37" i="1" s="1"/>
  <c r="A29" i="1"/>
  <c r="A3" i="1"/>
  <c r="A4" i="1" s="1"/>
  <c r="A5" i="1" s="1"/>
  <c r="A6" i="1" s="1"/>
  <c r="A7" i="1" s="1"/>
  <c r="A8" i="1" s="1"/>
  <c r="A9" i="1" s="1"/>
  <c r="A10" i="1" s="1"/>
  <c r="A11" i="1" s="1"/>
  <c r="J45" i="1" l="1"/>
</calcChain>
</file>

<file path=xl/sharedStrings.xml><?xml version="1.0" encoding="utf-8"?>
<sst xmlns="http://schemas.openxmlformats.org/spreadsheetml/2006/main" count="69" uniqueCount="32">
  <si>
    <t>TEC</t>
  </si>
  <si>
    <t>Tempo de chegada no relógio</t>
  </si>
  <si>
    <t>Tempo de serviço</t>
  </si>
  <si>
    <t>Tempo de inicío de serviço no relogio</t>
  </si>
  <si>
    <t>Tempo cleintes na fila</t>
  </si>
  <si>
    <t>Tempo final do serviço relógio</t>
  </si>
  <si>
    <t>Tempo do clinte no sistema</t>
  </si>
  <si>
    <t>Tempo livre do operador</t>
  </si>
  <si>
    <t>Tempo médio de espera na fila</t>
  </si>
  <si>
    <t>Probabilidade de um cliente esperar na fila</t>
  </si>
  <si>
    <t>Probabilidade do operador livre</t>
  </si>
  <si>
    <t xml:space="preserve">Tempo médio do serviço </t>
  </si>
  <si>
    <t>7,8 min</t>
  </si>
  <si>
    <t>Tempo médio despendido no sistema</t>
  </si>
  <si>
    <t>Total</t>
  </si>
  <si>
    <t>Aluno</t>
  </si>
  <si>
    <t>Tabela 1: Aluno</t>
  </si>
  <si>
    <t>Média de tempo que os alunos permanecem no modelo</t>
  </si>
  <si>
    <t>Tempo médio de espera na fila da Reprografia</t>
  </si>
  <si>
    <t>Percentual de ociosidade da Reprografia</t>
  </si>
  <si>
    <t>Reprografia</t>
  </si>
  <si>
    <t xml:space="preserve">Tabela 2: </t>
  </si>
  <si>
    <t>Percentual de ociosidade da Biblioteca e da Reprografia</t>
  </si>
  <si>
    <t>Tempo médio de espera na fila da Biblioteca</t>
  </si>
  <si>
    <t>9,75 min</t>
  </si>
  <si>
    <t>6,05 min</t>
  </si>
  <si>
    <t>4 min</t>
  </si>
  <si>
    <t>Tempo livre do operador 1</t>
  </si>
  <si>
    <t>Tempo livre do operador 2</t>
  </si>
  <si>
    <t>Tempo clientes na fila</t>
  </si>
  <si>
    <t>__</t>
  </si>
  <si>
    <t>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</si>
</sst>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18393</xdr:colOff>
      <xdr:row>0</xdr:row>
      <xdr:rowOff>183274</xdr:rowOff>
    </xdr:from>
    <xdr:to>
      <xdr:col>38</xdr:col>
      <xdr:colOff>507100</xdr:colOff>
      <xdr:row>26</xdr:row>
      <xdr:rowOff>364607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4A729E-8A48-4AA0-BDF2-D6A22686B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9543" y="183274"/>
          <a:ext cx="12069202" cy="6262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1D33-4F53-40BA-A837-3F74EE32CA17}">
  <dimension ref="A1:Q72"/>
  <sheetViews>
    <sheetView tabSelected="1" zoomScale="85" zoomScaleNormal="85" workbookViewId="0">
      <selection activeCell="F17" sqref="F17"/>
    </sheetView>
  </sheetViews>
  <sheetFormatPr defaultRowHeight="13.8" x14ac:dyDescent="0.3"/>
  <cols>
    <col min="1" max="2" width="8.88671875" style="1"/>
    <col min="3" max="3" width="12.21875" style="1" customWidth="1"/>
    <col min="4" max="4" width="8.88671875" style="1"/>
    <col min="5" max="5" width="15.44140625" style="1" customWidth="1"/>
    <col min="6" max="6" width="8.88671875" style="1"/>
    <col min="7" max="7" width="11.109375" style="1" customWidth="1"/>
    <col min="8" max="8" width="11.33203125" style="1" customWidth="1"/>
    <col min="9" max="9" width="11.21875" style="1" customWidth="1"/>
    <col min="10" max="10" width="8.88671875" style="1"/>
    <col min="11" max="11" width="9.5546875" style="1" bestFit="1" customWidth="1"/>
    <col min="12" max="12" width="12.109375" style="1" bestFit="1" customWidth="1"/>
    <col min="13" max="16384" width="8.88671875" style="1"/>
  </cols>
  <sheetData>
    <row r="1" spans="1:17" ht="55.2" x14ac:dyDescent="0.3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7" ht="14.4" customHeight="1" x14ac:dyDescent="0.3">
      <c r="A2" s="3">
        <v>1</v>
      </c>
      <c r="B2" s="3"/>
      <c r="C2" s="3">
        <v>6</v>
      </c>
      <c r="D2" s="3">
        <v>9</v>
      </c>
      <c r="E2" s="3">
        <v>6</v>
      </c>
      <c r="F2" s="3">
        <v>0</v>
      </c>
      <c r="G2" s="3">
        <v>15</v>
      </c>
      <c r="H2" s="3">
        <v>9</v>
      </c>
      <c r="I2" s="3">
        <v>6</v>
      </c>
      <c r="K2" s="2"/>
      <c r="L2" s="13"/>
      <c r="M2" s="13"/>
      <c r="N2" s="13"/>
    </row>
    <row r="3" spans="1:17" x14ac:dyDescent="0.3">
      <c r="A3" s="3">
        <f>1+A2</f>
        <v>2</v>
      </c>
      <c r="B3" s="3"/>
      <c r="C3" s="3">
        <v>24</v>
      </c>
      <c r="D3" s="3">
        <v>7.5</v>
      </c>
      <c r="E3" s="3">
        <v>24</v>
      </c>
      <c r="F3" s="3">
        <v>0</v>
      </c>
      <c r="G3" s="3">
        <v>31.5</v>
      </c>
      <c r="H3" s="3">
        <v>7.5</v>
      </c>
      <c r="I3" s="3">
        <v>9</v>
      </c>
    </row>
    <row r="4" spans="1:17" ht="14.4" customHeight="1" x14ac:dyDescent="0.3">
      <c r="A4" s="3">
        <f t="shared" ref="A4:A11" si="0">1+A3</f>
        <v>3</v>
      </c>
      <c r="B4" s="3"/>
      <c r="C4" s="3">
        <v>26</v>
      </c>
      <c r="D4" s="3">
        <v>10</v>
      </c>
      <c r="E4" s="3">
        <v>31.5</v>
      </c>
      <c r="F4" s="3">
        <v>5.5</v>
      </c>
      <c r="G4" s="3">
        <v>41.5</v>
      </c>
      <c r="H4" s="3">
        <v>15.5</v>
      </c>
      <c r="I4" s="3">
        <v>0</v>
      </c>
      <c r="K4" s="13"/>
      <c r="L4" s="13"/>
      <c r="M4" s="14"/>
      <c r="N4" s="14"/>
    </row>
    <row r="5" spans="1:17" x14ac:dyDescent="0.3">
      <c r="A5" s="3">
        <f t="shared" si="0"/>
        <v>4</v>
      </c>
      <c r="B5" s="3"/>
      <c r="C5" s="3">
        <v>35</v>
      </c>
      <c r="D5" s="3">
        <v>6.5</v>
      </c>
      <c r="E5" s="3">
        <v>41.5</v>
      </c>
      <c r="F5" s="3">
        <v>6.5</v>
      </c>
      <c r="G5" s="3">
        <v>48</v>
      </c>
      <c r="H5" s="3">
        <v>13</v>
      </c>
      <c r="I5" s="3">
        <v>0</v>
      </c>
    </row>
    <row r="6" spans="1:17" x14ac:dyDescent="0.3">
      <c r="A6" s="3">
        <f t="shared" si="0"/>
        <v>5</v>
      </c>
      <c r="B6" s="3"/>
      <c r="C6" s="3">
        <v>44</v>
      </c>
      <c r="D6" s="3">
        <v>6</v>
      </c>
      <c r="E6" s="3">
        <v>48</v>
      </c>
      <c r="F6" s="3">
        <v>4</v>
      </c>
      <c r="G6" s="9">
        <v>54</v>
      </c>
      <c r="H6" s="3">
        <v>10</v>
      </c>
      <c r="I6" s="3">
        <v>0</v>
      </c>
      <c r="M6" s="15"/>
      <c r="N6" s="15"/>
      <c r="P6" s="13"/>
      <c r="Q6" s="13"/>
    </row>
    <row r="7" spans="1:17" x14ac:dyDescent="0.3">
      <c r="A7" s="3">
        <f t="shared" si="0"/>
        <v>6</v>
      </c>
      <c r="B7" s="3"/>
      <c r="C7" s="3">
        <v>52</v>
      </c>
      <c r="D7" s="3">
        <v>5</v>
      </c>
      <c r="E7" s="9">
        <v>54</v>
      </c>
      <c r="F7" s="9">
        <v>2</v>
      </c>
      <c r="G7" s="9">
        <v>59</v>
      </c>
      <c r="H7" s="9">
        <v>7</v>
      </c>
      <c r="I7" s="3">
        <v>0</v>
      </c>
    </row>
    <row r="8" spans="1:17" x14ac:dyDescent="0.3">
      <c r="A8" s="3">
        <f t="shared" si="0"/>
        <v>7</v>
      </c>
      <c r="B8" s="3"/>
      <c r="C8" s="3">
        <v>58</v>
      </c>
      <c r="D8" s="3">
        <v>9</v>
      </c>
      <c r="E8" s="9">
        <v>59</v>
      </c>
      <c r="F8" s="9">
        <v>1</v>
      </c>
      <c r="G8" s="9">
        <v>68</v>
      </c>
      <c r="H8" s="9">
        <v>10</v>
      </c>
      <c r="I8" s="3">
        <v>0</v>
      </c>
      <c r="K8" s="13"/>
      <c r="L8" s="13"/>
      <c r="M8" s="16"/>
      <c r="N8" s="16"/>
    </row>
    <row r="9" spans="1:17" x14ac:dyDescent="0.3">
      <c r="A9" s="3">
        <f t="shared" si="0"/>
        <v>8</v>
      </c>
      <c r="B9" s="3"/>
      <c r="C9" s="3">
        <v>70</v>
      </c>
      <c r="D9" s="3">
        <v>7.5</v>
      </c>
      <c r="E9" s="3">
        <v>70</v>
      </c>
      <c r="F9" s="3">
        <v>0</v>
      </c>
      <c r="G9" s="3">
        <v>77.5</v>
      </c>
      <c r="H9" s="3">
        <v>7.5</v>
      </c>
      <c r="I9" s="9">
        <v>2</v>
      </c>
    </row>
    <row r="10" spans="1:17" x14ac:dyDescent="0.3">
      <c r="A10" s="3">
        <f t="shared" si="0"/>
        <v>9</v>
      </c>
      <c r="B10" s="3"/>
      <c r="C10" s="3">
        <v>77</v>
      </c>
      <c r="D10" s="3">
        <v>6.5</v>
      </c>
      <c r="E10" s="3">
        <v>77.5</v>
      </c>
      <c r="F10" s="3">
        <v>0.5</v>
      </c>
      <c r="G10" s="3">
        <v>84</v>
      </c>
      <c r="H10" s="3">
        <v>7</v>
      </c>
      <c r="I10" s="3">
        <v>0</v>
      </c>
      <c r="K10" s="11"/>
      <c r="L10" s="12"/>
      <c r="M10" s="4"/>
      <c r="N10" s="5"/>
    </row>
    <row r="11" spans="1:17" x14ac:dyDescent="0.3">
      <c r="A11" s="3">
        <f t="shared" si="0"/>
        <v>10</v>
      </c>
      <c r="B11" s="3"/>
      <c r="C11" s="3">
        <v>89</v>
      </c>
      <c r="D11" s="3">
        <v>11</v>
      </c>
      <c r="E11" s="3">
        <v>89</v>
      </c>
      <c r="F11" s="3">
        <v>0</v>
      </c>
      <c r="G11" s="3">
        <v>100</v>
      </c>
      <c r="H11" s="3">
        <v>11</v>
      </c>
      <c r="I11" s="3">
        <v>5</v>
      </c>
    </row>
    <row r="12" spans="1:17" x14ac:dyDescent="0.3">
      <c r="A12" s="6" t="s">
        <v>14</v>
      </c>
      <c r="B12" s="6"/>
      <c r="C12" s="6"/>
      <c r="D12" s="6">
        <f>SUM(D2,D3,D4,D5,D6,D7,D8,D9,D10,D11)</f>
        <v>78</v>
      </c>
      <c r="E12" s="6"/>
      <c r="F12" s="6">
        <f>SUM(F4,F5,F6,F7,F8,F10)</f>
        <v>19.5</v>
      </c>
      <c r="G12" s="6">
        <f>SUM(G2,G3,G4,G5,G6,G7,G8,G9,G10,G11)</f>
        <v>578.5</v>
      </c>
      <c r="H12" s="6">
        <f>SUM(H2,H3,H4,H5,H6,H7,H8,H9,H10,H11)</f>
        <v>97.5</v>
      </c>
      <c r="I12" s="6">
        <f>SUM(I2,I3,I9,I11)</f>
        <v>22</v>
      </c>
    </row>
    <row r="13" spans="1:17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17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17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17" x14ac:dyDescent="0.3">
      <c r="A16" s="3"/>
      <c r="B16" s="3"/>
      <c r="C16" s="3"/>
      <c r="D16" s="3"/>
      <c r="E16" s="3"/>
      <c r="F16" s="3"/>
      <c r="G16" s="3"/>
      <c r="H16" s="3"/>
      <c r="I16" s="3"/>
    </row>
    <row r="19" spans="1:12" ht="27.6" x14ac:dyDescent="0.3">
      <c r="A19" s="8" t="s">
        <v>16</v>
      </c>
      <c r="B19" s="8"/>
      <c r="C19" s="8"/>
    </row>
    <row r="20" spans="1:12" ht="82.8" x14ac:dyDescent="0.3">
      <c r="A20" s="17" t="s">
        <v>8</v>
      </c>
      <c r="B20" s="17" t="s">
        <v>9</v>
      </c>
      <c r="C20" s="17" t="s">
        <v>10</v>
      </c>
      <c r="D20" s="17" t="s">
        <v>11</v>
      </c>
      <c r="E20" s="17" t="s">
        <v>13</v>
      </c>
    </row>
    <row r="21" spans="1:12" x14ac:dyDescent="0.3">
      <c r="A21" s="10">
        <f>F12/10</f>
        <v>1.95</v>
      </c>
      <c r="B21" s="19">
        <v>0.6</v>
      </c>
      <c r="C21" s="19">
        <v>0.22</v>
      </c>
      <c r="D21" s="10" t="s">
        <v>12</v>
      </c>
      <c r="E21" s="10" t="s">
        <v>24</v>
      </c>
    </row>
    <row r="26" spans="1:12" x14ac:dyDescent="0.3">
      <c r="B26" s="1" t="s">
        <v>21</v>
      </c>
      <c r="C26" s="1" t="s">
        <v>20</v>
      </c>
    </row>
    <row r="27" spans="1:12" ht="96.6" x14ac:dyDescent="0.3">
      <c r="A27" s="6" t="s">
        <v>15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J27" s="17" t="s">
        <v>17</v>
      </c>
      <c r="K27" s="17" t="s">
        <v>18</v>
      </c>
      <c r="L27" s="17" t="s">
        <v>19</v>
      </c>
    </row>
    <row r="28" spans="1:12" ht="13.8" customHeight="1" x14ac:dyDescent="0.3">
      <c r="A28" s="7">
        <v>1</v>
      </c>
      <c r="B28" s="7">
        <v>15</v>
      </c>
      <c r="C28" s="7">
        <v>3</v>
      </c>
      <c r="D28" s="7">
        <v>15</v>
      </c>
      <c r="E28" s="7">
        <v>0</v>
      </c>
      <c r="F28" s="7">
        <v>18</v>
      </c>
      <c r="G28" s="7">
        <v>3</v>
      </c>
      <c r="H28" s="7">
        <v>15</v>
      </c>
      <c r="J28" s="10" t="s">
        <v>25</v>
      </c>
      <c r="K28" s="10" t="s">
        <v>26</v>
      </c>
      <c r="L28" s="18">
        <v>0.47142800000000001</v>
      </c>
    </row>
    <row r="29" spans="1:12" x14ac:dyDescent="0.3">
      <c r="A29" s="7">
        <f>1+A28</f>
        <v>2</v>
      </c>
      <c r="B29" s="7">
        <v>31.5</v>
      </c>
      <c r="C29" s="7">
        <v>4.5</v>
      </c>
      <c r="D29" s="7">
        <v>31.5</v>
      </c>
      <c r="E29" s="7">
        <v>0</v>
      </c>
      <c r="F29" s="7">
        <v>36</v>
      </c>
      <c r="G29" s="7">
        <v>4.5</v>
      </c>
      <c r="H29" s="7">
        <v>13.5</v>
      </c>
    </row>
    <row r="30" spans="1:12" ht="13.8" customHeight="1" x14ac:dyDescent="0.3">
      <c r="A30" s="7">
        <f t="shared" ref="A30:A37" si="1">1+A29</f>
        <v>3</v>
      </c>
      <c r="B30" s="7">
        <v>41.5</v>
      </c>
      <c r="C30" s="7">
        <v>7</v>
      </c>
      <c r="D30" s="7">
        <v>41.5</v>
      </c>
      <c r="E30" s="7">
        <v>0</v>
      </c>
      <c r="F30" s="7">
        <v>48.5</v>
      </c>
      <c r="G30" s="7">
        <v>7</v>
      </c>
      <c r="H30" s="7">
        <v>5.5</v>
      </c>
    </row>
    <row r="31" spans="1:12" x14ac:dyDescent="0.3">
      <c r="A31" s="7">
        <f t="shared" si="1"/>
        <v>4</v>
      </c>
      <c r="B31" s="7">
        <v>48</v>
      </c>
      <c r="C31" s="7">
        <v>2</v>
      </c>
      <c r="D31" s="7">
        <v>48.5</v>
      </c>
      <c r="E31" s="7">
        <v>0.5</v>
      </c>
      <c r="F31" s="7">
        <v>50.5</v>
      </c>
      <c r="G31" s="7">
        <v>2.5</v>
      </c>
      <c r="H31" s="7">
        <v>0</v>
      </c>
    </row>
    <row r="32" spans="1:12" ht="13.8" customHeight="1" x14ac:dyDescent="0.3">
      <c r="A32" s="7">
        <f t="shared" si="1"/>
        <v>5</v>
      </c>
      <c r="B32" s="9">
        <v>54</v>
      </c>
      <c r="C32" s="7">
        <v>15</v>
      </c>
      <c r="D32" s="9">
        <v>54</v>
      </c>
      <c r="E32" s="7">
        <v>0</v>
      </c>
      <c r="F32" s="7">
        <v>69</v>
      </c>
      <c r="G32" s="7">
        <v>15</v>
      </c>
      <c r="H32" s="9">
        <v>3.5</v>
      </c>
    </row>
    <row r="33" spans="1:12" x14ac:dyDescent="0.3">
      <c r="A33" s="7">
        <f t="shared" si="1"/>
        <v>6</v>
      </c>
      <c r="B33" s="9">
        <v>59</v>
      </c>
      <c r="C33" s="7">
        <v>11</v>
      </c>
      <c r="D33" s="9">
        <v>69</v>
      </c>
      <c r="E33" s="7">
        <v>10</v>
      </c>
      <c r="F33" s="7">
        <v>80</v>
      </c>
      <c r="G33" s="7">
        <v>21</v>
      </c>
      <c r="H33" s="7">
        <v>0</v>
      </c>
    </row>
    <row r="34" spans="1:12" ht="13.8" customHeight="1" x14ac:dyDescent="0.3">
      <c r="A34" s="7">
        <f t="shared" si="1"/>
        <v>7</v>
      </c>
      <c r="B34" s="9">
        <v>68</v>
      </c>
      <c r="C34" s="7">
        <v>8</v>
      </c>
      <c r="D34" s="9">
        <v>80</v>
      </c>
      <c r="E34" s="9">
        <v>12</v>
      </c>
      <c r="F34" s="9">
        <v>88</v>
      </c>
      <c r="G34" s="9">
        <v>20</v>
      </c>
      <c r="H34" s="7">
        <v>0</v>
      </c>
    </row>
    <row r="35" spans="1:12" x14ac:dyDescent="0.3">
      <c r="A35" s="7">
        <f t="shared" si="1"/>
        <v>8</v>
      </c>
      <c r="B35" s="7">
        <v>77.5</v>
      </c>
      <c r="C35" s="7">
        <v>3</v>
      </c>
      <c r="D35" s="9">
        <v>88</v>
      </c>
      <c r="E35" s="9">
        <v>10.5</v>
      </c>
      <c r="F35" s="9">
        <v>91</v>
      </c>
      <c r="G35" s="9">
        <v>13.5</v>
      </c>
      <c r="H35" s="7">
        <v>0</v>
      </c>
    </row>
    <row r="36" spans="1:12" x14ac:dyDescent="0.3">
      <c r="A36" s="7">
        <f t="shared" si="1"/>
        <v>9</v>
      </c>
      <c r="B36" s="7">
        <v>84</v>
      </c>
      <c r="C36" s="7">
        <v>2</v>
      </c>
      <c r="D36" s="9">
        <v>91</v>
      </c>
      <c r="E36" s="9">
        <v>7</v>
      </c>
      <c r="F36" s="9">
        <v>93</v>
      </c>
      <c r="G36" s="9">
        <v>9</v>
      </c>
      <c r="H36" s="7">
        <v>0</v>
      </c>
    </row>
    <row r="37" spans="1:12" x14ac:dyDescent="0.3">
      <c r="A37" s="7">
        <f t="shared" si="1"/>
        <v>10</v>
      </c>
      <c r="B37" s="7">
        <v>100</v>
      </c>
      <c r="C37" s="7">
        <v>5</v>
      </c>
      <c r="D37" s="7">
        <v>100</v>
      </c>
      <c r="E37" s="7">
        <v>0</v>
      </c>
      <c r="F37" s="7">
        <v>105</v>
      </c>
      <c r="G37" s="7">
        <v>5</v>
      </c>
      <c r="H37" s="9">
        <v>12</v>
      </c>
    </row>
    <row r="38" spans="1:12" x14ac:dyDescent="0.3">
      <c r="A38" s="6" t="s">
        <v>14</v>
      </c>
      <c r="B38" s="6"/>
      <c r="C38" s="6">
        <f>SUM(C28,C29,C30,C31,C32,C33,C34,C35,C36,C37)</f>
        <v>60.5</v>
      </c>
      <c r="D38" s="6"/>
      <c r="E38" s="6">
        <f>SUM(E31,E33,E34,E35,E36)</f>
        <v>40</v>
      </c>
      <c r="F38" s="6">
        <f>SUM(F28,F29,F30,F31,F32,F33,F34,F35,F36,F37)</f>
        <v>679</v>
      </c>
      <c r="G38" s="6">
        <f>SUM(G28,G29,G30,G31,G32,G33,G34,G35,G36,G37)</f>
        <v>100.5</v>
      </c>
      <c r="H38" s="6">
        <f>SUM(H28,H29,H30,H32,H37)</f>
        <v>49.5</v>
      </c>
    </row>
    <row r="44" spans="1:12" ht="96.6" x14ac:dyDescent="0.3">
      <c r="A44" s="6" t="s">
        <v>15</v>
      </c>
      <c r="B44" s="6" t="s">
        <v>1</v>
      </c>
      <c r="C44" s="6" t="s">
        <v>2</v>
      </c>
      <c r="D44" s="6" t="s">
        <v>3</v>
      </c>
      <c r="E44" s="6" t="s">
        <v>4</v>
      </c>
      <c r="F44" s="6" t="s">
        <v>5</v>
      </c>
      <c r="G44" s="6" t="s">
        <v>6</v>
      </c>
      <c r="H44" s="6" t="s">
        <v>7</v>
      </c>
      <c r="J44" s="17" t="s">
        <v>17</v>
      </c>
      <c r="K44" s="17" t="s">
        <v>23</v>
      </c>
      <c r="L44" s="17" t="s">
        <v>22</v>
      </c>
    </row>
    <row r="45" spans="1:12" x14ac:dyDescent="0.3">
      <c r="A45" s="7">
        <v>1</v>
      </c>
      <c r="B45" s="7">
        <v>18</v>
      </c>
      <c r="C45" s="7">
        <v>8</v>
      </c>
      <c r="D45" s="7">
        <v>18</v>
      </c>
      <c r="E45" s="7">
        <v>0</v>
      </c>
      <c r="F45" s="7">
        <v>26</v>
      </c>
      <c r="G45" s="7">
        <v>8</v>
      </c>
      <c r="H45" s="7">
        <v>18</v>
      </c>
      <c r="J45" s="10">
        <f>G55/A54</f>
        <v>25.9</v>
      </c>
      <c r="K45" s="10">
        <f>E55/A54</f>
        <v>9.25</v>
      </c>
      <c r="L45" s="10">
        <v>0.19850000000000001</v>
      </c>
    </row>
    <row r="46" spans="1:12" x14ac:dyDescent="0.3">
      <c r="A46" s="7">
        <f>1+A45</f>
        <v>2</v>
      </c>
      <c r="B46" s="7">
        <v>36</v>
      </c>
      <c r="C46" s="7">
        <v>30</v>
      </c>
      <c r="D46" s="7">
        <v>36</v>
      </c>
      <c r="E46" s="7">
        <v>0</v>
      </c>
      <c r="F46" s="7">
        <v>66</v>
      </c>
      <c r="G46" s="7">
        <v>30</v>
      </c>
      <c r="H46" s="7">
        <v>10</v>
      </c>
      <c r="J46" s="10"/>
      <c r="K46" s="10"/>
      <c r="L46" s="10">
        <v>0.47139999999999999</v>
      </c>
    </row>
    <row r="47" spans="1:12" x14ac:dyDescent="0.3">
      <c r="A47" s="7">
        <f t="shared" ref="A47:A54" si="2">1+A46</f>
        <v>3</v>
      </c>
      <c r="B47" s="7">
        <v>48.5</v>
      </c>
      <c r="C47" s="7">
        <v>2</v>
      </c>
      <c r="D47" s="7">
        <v>66</v>
      </c>
      <c r="E47" s="7">
        <v>17.5</v>
      </c>
      <c r="F47" s="7">
        <v>68</v>
      </c>
      <c r="G47" s="7">
        <v>19.5</v>
      </c>
      <c r="H47" s="7">
        <v>0</v>
      </c>
      <c r="J47" s="10"/>
      <c r="K47" s="10"/>
      <c r="L47" s="18">
        <v>0.66990000000000005</v>
      </c>
    </row>
    <row r="48" spans="1:12" x14ac:dyDescent="0.3">
      <c r="A48" s="7">
        <f t="shared" si="2"/>
        <v>4</v>
      </c>
      <c r="B48" s="7">
        <v>50.5</v>
      </c>
      <c r="C48" s="7">
        <v>7</v>
      </c>
      <c r="D48" s="7">
        <v>68</v>
      </c>
      <c r="E48" s="7">
        <v>17.5</v>
      </c>
      <c r="F48" s="7">
        <v>75</v>
      </c>
      <c r="G48" s="7">
        <v>24.5</v>
      </c>
      <c r="H48" s="7">
        <v>0</v>
      </c>
    </row>
    <row r="49" spans="1:13" x14ac:dyDescent="0.3">
      <c r="A49" s="7">
        <f t="shared" si="2"/>
        <v>5</v>
      </c>
      <c r="B49" s="7">
        <v>69</v>
      </c>
      <c r="C49" s="7">
        <v>18</v>
      </c>
      <c r="D49" s="7">
        <v>75</v>
      </c>
      <c r="E49" s="7">
        <v>8</v>
      </c>
      <c r="F49" s="7">
        <v>93</v>
      </c>
      <c r="G49" s="7">
        <v>26</v>
      </c>
      <c r="H49" s="7">
        <v>0</v>
      </c>
    </row>
    <row r="50" spans="1:13" x14ac:dyDescent="0.3">
      <c r="A50" s="7">
        <f t="shared" si="2"/>
        <v>6</v>
      </c>
      <c r="B50" s="7">
        <v>80</v>
      </c>
      <c r="C50" s="7">
        <v>1</v>
      </c>
      <c r="D50" s="7">
        <v>93</v>
      </c>
      <c r="E50" s="7">
        <v>15</v>
      </c>
      <c r="F50" s="7">
        <v>94</v>
      </c>
      <c r="G50" s="7">
        <v>16</v>
      </c>
      <c r="H50" s="7">
        <v>0</v>
      </c>
    </row>
    <row r="51" spans="1:13" x14ac:dyDescent="0.3">
      <c r="A51" s="7">
        <f t="shared" si="2"/>
        <v>7</v>
      </c>
      <c r="B51" s="9">
        <v>88</v>
      </c>
      <c r="C51" s="7">
        <v>20</v>
      </c>
      <c r="D51" s="7">
        <v>94</v>
      </c>
      <c r="E51" s="9">
        <v>6</v>
      </c>
      <c r="F51" s="7">
        <v>114</v>
      </c>
      <c r="G51" s="9">
        <v>26</v>
      </c>
      <c r="H51" s="7">
        <v>0</v>
      </c>
    </row>
    <row r="52" spans="1:13" x14ac:dyDescent="0.3">
      <c r="A52" s="7">
        <f t="shared" si="2"/>
        <v>8</v>
      </c>
      <c r="B52" s="9">
        <v>91</v>
      </c>
      <c r="C52" s="7">
        <v>10</v>
      </c>
      <c r="D52" s="7">
        <v>114</v>
      </c>
      <c r="E52" s="9">
        <v>23</v>
      </c>
      <c r="F52" s="7">
        <v>124</v>
      </c>
      <c r="G52" s="9">
        <v>33</v>
      </c>
      <c r="H52" s="7">
        <v>0</v>
      </c>
    </row>
    <row r="53" spans="1:13" x14ac:dyDescent="0.3">
      <c r="A53" s="7">
        <f t="shared" si="2"/>
        <v>9</v>
      </c>
      <c r="B53" s="9">
        <v>93</v>
      </c>
      <c r="C53" s="7">
        <v>9</v>
      </c>
      <c r="D53" s="7">
        <v>124</v>
      </c>
      <c r="E53" s="9">
        <v>31</v>
      </c>
      <c r="F53" s="7">
        <v>133</v>
      </c>
      <c r="G53" s="9">
        <v>40</v>
      </c>
      <c r="H53" s="7">
        <v>0</v>
      </c>
    </row>
    <row r="54" spans="1:13" x14ac:dyDescent="0.3">
      <c r="A54" s="7">
        <f t="shared" si="2"/>
        <v>10</v>
      </c>
      <c r="B54" s="7">
        <v>105</v>
      </c>
      <c r="C54" s="7">
        <v>8</v>
      </c>
      <c r="D54" s="7">
        <v>133</v>
      </c>
      <c r="E54" s="7">
        <v>28</v>
      </c>
      <c r="F54" s="7">
        <v>141</v>
      </c>
      <c r="G54" s="7">
        <v>36</v>
      </c>
      <c r="H54" s="7">
        <v>0</v>
      </c>
    </row>
    <row r="55" spans="1:13" x14ac:dyDescent="0.3">
      <c r="A55" s="6" t="s">
        <v>14</v>
      </c>
      <c r="B55" s="6"/>
      <c r="C55" s="6">
        <f>SUM(C45,C46,C47,C48,C49,C50,C51,C52,C53,C54)</f>
        <v>113</v>
      </c>
      <c r="D55" s="6"/>
      <c r="E55" s="6">
        <f>SUM(E48,E50,E51,E52,E53)</f>
        <v>92.5</v>
      </c>
      <c r="F55" s="6">
        <f>SUM(F45,F46,F47,F48,F49,F50,F51,F52,F53,F54)</f>
        <v>934</v>
      </c>
      <c r="G55" s="6">
        <f>SUM(G45,G46,G47,G48,G49,G50,G51,G52,G53,G54)</f>
        <v>259</v>
      </c>
      <c r="H55" s="6">
        <f>SUM(H45,H46,H47,H49,H54)</f>
        <v>28</v>
      </c>
    </row>
    <row r="61" spans="1:13" ht="110.4" x14ac:dyDescent="0.3">
      <c r="A61" s="6" t="s">
        <v>15</v>
      </c>
      <c r="B61" s="6" t="s">
        <v>1</v>
      </c>
      <c r="C61" s="6" t="s">
        <v>2</v>
      </c>
      <c r="D61" s="6" t="s">
        <v>3</v>
      </c>
      <c r="E61" s="6" t="s">
        <v>29</v>
      </c>
      <c r="F61" s="6" t="s">
        <v>5</v>
      </c>
      <c r="G61" s="6" t="s">
        <v>6</v>
      </c>
      <c r="H61" s="6" t="s">
        <v>27</v>
      </c>
      <c r="I61" s="6" t="s">
        <v>28</v>
      </c>
      <c r="K61" s="6" t="s">
        <v>17</v>
      </c>
      <c r="L61" s="6" t="s">
        <v>23</v>
      </c>
      <c r="M61" s="6" t="s">
        <v>22</v>
      </c>
    </row>
    <row r="62" spans="1:13" x14ac:dyDescent="0.3">
      <c r="A62" s="7">
        <v>1</v>
      </c>
      <c r="B62" s="7">
        <v>6</v>
      </c>
      <c r="C62" s="7">
        <v>9</v>
      </c>
      <c r="D62" s="7">
        <v>6</v>
      </c>
      <c r="E62" s="7">
        <v>0</v>
      </c>
      <c r="F62" s="7">
        <v>15</v>
      </c>
      <c r="G62" s="7">
        <v>9</v>
      </c>
      <c r="H62" s="7">
        <v>6</v>
      </c>
      <c r="I62" s="7" t="s">
        <v>30</v>
      </c>
      <c r="K62" s="7">
        <f>C72/A71</f>
        <v>7.8</v>
      </c>
      <c r="L62" s="7">
        <v>0</v>
      </c>
      <c r="M62" s="7">
        <v>0.27250000000000002</v>
      </c>
    </row>
    <row r="63" spans="1:13" x14ac:dyDescent="0.3">
      <c r="A63" s="7">
        <f>1+A62</f>
        <v>2</v>
      </c>
      <c r="B63" s="7">
        <v>24</v>
      </c>
      <c r="C63" s="7">
        <v>7.5</v>
      </c>
      <c r="D63" s="7">
        <v>24</v>
      </c>
      <c r="E63" s="7">
        <v>0</v>
      </c>
      <c r="F63" s="7">
        <v>31.5</v>
      </c>
      <c r="G63" s="7">
        <v>7.5</v>
      </c>
      <c r="H63" s="7" t="s">
        <v>30</v>
      </c>
      <c r="I63" s="7">
        <v>24</v>
      </c>
      <c r="M63" s="1">
        <v>0.47139999999999999</v>
      </c>
    </row>
    <row r="64" spans="1:13" x14ac:dyDescent="0.3">
      <c r="A64" s="7">
        <f t="shared" ref="A64:A71" si="3">1+A63</f>
        <v>3</v>
      </c>
      <c r="B64" s="7">
        <v>26</v>
      </c>
      <c r="C64" s="7">
        <v>10</v>
      </c>
      <c r="D64" s="7">
        <v>26</v>
      </c>
      <c r="E64" s="7">
        <v>0</v>
      </c>
      <c r="F64" s="7">
        <v>36</v>
      </c>
      <c r="G64" s="7">
        <v>10</v>
      </c>
      <c r="H64" s="7">
        <v>11</v>
      </c>
      <c r="I64" s="7" t="s">
        <v>31</v>
      </c>
      <c r="M64" s="1">
        <v>0.74390000000000001</v>
      </c>
    </row>
    <row r="65" spans="1:9" x14ac:dyDescent="0.3">
      <c r="A65" s="7">
        <f t="shared" si="3"/>
        <v>4</v>
      </c>
      <c r="B65" s="7">
        <v>35</v>
      </c>
      <c r="C65" s="7">
        <v>6.5</v>
      </c>
      <c r="D65" s="7">
        <v>35</v>
      </c>
      <c r="E65" s="7">
        <v>0</v>
      </c>
      <c r="F65" s="7">
        <v>41.5</v>
      </c>
      <c r="G65" s="7">
        <v>6.5</v>
      </c>
      <c r="H65" s="7" t="s">
        <v>30</v>
      </c>
      <c r="I65" s="7">
        <v>3.5</v>
      </c>
    </row>
    <row r="66" spans="1:9" x14ac:dyDescent="0.3">
      <c r="A66" s="7">
        <f t="shared" si="3"/>
        <v>5</v>
      </c>
      <c r="B66" s="7">
        <v>44</v>
      </c>
      <c r="C66" s="7">
        <v>6</v>
      </c>
      <c r="D66" s="7">
        <v>44</v>
      </c>
      <c r="E66" s="7">
        <v>0</v>
      </c>
      <c r="F66" s="9">
        <v>50</v>
      </c>
      <c r="G66" s="7">
        <v>6</v>
      </c>
      <c r="H66" s="7">
        <v>8</v>
      </c>
      <c r="I66" s="7" t="s">
        <v>30</v>
      </c>
    </row>
    <row r="67" spans="1:9" x14ac:dyDescent="0.3">
      <c r="A67" s="7">
        <f t="shared" si="3"/>
        <v>6</v>
      </c>
      <c r="B67" s="7">
        <v>52</v>
      </c>
      <c r="C67" s="7">
        <v>5</v>
      </c>
      <c r="D67" s="9">
        <v>52</v>
      </c>
      <c r="E67" s="9">
        <v>0</v>
      </c>
      <c r="F67" s="9">
        <v>57</v>
      </c>
      <c r="G67" s="9">
        <v>5</v>
      </c>
      <c r="H67" s="7" t="s">
        <v>30</v>
      </c>
      <c r="I67" s="7">
        <v>10.5</v>
      </c>
    </row>
    <row r="68" spans="1:9" x14ac:dyDescent="0.3">
      <c r="A68" s="7">
        <f t="shared" si="3"/>
        <v>7</v>
      </c>
      <c r="B68" s="7">
        <v>58</v>
      </c>
      <c r="C68" s="7">
        <v>9</v>
      </c>
      <c r="D68" s="9">
        <v>58</v>
      </c>
      <c r="E68" s="9">
        <v>0</v>
      </c>
      <c r="F68" s="9">
        <v>67</v>
      </c>
      <c r="G68" s="9">
        <v>9</v>
      </c>
      <c r="H68" s="7">
        <v>8</v>
      </c>
      <c r="I68" s="7" t="s">
        <v>30</v>
      </c>
    </row>
    <row r="69" spans="1:9" x14ac:dyDescent="0.3">
      <c r="A69" s="7">
        <f t="shared" si="3"/>
        <v>8</v>
      </c>
      <c r="B69" s="7">
        <v>70</v>
      </c>
      <c r="C69" s="7">
        <v>7.5</v>
      </c>
      <c r="D69" s="7">
        <v>70</v>
      </c>
      <c r="E69" s="7">
        <v>0</v>
      </c>
      <c r="F69" s="7">
        <v>77.5</v>
      </c>
      <c r="G69" s="7">
        <v>7.5</v>
      </c>
      <c r="H69" s="9" t="s">
        <v>30</v>
      </c>
      <c r="I69" s="9">
        <v>13</v>
      </c>
    </row>
    <row r="70" spans="1:9" x14ac:dyDescent="0.3">
      <c r="A70" s="7">
        <f t="shared" si="3"/>
        <v>9</v>
      </c>
      <c r="B70" s="7">
        <v>77</v>
      </c>
      <c r="C70" s="7">
        <v>6.5</v>
      </c>
      <c r="D70" s="7">
        <v>77</v>
      </c>
      <c r="E70" s="7">
        <v>0</v>
      </c>
      <c r="F70" s="7">
        <v>83.5</v>
      </c>
      <c r="G70" s="7">
        <v>6.5</v>
      </c>
      <c r="H70" s="7">
        <v>10</v>
      </c>
      <c r="I70" s="7" t="s">
        <v>30</v>
      </c>
    </row>
    <row r="71" spans="1:9" x14ac:dyDescent="0.3">
      <c r="A71" s="7">
        <f t="shared" si="3"/>
        <v>10</v>
      </c>
      <c r="B71" s="7">
        <v>89</v>
      </c>
      <c r="C71" s="7">
        <v>11</v>
      </c>
      <c r="D71" s="7">
        <v>89</v>
      </c>
      <c r="E71" s="7">
        <v>0</v>
      </c>
      <c r="F71" s="7">
        <v>100</v>
      </c>
      <c r="G71" s="7">
        <v>11</v>
      </c>
      <c r="H71" s="7" t="s">
        <v>30</v>
      </c>
      <c r="I71" s="7">
        <v>11.5</v>
      </c>
    </row>
    <row r="72" spans="1:9" x14ac:dyDescent="0.3">
      <c r="A72" s="6" t="s">
        <v>14</v>
      </c>
      <c r="B72" s="6"/>
      <c r="C72" s="6">
        <f>SUM(C62,C63,C64,C65,C66,C67,C68,C69,C70,C71)</f>
        <v>78</v>
      </c>
      <c r="D72" s="6"/>
      <c r="E72" s="6">
        <f>SUM(E64,E65,E66,E67,E68,E70)</f>
        <v>0</v>
      </c>
      <c r="F72" s="6">
        <f>SUM(F62,F63,F64,F65,F66,F67,F68,F69,F70,F71)</f>
        <v>559</v>
      </c>
      <c r="G72" s="6">
        <f>SUM(G62,G63,G64,G65,G66,G67,G68,G69,G70,G71)</f>
        <v>78</v>
      </c>
      <c r="H72" s="6">
        <f>SUM(H62,H63,H69,H71)</f>
        <v>6</v>
      </c>
      <c r="I72" s="6">
        <f>SUM(I62,I63,I69,I71)</f>
        <v>48.5</v>
      </c>
    </row>
  </sheetData>
  <mergeCells count="8">
    <mergeCell ref="K10:L10"/>
    <mergeCell ref="L2:N2"/>
    <mergeCell ref="K4:L4"/>
    <mergeCell ref="M4:N4"/>
    <mergeCell ref="P6:Q6"/>
    <mergeCell ref="M6:N6"/>
    <mergeCell ref="M8:N8"/>
    <mergeCell ref="K8:L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Pires</dc:creator>
  <cp:lastModifiedBy>Carlos Luilquer</cp:lastModifiedBy>
  <dcterms:created xsi:type="dcterms:W3CDTF">2018-08-09T17:45:25Z</dcterms:created>
  <dcterms:modified xsi:type="dcterms:W3CDTF">2021-07-07T01:35:22Z</dcterms:modified>
</cp:coreProperties>
</file>