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Pepsisonico\Downloads\juegos\AHK Hider\gito\trade chat\"/>
    </mc:Choice>
  </mc:AlternateContent>
  <xr:revisionPtr revIDLastSave="0" documentId="13_ncr:1_{AB849AC7-2F0F-47B1-BD66-E11386C34B27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28" i="1"/>
  <c r="F29" i="1"/>
  <c r="F30" i="1"/>
  <c r="F3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C29" i="1"/>
  <c r="C28" i="1"/>
  <c r="C27" i="1"/>
  <c r="C26" i="1"/>
  <c r="C25" i="1"/>
  <c r="C24" i="1"/>
  <c r="C23" i="1"/>
  <c r="C22" i="1"/>
  <c r="C21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F3" i="1"/>
  <c r="C3" i="1"/>
  <c r="F2" i="1"/>
  <c r="C2" i="1"/>
  <c r="E2" i="1" l="1"/>
  <c r="E3" i="1"/>
  <c r="E6" i="1"/>
  <c r="E9" i="1"/>
  <c r="E4" i="1"/>
  <c r="E5" i="1"/>
  <c r="E7" i="1"/>
  <c r="E8" i="1"/>
  <c r="H3" i="1"/>
  <c r="H11" i="1"/>
  <c r="H9" i="1"/>
  <c r="H4" i="1"/>
  <c r="H6" i="1"/>
  <c r="H10" i="1"/>
  <c r="H5" i="1"/>
  <c r="H7" i="1"/>
  <c r="H8" i="1"/>
  <c r="H2" i="1"/>
  <c r="K3" i="1"/>
  <c r="K11" i="1"/>
  <c r="K12" i="1"/>
  <c r="K13" i="1"/>
  <c r="K14" i="1"/>
  <c r="K15" i="1"/>
  <c r="K8" i="1"/>
  <c r="K9" i="1"/>
  <c r="K4" i="1"/>
  <c r="K5" i="1"/>
  <c r="K10" i="1"/>
  <c r="K6" i="1"/>
  <c r="K7" i="1"/>
  <c r="K16" i="1"/>
  <c r="K2" i="1"/>
  <c r="A4" i="1" l="1"/>
  <c r="A13" i="1"/>
  <c r="A10" i="1"/>
  <c r="A7" i="1"/>
  <c r="C30" i="1"/>
  <c r="C31" i="1"/>
</calcChain>
</file>

<file path=xl/sharedStrings.xml><?xml version="1.0" encoding="utf-8"?>
<sst xmlns="http://schemas.openxmlformats.org/spreadsheetml/2006/main" count="51" uniqueCount="51">
  <si>
    <t>Index</t>
  </si>
  <si>
    <t>Rivens with price</t>
  </si>
  <si>
    <t>Random order with price</t>
  </si>
  <si>
    <t>RNG with price</t>
  </si>
  <si>
    <t>Standard message with 5 rivens</t>
  </si>
  <si>
    <t>Message with 4 rivens and a personal one</t>
  </si>
  <si>
    <t>Messages</t>
  </si>
  <si>
    <t>WTS rivens for [Rubico] [Vectis] [Redeemer] [Whatever] WTB [Kronen] unrolleds</t>
  </si>
  <si>
    <t>Standard message with no direct riven links</t>
  </si>
  <si>
    <t xml:space="preserve"> [Akjagara Critatis]</t>
  </si>
  <si>
    <t>[Exergis Acri-satidex]</t>
  </si>
  <si>
    <t>[Kohm Acrican]</t>
  </si>
  <si>
    <t>[Proboscis Cernos Vexi-sciata]</t>
  </si>
  <si>
    <t>[Kuva Bramma Critatis]</t>
  </si>
  <si>
    <t>[Kuva Chakkhurr Toxi-satiata]</t>
  </si>
  <si>
    <t>[Supra Sati-visipha]</t>
  </si>
  <si>
    <t>[Twin Kohmak Sati-ignitia]</t>
  </si>
  <si>
    <t>[Buzlok Acri-visicron]</t>
  </si>
  <si>
    <t>[Spectra Croni-vexican]</t>
  </si>
  <si>
    <t>[Stradavar Satitis]</t>
  </si>
  <si>
    <t xml:space="preserve">[War Cronido] </t>
  </si>
  <si>
    <t>Standard message with no prices</t>
  </si>
  <si>
    <t>RNG without price2</t>
  </si>
  <si>
    <t>Rivens without price2</t>
  </si>
  <si>
    <t>Random order without price2</t>
  </si>
  <si>
    <t>Chinese rivens with random order</t>
  </si>
  <si>
    <t>Chinese list</t>
  </si>
  <si>
    <t>Chinese RNG</t>
  </si>
  <si>
    <t>Standard chinese with 5 rivens and PMO</t>
  </si>
  <si>
    <t>出 [救赎者 Para-Visicron] 2.5</t>
  </si>
  <si>
    <t>[Vitrica Crita-visium]</t>
  </si>
  <si>
    <t>[Dual Ether Acritor]</t>
  </si>
  <si>
    <t>[Dual Ether Crita-fortiata]</t>
  </si>
  <si>
    <t>[碎裂者 Satiata] 1100</t>
  </si>
  <si>
    <t>[碎裂者 sati-concitio] 350</t>
  </si>
  <si>
    <t>[碎裂者 concido] 350</t>
  </si>
  <si>
    <t>[碎裂者 acripha] 500</t>
  </si>
  <si>
    <t>[碎裂者 Magna-argitron] 350</t>
  </si>
  <si>
    <t>[碎裂者 gelican] 500</t>
  </si>
  <si>
    <t>[碎裂者 visiada] 350</t>
  </si>
  <si>
    <t>[创伤 Acridra] 1000</t>
  </si>
  <si>
    <t>[创伤 Toxido] 850</t>
  </si>
  <si>
    <t>[创伤 Gelicron] 600</t>
  </si>
  <si>
    <t>[Volnus Gelicron]450p</t>
  </si>
  <si>
    <t>[Astilla sati-concitio]300p</t>
  </si>
  <si>
    <t>[Astilla concido]300p</t>
  </si>
  <si>
    <t>[Astilla acripha]350p</t>
  </si>
  <si>
    <t>[Astilla Magna-argitron]300p</t>
  </si>
  <si>
    <t>[Astilla gelican]350p</t>
  </si>
  <si>
    <t>[Astilla visiada]300p</t>
  </si>
  <si>
    <t>[Volnus Toxido]800p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</si>
</sst>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NumberFormat="1" applyFill="1"/>
    <xf numFmtId="0" fontId="0" fillId="4" borderId="0" xfId="0" applyNumberFormat="1" applyFill="1"/>
    <xf numFmtId="0" fontId="0" fillId="4" borderId="0" xfId="0" applyFill="1"/>
    <xf numFmtId="0" fontId="0" fillId="2" borderId="0" xfId="0" applyFill="1"/>
    <xf numFmtId="0" fontId="0" fillId="3" borderId="0" xfId="0" applyFill="1"/>
    <xf numFmtId="0" fontId="1" fillId="3" borderId="0" xfId="0" applyNumberFormat="1" applyFont="1" applyFill="1"/>
    <xf numFmtId="0" fontId="0" fillId="3" borderId="1" xfId="0" applyNumberFormat="1" applyFont="1" applyFill="1" applyBorder="1"/>
    <xf numFmtId="0" fontId="0" fillId="5" borderId="1" xfId="0" applyNumberFormat="1" applyFont="1" applyFill="1" applyBorder="1"/>
    <xf numFmtId="0" fontId="1" fillId="4" borderId="0" xfId="0" applyFont="1" applyFill="1"/>
    <xf numFmtId="0" fontId="0" fillId="4" borderId="0" xfId="0" applyNumberFormat="1" applyFill="1" applyBorder="1"/>
    <xf numFmtId="0" fontId="1" fillId="4" borderId="0" xfId="0" applyNumberFormat="1" applyFont="1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K36" totalsRowShown="0" headerRowDxfId="9">
  <autoFilter ref="A1:K36" xr:uid="{00000000-0009-0000-0100-000002000000}"/>
  <sortState xmlns:xlrd2="http://schemas.microsoft.com/office/spreadsheetml/2017/richdata2" ref="B2:K35">
    <sortCondition ref="B1:B35"/>
  </sortState>
  <tableColumns count="11">
    <tableColumn id="6" xr3:uid="{00000000-0010-0000-0000-000006000000}" name="Messages" dataDxfId="8"/>
    <tableColumn id="5" xr3:uid="{00000000-0010-0000-0000-000005000000}" name="Index"/>
    <tableColumn id="1" xr3:uid="{00000000-0010-0000-0000-000001000000}" name="RNG with price" dataDxfId="7">
      <calculatedColumnFormula>RAND()</calculatedColumnFormula>
    </tableColumn>
    <tableColumn id="2" xr3:uid="{00000000-0010-0000-0000-000002000000}" name="Rivens with price"/>
    <tableColumn id="3" xr3:uid="{00000000-0010-0000-0000-000003000000}" name="Random order with price" dataDxfId="6">
      <calculatedColumnFormula>RAND()</calculatedColumnFormula>
    </tableColumn>
    <tableColumn id="4" xr3:uid="{00000000-0010-0000-0000-000004000000}" name="Chinese RNG" dataDxfId="5">
      <calculatedColumnFormula>RAND()</calculatedColumnFormula>
    </tableColumn>
    <tableColumn id="9" xr3:uid="{00000000-0010-0000-0000-000009000000}" name="Chinese list" dataDxfId="4"/>
    <tableColumn id="10" xr3:uid="{00000000-0010-0000-0000-00000A000000}" name="Chinese rivens with random order" dataDxfId="3">
      <calculatedColumnFormula>VLOOKUP(SMALL($A$27:$A$36,B2), $A$2:$J$36, 2, FALSE)</calculatedColumnFormula>
    </tableColumn>
    <tableColumn id="7" xr3:uid="{00000000-0010-0000-0000-000007000000}" name="RNG without price2" dataDxfId="2">
      <calculatedColumnFormula>RAND()</calculatedColumnFormula>
    </tableColumn>
    <tableColumn id="8" xr3:uid="{00000000-0010-0000-0000-000008000000}" name="Rivens without price2" dataDxfId="1"/>
    <tableColumn id="11" xr3:uid="{00000000-0010-0000-0000-00000B000000}" name="Random order without price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62FD384-FCA4-49FD-980A-A788BE274E2F}">
  <we:reference id="wa104381504" version="1.0.0.0" store="es-ES" storeType="OMEX"/>
  <we:alternateReferences>
    <we:reference id="WA104381504" version="1.0.0.0" store="WA10438150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zoomScale="85" zoomScaleNormal="85" workbookViewId="0">
      <selection activeCell="G21" sqref="G21"/>
    </sheetView>
  </sheetViews>
  <sheetFormatPr baseColWidth="10" defaultRowHeight="14.25" x14ac:dyDescent="0.45"/>
  <cols>
    <col min="1" max="1" width="137.265625" customWidth="1"/>
    <col min="2" max="2" width="10.1328125" customWidth="1"/>
    <col min="3" max="3" width="21.73046875" customWidth="1"/>
    <col min="4" max="4" width="30.265625" customWidth="1"/>
    <col min="5" max="5" width="26.3984375" customWidth="1"/>
    <col min="6" max="6" width="18.265625" customWidth="1"/>
    <col min="7" max="7" width="32.86328125" customWidth="1"/>
    <col min="8" max="8" width="32" customWidth="1"/>
    <col min="10" max="10" width="29.59765625" customWidth="1"/>
    <col min="11" max="11" width="30.73046875" customWidth="1"/>
  </cols>
  <sheetData>
    <row r="1" spans="1:25" x14ac:dyDescent="0.45">
      <c r="A1" s="4" t="s">
        <v>6</v>
      </c>
      <c r="B1" s="4" t="s">
        <v>0</v>
      </c>
      <c r="C1" s="4" t="s">
        <v>3</v>
      </c>
      <c r="D1" s="4" t="s">
        <v>1</v>
      </c>
      <c r="E1" s="4" t="s">
        <v>2</v>
      </c>
      <c r="F1" s="4" t="s">
        <v>27</v>
      </c>
      <c r="G1" s="4" t="s">
        <v>26</v>
      </c>
      <c r="H1" s="4" t="s">
        <v>25</v>
      </c>
      <c r="I1" s="4" t="s">
        <v>22</v>
      </c>
      <c r="J1" s="4" t="s">
        <v>23</v>
      </c>
      <c r="K1" s="4" t="s">
        <v>24</v>
      </c>
    </row>
    <row r="2" spans="1:25" s="5" customFormat="1" x14ac:dyDescent="0.45">
      <c r="A2" s="1"/>
      <c r="B2" s="5">
        <v>1</v>
      </c>
      <c r="C2" s="5">
        <f t="shared" ref="C2:C29" ca="1" si="0">RAND()</f>
        <v>0.99121064427257799</v>
      </c>
      <c r="D2" s="5" t="s">
        <v>50</v>
      </c>
      <c r="E2" s="5" t="str">
        <f ca="1">VLOOKUP(SMALL($C$2:$C$9,B2), $C$2:$D$9, 2, FALSE)</f>
        <v>[Astilla concido]300p</v>
      </c>
      <c r="F2" s="5">
        <f t="shared" ref="F2:F31" ca="1" si="1">RAND()</f>
        <v>0.78375603801284199</v>
      </c>
      <c r="G2" s="5" t="s">
        <v>33</v>
      </c>
      <c r="H2" s="1" t="str">
        <f ca="1">VLOOKUP(SMALL($F$2:$F$11,B2), $F$2:$G$11, 2, FALSE)</f>
        <v>[碎裂者 gelican] 500</v>
      </c>
      <c r="I2" s="1">
        <f t="shared" ref="I2:I31" ca="1" si="2">RAND()</f>
        <v>0.50233588326682943</v>
      </c>
      <c r="J2" s="1" t="s">
        <v>9</v>
      </c>
      <c r="K2" s="1" t="str">
        <f ca="1">VLOOKUP(SMALL($I$2:$I$16,B2), $I$2:$J$16, 2, FALSE)</f>
        <v>[Dual Ether Acritor]</v>
      </c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 s="3" customFormat="1" x14ac:dyDescent="0.45">
      <c r="A3" s="2" t="s">
        <v>4</v>
      </c>
      <c r="B3" s="3">
        <v>2</v>
      </c>
      <c r="C3" s="3">
        <f t="shared" ca="1" si="0"/>
        <v>0.90797016999792102</v>
      </c>
      <c r="D3" s="5" t="s">
        <v>43</v>
      </c>
      <c r="E3" s="5" t="str">
        <f t="shared" ref="E3:E9" ca="1" si="3">VLOOKUP(SMALL($C$2:$C$9,B3), $C$2:$D$9, 2, FALSE)</f>
        <v>[Astilla sati-concitio]300p</v>
      </c>
      <c r="F3" s="3">
        <f t="shared" ca="1" si="1"/>
        <v>0.83697117083351014</v>
      </c>
      <c r="G3" s="3" t="s">
        <v>40</v>
      </c>
      <c r="H3" s="1" t="str">
        <f t="shared" ref="H3:H11" ca="1" si="4">VLOOKUP(SMALL($F$2:$F$11,B3), $F$2:$G$11, 2, FALSE)</f>
        <v>[碎裂者 visiada] 350</v>
      </c>
      <c r="I3" s="2">
        <f t="shared" ca="1" si="2"/>
        <v>0.94792035295153254</v>
      </c>
      <c r="J3" s="1" t="s">
        <v>10</v>
      </c>
      <c r="K3" s="1" t="str">
        <f t="shared" ref="K3:K16" ca="1" si="5">VLOOKUP(SMALL($I$2:$I$16,B3), $I$2:$J$16, 2, FALSE)</f>
        <v xml:space="preserve">[War Cronido] </v>
      </c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 s="5" customFormat="1" x14ac:dyDescent="0.45">
      <c r="A4" s="1" t="str">
        <f ca="1">CONCATENATE("WTS ", E2," ", E3," ", E4," ", E5," ",E6)</f>
        <v>WTS [Astilla concido]300p [Astilla sati-concitio]300p [Astilla acripha]350p [Astilla visiada]300p [Astilla gelican]350p</v>
      </c>
      <c r="B4" s="5">
        <v>3</v>
      </c>
      <c r="C4" s="5">
        <f t="shared" ca="1" si="0"/>
        <v>3.3189797851875036E-2</v>
      </c>
      <c r="D4" s="3" t="s">
        <v>44</v>
      </c>
      <c r="E4" s="5" t="str">
        <f t="shared" ca="1" si="3"/>
        <v>[Astilla acripha]350p</v>
      </c>
      <c r="F4" s="5">
        <f t="shared" ca="1" si="1"/>
        <v>0.20534542525872179</v>
      </c>
      <c r="G4" s="5" t="s">
        <v>41</v>
      </c>
      <c r="H4" s="1" t="str">
        <f t="shared" ca="1" si="4"/>
        <v>[创伤 Toxido] 850</v>
      </c>
      <c r="I4" s="1">
        <f t="shared" ca="1" si="2"/>
        <v>0.32372863827368115</v>
      </c>
      <c r="J4" s="1" t="s">
        <v>11</v>
      </c>
      <c r="K4" s="1" t="str">
        <f t="shared" ca="1" si="5"/>
        <v>[Dual Ether Crita-fortiata]</v>
      </c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 s="3" customFormat="1" x14ac:dyDescent="0.45">
      <c r="A5" s="2"/>
      <c r="B5" s="3">
        <v>4</v>
      </c>
      <c r="C5" s="3">
        <f t="shared" ca="1" si="0"/>
        <v>2.6327421880251833E-2</v>
      </c>
      <c r="D5" s="5" t="s">
        <v>45</v>
      </c>
      <c r="E5" s="5" t="str">
        <f t="shared" ca="1" si="3"/>
        <v>[Astilla visiada]300p</v>
      </c>
      <c r="F5" s="3">
        <f t="shared" ca="1" si="1"/>
        <v>0.30947458914816428</v>
      </c>
      <c r="G5" s="5" t="s">
        <v>42</v>
      </c>
      <c r="H5" s="1" t="str">
        <f t="shared" ca="1" si="4"/>
        <v>[碎裂者 Magna-argitron] 350</v>
      </c>
      <c r="I5" s="2">
        <f t="shared" ca="1" si="2"/>
        <v>0.1977936577939583</v>
      </c>
      <c r="J5" s="2" t="s">
        <v>12</v>
      </c>
      <c r="K5" s="1" t="str">
        <f t="shared" ca="1" si="5"/>
        <v>[Proboscis Cernos Vexi-sciata]</v>
      </c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s="5" customFormat="1" x14ac:dyDescent="0.45">
      <c r="A6" s="1" t="s">
        <v>21</v>
      </c>
      <c r="B6" s="5">
        <v>5</v>
      </c>
      <c r="C6" s="5">
        <f t="shared" ca="1" si="0"/>
        <v>0.16624281159871135</v>
      </c>
      <c r="D6" s="3" t="s">
        <v>46</v>
      </c>
      <c r="E6" s="5" t="str">
        <f t="shared" ca="1" si="3"/>
        <v>[Astilla gelican]350p</v>
      </c>
      <c r="F6" s="5">
        <f t="shared" ca="1" si="1"/>
        <v>0.72801561409784843</v>
      </c>
      <c r="G6" s="2" t="s">
        <v>34</v>
      </c>
      <c r="H6" s="1" t="str">
        <f t="shared" ca="1" si="4"/>
        <v>[创伤 Gelicron] 600</v>
      </c>
      <c r="I6" s="1">
        <f t="shared" ca="1" si="2"/>
        <v>0.77587384720176789</v>
      </c>
      <c r="J6" s="1" t="s">
        <v>13</v>
      </c>
      <c r="K6" s="1" t="str">
        <f t="shared" ca="1" si="5"/>
        <v>[Twin Kohmak Sati-ignitia]</v>
      </c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s="3" customFormat="1" x14ac:dyDescent="0.45">
      <c r="A7" s="1" t="str">
        <f ca="1">CONCATENATE("WTS ", K2, K3, K4,K5,K6)</f>
        <v>WTS [Dual Ether Acritor][War Cronido] [Dual Ether Crita-fortiata][Proboscis Cernos Vexi-sciata][Twin Kohmak Sati-ignitia]</v>
      </c>
      <c r="B7" s="3">
        <v>6</v>
      </c>
      <c r="C7" s="3">
        <f t="shared" ca="1" si="0"/>
        <v>0.68110693987233206</v>
      </c>
      <c r="D7" s="5" t="s">
        <v>47</v>
      </c>
      <c r="E7" s="5" t="str">
        <f t="shared" ca="1" si="3"/>
        <v>[Astilla Magna-argitron]300p</v>
      </c>
      <c r="F7" s="3">
        <f t="shared" ca="1" si="1"/>
        <v>0.48043930615952746</v>
      </c>
      <c r="G7" s="1" t="s">
        <v>35</v>
      </c>
      <c r="H7" s="1" t="str">
        <f t="shared" ca="1" si="4"/>
        <v>[碎裂者 acripha] 500</v>
      </c>
      <c r="I7" s="2">
        <f t="shared" ca="1" si="2"/>
        <v>0.42576789737984144</v>
      </c>
      <c r="J7" s="1" t="s">
        <v>14</v>
      </c>
      <c r="K7" s="1" t="str">
        <f t="shared" ca="1" si="5"/>
        <v>[Kohm Acrican]</v>
      </c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s="5" customFormat="1" x14ac:dyDescent="0.45">
      <c r="A8" s="1"/>
      <c r="B8" s="5">
        <v>7</v>
      </c>
      <c r="C8" s="5">
        <f t="shared" ca="1" si="0"/>
        <v>0.49892802731542918</v>
      </c>
      <c r="D8" s="3" t="s">
        <v>48</v>
      </c>
      <c r="E8" s="5" t="str">
        <f t="shared" ca="1" si="3"/>
        <v>[Volnus Gelicron]450p</v>
      </c>
      <c r="F8" s="5">
        <f t="shared" ca="1" si="1"/>
        <v>0.34845912902569554</v>
      </c>
      <c r="G8" s="2" t="s">
        <v>36</v>
      </c>
      <c r="H8" s="1" t="str">
        <f t="shared" ca="1" si="4"/>
        <v>[碎裂者 concido] 350</v>
      </c>
      <c r="I8" s="1">
        <f t="shared" ca="1" si="2"/>
        <v>0.82138294483962593</v>
      </c>
      <c r="J8" s="2" t="s">
        <v>15</v>
      </c>
      <c r="K8" s="1" t="str">
        <f t="shared" ca="1" si="5"/>
        <v>[Stradavar Satitis]</v>
      </c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s="3" customFormat="1" x14ac:dyDescent="0.45">
      <c r="A9" s="1" t="s">
        <v>28</v>
      </c>
      <c r="B9" s="3">
        <v>8</v>
      </c>
      <c r="C9" s="3">
        <f t="shared" ca="1" si="0"/>
        <v>0.36348954653325449</v>
      </c>
      <c r="D9" s="5" t="s">
        <v>49</v>
      </c>
      <c r="E9" s="5" t="str">
        <f t="shared" ca="1" si="3"/>
        <v>[Volnus Toxido]800p</v>
      </c>
      <c r="F9" s="3">
        <f t="shared" ca="1" si="1"/>
        <v>0.26977077474597744</v>
      </c>
      <c r="G9" s="1" t="s">
        <v>37</v>
      </c>
      <c r="H9" s="1" t="str">
        <f t="shared" ca="1" si="4"/>
        <v>[碎裂者 sati-concitio] 350</v>
      </c>
      <c r="I9" s="2">
        <f t="shared" ca="1" si="2"/>
        <v>0.26810883710172961</v>
      </c>
      <c r="J9" s="2" t="s">
        <v>16</v>
      </c>
      <c r="K9" s="1" t="str">
        <f t="shared" ca="1" si="5"/>
        <v>[Kuva Chakkhurr Toxi-satiata]</v>
      </c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s="5" customFormat="1" x14ac:dyDescent="0.45">
      <c r="A10" s="2" t="str">
        <f ca="1">CONCATENATE("出 ", H2," ",H3," ", H4," ", H5," ", H6,"")</f>
        <v>出 [碎裂者 gelican] 500 [碎裂者 visiada] 350 [创伤 Toxido] 850 [碎裂者 Magna-argitron] 350 [创伤 Gelicron] 600</v>
      </c>
      <c r="B10" s="5">
        <v>9</v>
      </c>
      <c r="C10" s="5">
        <f t="shared" ca="1" si="0"/>
        <v>0.95970853737529715</v>
      </c>
      <c r="F10" s="5">
        <f t="shared" ca="1" si="1"/>
        <v>7.6128342180731945E-2</v>
      </c>
      <c r="G10" s="2" t="s">
        <v>38</v>
      </c>
      <c r="H10" s="1" t="str">
        <f t="shared" ca="1" si="4"/>
        <v>[碎裂者 Satiata] 1100</v>
      </c>
      <c r="I10" s="1">
        <f t="shared" ca="1" si="2"/>
        <v>0.53310713323677084</v>
      </c>
      <c r="J10" s="1" t="s">
        <v>17</v>
      </c>
      <c r="K10" s="1" t="str">
        <f t="shared" ca="1" si="5"/>
        <v>[Spectra Croni-vexican]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s="3" customFormat="1" x14ac:dyDescent="0.45">
      <c r="A11" s="1"/>
      <c r="B11" s="3">
        <v>10</v>
      </c>
      <c r="C11" s="3">
        <f t="shared" ca="1" si="0"/>
        <v>0.71623423687682608</v>
      </c>
      <c r="F11" s="3">
        <f t="shared" ca="1" si="1"/>
        <v>0.15603409628339016</v>
      </c>
      <c r="G11" s="1" t="s">
        <v>39</v>
      </c>
      <c r="H11" s="1" t="str">
        <f t="shared" ca="1" si="4"/>
        <v>[创伤 Acridra] 1000</v>
      </c>
      <c r="I11" s="2">
        <f t="shared" ca="1" si="2"/>
        <v>0.45104636862980496</v>
      </c>
      <c r="J11" s="2" t="s">
        <v>18</v>
      </c>
      <c r="K11" s="1" t="str">
        <f t="shared" ca="1" si="5"/>
        <v xml:space="preserve"> [Akjagara Critatis]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s="5" customFormat="1" x14ac:dyDescent="0.45">
      <c r="A12" s="2" t="s">
        <v>5</v>
      </c>
      <c r="B12" s="5">
        <v>11</v>
      </c>
      <c r="C12" s="5">
        <f t="shared" ca="1" si="0"/>
        <v>1.7541115333119195E-2</v>
      </c>
      <c r="F12" s="5">
        <f t="shared" ca="1" si="1"/>
        <v>5.7870230242513587E-2</v>
      </c>
      <c r="G12" s="1"/>
      <c r="H12" s="1"/>
      <c r="I12" s="1">
        <f t="shared" ca="1" si="2"/>
        <v>0.33831755173928157</v>
      </c>
      <c r="J12" s="1" t="s">
        <v>19</v>
      </c>
      <c r="K12" s="1" t="str">
        <f t="shared" ca="1" si="5"/>
        <v>[Buzlok Acri-visicron]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 s="3" customFormat="1" x14ac:dyDescent="0.45">
      <c r="A13" s="1" t="str">
        <f ca="1">CONCATENATE("WTS ", E2," ", E3," ", E4," ", E5," ",E6," [Astilla] unrolleds for 300p")</f>
        <v>WTS [Astilla concido]300p [Astilla sati-concitio]300p [Astilla acripha]350p [Astilla visiada]300p [Astilla gelican]350p [Astilla] unrolleds for 300p</v>
      </c>
      <c r="B13" s="3">
        <v>12</v>
      </c>
      <c r="C13" s="3">
        <f t="shared" ca="1" si="0"/>
        <v>0.6064209258626555</v>
      </c>
      <c r="F13" s="3">
        <f t="shared" ca="1" si="1"/>
        <v>0.26030763071730922</v>
      </c>
      <c r="G13" s="2"/>
      <c r="H13" s="2"/>
      <c r="I13" s="2">
        <f t="shared" ca="1" si="2"/>
        <v>6.3460244114256104E-2</v>
      </c>
      <c r="J13" s="2" t="s">
        <v>20</v>
      </c>
      <c r="K13" s="1" t="str">
        <f t="shared" ca="1" si="5"/>
        <v>[Vitrica Crita-visium]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s="5" customFormat="1" x14ac:dyDescent="0.45">
      <c r="A14" s="2"/>
      <c r="B14" s="5">
        <v>13</v>
      </c>
      <c r="C14" s="5">
        <f t="shared" ca="1" si="0"/>
        <v>0.30927746910368215</v>
      </c>
      <c r="F14" s="5">
        <f t="shared" ca="1" si="1"/>
        <v>0.21925201356486179</v>
      </c>
      <c r="G14" s="1"/>
      <c r="H14" s="1"/>
      <c r="I14" s="1">
        <f t="shared" ca="1" si="2"/>
        <v>0.68451253172657567</v>
      </c>
      <c r="J14" s="1" t="s">
        <v>30</v>
      </c>
      <c r="K14" s="1" t="str">
        <f t="shared" ca="1" si="5"/>
        <v>[Kuva Bramma Critatis]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 s="3" customFormat="1" x14ac:dyDescent="0.45">
      <c r="A15" s="6" t="s">
        <v>8</v>
      </c>
      <c r="B15" s="3">
        <v>14</v>
      </c>
      <c r="C15" s="3">
        <f t="shared" ca="1" si="0"/>
        <v>0.9025279866729502</v>
      </c>
      <c r="F15" s="9">
        <f t="shared" ca="1" si="1"/>
        <v>9.485064196061721E-2</v>
      </c>
      <c r="G15" s="2"/>
      <c r="H15" s="2"/>
      <c r="I15" s="2">
        <f t="shared" ca="1" si="2"/>
        <v>6.4394435977747078E-3</v>
      </c>
      <c r="J15" s="3" t="s">
        <v>31</v>
      </c>
      <c r="K15" s="1" t="str">
        <f t="shared" ca="1" si="5"/>
        <v>[Supra Sati-visipha]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 s="5" customFormat="1" x14ac:dyDescent="0.45">
      <c r="A16" s="11" t="s">
        <v>7</v>
      </c>
      <c r="B16" s="5">
        <v>15</v>
      </c>
      <c r="C16" s="5">
        <f t="shared" ca="1" si="0"/>
        <v>0.80340774436244933</v>
      </c>
      <c r="F16" s="5">
        <f t="shared" ca="1" si="1"/>
        <v>0.9330715387227333</v>
      </c>
      <c r="G16" s="1"/>
      <c r="H16" s="1"/>
      <c r="I16" s="1">
        <f t="shared" ca="1" si="2"/>
        <v>7.6141504947302985E-2</v>
      </c>
      <c r="J16" s="5" t="s">
        <v>32</v>
      </c>
      <c r="K16" s="1" t="str">
        <f t="shared" ca="1" si="5"/>
        <v>[Exergis Acri-satidex]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s="3" customFormat="1" x14ac:dyDescent="0.45">
      <c r="A17" s="2"/>
      <c r="B17" s="3">
        <v>16</v>
      </c>
      <c r="C17" s="3">
        <f t="shared" ca="1" si="0"/>
        <v>0.2074136281812099</v>
      </c>
      <c r="F17" s="3">
        <f t="shared" ca="1" si="1"/>
        <v>0.39996952777420824</v>
      </c>
      <c r="G17" s="2"/>
      <c r="H17" s="2"/>
      <c r="I17" s="2">
        <f t="shared" ca="1" si="2"/>
        <v>0.89359239949281766</v>
      </c>
      <c r="J17" s="2"/>
      <c r="K17" s="2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 s="5" customFormat="1" x14ac:dyDescent="0.45">
      <c r="A18" s="1"/>
      <c r="B18" s="5">
        <v>17</v>
      </c>
      <c r="C18" s="5">
        <f t="shared" ca="1" si="0"/>
        <v>0.5296977600046614</v>
      </c>
      <c r="F18" s="5">
        <f t="shared" ca="1" si="1"/>
        <v>0.83977251415206455</v>
      </c>
      <c r="G18" s="1"/>
      <c r="H18" s="1"/>
      <c r="I18" s="1">
        <f t="shared" ca="1" si="2"/>
        <v>0.16366119547680535</v>
      </c>
      <c r="J18" s="1"/>
      <c r="K18" s="1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s="3" customFormat="1" x14ac:dyDescent="0.45">
      <c r="A19" s="2" t="s">
        <v>29</v>
      </c>
      <c r="B19" s="3">
        <v>18</v>
      </c>
      <c r="C19" s="3">
        <f t="shared" ca="1" si="0"/>
        <v>0.96772045566790588</v>
      </c>
      <c r="F19" s="3">
        <f t="shared" ca="1" si="1"/>
        <v>0.53361567317497482</v>
      </c>
      <c r="G19" s="2"/>
      <c r="H19" s="2"/>
      <c r="I19" s="2">
        <f t="shared" ca="1" si="2"/>
        <v>6.4238192131854888E-2</v>
      </c>
      <c r="J19" s="2"/>
      <c r="K19" s="2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s="5" customFormat="1" x14ac:dyDescent="0.45">
      <c r="A20" s="1"/>
      <c r="B20" s="5">
        <v>19</v>
      </c>
      <c r="C20" s="5">
        <f t="shared" ca="1" si="0"/>
        <v>0.87225762488651515</v>
      </c>
      <c r="F20" s="5">
        <f t="shared" ca="1" si="1"/>
        <v>0.64489229440987783</v>
      </c>
      <c r="G20" s="1"/>
      <c r="H20" s="1"/>
      <c r="I20" s="1">
        <f t="shared" ca="1" si="2"/>
        <v>0.72333327223676447</v>
      </c>
      <c r="J20" s="1"/>
      <c r="K20" s="1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s="3" customFormat="1" x14ac:dyDescent="0.45">
      <c r="A21" s="2"/>
      <c r="B21" s="3">
        <v>20</v>
      </c>
      <c r="C21" s="3">
        <f t="shared" ca="1" si="0"/>
        <v>0.89548879538974946</v>
      </c>
      <c r="F21" s="3">
        <f t="shared" ca="1" si="1"/>
        <v>0.80849763953408516</v>
      </c>
      <c r="G21" s="10"/>
      <c r="H21" s="2"/>
      <c r="I21" s="2">
        <f t="shared" ca="1" si="2"/>
        <v>0.39789429920895392</v>
      </c>
      <c r="J21" s="2"/>
      <c r="K21" s="2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s="5" customFormat="1" x14ac:dyDescent="0.45">
      <c r="A22" s="1"/>
      <c r="B22" s="5">
        <v>21</v>
      </c>
      <c r="C22" s="5">
        <f t="shared" ca="1" si="0"/>
        <v>6.1227644171734985E-2</v>
      </c>
      <c r="F22" s="5">
        <f t="shared" ca="1" si="1"/>
        <v>0.81720254501056011</v>
      </c>
      <c r="G22" s="1"/>
      <c r="H22" s="1"/>
      <c r="I22" s="1">
        <f t="shared" ca="1" si="2"/>
        <v>0.1228140446347501</v>
      </c>
      <c r="J22" s="1"/>
      <c r="K22" s="1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s="3" customFormat="1" x14ac:dyDescent="0.45">
      <c r="A23" s="2"/>
      <c r="B23" s="3">
        <v>22</v>
      </c>
      <c r="C23" s="3">
        <f t="shared" ca="1" si="0"/>
        <v>0.35606839055059469</v>
      </c>
      <c r="F23" s="9">
        <f t="shared" ca="1" si="1"/>
        <v>5.5757165234550765E-2</v>
      </c>
      <c r="G23" s="10"/>
      <c r="H23" s="2"/>
      <c r="I23" s="2">
        <f t="shared" ca="1" si="2"/>
        <v>0.25293231272107819</v>
      </c>
      <c r="J23" s="2"/>
      <c r="K23" s="2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s="5" customFormat="1" x14ac:dyDescent="0.45">
      <c r="A24" s="1"/>
      <c r="B24" s="5">
        <v>23</v>
      </c>
      <c r="C24" s="5">
        <f t="shared" ca="1" si="0"/>
        <v>0.25066742630864769</v>
      </c>
      <c r="F24" s="5">
        <f t="shared" ca="1" si="1"/>
        <v>0.63902657756516301</v>
      </c>
      <c r="G24" s="1"/>
      <c r="H24" s="1"/>
      <c r="I24" s="1">
        <f t="shared" ca="1" si="2"/>
        <v>0.18839854607934037</v>
      </c>
      <c r="J24" s="1"/>
      <c r="K24" s="1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s="3" customFormat="1" x14ac:dyDescent="0.45">
      <c r="A25" s="2"/>
      <c r="B25" s="3">
        <v>24</v>
      </c>
      <c r="C25" s="3">
        <f t="shared" ca="1" si="0"/>
        <v>0.32273956163648543</v>
      </c>
      <c r="F25" s="3">
        <f t="shared" ca="1" si="1"/>
        <v>0.3522724116783329</v>
      </c>
      <c r="G25" s="8"/>
      <c r="H25" s="2"/>
      <c r="I25" s="2">
        <f t="shared" ca="1" si="2"/>
        <v>0.2100316014920105</v>
      </c>
      <c r="J25" s="2"/>
      <c r="K25" s="2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s="5" customFormat="1" x14ac:dyDescent="0.45">
      <c r="A26" s="1"/>
      <c r="B26" s="5">
        <v>25</v>
      </c>
      <c r="C26" s="5">
        <f t="shared" ca="1" si="0"/>
        <v>0.47492621828446235</v>
      </c>
      <c r="F26" s="5">
        <f t="shared" ca="1" si="1"/>
        <v>0.2255303628590053</v>
      </c>
      <c r="G26" s="1"/>
      <c r="H26" s="1"/>
      <c r="I26" s="1">
        <f t="shared" ca="1" si="2"/>
        <v>0.55020833195475249</v>
      </c>
      <c r="J26" s="1"/>
      <c r="K26" s="1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s="3" customFormat="1" x14ac:dyDescent="0.45">
      <c r="A27" s="2"/>
      <c r="B27" s="3">
        <v>26</v>
      </c>
      <c r="C27" s="3">
        <f t="shared" ca="1" si="0"/>
        <v>3.0375756590820924E-2</v>
      </c>
      <c r="F27" s="3">
        <f t="shared" ca="1" si="1"/>
        <v>0.86544278826530818</v>
      </c>
      <c r="G27" s="2"/>
      <c r="H27" s="2"/>
      <c r="I27" s="2">
        <f t="shared" ca="1" si="2"/>
        <v>0.14188312674381987</v>
      </c>
      <c r="J27" s="2"/>
      <c r="K27" s="2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s="5" customFormat="1" x14ac:dyDescent="0.45">
      <c r="A28" s="1"/>
      <c r="B28" s="5">
        <v>27</v>
      </c>
      <c r="C28" s="5">
        <f t="shared" ca="1" si="0"/>
        <v>0.40772308092865517</v>
      </c>
      <c r="F28" s="5">
        <f t="shared" ca="1" si="1"/>
        <v>0.58431531039979268</v>
      </c>
      <c r="G28" s="7"/>
      <c r="H28" s="1"/>
      <c r="I28" s="1">
        <f t="shared" ca="1" si="2"/>
        <v>0.88018249890501232</v>
      </c>
      <c r="J28" s="1"/>
      <c r="K28" s="1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s="3" customFormat="1" x14ac:dyDescent="0.45">
      <c r="A29" s="2"/>
      <c r="B29" s="3">
        <v>28</v>
      </c>
      <c r="C29" s="3">
        <f t="shared" ca="1" si="0"/>
        <v>0.34519095662801136</v>
      </c>
      <c r="F29" s="3">
        <f t="shared" ca="1" si="1"/>
        <v>0.17406623514133412</v>
      </c>
      <c r="G29" s="2"/>
      <c r="H29" s="2"/>
      <c r="I29" s="2">
        <f t="shared" ca="1" si="2"/>
        <v>0.94272075472194183</v>
      </c>
      <c r="J29" s="2"/>
      <c r="K29" s="2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s="5" customFormat="1" x14ac:dyDescent="0.45">
      <c r="A30" s="1"/>
      <c r="B30" s="5">
        <v>29</v>
      </c>
      <c r="C30" s="5">
        <f t="shared" ref="C30:C31" ca="1" si="6">RAND()</f>
        <v>0.38562168261390106</v>
      </c>
      <c r="F30" s="5">
        <f t="shared" ca="1" si="1"/>
        <v>0.17893222230445771</v>
      </c>
      <c r="G30" s="1"/>
      <c r="H30" s="1"/>
      <c r="I30" s="1">
        <f t="shared" ca="1" si="2"/>
        <v>0.8601789628526757</v>
      </c>
      <c r="J30" s="1"/>
      <c r="K30" s="1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s="3" customFormat="1" x14ac:dyDescent="0.45">
      <c r="A31" s="2"/>
      <c r="B31" s="3">
        <v>30</v>
      </c>
      <c r="C31" s="3">
        <f t="shared" ca="1" si="6"/>
        <v>0.98622900275877101</v>
      </c>
      <c r="F31" s="9">
        <f t="shared" ca="1" si="1"/>
        <v>0.36491472223973564</v>
      </c>
      <c r="G31" s="2"/>
      <c r="H31" s="2"/>
      <c r="I31" s="2">
        <f t="shared" ca="1" si="2"/>
        <v>0.42572123651465743</v>
      </c>
      <c r="J31" s="2"/>
      <c r="K31" s="2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s="5" customFormat="1" x14ac:dyDescent="0.4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 s="3" customFormat="1" x14ac:dyDescent="0.4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 s="5" customFormat="1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 s="3" customFormat="1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Pepsisonico</cp:lastModifiedBy>
  <dcterms:created xsi:type="dcterms:W3CDTF">2020-09-29T19:50:28Z</dcterms:created>
  <dcterms:modified xsi:type="dcterms:W3CDTF">2022-02-04T16:59:49Z</dcterms:modified>
</cp:coreProperties>
</file>