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lilly.com/personal/urso_luis_a_lilly_com/Documents/Documents/Development/Python/Sign Language Interpreter/"/>
    </mc:Choice>
  </mc:AlternateContent>
  <xr:revisionPtr revIDLastSave="108" documentId="8_{1F050FFC-969E-422A-B39E-17EA715714C4}" xr6:coauthVersionLast="47" xr6:coauthVersionMax="47" xr10:uidLastSave="{186A2BC6-D9B5-4418-B3BE-53AF8A2718A8}"/>
  <bookViews>
    <workbookView xWindow="-5865" yWindow="-16320" windowWidth="38640" windowHeight="16440" activeTab="1" xr2:uid="{2A9EC964-6D3C-469E-8672-3BC6D00329D8}"/>
  </bookViews>
  <sheets>
    <sheet name="Original" sheetId="1" r:id="rId1"/>
    <sheet name="Simulation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3" l="1"/>
  <c r="L32" i="3"/>
  <c r="C33" i="3"/>
  <c r="D30" i="3"/>
  <c r="D31" i="3" s="1"/>
  <c r="C30" i="3"/>
  <c r="F28" i="3"/>
  <c r="D27" i="3"/>
  <c r="C27" i="3"/>
  <c r="F24" i="3"/>
  <c r="F25" i="3" s="1"/>
  <c r="E24" i="3"/>
  <c r="D24" i="3"/>
  <c r="D25" i="3" s="1"/>
  <c r="C24" i="3"/>
  <c r="C30" i="1"/>
  <c r="D30" i="1"/>
  <c r="D31" i="1" s="1"/>
  <c r="F28" i="1"/>
  <c r="D27" i="1"/>
  <c r="C27" i="1"/>
  <c r="F25" i="1"/>
  <c r="F24" i="1"/>
  <c r="E24" i="1"/>
  <c r="D24" i="1"/>
  <c r="D25" i="1" s="1"/>
  <c r="C24" i="1"/>
  <c r="D28" i="3" l="1"/>
  <c r="D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5D7E1-F4D2-4E2E-8BAE-07EBFDBBAEAF}" keepAlive="1" name="Query - Data_Analysis - Parameters Adjustments v1" description="Connection to the 'Data_Analysis - Parameters Adjustments v1' query in the workbook." type="5" refreshedVersion="0" background="1">
    <dbPr connection="Provider=Microsoft.Mashup.OleDb.1;Data Source=$Workbook$;Location=&quot;Data_Analysis - Parameters Adjustments v1&quot;;Extended Properties=&quot;&quot;" command="SELECT * FROM [Data_Analysis - Parameters Adjustments v1]"/>
  </connection>
</connections>
</file>

<file path=xl/sharedStrings.xml><?xml version="1.0" encoding="utf-8"?>
<sst xmlns="http://schemas.openxmlformats.org/spreadsheetml/2006/main" count="49" uniqueCount="23">
  <si>
    <t>[PRV_Y_Before_Filter1]</t>
  </si>
  <si>
    <t>[CUR_Y_Before_Filter1]</t>
  </si>
  <si>
    <t>[PRV_Y_Filter1]</t>
  </si>
  <si>
    <t>[CUR_Y_Filter1]</t>
  </si>
  <si>
    <t/>
  </si>
  <si>
    <t>[PRV_Y_Before_Filter1&amp;2]</t>
  </si>
  <si>
    <t>[CUR_Y_Before_Filter1&amp;2]</t>
  </si>
  <si>
    <t>[PRV_Y_Filter1&amp;2]</t>
  </si>
  <si>
    <t>[CUR_Y_Filter1&amp;2]</t>
  </si>
  <si>
    <t>Joint</t>
  </si>
  <si>
    <t>Finder Tip</t>
  </si>
  <si>
    <t>THUMB</t>
  </si>
  <si>
    <t>INDEX</t>
  </si>
  <si>
    <t>MIDDLE</t>
  </si>
  <si>
    <t>RING</t>
  </si>
  <si>
    <t>LITTLE</t>
  </si>
  <si>
    <t>Weight</t>
  </si>
  <si>
    <t>Average-&gt;</t>
  </si>
  <si>
    <t>Difference</t>
  </si>
  <si>
    <t>W. Average-&gt;</t>
  </si>
  <si>
    <t>W/Nomal Average</t>
  </si>
  <si>
    <t>Correl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</si>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</sst>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NumberFormat="1" applyFont="1" applyFill="1" applyBorder="1"/>
    <xf numFmtId="0" fontId="0" fillId="0" borderId="0" xfId="0" applyFill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NumberFormat="1" applyFont="1" applyFill="1" applyBorder="1"/>
    <xf numFmtId="0" fontId="0" fillId="0" borderId="4" xfId="0" applyFont="1" applyFill="1" applyBorder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2" borderId="4" xfId="0" applyFont="1" applyFill="1" applyBorder="1"/>
    <xf numFmtId="0" fontId="1" fillId="5" borderId="4" xfId="0" applyNumberFormat="1" applyFont="1" applyFill="1" applyBorder="1" applyAlignment="1">
      <alignment vertical="center"/>
    </xf>
    <xf numFmtId="0" fontId="0" fillId="0" borderId="6" xfId="0" applyFill="1" applyBorder="1"/>
    <xf numFmtId="0" fontId="1" fillId="2" borderId="6" xfId="0" applyFont="1" applyFill="1" applyBorder="1"/>
    <xf numFmtId="0" fontId="1" fillId="0" borderId="6" xfId="0" applyFont="1" applyFill="1" applyBorder="1"/>
    <xf numFmtId="0" fontId="1" fillId="5" borderId="7" xfId="0" applyNumberFormat="1" applyFont="1" applyFill="1" applyBorder="1" applyAlignment="1">
      <alignment vertical="center"/>
    </xf>
    <xf numFmtId="0" fontId="0" fillId="0" borderId="7" xfId="0" applyFont="1" applyFill="1" applyBorder="1"/>
    <xf numFmtId="0" fontId="0" fillId="2" borderId="7" xfId="0" applyFont="1" applyFill="1" applyBorder="1"/>
    <xf numFmtId="0" fontId="1" fillId="5" borderId="8" xfId="0" applyNumberFormat="1" applyFont="1" applyFill="1" applyBorder="1" applyAlignment="1">
      <alignment vertical="center"/>
    </xf>
    <xf numFmtId="0" fontId="1" fillId="5" borderId="9" xfId="0" applyNumberFormat="1" applyFont="1" applyFill="1" applyBorder="1" applyAlignment="1">
      <alignment vertical="center"/>
    </xf>
    <xf numFmtId="0" fontId="0" fillId="0" borderId="10" xfId="0" applyFont="1" applyFill="1" applyBorder="1"/>
    <xf numFmtId="0" fontId="0" fillId="0" borderId="11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1" fillId="5" borderId="16" xfId="0" applyNumberFormat="1" applyFont="1" applyFill="1" applyBorder="1" applyAlignment="1">
      <alignment vertical="center"/>
    </xf>
    <xf numFmtId="0" fontId="1" fillId="5" borderId="5" xfId="0" applyNumberFormat="1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0" fillId="0" borderId="10" xfId="0" applyFill="1" applyBorder="1"/>
    <xf numFmtId="0" fontId="0" fillId="0" borderId="11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1" fillId="3" borderId="16" xfId="0" applyFont="1" applyFill="1" applyBorder="1"/>
    <xf numFmtId="0" fontId="1" fillId="3" borderId="17" xfId="0" applyFont="1" applyFill="1" applyBorder="1" applyAlignment="1">
      <alignment horizontal="center"/>
    </xf>
    <xf numFmtId="0" fontId="0" fillId="8" borderId="10" xfId="0" applyFill="1" applyBorder="1"/>
    <xf numFmtId="0" fontId="0" fillId="8" borderId="10" xfId="0" applyFont="1" applyFill="1" applyBorder="1"/>
    <xf numFmtId="0" fontId="0" fillId="8" borderId="11" xfId="0" applyFont="1" applyFill="1" applyBorder="1"/>
    <xf numFmtId="0" fontId="0" fillId="8" borderId="7" xfId="0" applyFont="1" applyFill="1" applyBorder="1"/>
    <xf numFmtId="0" fontId="0" fillId="8" borderId="4" xfId="0" applyFont="1" applyFill="1" applyBorder="1"/>
    <xf numFmtId="0" fontId="1" fillId="5" borderId="18" xfId="0" applyFont="1" applyFill="1" applyBorder="1" applyAlignment="1">
      <alignment vertical="center"/>
    </xf>
    <xf numFmtId="0" fontId="0" fillId="8" borderId="6" xfId="0" applyFill="1" applyBorder="1"/>
    <xf numFmtId="0" fontId="1" fillId="0" borderId="19" xfId="0" applyFont="1" applyFill="1" applyBorder="1"/>
    <xf numFmtId="0" fontId="1" fillId="5" borderId="20" xfId="0" applyNumberFormat="1" applyFont="1" applyFill="1" applyBorder="1" applyAlignment="1">
      <alignment vertical="center"/>
    </xf>
    <xf numFmtId="0" fontId="1" fillId="5" borderId="21" xfId="0" applyNumberFormat="1" applyFont="1" applyFill="1" applyBorder="1" applyAlignment="1">
      <alignment vertical="center"/>
    </xf>
    <xf numFmtId="0" fontId="0" fillId="0" borderId="22" xfId="0" applyFont="1" applyFill="1" applyBorder="1"/>
    <xf numFmtId="0" fontId="0" fillId="0" borderId="23" xfId="0" applyFont="1" applyFill="1" applyBorder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9EBC-FD96-491F-BA52-0A9994D13B11}">
  <dimension ref="A1:N31"/>
  <sheetViews>
    <sheetView workbookViewId="0">
      <selection activeCell="D14" sqref="D14"/>
    </sheetView>
  </sheetViews>
  <sheetFormatPr defaultRowHeight="14.5" x14ac:dyDescent="0.35"/>
  <cols>
    <col min="1" max="1" width="8.7265625" style="2"/>
    <col min="2" max="2" width="19.6328125" style="2" customWidth="1"/>
    <col min="3" max="3" width="20.1796875" style="2" bestFit="1" customWidth="1"/>
    <col min="4" max="4" width="20.453125" style="2" bestFit="1" customWidth="1"/>
    <col min="5" max="5" width="14.90625" style="2" hidden="1" customWidth="1"/>
    <col min="6" max="6" width="14.81640625" style="2" hidden="1" customWidth="1"/>
    <col min="7" max="7" width="9.08984375" style="2" customWidth="1"/>
    <col min="8" max="8" width="13.81640625" style="2" customWidth="1"/>
    <col min="9" max="10" width="8.7265625" style="2"/>
    <col min="11" max="11" width="22.6328125" style="2" bestFit="1" customWidth="1"/>
    <col min="12" max="12" width="22.90625" style="2" bestFit="1" customWidth="1"/>
    <col min="13" max="13" width="15.90625" style="2" bestFit="1" customWidth="1"/>
    <col min="14" max="14" width="16.1796875" style="2" bestFit="1" customWidth="1"/>
    <col min="15" max="16384" width="8.7265625" style="2"/>
  </cols>
  <sheetData>
    <row r="1" spans="1:14" ht="25" customHeight="1" thickBot="1" x14ac:dyDescent="0.4">
      <c r="A1" s="30" t="s">
        <v>9</v>
      </c>
      <c r="B1" s="31" t="s">
        <v>10</v>
      </c>
      <c r="C1" s="28" t="s">
        <v>0</v>
      </c>
      <c r="D1" s="29" t="s">
        <v>1</v>
      </c>
      <c r="E1" s="15" t="s">
        <v>2</v>
      </c>
      <c r="F1" s="11" t="s">
        <v>3</v>
      </c>
      <c r="G1" s="11" t="s">
        <v>16</v>
      </c>
      <c r="H1" s="1"/>
      <c r="I1" s="1" t="s">
        <v>4</v>
      </c>
      <c r="J1" s="1"/>
      <c r="K1" s="1" t="s">
        <v>5</v>
      </c>
      <c r="L1" s="1" t="s">
        <v>6</v>
      </c>
      <c r="M1" s="1" t="s">
        <v>7</v>
      </c>
      <c r="N1" s="1" t="s">
        <v>8</v>
      </c>
    </row>
    <row r="2" spans="1:14" x14ac:dyDescent="0.35">
      <c r="A2" s="32">
        <v>0</v>
      </c>
      <c r="B2" s="33"/>
      <c r="C2" s="26">
        <v>302</v>
      </c>
      <c r="D2" s="27">
        <v>343</v>
      </c>
      <c r="E2" s="16">
        <v>302</v>
      </c>
      <c r="F2" s="6">
        <v>343</v>
      </c>
      <c r="G2" s="6">
        <v>1</v>
      </c>
      <c r="H2" s="3"/>
      <c r="I2" s="3"/>
      <c r="J2" s="3"/>
      <c r="K2" s="3">
        <v>343</v>
      </c>
      <c r="L2" s="3">
        <v>380</v>
      </c>
      <c r="M2" s="3">
        <v>343</v>
      </c>
      <c r="N2" s="3">
        <v>380</v>
      </c>
    </row>
    <row r="3" spans="1:14" x14ac:dyDescent="0.35">
      <c r="A3" s="32">
        <v>1</v>
      </c>
      <c r="B3" s="33"/>
      <c r="C3" s="20">
        <v>303</v>
      </c>
      <c r="D3" s="21">
        <v>337</v>
      </c>
      <c r="E3" s="16">
        <v>303</v>
      </c>
      <c r="F3" s="6">
        <v>337</v>
      </c>
      <c r="G3" s="6">
        <v>1</v>
      </c>
      <c r="H3" s="3"/>
      <c r="I3" s="3"/>
      <c r="J3" s="3"/>
      <c r="K3" s="3">
        <v>337</v>
      </c>
      <c r="L3" s="3">
        <v>380</v>
      </c>
      <c r="M3" s="3">
        <v>337</v>
      </c>
      <c r="N3" s="3">
        <v>380</v>
      </c>
    </row>
    <row r="4" spans="1:14" x14ac:dyDescent="0.35">
      <c r="A4" s="32">
        <v>2</v>
      </c>
      <c r="B4" s="33"/>
      <c r="C4" s="20">
        <v>277</v>
      </c>
      <c r="D4" s="21">
        <v>301</v>
      </c>
      <c r="E4" s="16">
        <v>277</v>
      </c>
      <c r="F4" s="6">
        <v>301</v>
      </c>
      <c r="G4" s="6">
        <v>1</v>
      </c>
      <c r="H4" s="3"/>
      <c r="I4" s="3"/>
      <c r="J4" s="3"/>
      <c r="K4" s="3">
        <v>301</v>
      </c>
      <c r="L4" s="3">
        <v>346</v>
      </c>
      <c r="M4" s="3">
        <v>301</v>
      </c>
      <c r="N4" s="3">
        <v>346</v>
      </c>
    </row>
    <row r="5" spans="1:14" x14ac:dyDescent="0.35">
      <c r="A5" s="32">
        <v>3</v>
      </c>
      <c r="B5" s="33"/>
      <c r="C5" s="20">
        <v>254</v>
      </c>
      <c r="D5" s="21">
        <v>268</v>
      </c>
      <c r="E5" s="16">
        <v>254</v>
      </c>
      <c r="F5" s="6">
        <v>268</v>
      </c>
      <c r="G5" s="6">
        <v>1</v>
      </c>
      <c r="H5" s="3"/>
      <c r="I5" s="3"/>
      <c r="J5" s="3"/>
      <c r="K5" s="3">
        <v>268</v>
      </c>
      <c r="L5" s="3">
        <v>307</v>
      </c>
      <c r="M5" s="3">
        <v>268</v>
      </c>
      <c r="N5" s="3">
        <v>307</v>
      </c>
    </row>
    <row r="6" spans="1:14" x14ac:dyDescent="0.35">
      <c r="A6" s="34">
        <v>4</v>
      </c>
      <c r="B6" s="35" t="s">
        <v>11</v>
      </c>
      <c r="C6" s="22">
        <v>248</v>
      </c>
      <c r="D6" s="23">
        <v>254</v>
      </c>
      <c r="E6" s="17">
        <v>248</v>
      </c>
      <c r="F6" s="10">
        <v>254</v>
      </c>
      <c r="G6" s="10">
        <v>17</v>
      </c>
      <c r="H6" s="3"/>
      <c r="I6" s="3"/>
      <c r="J6" s="3"/>
      <c r="K6" s="3">
        <v>254</v>
      </c>
      <c r="L6" s="3">
        <v>274</v>
      </c>
      <c r="M6" s="3">
        <v>254</v>
      </c>
      <c r="N6" s="3">
        <v>274</v>
      </c>
    </row>
    <row r="7" spans="1:14" x14ac:dyDescent="0.35">
      <c r="A7" s="32">
        <v>5</v>
      </c>
      <c r="B7" s="33"/>
      <c r="C7" s="20">
        <v>189</v>
      </c>
      <c r="D7" s="21">
        <v>229</v>
      </c>
      <c r="E7" s="16">
        <v>189</v>
      </c>
      <c r="F7" s="6">
        <v>229</v>
      </c>
      <c r="G7" s="6">
        <v>1</v>
      </c>
      <c r="H7" s="3"/>
      <c r="I7" s="3"/>
      <c r="J7" s="3"/>
      <c r="K7" s="3">
        <v>229</v>
      </c>
      <c r="L7" s="3">
        <v>272</v>
      </c>
      <c r="M7" s="3">
        <v>229</v>
      </c>
      <c r="N7" s="3">
        <v>272</v>
      </c>
    </row>
    <row r="8" spans="1:14" x14ac:dyDescent="0.35">
      <c r="A8" s="32">
        <v>6</v>
      </c>
      <c r="B8" s="33"/>
      <c r="C8" s="20">
        <v>142</v>
      </c>
      <c r="D8" s="21">
        <v>162</v>
      </c>
      <c r="E8" s="16">
        <v>142</v>
      </c>
      <c r="F8" s="6">
        <v>162</v>
      </c>
      <c r="G8" s="6">
        <v>1</v>
      </c>
      <c r="H8" s="3"/>
      <c r="I8" s="3"/>
      <c r="J8" s="3"/>
      <c r="K8" s="3">
        <v>162</v>
      </c>
      <c r="L8" s="3">
        <v>201</v>
      </c>
      <c r="M8" s="3">
        <v>162</v>
      </c>
      <c r="N8" s="3">
        <v>201</v>
      </c>
    </row>
    <row r="9" spans="1:14" x14ac:dyDescent="0.35">
      <c r="A9" s="32">
        <v>7</v>
      </c>
      <c r="B9" s="33"/>
      <c r="C9" s="20">
        <v>112</v>
      </c>
      <c r="D9" s="21">
        <v>124</v>
      </c>
      <c r="E9" s="16">
        <v>112</v>
      </c>
      <c r="F9" s="6">
        <v>124</v>
      </c>
      <c r="G9" s="6">
        <v>1</v>
      </c>
      <c r="H9" s="3"/>
      <c r="I9" s="3"/>
      <c r="J9" s="3"/>
      <c r="K9" s="3">
        <v>124</v>
      </c>
      <c r="L9" s="3">
        <v>160</v>
      </c>
      <c r="M9" s="3">
        <v>124</v>
      </c>
      <c r="N9" s="3">
        <v>160</v>
      </c>
    </row>
    <row r="10" spans="1:14" x14ac:dyDescent="0.35">
      <c r="A10" s="34">
        <v>8</v>
      </c>
      <c r="B10" s="35" t="s">
        <v>12</v>
      </c>
      <c r="C10" s="22">
        <v>86</v>
      </c>
      <c r="D10" s="23">
        <v>97</v>
      </c>
      <c r="E10" s="17">
        <v>86</v>
      </c>
      <c r="F10" s="10">
        <v>97</v>
      </c>
      <c r="G10" s="10">
        <v>17</v>
      </c>
      <c r="H10" s="3"/>
      <c r="I10" s="3"/>
      <c r="J10" s="3"/>
      <c r="K10" s="3">
        <v>97</v>
      </c>
      <c r="L10" s="3">
        <v>129</v>
      </c>
      <c r="M10" s="3">
        <v>97</v>
      </c>
      <c r="N10" s="3">
        <v>129</v>
      </c>
    </row>
    <row r="11" spans="1:14" x14ac:dyDescent="0.35">
      <c r="A11" s="32">
        <v>9</v>
      </c>
      <c r="B11" s="33"/>
      <c r="C11" s="20">
        <v>172</v>
      </c>
      <c r="D11" s="21">
        <v>213</v>
      </c>
      <c r="E11" s="16">
        <v>172</v>
      </c>
      <c r="F11" s="6">
        <v>213</v>
      </c>
      <c r="G11" s="6">
        <v>1</v>
      </c>
      <c r="H11" s="3"/>
      <c r="I11" s="3"/>
      <c r="J11" s="3"/>
      <c r="K11" s="3">
        <v>213</v>
      </c>
      <c r="L11" s="3">
        <v>253</v>
      </c>
      <c r="M11" s="3">
        <v>213</v>
      </c>
      <c r="N11" s="3">
        <v>253</v>
      </c>
    </row>
    <row r="12" spans="1:14" x14ac:dyDescent="0.35">
      <c r="A12" s="32">
        <v>10</v>
      </c>
      <c r="B12" s="33"/>
      <c r="C12" s="20">
        <v>116</v>
      </c>
      <c r="D12" s="21">
        <v>143</v>
      </c>
      <c r="E12" s="16">
        <v>116</v>
      </c>
      <c r="F12" s="6">
        <v>143</v>
      </c>
      <c r="G12" s="6">
        <v>1</v>
      </c>
      <c r="H12" s="3"/>
      <c r="I12" s="3"/>
      <c r="J12" s="3"/>
      <c r="K12" s="3">
        <v>143</v>
      </c>
      <c r="L12" s="3">
        <v>180</v>
      </c>
      <c r="M12" s="3">
        <v>143</v>
      </c>
      <c r="N12" s="3">
        <v>180</v>
      </c>
    </row>
    <row r="13" spans="1:14" x14ac:dyDescent="0.35">
      <c r="A13" s="32">
        <v>11</v>
      </c>
      <c r="B13" s="33"/>
      <c r="C13" s="20">
        <v>81</v>
      </c>
      <c r="D13" s="21">
        <v>105</v>
      </c>
      <c r="E13" s="16">
        <v>81</v>
      </c>
      <c r="F13" s="6">
        <v>105</v>
      </c>
      <c r="G13" s="6">
        <v>1</v>
      </c>
      <c r="H13" s="3"/>
      <c r="I13" s="3"/>
      <c r="J13" s="3"/>
      <c r="K13" s="3">
        <v>105</v>
      </c>
      <c r="L13" s="3">
        <v>141</v>
      </c>
      <c r="M13" s="3">
        <v>105</v>
      </c>
      <c r="N13" s="3">
        <v>141</v>
      </c>
    </row>
    <row r="14" spans="1:14" x14ac:dyDescent="0.35">
      <c r="A14" s="36">
        <v>12</v>
      </c>
      <c r="B14" s="37" t="s">
        <v>13</v>
      </c>
      <c r="C14" s="20">
        <v>51</v>
      </c>
      <c r="D14" s="21">
        <v>80</v>
      </c>
      <c r="E14" s="16">
        <v>51</v>
      </c>
      <c r="F14" s="6">
        <v>80</v>
      </c>
      <c r="G14" s="6">
        <v>15</v>
      </c>
      <c r="H14" s="3"/>
      <c r="I14" s="3"/>
      <c r="J14" s="3"/>
      <c r="K14" s="3">
        <v>80</v>
      </c>
      <c r="L14" s="3">
        <v>116</v>
      </c>
      <c r="M14" s="3">
        <v>80</v>
      </c>
      <c r="N14" s="3">
        <v>116</v>
      </c>
    </row>
    <row r="15" spans="1:14" x14ac:dyDescent="0.35">
      <c r="A15" s="32">
        <v>13</v>
      </c>
      <c r="B15" s="33"/>
      <c r="C15" s="20">
        <v>168</v>
      </c>
      <c r="D15" s="21">
        <v>205</v>
      </c>
      <c r="E15" s="16">
        <v>168</v>
      </c>
      <c r="F15" s="6">
        <v>205</v>
      </c>
      <c r="G15" s="6">
        <v>1</v>
      </c>
      <c r="H15" s="3"/>
      <c r="I15" s="3"/>
      <c r="J15" s="3"/>
      <c r="K15" s="3">
        <v>205</v>
      </c>
      <c r="L15" s="3">
        <v>243</v>
      </c>
      <c r="M15" s="3">
        <v>205</v>
      </c>
      <c r="N15" s="3">
        <v>243</v>
      </c>
    </row>
    <row r="16" spans="1:14" x14ac:dyDescent="0.35">
      <c r="A16" s="32">
        <v>14</v>
      </c>
      <c r="B16" s="33"/>
      <c r="C16" s="20">
        <v>114</v>
      </c>
      <c r="D16" s="21">
        <v>142</v>
      </c>
      <c r="E16" s="16">
        <v>114</v>
      </c>
      <c r="F16" s="6">
        <v>142</v>
      </c>
      <c r="G16" s="6">
        <v>1</v>
      </c>
      <c r="H16" s="3"/>
      <c r="I16" s="3"/>
      <c r="J16" s="3"/>
      <c r="K16" s="3">
        <v>142</v>
      </c>
      <c r="L16" s="3">
        <v>176</v>
      </c>
      <c r="M16" s="3">
        <v>142</v>
      </c>
      <c r="N16" s="3">
        <v>176</v>
      </c>
    </row>
    <row r="17" spans="1:14" x14ac:dyDescent="0.35">
      <c r="A17" s="32">
        <v>15</v>
      </c>
      <c r="B17" s="33"/>
      <c r="C17" s="20">
        <v>82</v>
      </c>
      <c r="D17" s="21">
        <v>105</v>
      </c>
      <c r="E17" s="16">
        <v>82</v>
      </c>
      <c r="F17" s="6">
        <v>80</v>
      </c>
      <c r="G17" s="6">
        <v>1</v>
      </c>
      <c r="H17" s="3"/>
      <c r="I17" s="3"/>
      <c r="J17" s="3"/>
      <c r="K17" s="3">
        <v>105</v>
      </c>
      <c r="L17" s="3">
        <v>140</v>
      </c>
      <c r="M17" s="3">
        <v>105</v>
      </c>
      <c r="N17" s="3">
        <v>140</v>
      </c>
    </row>
    <row r="18" spans="1:14" x14ac:dyDescent="0.35">
      <c r="A18" s="36">
        <v>16</v>
      </c>
      <c r="B18" s="37" t="s">
        <v>14</v>
      </c>
      <c r="C18" s="20">
        <v>55</v>
      </c>
      <c r="D18" s="21">
        <v>80</v>
      </c>
      <c r="E18" s="16">
        <v>55</v>
      </c>
      <c r="F18" s="6">
        <v>205</v>
      </c>
      <c r="G18" s="6">
        <v>15</v>
      </c>
      <c r="H18" s="3"/>
      <c r="I18" s="3"/>
      <c r="J18" s="3"/>
      <c r="K18" s="3">
        <v>80</v>
      </c>
      <c r="L18" s="3">
        <v>116</v>
      </c>
      <c r="M18" s="3">
        <v>80</v>
      </c>
      <c r="N18" s="3">
        <v>116</v>
      </c>
    </row>
    <row r="19" spans="1:14" x14ac:dyDescent="0.35">
      <c r="A19" s="32">
        <v>17</v>
      </c>
      <c r="B19" s="33"/>
      <c r="C19" s="20">
        <v>173</v>
      </c>
      <c r="D19" s="21">
        <v>205</v>
      </c>
      <c r="E19" s="16">
        <v>173</v>
      </c>
      <c r="F19" s="6">
        <v>153</v>
      </c>
      <c r="G19" s="6">
        <v>1</v>
      </c>
      <c r="H19" s="3"/>
      <c r="I19" s="3"/>
      <c r="J19" s="3"/>
      <c r="K19" s="3">
        <v>205</v>
      </c>
      <c r="L19" s="3">
        <v>240</v>
      </c>
      <c r="M19" s="3">
        <v>205</v>
      </c>
      <c r="N19" s="3">
        <v>240</v>
      </c>
    </row>
    <row r="20" spans="1:14" x14ac:dyDescent="0.35">
      <c r="A20" s="32">
        <v>18</v>
      </c>
      <c r="B20" s="33"/>
      <c r="C20" s="20">
        <v>129</v>
      </c>
      <c r="D20" s="21">
        <v>153</v>
      </c>
      <c r="E20" s="16">
        <v>129</v>
      </c>
      <c r="F20" s="6">
        <v>121</v>
      </c>
      <c r="G20" s="6">
        <v>1</v>
      </c>
      <c r="H20" s="3"/>
      <c r="I20" s="3"/>
      <c r="J20" s="3"/>
      <c r="K20" s="3">
        <v>153</v>
      </c>
      <c r="L20" s="3">
        <v>187</v>
      </c>
      <c r="M20" s="3">
        <v>153</v>
      </c>
      <c r="N20" s="3">
        <v>187</v>
      </c>
    </row>
    <row r="21" spans="1:14" x14ac:dyDescent="0.35">
      <c r="A21" s="32">
        <v>19</v>
      </c>
      <c r="B21" s="33"/>
      <c r="C21" s="20">
        <v>100</v>
      </c>
      <c r="D21" s="21">
        <v>121</v>
      </c>
      <c r="E21" s="16">
        <v>100</v>
      </c>
      <c r="F21" s="6">
        <v>97</v>
      </c>
      <c r="G21" s="6">
        <v>1</v>
      </c>
      <c r="H21" s="3"/>
      <c r="I21" s="3"/>
      <c r="J21" s="3"/>
      <c r="K21" s="3">
        <v>121</v>
      </c>
      <c r="L21" s="3">
        <v>155</v>
      </c>
      <c r="M21" s="3">
        <v>121</v>
      </c>
      <c r="N21" s="3">
        <v>155</v>
      </c>
    </row>
    <row r="22" spans="1:14" ht="15" thickBot="1" x14ac:dyDescent="0.4">
      <c r="A22" s="38">
        <v>20</v>
      </c>
      <c r="B22" s="39" t="s">
        <v>15</v>
      </c>
      <c r="C22" s="24">
        <v>73</v>
      </c>
      <c r="D22" s="25">
        <v>97</v>
      </c>
      <c r="E22" s="16">
        <v>73</v>
      </c>
      <c r="F22" s="6">
        <v>97</v>
      </c>
      <c r="G22" s="6">
        <v>15</v>
      </c>
      <c r="H22" s="4"/>
      <c r="I22" s="4"/>
      <c r="J22" s="4"/>
      <c r="K22" s="4">
        <v>97</v>
      </c>
      <c r="L22" s="4">
        <v>130</v>
      </c>
      <c r="M22" s="4">
        <v>97</v>
      </c>
      <c r="N22" s="4">
        <v>130</v>
      </c>
    </row>
    <row r="24" spans="1:14" x14ac:dyDescent="0.35">
      <c r="B24" s="41" t="s">
        <v>17</v>
      </c>
      <c r="C24" s="42">
        <f>AVERAGE(C2:C22)</f>
        <v>153.66666666666666</v>
      </c>
      <c r="D24" s="42">
        <f>AVERAGE(D2:D22)</f>
        <v>179.23809523809524</v>
      </c>
      <c r="E24" s="7">
        <f>AVERAGE(E2:E22)</f>
        <v>153.66666666666666</v>
      </c>
      <c r="F24" s="7">
        <f>AVERAGE(F2:F22)</f>
        <v>178.85714285714286</v>
      </c>
    </row>
    <row r="25" spans="1:14" x14ac:dyDescent="0.35">
      <c r="B25" s="8" t="s">
        <v>18</v>
      </c>
      <c r="C25" s="8"/>
      <c r="D25" s="9">
        <f>D24-C24</f>
        <v>25.571428571428584</v>
      </c>
      <c r="F25" s="9">
        <f>F24-E24</f>
        <v>25.190476190476204</v>
      </c>
    </row>
    <row r="27" spans="1:14" x14ac:dyDescent="0.35">
      <c r="B27" s="7" t="s">
        <v>19</v>
      </c>
      <c r="C27" s="7">
        <f>SUMPRODUCT(C2:C22,$G$2:$G$22)/SUM($G$2:$G$22)</f>
        <v>116.6</v>
      </c>
      <c r="D27" s="7">
        <f>SUMPRODUCT(D2:D22,$G$2:$G$22)/SUM($G$2:$G$22)</f>
        <v>136.61052631578949</v>
      </c>
      <c r="E27" s="7"/>
      <c r="F27" s="7"/>
    </row>
    <row r="28" spans="1:14" x14ac:dyDescent="0.35">
      <c r="B28" s="8" t="s">
        <v>18</v>
      </c>
      <c r="C28" s="8"/>
      <c r="D28" s="9">
        <f>D27-C27</f>
        <v>20.010526315789491</v>
      </c>
      <c r="F28" s="9">
        <f>F27-E27</f>
        <v>0</v>
      </c>
    </row>
    <row r="30" spans="1:14" x14ac:dyDescent="0.35">
      <c r="B30" s="40" t="s">
        <v>20</v>
      </c>
      <c r="C30" s="40">
        <f>C24</f>
        <v>153.66666666666666</v>
      </c>
      <c r="D30" s="40">
        <f>SUMPRODUCT(D2:D22,$G$2:$G$22)/SUM($G$2:$G$22)</f>
        <v>136.61052631578949</v>
      </c>
    </row>
    <row r="31" spans="1:14" x14ac:dyDescent="0.35">
      <c r="B31" s="8" t="s">
        <v>18</v>
      </c>
      <c r="C31" s="8"/>
      <c r="D31" s="9">
        <f>D30-C30</f>
        <v>-17.056140350877172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07C6-3782-4D38-97F4-10D44A6F29DA}">
  <dimension ref="A1:N35"/>
  <sheetViews>
    <sheetView tabSelected="1" workbookViewId="0">
      <selection activeCell="G10" sqref="G10"/>
    </sheetView>
  </sheetViews>
  <sheetFormatPr defaultRowHeight="14.5" x14ac:dyDescent="0.35"/>
  <cols>
    <col min="1" max="1" width="8.7265625" style="2"/>
    <col min="2" max="2" width="19.6328125" style="2" customWidth="1"/>
    <col min="3" max="3" width="20.1796875" style="2" bestFit="1" customWidth="1"/>
    <col min="4" max="4" width="20.453125" style="2" bestFit="1" customWidth="1"/>
    <col min="5" max="5" width="14.90625" style="2" hidden="1" customWidth="1"/>
    <col min="6" max="6" width="14.81640625" style="2" hidden="1" customWidth="1"/>
    <col min="7" max="7" width="9.08984375" style="2" customWidth="1"/>
    <col min="8" max="8" width="13.81640625" style="2" customWidth="1"/>
    <col min="9" max="10" width="8.7265625" style="2"/>
    <col min="11" max="11" width="22.6328125" style="2" bestFit="1" customWidth="1"/>
    <col min="12" max="12" width="22.90625" style="2" bestFit="1" customWidth="1"/>
    <col min="13" max="13" width="15.90625" style="2" bestFit="1" customWidth="1"/>
    <col min="14" max="14" width="16.1796875" style="2" bestFit="1" customWidth="1"/>
    <col min="15" max="16384" width="8.7265625" style="2"/>
  </cols>
  <sheetData>
    <row r="1" spans="1:14" ht="25" customHeight="1" x14ac:dyDescent="0.35">
      <c r="A1" s="30" t="s">
        <v>9</v>
      </c>
      <c r="B1" s="50" t="s">
        <v>10</v>
      </c>
      <c r="C1" s="18" t="s">
        <v>0</v>
      </c>
      <c r="D1" s="19" t="s">
        <v>1</v>
      </c>
      <c r="E1" s="53" t="s">
        <v>2</v>
      </c>
      <c r="F1" s="54" t="s">
        <v>3</v>
      </c>
      <c r="G1" s="19" t="s">
        <v>16</v>
      </c>
      <c r="H1" s="5"/>
      <c r="I1" s="1" t="s">
        <v>4</v>
      </c>
      <c r="J1" s="1"/>
      <c r="K1" s="1" t="s">
        <v>5</v>
      </c>
      <c r="L1" s="1" t="s">
        <v>6</v>
      </c>
      <c r="M1" s="1" t="s">
        <v>7</v>
      </c>
      <c r="N1" s="1" t="s">
        <v>8</v>
      </c>
    </row>
    <row r="2" spans="1:14" x14ac:dyDescent="0.35">
      <c r="A2" s="32">
        <v>0</v>
      </c>
      <c r="B2" s="12"/>
      <c r="C2" s="20">
        <v>302</v>
      </c>
      <c r="D2" s="21">
        <v>302</v>
      </c>
      <c r="E2" s="16">
        <v>302</v>
      </c>
      <c r="F2" s="6">
        <v>343</v>
      </c>
      <c r="G2" s="21">
        <v>1</v>
      </c>
      <c r="H2" s="3"/>
      <c r="I2" s="3"/>
      <c r="J2" s="3"/>
      <c r="K2" s="3">
        <v>343</v>
      </c>
      <c r="L2" s="3">
        <v>380</v>
      </c>
      <c r="M2" s="3">
        <v>343</v>
      </c>
      <c r="N2" s="3">
        <v>380</v>
      </c>
    </row>
    <row r="3" spans="1:14" x14ac:dyDescent="0.35">
      <c r="A3" s="32">
        <v>1</v>
      </c>
      <c r="B3" s="12"/>
      <c r="C3" s="20">
        <v>303</v>
      </c>
      <c r="D3" s="21">
        <v>303</v>
      </c>
      <c r="E3" s="16">
        <v>303</v>
      </c>
      <c r="F3" s="6">
        <v>337</v>
      </c>
      <c r="G3" s="21">
        <v>1</v>
      </c>
      <c r="H3" s="3"/>
      <c r="I3" s="3"/>
      <c r="J3" s="3"/>
      <c r="K3" s="3">
        <v>337</v>
      </c>
      <c r="L3" s="3">
        <v>380</v>
      </c>
      <c r="M3" s="3">
        <v>337</v>
      </c>
      <c r="N3" s="3">
        <v>380</v>
      </c>
    </row>
    <row r="4" spans="1:14" x14ac:dyDescent="0.35">
      <c r="A4" s="45">
        <v>2</v>
      </c>
      <c r="B4" s="51"/>
      <c r="C4" s="46">
        <v>277</v>
      </c>
      <c r="D4" s="47">
        <v>320</v>
      </c>
      <c r="E4" s="48">
        <v>277</v>
      </c>
      <c r="F4" s="49">
        <v>301</v>
      </c>
      <c r="G4" s="47">
        <v>20</v>
      </c>
      <c r="H4" s="3"/>
      <c r="I4" s="3"/>
      <c r="J4" s="3"/>
      <c r="K4" s="3">
        <v>301</v>
      </c>
      <c r="L4" s="3">
        <v>346</v>
      </c>
      <c r="M4" s="3">
        <v>301</v>
      </c>
      <c r="N4" s="3">
        <v>346</v>
      </c>
    </row>
    <row r="5" spans="1:14" x14ac:dyDescent="0.35">
      <c r="A5" s="45">
        <v>3</v>
      </c>
      <c r="B5" s="51"/>
      <c r="C5" s="46">
        <v>254</v>
      </c>
      <c r="D5" s="47">
        <v>288</v>
      </c>
      <c r="E5" s="48">
        <v>254</v>
      </c>
      <c r="F5" s="49">
        <v>268</v>
      </c>
      <c r="G5" s="47">
        <v>20</v>
      </c>
      <c r="H5" s="3"/>
      <c r="I5" s="3"/>
      <c r="J5" s="3"/>
      <c r="K5" s="3">
        <v>268</v>
      </c>
      <c r="L5" s="3">
        <v>307</v>
      </c>
      <c r="M5" s="3">
        <v>268</v>
      </c>
      <c r="N5" s="3">
        <v>307</v>
      </c>
    </row>
    <row r="6" spans="1:14" x14ac:dyDescent="0.35">
      <c r="A6" s="34">
        <v>4</v>
      </c>
      <c r="B6" s="13" t="s">
        <v>11</v>
      </c>
      <c r="C6" s="22">
        <v>248</v>
      </c>
      <c r="D6" s="23">
        <v>253</v>
      </c>
      <c r="E6" s="17">
        <v>248</v>
      </c>
      <c r="F6" s="10">
        <v>254</v>
      </c>
      <c r="G6" s="23">
        <v>1000</v>
      </c>
      <c r="H6" s="3"/>
      <c r="I6" s="3"/>
      <c r="J6" s="3"/>
      <c r="K6" s="3">
        <v>254</v>
      </c>
      <c r="L6" s="3">
        <v>274</v>
      </c>
      <c r="M6" s="3">
        <v>254</v>
      </c>
      <c r="N6" s="3">
        <v>274</v>
      </c>
    </row>
    <row r="7" spans="1:14" x14ac:dyDescent="0.35">
      <c r="A7" s="32">
        <v>5</v>
      </c>
      <c r="B7" s="12"/>
      <c r="C7" s="20">
        <v>189</v>
      </c>
      <c r="D7" s="21">
        <v>189</v>
      </c>
      <c r="E7" s="16">
        <v>189</v>
      </c>
      <c r="F7" s="6">
        <v>229</v>
      </c>
      <c r="G7" s="21">
        <v>1</v>
      </c>
      <c r="H7" s="3"/>
      <c r="I7" s="3"/>
      <c r="J7" s="3"/>
      <c r="K7" s="3">
        <v>229</v>
      </c>
      <c r="L7" s="3">
        <v>272</v>
      </c>
      <c r="M7" s="3">
        <v>229</v>
      </c>
      <c r="N7" s="3">
        <v>272</v>
      </c>
    </row>
    <row r="8" spans="1:14" x14ac:dyDescent="0.35">
      <c r="A8" s="45">
        <v>6</v>
      </c>
      <c r="B8" s="51"/>
      <c r="C8" s="46">
        <v>142</v>
      </c>
      <c r="D8" s="47">
        <v>183</v>
      </c>
      <c r="E8" s="48">
        <v>142</v>
      </c>
      <c r="F8" s="49">
        <v>162</v>
      </c>
      <c r="G8" s="47">
        <v>20</v>
      </c>
      <c r="H8" s="3"/>
      <c r="I8" s="3"/>
      <c r="J8" s="3"/>
      <c r="K8" s="3">
        <v>162</v>
      </c>
      <c r="L8" s="3">
        <v>201</v>
      </c>
      <c r="M8" s="3">
        <v>162</v>
      </c>
      <c r="N8" s="3">
        <v>201</v>
      </c>
    </row>
    <row r="9" spans="1:14" x14ac:dyDescent="0.35">
      <c r="A9" s="45">
        <v>7</v>
      </c>
      <c r="B9" s="51"/>
      <c r="C9" s="46">
        <v>112</v>
      </c>
      <c r="D9" s="47">
        <v>144</v>
      </c>
      <c r="E9" s="48">
        <v>112</v>
      </c>
      <c r="F9" s="49">
        <v>124</v>
      </c>
      <c r="G9" s="47">
        <v>20</v>
      </c>
      <c r="H9" s="3"/>
      <c r="I9" s="3"/>
      <c r="J9" s="3"/>
      <c r="K9" s="3">
        <v>124</v>
      </c>
      <c r="L9" s="3">
        <v>160</v>
      </c>
      <c r="M9" s="3">
        <v>124</v>
      </c>
      <c r="N9" s="3">
        <v>160</v>
      </c>
    </row>
    <row r="10" spans="1:14" x14ac:dyDescent="0.35">
      <c r="A10" s="34">
        <v>8</v>
      </c>
      <c r="B10" s="13" t="s">
        <v>12</v>
      </c>
      <c r="C10" s="22">
        <v>86</v>
      </c>
      <c r="D10" s="23">
        <v>91</v>
      </c>
      <c r="E10" s="17">
        <v>86</v>
      </c>
      <c r="F10" s="10">
        <v>97</v>
      </c>
      <c r="G10" s="23">
        <v>1000</v>
      </c>
      <c r="H10" s="3"/>
      <c r="I10" s="3"/>
      <c r="J10" s="3"/>
      <c r="K10" s="3">
        <v>97</v>
      </c>
      <c r="L10" s="3">
        <v>129</v>
      </c>
      <c r="M10" s="3">
        <v>97</v>
      </c>
      <c r="N10" s="3">
        <v>129</v>
      </c>
    </row>
    <row r="11" spans="1:14" x14ac:dyDescent="0.35">
      <c r="A11" s="32">
        <v>9</v>
      </c>
      <c r="B11" s="12"/>
      <c r="C11" s="20">
        <v>172</v>
      </c>
      <c r="D11" s="21">
        <v>172</v>
      </c>
      <c r="E11" s="16">
        <v>172</v>
      </c>
      <c r="F11" s="6">
        <v>213</v>
      </c>
      <c r="G11" s="21">
        <v>1</v>
      </c>
      <c r="H11" s="3"/>
      <c r="I11" s="3"/>
      <c r="J11" s="3"/>
      <c r="K11" s="3">
        <v>213</v>
      </c>
      <c r="L11" s="3">
        <v>253</v>
      </c>
      <c r="M11" s="3">
        <v>213</v>
      </c>
      <c r="N11" s="3">
        <v>253</v>
      </c>
    </row>
    <row r="12" spans="1:14" x14ac:dyDescent="0.35">
      <c r="A12" s="32">
        <v>10</v>
      </c>
      <c r="B12" s="12"/>
      <c r="C12" s="20">
        <v>116</v>
      </c>
      <c r="D12" s="21">
        <v>116</v>
      </c>
      <c r="E12" s="16">
        <v>116</v>
      </c>
      <c r="F12" s="6">
        <v>143</v>
      </c>
      <c r="G12" s="21">
        <v>1</v>
      </c>
      <c r="H12" s="3"/>
      <c r="I12" s="3"/>
      <c r="J12" s="3"/>
      <c r="K12" s="3">
        <v>143</v>
      </c>
      <c r="L12" s="3">
        <v>180</v>
      </c>
      <c r="M12" s="3">
        <v>143</v>
      </c>
      <c r="N12" s="3">
        <v>180</v>
      </c>
    </row>
    <row r="13" spans="1:14" x14ac:dyDescent="0.35">
      <c r="A13" s="32">
        <v>11</v>
      </c>
      <c r="B13" s="12"/>
      <c r="C13" s="20">
        <v>81</v>
      </c>
      <c r="D13" s="21">
        <v>81</v>
      </c>
      <c r="E13" s="16">
        <v>81</v>
      </c>
      <c r="F13" s="6">
        <v>105</v>
      </c>
      <c r="G13" s="21">
        <v>1</v>
      </c>
      <c r="H13" s="3"/>
      <c r="I13" s="3"/>
      <c r="J13" s="3"/>
      <c r="K13" s="3">
        <v>105</v>
      </c>
      <c r="L13" s="3">
        <v>141</v>
      </c>
      <c r="M13" s="3">
        <v>105</v>
      </c>
      <c r="N13" s="3">
        <v>141</v>
      </c>
    </row>
    <row r="14" spans="1:14" x14ac:dyDescent="0.35">
      <c r="A14" s="36">
        <v>12</v>
      </c>
      <c r="B14" s="14" t="s">
        <v>13</v>
      </c>
      <c r="C14" s="20">
        <v>51</v>
      </c>
      <c r="D14" s="21">
        <v>51</v>
      </c>
      <c r="E14" s="16">
        <v>51</v>
      </c>
      <c r="F14" s="6">
        <v>80</v>
      </c>
      <c r="G14" s="21">
        <v>15</v>
      </c>
      <c r="H14" s="3"/>
      <c r="I14" s="3"/>
      <c r="J14" s="3"/>
      <c r="K14" s="3">
        <v>80</v>
      </c>
      <c r="L14" s="3">
        <v>116</v>
      </c>
      <c r="M14" s="3">
        <v>80</v>
      </c>
      <c r="N14" s="3">
        <v>116</v>
      </c>
    </row>
    <row r="15" spans="1:14" x14ac:dyDescent="0.35">
      <c r="A15" s="32">
        <v>13</v>
      </c>
      <c r="B15" s="12"/>
      <c r="C15" s="20">
        <v>168</v>
      </c>
      <c r="D15" s="21">
        <v>168</v>
      </c>
      <c r="E15" s="16">
        <v>168</v>
      </c>
      <c r="F15" s="6">
        <v>205</v>
      </c>
      <c r="G15" s="21">
        <v>1</v>
      </c>
      <c r="H15" s="3"/>
      <c r="I15" s="3"/>
      <c r="J15" s="3"/>
      <c r="K15" s="3">
        <v>205</v>
      </c>
      <c r="L15" s="3">
        <v>243</v>
      </c>
      <c r="M15" s="3">
        <v>205</v>
      </c>
      <c r="N15" s="3">
        <v>243</v>
      </c>
    </row>
    <row r="16" spans="1:14" x14ac:dyDescent="0.35">
      <c r="A16" s="32">
        <v>14</v>
      </c>
      <c r="B16" s="12"/>
      <c r="C16" s="20">
        <v>114</v>
      </c>
      <c r="D16" s="21">
        <v>114</v>
      </c>
      <c r="E16" s="16">
        <v>114</v>
      </c>
      <c r="F16" s="6">
        <v>142</v>
      </c>
      <c r="G16" s="21">
        <v>1</v>
      </c>
      <c r="H16" s="3"/>
      <c r="I16" s="3"/>
      <c r="J16" s="3"/>
      <c r="K16" s="3">
        <v>142</v>
      </c>
      <c r="L16" s="3">
        <v>176</v>
      </c>
      <c r="M16" s="3">
        <v>142</v>
      </c>
      <c r="N16" s="3">
        <v>176</v>
      </c>
    </row>
    <row r="17" spans="1:14" x14ac:dyDescent="0.35">
      <c r="A17" s="32">
        <v>15</v>
      </c>
      <c r="B17" s="12"/>
      <c r="C17" s="20">
        <v>82</v>
      </c>
      <c r="D17" s="21">
        <v>82</v>
      </c>
      <c r="E17" s="16">
        <v>82</v>
      </c>
      <c r="F17" s="6">
        <v>80</v>
      </c>
      <c r="G17" s="21">
        <v>1</v>
      </c>
      <c r="H17" s="3"/>
      <c r="I17" s="3"/>
      <c r="J17" s="3"/>
      <c r="K17" s="3">
        <v>105</v>
      </c>
      <c r="L17" s="3">
        <v>140</v>
      </c>
      <c r="M17" s="3">
        <v>105</v>
      </c>
      <c r="N17" s="3">
        <v>140</v>
      </c>
    </row>
    <row r="18" spans="1:14" x14ac:dyDescent="0.35">
      <c r="A18" s="36">
        <v>16</v>
      </c>
      <c r="B18" s="14" t="s">
        <v>14</v>
      </c>
      <c r="C18" s="20">
        <v>55</v>
      </c>
      <c r="D18" s="21">
        <v>55</v>
      </c>
      <c r="E18" s="16">
        <v>55</v>
      </c>
      <c r="F18" s="6">
        <v>205</v>
      </c>
      <c r="G18" s="21">
        <v>15</v>
      </c>
      <c r="H18" s="3"/>
      <c r="I18" s="3"/>
      <c r="J18" s="3"/>
      <c r="K18" s="3">
        <v>80</v>
      </c>
      <c r="L18" s="3">
        <v>116</v>
      </c>
      <c r="M18" s="3">
        <v>80</v>
      </c>
      <c r="N18" s="3">
        <v>116</v>
      </c>
    </row>
    <row r="19" spans="1:14" x14ac:dyDescent="0.35">
      <c r="A19" s="32">
        <v>17</v>
      </c>
      <c r="B19" s="12"/>
      <c r="C19" s="20">
        <v>173</v>
      </c>
      <c r="D19" s="21">
        <v>173</v>
      </c>
      <c r="E19" s="16">
        <v>173</v>
      </c>
      <c r="F19" s="6">
        <v>153</v>
      </c>
      <c r="G19" s="21">
        <v>1</v>
      </c>
      <c r="H19" s="3"/>
      <c r="I19" s="3"/>
      <c r="J19" s="3"/>
      <c r="K19" s="3">
        <v>205</v>
      </c>
      <c r="L19" s="3">
        <v>240</v>
      </c>
      <c r="M19" s="3">
        <v>205</v>
      </c>
      <c r="N19" s="3">
        <v>240</v>
      </c>
    </row>
    <row r="20" spans="1:14" x14ac:dyDescent="0.35">
      <c r="A20" s="32">
        <v>18</v>
      </c>
      <c r="B20" s="12"/>
      <c r="C20" s="20">
        <v>129</v>
      </c>
      <c r="D20" s="21">
        <v>129</v>
      </c>
      <c r="E20" s="16">
        <v>129</v>
      </c>
      <c r="F20" s="6">
        <v>121</v>
      </c>
      <c r="G20" s="21">
        <v>1</v>
      </c>
      <c r="H20" s="3"/>
      <c r="I20" s="3"/>
      <c r="J20" s="3"/>
      <c r="K20" s="3">
        <v>153</v>
      </c>
      <c r="L20" s="3">
        <v>187</v>
      </c>
      <c r="M20" s="3">
        <v>153</v>
      </c>
      <c r="N20" s="3">
        <v>187</v>
      </c>
    </row>
    <row r="21" spans="1:14" x14ac:dyDescent="0.35">
      <c r="A21" s="32">
        <v>19</v>
      </c>
      <c r="B21" s="12"/>
      <c r="C21" s="20">
        <v>100</v>
      </c>
      <c r="D21" s="21">
        <v>100</v>
      </c>
      <c r="E21" s="16">
        <v>100</v>
      </c>
      <c r="F21" s="6">
        <v>97</v>
      </c>
      <c r="G21" s="21">
        <v>1</v>
      </c>
      <c r="H21" s="3"/>
      <c r="I21" s="3"/>
      <c r="J21" s="3"/>
      <c r="K21" s="3">
        <v>121</v>
      </c>
      <c r="L21" s="3">
        <v>155</v>
      </c>
      <c r="M21" s="3">
        <v>121</v>
      </c>
      <c r="N21" s="3">
        <v>155</v>
      </c>
    </row>
    <row r="22" spans="1:14" ht="15" thickBot="1" x14ac:dyDescent="0.4">
      <c r="A22" s="38">
        <v>20</v>
      </c>
      <c r="B22" s="52" t="s">
        <v>15</v>
      </c>
      <c r="C22" s="24">
        <v>73</v>
      </c>
      <c r="D22" s="25">
        <v>73</v>
      </c>
      <c r="E22" s="55">
        <v>73</v>
      </c>
      <c r="F22" s="56">
        <v>97</v>
      </c>
      <c r="G22" s="25">
        <v>15</v>
      </c>
      <c r="H22" s="4"/>
      <c r="I22" s="4"/>
      <c r="J22" s="4"/>
      <c r="K22" s="4">
        <v>97</v>
      </c>
      <c r="L22" s="4">
        <v>130</v>
      </c>
      <c r="M22" s="4">
        <v>97</v>
      </c>
      <c r="N22" s="4">
        <v>130</v>
      </c>
    </row>
    <row r="24" spans="1:14" x14ac:dyDescent="0.35">
      <c r="B24" s="41" t="s">
        <v>17</v>
      </c>
      <c r="C24" s="42">
        <f>AVERAGE(C2:C22)</f>
        <v>153.66666666666666</v>
      </c>
      <c r="D24" s="42">
        <f>AVERAGE(D2:D22)</f>
        <v>161.28571428571428</v>
      </c>
      <c r="E24" s="7">
        <f>AVERAGE(E2:E22)</f>
        <v>153.66666666666666</v>
      </c>
      <c r="F24" s="7">
        <f>AVERAGE(F2:F22)</f>
        <v>178.85714285714286</v>
      </c>
    </row>
    <row r="25" spans="1:14" x14ac:dyDescent="0.35">
      <c r="B25" s="8" t="s">
        <v>18</v>
      </c>
      <c r="C25" s="8"/>
      <c r="D25" s="9">
        <f>D24-C24</f>
        <v>7.6190476190476204</v>
      </c>
      <c r="F25" s="9">
        <f>F24-E24</f>
        <v>25.190476190476204</v>
      </c>
    </row>
    <row r="27" spans="1:14" x14ac:dyDescent="0.35">
      <c r="B27" s="7" t="s">
        <v>19</v>
      </c>
      <c r="C27" s="7">
        <f>SUMPRODUCT(C2:C22,$G$2:$G$22)/SUM($G$2:$G$22)</f>
        <v>165.79971923256903</v>
      </c>
      <c r="D27" s="7">
        <f>SUMPRODUCT(D2:D22,$G$2:$G$22)/SUM($G$2:$G$22)</f>
        <v>171.88301357042582</v>
      </c>
      <c r="E27" s="7"/>
      <c r="F27" s="7"/>
    </row>
    <row r="28" spans="1:14" x14ac:dyDescent="0.35">
      <c r="B28" s="8" t="s">
        <v>18</v>
      </c>
      <c r="C28" s="8"/>
      <c r="D28" s="9">
        <f>D27-C27</f>
        <v>6.0832943378567848</v>
      </c>
      <c r="F28" s="9">
        <f>F27-E27</f>
        <v>0</v>
      </c>
    </row>
    <row r="30" spans="1:14" x14ac:dyDescent="0.35">
      <c r="B30" s="57" t="s">
        <v>20</v>
      </c>
      <c r="C30" s="40">
        <f>C24</f>
        <v>153.66666666666666</v>
      </c>
      <c r="D30" s="40">
        <f>SUMPRODUCT(D2:D22,$G$2:$G$22)/SUM($G$2:$G$22)</f>
        <v>171.88301357042582</v>
      </c>
    </row>
    <row r="31" spans="1:14" x14ac:dyDescent="0.35">
      <c r="B31" s="8" t="s">
        <v>18</v>
      </c>
      <c r="C31" s="8"/>
      <c r="D31" s="9">
        <f>D30-C30</f>
        <v>18.21634690375916</v>
      </c>
    </row>
    <row r="32" spans="1:14" x14ac:dyDescent="0.35">
      <c r="K32" s="2" t="s">
        <v>21</v>
      </c>
      <c r="L32" s="2">
        <f>CORREL(K2:K22,L2:L22)</f>
        <v>0.99842279654165544</v>
      </c>
      <c r="N32" s="2">
        <f>CORREL(M2:M22,N2:N22)</f>
        <v>0.99842279654165544</v>
      </c>
    </row>
    <row r="33" spans="2:3" x14ac:dyDescent="0.35">
      <c r="B33" s="2" t="s">
        <v>21</v>
      </c>
      <c r="C33" s="2">
        <f>CORREL(C2:C22,D2:D22)</f>
        <v>0.98597022823771341</v>
      </c>
    </row>
    <row r="34" spans="2:3" ht="15" thickBot="1" x14ac:dyDescent="0.4"/>
    <row r="35" spans="2:3" ht="15" thickBot="1" x14ac:dyDescent="0.4">
      <c r="B35" s="43" t="s">
        <v>22</v>
      </c>
      <c r="C35" s="44">
        <v>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K m g l V k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A q a C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m g l V s W V o J R 8 A Q A A 7 w M A A B M A H A B G b 3 J t d W x h c y 9 T Z W N 0 a W 9 u M S 5 t I K I Y A C i g F A A A A A A A A A A A A A A A A A A A A A A A A A A A A I 2 S X U v D M B S G 7 w f 7 D 4 d 6 s 0 E t p m 5 + U n C 0 E 4 S h k 8 0 r K y N 2 x y 2 S J i N J i 2 X s v 5 t S R B E P 2 J s 2 5 0 n O y f t Q i 4 U T W s G i e 7 P r f q / f s 1 t u c A 1 H Q c Y d X 0 0 U l 4 0 V F o 5 h z g 0 v 0 a G x M F m / V 9 a V q J y F m g W Q g E T X 7 4 F / F r o y B f p K a u s o 0 0 X V 7 h r c C o l R q p V r j w y C 9 C p / s r 5 R X h m r V 7 I S d s V v p J C y i Q p d 5 g 8 K M y N q 9 E O n U s C s B c D V G l J d 7 r h q 8 q + + N s + w R q l 3 7 S K f N 2 6 r V b 4 Q G w U z r j Y V 3 y D c + Z l m Z 9 p 7 5 / 9 O F B W 2 D o b h c 4 Z S l M J v S I I w C P 1 4 W Z X K J n E c w l Q V e i 3 U J m H x 2 C 8 f K + 1 w 4 R q J y f d n d K 8 V v g z D z s x R k G 7 9 r b z b Z b P D V t q S v / p N S 8 O V f d O m 7 N q 3 0 A 4 6 j e F + H 3 R V 5 s c 7 T 8 D h h z u E 8 F W P f d 1 H P B t F 7 b k f 4 J Q C I w q M K X B G g X M K X F D g k g L s h C S M J G R 4 R q Z n Z H x G 5 m e k A E Y a Y K Q C R j q I S Q c x 6 S D + 5 e A w 7 P e E + v O H u / 4 E U E s B A i 0 A F A A C A A g A K m g l V k 1 7 F d u j A A A A 9 g A A A B I A A A A A A A A A A A A A A A A A A A A A A E N v b m Z p Z y 9 Q Y W N r Y W d l L n h t b F B L A Q I t A B Q A A g A I A C p o J V Y P y u m r p A A A A O k A A A A T A A A A A A A A A A A A A A A A A O 8 A A A B b Q 2 9 u d G V u d F 9 U e X B l c 1 0 u e G 1 s U E s B A i 0 A F A A C A A g A K m g l V s W V o J R 8 A Q A A 7 w M A A B M A A A A A A A A A A A A A A A A A 4 A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o A A A A A A A A H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V 9 B b m F s e X N p c y U y M C 0 l M j B Q Y X J h b W V 0 Z X J z J T I w Q W R q d X N 0 b W V u d H M l M j B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1 O j U 2 O j U 2 L j U w N z U z O D V a I i A v P j x F b n R y e S B U e X B l P S J G a W x s Q 2 9 s d W 1 u V H l w Z X M i I F Z h b H V l P S J z Q m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B b m F s e X N p c y A t I F B h c m F t Z X R l c n M g Q W R q d X N 0 b W V u d H M g d j E v Q X V 0 b 1 J l b W 9 2 Z W R D b 2 x 1 b W 5 z M S 5 7 Q 2 9 s d W 1 u M S w w f S Z x d W 9 0 O y w m c X V v d D t T Z W N 0 a W 9 u M S 9 E Y X R h X 0 F u Y W x 5 c 2 l z I C 0 g U G F y Y W 1 l d G V y c y B B Z G p 1 c 3 R t Z W 5 0 c y B 2 M S 9 B d X R v U m V t b 3 Z l Z E N v b H V t b n M x L n t D b 2 x 1 b W 4 y L D F 9 J n F 1 b 3 Q 7 L C Z x d W 9 0 O 1 N l Y 3 R p b 2 4 x L 0 R h d G F f Q W 5 h b H l z a X M g L S B Q Y X J h b W V 0 Z X J z I E F k a n V z d G 1 l b n R z I H Y x L 0 F 1 d G 9 S Z W 1 v d m V k Q 2 9 s d W 1 u c z E u e 0 N v b H V t b j M s M n 0 m c X V v d D s s J n F 1 b 3 Q 7 U 2 V j d G l v b j E v R G F 0 Y V 9 B b m F s e X N p c y A t I F B h c m F t Z X R l c n M g Q W R q d X N 0 b W V u d H M g d j E v Q X V 0 b 1 J l b W 9 2 Z W R D b 2 x 1 b W 5 z M S 5 7 Q 2 9 s d W 1 u N C w z f S Z x d W 9 0 O y w m c X V v d D t T Z W N 0 a W 9 u M S 9 E Y X R h X 0 F u Y W x 5 c 2 l z I C 0 g U G F y Y W 1 l d G V y c y B B Z G p 1 c 3 R t Z W 5 0 c y B 2 M S 9 B d X R v U m V t b 3 Z l Z E N v b H V t b n M x L n t D b 2 x 1 b W 4 1 L D R 9 J n F 1 b 3 Q 7 L C Z x d W 9 0 O 1 N l Y 3 R p b 2 4 x L 0 R h d G F f Q W 5 h b H l z a X M g L S B Q Y X J h b W V 0 Z X J z I E F k a n V z d G 1 l b n R z I H Y x L 0 F 1 d G 9 S Z W 1 v d m V k Q 2 9 s d W 1 u c z E u e 0 N v b H V t b j Y s N X 0 m c X V v d D s s J n F 1 b 3 Q 7 U 2 V j d G l v b j E v R G F 0 Y V 9 B b m F s e X N p c y A t I F B h c m F t Z X R l c n M g Q W R q d X N 0 b W V u d H M g d j E v Q X V 0 b 1 J l b W 9 2 Z W R D b 2 x 1 b W 5 z M S 5 7 Q 2 9 s d W 1 u N y w 2 f S Z x d W 9 0 O y w m c X V v d D t T Z W N 0 a W 9 u M S 9 E Y X R h X 0 F u Y W x 5 c 2 l z I C 0 g U G F y Y W 1 l d G V y c y B B Z G p 1 c 3 R t Z W 5 0 c y B 2 M S 9 B d X R v U m V t b 3 Z l Z E N v b H V t b n M x L n t D b 2 x 1 b W 4 4 L D d 9 J n F 1 b 3 Q 7 L C Z x d W 9 0 O 1 N l Y 3 R p b 2 4 x L 0 R h d G F f Q W 5 h b H l z a X M g L S B Q Y X J h b W V 0 Z X J z I E F k a n V z d G 1 l b n R z I H Y x L 0 F 1 d G 9 S Z W 1 v d m V k Q 2 9 s d W 1 u c z E u e 0 N v b H V t b j k s O H 0 m c X V v d D s s J n F 1 b 3 Q 7 U 2 V j d G l v b j E v R G F 0 Y V 9 B b m F s e X N p c y A t I F B h c m F t Z X R l c n M g Q W R q d X N 0 b W V u d H M g d j E v Q X V 0 b 1 J l b W 9 2 Z W R D b 2 x 1 b W 5 z M S 5 7 Q 2 9 s d W 1 u M T A s O X 0 m c X V v d D s s J n F 1 b 3 Q 7 U 2 V j d G l v b j E v R G F 0 Y V 9 B b m F s e X N p c y A t I F B h c m F t Z X R l c n M g Q W R q d X N 0 b W V u d H M g d j E v Q X V 0 b 1 J l b W 9 2 Z W R D b 2 x 1 b W 5 z M S 5 7 Q 2 9 s d W 1 u M T E s M T B 9 J n F 1 b 3 Q 7 L C Z x d W 9 0 O 1 N l Y 3 R p b 2 4 x L 0 R h d G F f Q W 5 h b H l z a X M g L S B Q Y X J h b W V 0 Z X J z I E F k a n V z d G 1 l b n R z I H Y x L 0 F 1 d G 9 S Z W 1 v d m V k Q 2 9 s d W 1 u c z E u e 0 N v b H V t b j E y L D E x f S Z x d W 9 0 O y w m c X V v d D t T Z W N 0 a W 9 u M S 9 E Y X R h X 0 F u Y W x 5 c 2 l z I C 0 g U G F y Y W 1 l d G V y c y B B Z G p 1 c 3 R t Z W 5 0 c y B 2 M S 9 B d X R v U m V t b 3 Z l Z E N v b H V t b n M x L n t D b 2 x 1 b W 4 x M y w x M n 0 m c X V v d D s s J n F 1 b 3 Q 7 U 2 V j d G l v b j E v R G F 0 Y V 9 B b m F s e X N p c y A t I F B h c m F t Z X R l c n M g Q W R q d X N 0 b W V u d H M g d j E v Q X V 0 b 1 J l b W 9 2 Z W R D b 2 x 1 b W 5 z M S 5 7 Q 2 9 s d W 1 u M T Q s M T N 9 J n F 1 b 3 Q 7 L C Z x d W 9 0 O 1 N l Y 3 R p b 2 4 x L 0 R h d G F f Q W 5 h b H l z a X M g L S B Q Y X J h b W V 0 Z X J z I E F k a n V z d G 1 l b n R z I H Y x L 0 F 1 d G 9 S Z W 1 v d m V k Q 2 9 s d W 1 u c z E u e 0 N v b H V t b j E 1 L D E 0 f S Z x d W 9 0 O y w m c X V v d D t T Z W N 0 a W 9 u M S 9 E Y X R h X 0 F u Y W x 5 c 2 l z I C 0 g U G F y Y W 1 l d G V y c y B B Z G p 1 c 3 R t Z W 5 0 c y B 2 M S 9 B d X R v U m V t b 3 Z l Z E N v b H V t b n M x L n t D b 2 x 1 b W 4 x N i w x N X 0 m c X V v d D s s J n F 1 b 3 Q 7 U 2 V j d G l v b j E v R G F 0 Y V 9 B b m F s e X N p c y A t I F B h c m F t Z X R l c n M g Q W R q d X N 0 b W V u d H M g d j E v Q X V 0 b 1 J l b W 9 2 Z W R D b 2 x 1 b W 5 z M S 5 7 Q 2 9 s d W 1 u M T c s M T Z 9 J n F 1 b 3 Q 7 L C Z x d W 9 0 O 1 N l Y 3 R p b 2 4 x L 0 R h d G F f Q W 5 h b H l z a X M g L S B Q Y X J h b W V 0 Z X J z I E F k a n V z d G 1 l b n R z I H Y x L 0 F 1 d G 9 S Z W 1 v d m V k Q 2 9 s d W 1 u c z E u e 0 N v b H V t b j E 4 L D E 3 f S Z x d W 9 0 O y w m c X V v d D t T Z W N 0 a W 9 u M S 9 E Y X R h X 0 F u Y W x 5 c 2 l z I C 0 g U G F y Y W 1 l d G V y c y B B Z G p 1 c 3 R t Z W 5 0 c y B 2 M S 9 B d X R v U m V t b 3 Z l Z E N v b H V t b n M x L n t D b 2 x 1 b W 4 x O S w x O H 0 m c X V v d D s s J n F 1 b 3 Q 7 U 2 V j d G l v b j E v R G F 0 Y V 9 B b m F s e X N p c y A t I F B h c m F t Z X R l c n M g Q W R q d X N 0 b W V u d H M g d j E v Q X V 0 b 1 J l b W 9 2 Z W R D b 2 x 1 b W 5 z M S 5 7 Q 2 9 s d W 1 u M j A s M T l 9 J n F 1 b 3 Q 7 L C Z x d W 9 0 O 1 N l Y 3 R p b 2 4 x L 0 R h d G F f Q W 5 h b H l z a X M g L S B Q Y X J h b W V 0 Z X J z I E F k a n V z d G 1 l b n R z I H Y x L 0 F 1 d G 9 S Z W 1 v d m V k Q 2 9 s d W 1 u c z E u e 0 N v b H V t b j I x L D I w f S Z x d W 9 0 O y w m c X V v d D t T Z W N 0 a W 9 u M S 9 E Y X R h X 0 F u Y W x 5 c 2 l z I C 0 g U G F y Y W 1 l d G V y c y B B Z G p 1 c 3 R t Z W 5 0 c y B 2 M S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R h d G F f Q W 5 h b H l z a X M g L S B Q Y X J h b W V 0 Z X J z I E F k a n V z d G 1 l b n R z I H Y x L 0 F 1 d G 9 S Z W 1 v d m V k Q 2 9 s d W 1 u c z E u e 0 N v b H V t b j E s M H 0 m c X V v d D s s J n F 1 b 3 Q 7 U 2 V j d G l v b j E v R G F 0 Y V 9 B b m F s e X N p c y A t I F B h c m F t Z X R l c n M g Q W R q d X N 0 b W V u d H M g d j E v Q X V 0 b 1 J l b W 9 2 Z W R D b 2 x 1 b W 5 z M S 5 7 Q 2 9 s d W 1 u M i w x f S Z x d W 9 0 O y w m c X V v d D t T Z W N 0 a W 9 u M S 9 E Y X R h X 0 F u Y W x 5 c 2 l z I C 0 g U G F y Y W 1 l d G V y c y B B Z G p 1 c 3 R t Z W 5 0 c y B 2 M S 9 B d X R v U m V t b 3 Z l Z E N v b H V t b n M x L n t D b 2 x 1 b W 4 z L D J 9 J n F 1 b 3 Q 7 L C Z x d W 9 0 O 1 N l Y 3 R p b 2 4 x L 0 R h d G F f Q W 5 h b H l z a X M g L S B Q Y X J h b W V 0 Z X J z I E F k a n V z d G 1 l b n R z I H Y x L 0 F 1 d G 9 S Z W 1 v d m V k Q 2 9 s d W 1 u c z E u e 0 N v b H V t b j Q s M 3 0 m c X V v d D s s J n F 1 b 3 Q 7 U 2 V j d G l v b j E v R G F 0 Y V 9 B b m F s e X N p c y A t I F B h c m F t Z X R l c n M g Q W R q d X N 0 b W V u d H M g d j E v Q X V 0 b 1 J l b W 9 2 Z W R D b 2 x 1 b W 5 z M S 5 7 Q 2 9 s d W 1 u N S w 0 f S Z x d W 9 0 O y w m c X V v d D t T Z W N 0 a W 9 u M S 9 E Y X R h X 0 F u Y W x 5 c 2 l z I C 0 g U G F y Y W 1 l d G V y c y B B Z G p 1 c 3 R t Z W 5 0 c y B 2 M S 9 B d X R v U m V t b 3 Z l Z E N v b H V t b n M x L n t D b 2 x 1 b W 4 2 L D V 9 J n F 1 b 3 Q 7 L C Z x d W 9 0 O 1 N l Y 3 R p b 2 4 x L 0 R h d G F f Q W 5 h b H l z a X M g L S B Q Y X J h b W V 0 Z X J z I E F k a n V z d G 1 l b n R z I H Y x L 0 F 1 d G 9 S Z W 1 v d m V k Q 2 9 s d W 1 u c z E u e 0 N v b H V t b j c s N n 0 m c X V v d D s s J n F 1 b 3 Q 7 U 2 V j d G l v b j E v R G F 0 Y V 9 B b m F s e X N p c y A t I F B h c m F t Z X R l c n M g Q W R q d X N 0 b W V u d H M g d j E v Q X V 0 b 1 J l b W 9 2 Z W R D b 2 x 1 b W 5 z M S 5 7 Q 2 9 s d W 1 u O C w 3 f S Z x d W 9 0 O y w m c X V v d D t T Z W N 0 a W 9 u M S 9 E Y X R h X 0 F u Y W x 5 c 2 l z I C 0 g U G F y Y W 1 l d G V y c y B B Z G p 1 c 3 R t Z W 5 0 c y B 2 M S 9 B d X R v U m V t b 3 Z l Z E N v b H V t b n M x L n t D b 2 x 1 b W 4 5 L D h 9 J n F 1 b 3 Q 7 L C Z x d W 9 0 O 1 N l Y 3 R p b 2 4 x L 0 R h d G F f Q W 5 h b H l z a X M g L S B Q Y X J h b W V 0 Z X J z I E F k a n V z d G 1 l b n R z I H Y x L 0 F 1 d G 9 S Z W 1 v d m V k Q 2 9 s d W 1 u c z E u e 0 N v b H V t b j E w L D l 9 J n F 1 b 3 Q 7 L C Z x d W 9 0 O 1 N l Y 3 R p b 2 4 x L 0 R h d G F f Q W 5 h b H l z a X M g L S B Q Y X J h b W V 0 Z X J z I E F k a n V z d G 1 l b n R z I H Y x L 0 F 1 d G 9 S Z W 1 v d m V k Q 2 9 s d W 1 u c z E u e 0 N v b H V t b j E x L D E w f S Z x d W 9 0 O y w m c X V v d D t T Z W N 0 a W 9 u M S 9 E Y X R h X 0 F u Y W x 5 c 2 l z I C 0 g U G F y Y W 1 l d G V y c y B B Z G p 1 c 3 R t Z W 5 0 c y B 2 M S 9 B d X R v U m V t b 3 Z l Z E N v b H V t b n M x L n t D b 2 x 1 b W 4 x M i w x M X 0 m c X V v d D s s J n F 1 b 3 Q 7 U 2 V j d G l v b j E v R G F 0 Y V 9 B b m F s e X N p c y A t I F B h c m F t Z X R l c n M g Q W R q d X N 0 b W V u d H M g d j E v Q X V 0 b 1 J l b W 9 2 Z W R D b 2 x 1 b W 5 z M S 5 7 Q 2 9 s d W 1 u M T M s M T J 9 J n F 1 b 3 Q 7 L C Z x d W 9 0 O 1 N l Y 3 R p b 2 4 x L 0 R h d G F f Q W 5 h b H l z a X M g L S B Q Y X J h b W V 0 Z X J z I E F k a n V z d G 1 l b n R z I H Y x L 0 F 1 d G 9 S Z W 1 v d m V k Q 2 9 s d W 1 u c z E u e 0 N v b H V t b j E 0 L D E z f S Z x d W 9 0 O y w m c X V v d D t T Z W N 0 a W 9 u M S 9 E Y X R h X 0 F u Y W x 5 c 2 l z I C 0 g U G F y Y W 1 l d G V y c y B B Z G p 1 c 3 R t Z W 5 0 c y B 2 M S 9 B d X R v U m V t b 3 Z l Z E N v b H V t b n M x L n t D b 2 x 1 b W 4 x N S w x N H 0 m c X V v d D s s J n F 1 b 3 Q 7 U 2 V j d G l v b j E v R G F 0 Y V 9 B b m F s e X N p c y A t I F B h c m F t Z X R l c n M g Q W R q d X N 0 b W V u d H M g d j E v Q X V 0 b 1 J l b W 9 2 Z W R D b 2 x 1 b W 5 z M S 5 7 Q 2 9 s d W 1 u M T Y s M T V 9 J n F 1 b 3 Q 7 L C Z x d W 9 0 O 1 N l Y 3 R p b 2 4 x L 0 R h d G F f Q W 5 h b H l z a X M g L S B Q Y X J h b W V 0 Z X J z I E F k a n V z d G 1 l b n R z I H Y x L 0 F 1 d G 9 S Z W 1 v d m V k Q 2 9 s d W 1 u c z E u e 0 N v b H V t b j E 3 L D E 2 f S Z x d W 9 0 O y w m c X V v d D t T Z W N 0 a W 9 u M S 9 E Y X R h X 0 F u Y W x 5 c 2 l z I C 0 g U G F y Y W 1 l d G V y c y B B Z G p 1 c 3 R t Z W 5 0 c y B 2 M S 9 B d X R v U m V t b 3 Z l Z E N v b H V t b n M x L n t D b 2 x 1 b W 4 x O C w x N 3 0 m c X V v d D s s J n F 1 b 3 Q 7 U 2 V j d G l v b j E v R G F 0 Y V 9 B b m F s e X N p c y A t I F B h c m F t Z X R l c n M g Q W R q d X N 0 b W V u d H M g d j E v Q X V 0 b 1 J l b W 9 2 Z W R D b 2 x 1 b W 5 z M S 5 7 Q 2 9 s d W 1 u M T k s M T h 9 J n F 1 b 3 Q 7 L C Z x d W 9 0 O 1 N l Y 3 R p b 2 4 x L 0 R h d G F f Q W 5 h b H l z a X M g L S B Q Y X J h b W V 0 Z X J z I E F k a n V z d G 1 l b n R z I H Y x L 0 F 1 d G 9 S Z W 1 v d m V k Q 2 9 s d W 1 u c z E u e 0 N v b H V t b j I w L D E 5 f S Z x d W 9 0 O y w m c X V v d D t T Z W N 0 a W 9 u M S 9 E Y X R h X 0 F u Y W x 5 c 2 l z I C 0 g U G F y Y W 1 l d G V y c y B B Z G p 1 c 3 R t Z W 5 0 c y B 2 M S 9 B d X R v U m V t b 3 Z l Z E N v b H V t b n M x L n t D b 2 x 1 b W 4 y M S w y M H 0 m c X V v d D s s J n F 1 b 3 Q 7 U 2 V j d G l v b j E v R G F 0 Y V 9 B b m F s e X N p c y A t I F B h c m F t Z X R l c n M g Q W R q d X N 0 b W V u d H M g d j E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0 F u Y W x 5 c 2 l z J T I w L S U y M F B h c m F t Z X R l c n M l M j B B Z G p 1 c 3 R t Z W 5 0 c y U y M H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W 5 h b H l z a X M l M j A t J T I w U G F y Y W 1 l d G V y c y U y M E F k a n V z d G 1 l b n R z J T I w d j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h g x 7 H E 0 T k K e E T Y s S h e x k A A A A A A C A A A A A A A Q Z g A A A A E A A C A A A A B / W d c 4 t 2 s b B v J j d 6 3 z s 2 C E S F B X 9 h g F g T r n d W p Y q M k 7 2 g A A A A A O g A A A A A I A A C A A A A C t u f + Y v U v L E Y N s u 9 r B X F t 8 R Y t N k L I E S u z h S C Q c O v s T 1 l A A A A B q B j Q 8 h h m T f t v z 3 N u n q T h N t h 7 J a M W / H M 5 T 7 a Y 9 a l a r N y I i q L V 5 3 9 v g l c f W 8 P 7 K 5 w 7 2 S t P u T 5 v v T u J h x X C W a U y J U 7 W 3 N p Z d K w T p z f h b W Y S V 0 0 A A A A D P 3 q q t R 8 N 2 d f a g d V n 0 K H i q 6 3 i K m F z y a h B + W g Z 2 z t 9 1 B 6 7 W x R m c y o S l w u d T b w W w 1 x j V g 0 T e / 1 7 a T r t z + k T T l 2 E I < / D a t a M a s h u p > 
</file>

<file path=customXml/itemProps1.xml><?xml version="1.0" encoding="utf-8"?>
<ds:datastoreItem xmlns:ds="http://schemas.openxmlformats.org/officeDocument/2006/customXml" ds:itemID="{4E4C7778-81C5-43EC-B10A-72E9195CD1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Simulation1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 Urso</dc:creator>
  <cp:lastModifiedBy>Luis Alfredo Urso</cp:lastModifiedBy>
  <dcterms:created xsi:type="dcterms:W3CDTF">2023-01-05T15:54:09Z</dcterms:created>
  <dcterms:modified xsi:type="dcterms:W3CDTF">2023-01-05T20:55:38Z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a43f55-8c69-4551-bdfe-7648f90f7ee9_Enabled">
    <vt:lpwstr>true</vt:lpwstr>
  </property>
  <property fmtid="{D5CDD505-2E9C-101B-9397-08002B2CF9AE}" pid="3" name="MSIP_Label_33a43f55-8c69-4551-bdfe-7648f90f7ee9_SetDate">
    <vt:lpwstr>2023-01-05T16:14:04Z</vt:lpwstr>
  </property>
  <property fmtid="{D5CDD505-2E9C-101B-9397-08002B2CF9AE}" pid="4" name="MSIP_Label_33a43f55-8c69-4551-bdfe-7648f90f7ee9_Method">
    <vt:lpwstr>Privileged</vt:lpwstr>
  </property>
  <property fmtid="{D5CDD505-2E9C-101B-9397-08002B2CF9AE}" pid="5" name="MSIP_Label_33a43f55-8c69-4551-bdfe-7648f90f7ee9_Name">
    <vt:lpwstr>33a43f55-8c69-4551-bdfe-7648f90f7ee9</vt:lpwstr>
  </property>
  <property fmtid="{D5CDD505-2E9C-101B-9397-08002B2CF9AE}" pid="6" name="MSIP_Label_33a43f55-8c69-4551-bdfe-7648f90f7ee9_SiteId">
    <vt:lpwstr>18a59a81-eea8-4c30-948a-d8824cdc2580</vt:lpwstr>
  </property>
  <property fmtid="{D5CDD505-2E9C-101B-9397-08002B2CF9AE}" pid="7" name="MSIP_Label_33a43f55-8c69-4551-bdfe-7648f90f7ee9_ActionId">
    <vt:lpwstr>9f06fc3d-a008-48fe-bd20-e59d42dc7a68</vt:lpwstr>
  </property>
  <property fmtid="{D5CDD505-2E9C-101B-9397-08002B2CF9AE}" pid="8" name="MSIP_Label_33a43f55-8c69-4551-bdfe-7648f90f7ee9_ContentBits">
    <vt:lpwstr>0</vt:lpwstr>
  </property>
</Properties>
</file>