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ARROT\Downloads\"/>
    </mc:Choice>
  </mc:AlternateContent>
  <xr:revisionPtr revIDLastSave="0" documentId="13_ncr:1_{07B471A3-A82F-4AFC-91C2-4669CB814592}" xr6:coauthVersionLast="47" xr6:coauthVersionMax="47" xr10:uidLastSave="{00000000-0000-0000-0000-000000000000}"/>
  <bookViews>
    <workbookView xWindow="3240" yWindow="1860" windowWidth="16200" windowHeight="9270" activeTab="2" xr2:uid="{00000000-000D-0000-FFFF-FFFF00000000}"/>
  </bookViews>
  <sheets>
    <sheet name="Hoja Trabajo" sheetId="1" r:id="rId1"/>
    <sheet name="Original" sheetId="2" r:id="rId2"/>
    <sheet name="Normaliza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2" l="1"/>
  <c r="H29" i="2"/>
  <c r="H28" i="2"/>
  <c r="H26" i="2"/>
  <c r="H23" i="2"/>
  <c r="H22" i="2"/>
  <c r="H21" i="2"/>
  <c r="H20" i="2"/>
  <c r="H19" i="2"/>
  <c r="H18" i="2"/>
  <c r="H17" i="2"/>
  <c r="H15" i="2"/>
  <c r="H14" i="2"/>
  <c r="H13" i="2"/>
  <c r="H12" i="2"/>
  <c r="H10" i="2"/>
  <c r="H7" i="2"/>
  <c r="H6" i="2"/>
  <c r="H4" i="2"/>
  <c r="H2" i="2"/>
  <c r="H33" i="2"/>
  <c r="H32" i="2"/>
  <c r="H31" i="2"/>
  <c r="H27" i="2"/>
  <c r="H25" i="2"/>
  <c r="H24" i="2"/>
  <c r="H16" i="2"/>
  <c r="H11" i="2"/>
  <c r="H9" i="2"/>
  <c r="H8" i="2"/>
  <c r="H5" i="2"/>
  <c r="H3" i="2"/>
  <c r="R29" i="1" a="1"/>
  <c r="R29" i="1" s="1"/>
  <c r="R28" i="1" a="1"/>
  <c r="R28" i="1" s="1"/>
  <c r="R26" i="1" a="1"/>
  <c r="R26" i="1" s="1"/>
  <c r="R22" i="1" a="1"/>
  <c r="R22" i="1" s="1"/>
  <c r="R21" i="1" a="1"/>
  <c r="R21" i="1" s="1"/>
  <c r="R20" i="1" a="1"/>
  <c r="R20" i="1" s="1"/>
  <c r="R19" i="1" a="1"/>
  <c r="R19" i="1" s="1"/>
  <c r="R13" i="1" a="1"/>
  <c r="R13" i="1" s="1"/>
  <c r="R12" i="1" a="1"/>
  <c r="R12" i="1" s="1"/>
  <c r="R11" i="1" a="1"/>
  <c r="R11" i="1" s="1"/>
  <c r="R5" i="1" a="1"/>
  <c r="R5" i="1" s="1"/>
  <c r="R4" i="1" a="1"/>
  <c r="R4" i="1" s="1"/>
  <c r="H13" i="1"/>
  <c r="H12" i="1"/>
  <c r="H11" i="1"/>
  <c r="H33" i="1"/>
  <c r="J33" i="1" s="1" a="1"/>
  <c r="J33" i="1" s="1"/>
  <c r="H32" i="1"/>
  <c r="J32" i="1" s="1" a="1"/>
  <c r="J32" i="1" s="1"/>
  <c r="H31" i="1"/>
  <c r="J31" i="1" s="1" a="1"/>
  <c r="J31" i="1" s="1"/>
  <c r="H10" i="1"/>
  <c r="H30" i="1"/>
  <c r="J26" i="1" s="1" a="1"/>
  <c r="J26" i="1" s="1"/>
  <c r="P26" i="1" s="1"/>
  <c r="H9" i="1"/>
  <c r="H8" i="1"/>
  <c r="H29" i="1"/>
  <c r="H28" i="1"/>
  <c r="H27" i="1"/>
  <c r="H26" i="1"/>
  <c r="H25" i="1"/>
  <c r="H24" i="1"/>
  <c r="J18" i="1" s="1" a="1"/>
  <c r="J18" i="1" s="1"/>
  <c r="P18" i="1" s="1"/>
  <c r="H23" i="1"/>
  <c r="H7" i="1"/>
  <c r="H22" i="1"/>
  <c r="H21" i="1"/>
  <c r="H20" i="1"/>
  <c r="H19" i="1"/>
  <c r="H6" i="1"/>
  <c r="H18" i="1"/>
  <c r="J10" i="1" s="1" a="1"/>
  <c r="J10" i="1" s="1"/>
  <c r="P10" i="1" s="1"/>
  <c r="H5" i="1"/>
  <c r="H4" i="1"/>
  <c r="H17" i="1"/>
  <c r="H16" i="1"/>
  <c r="H3" i="1"/>
  <c r="J3" i="1" s="1" a="1"/>
  <c r="J3" i="1" s="1"/>
  <c r="H15" i="1"/>
  <c r="J15" i="1" s="1" a="1"/>
  <c r="J15" i="1" s="1"/>
  <c r="H2" i="1"/>
  <c r="H14" i="1"/>
  <c r="J2" i="1" s="1" a="1"/>
  <c r="J2" i="1" s="1"/>
  <c r="P2" i="1" s="1"/>
  <c r="J29" i="1" a="1"/>
  <c r="J29" i="1" s="1"/>
  <c r="P29" i="1" s="1"/>
  <c r="J28" i="1" a="1"/>
  <c r="J28" i="1" s="1"/>
  <c r="P28" i="1" s="1"/>
  <c r="J27" i="1" a="1"/>
  <c r="J27" i="1" s="1"/>
  <c r="P27" i="1" s="1"/>
  <c r="J25" i="1" a="1"/>
  <c r="J25" i="1" s="1"/>
  <c r="P25" i="1" s="1"/>
  <c r="J23" i="1" a="1"/>
  <c r="J23" i="1" s="1"/>
  <c r="P23" i="1" s="1"/>
  <c r="J22" i="1" a="1"/>
  <c r="J22" i="1" s="1"/>
  <c r="P22" i="1" s="1"/>
  <c r="J21" i="1" a="1"/>
  <c r="J21" i="1" s="1"/>
  <c r="P21" i="1" s="1"/>
  <c r="J20" i="1" a="1"/>
  <c r="J20" i="1" s="1"/>
  <c r="P20" i="1" s="1"/>
  <c r="J19" i="1" a="1"/>
  <c r="J19" i="1" s="1"/>
  <c r="P19" i="1" s="1"/>
  <c r="J17" i="1" a="1"/>
  <c r="J17" i="1" s="1"/>
  <c r="P17" i="1" s="1"/>
  <c r="J16" i="1" a="1"/>
  <c r="J16" i="1" s="1"/>
  <c r="P16" i="1" s="1"/>
  <c r="J13" i="1" a="1"/>
  <c r="J13" i="1" s="1"/>
  <c r="P13" i="1" s="1"/>
  <c r="J12" i="1" a="1"/>
  <c r="J12" i="1" s="1"/>
  <c r="P12" i="1" s="1"/>
  <c r="J11" i="1" a="1"/>
  <c r="J11" i="1" s="1"/>
  <c r="P11" i="1" s="1"/>
  <c r="J9" i="1" a="1"/>
  <c r="J9" i="1" s="1"/>
  <c r="P9" i="1" s="1"/>
  <c r="J8" i="1" a="1"/>
  <c r="J8" i="1" s="1"/>
  <c r="P8" i="1" s="1"/>
  <c r="J7" i="1" a="1"/>
  <c r="J7" i="1" s="1"/>
  <c r="P7" i="1" s="1"/>
  <c r="J5" i="1" a="1"/>
  <c r="J5" i="1" s="1"/>
  <c r="P5" i="1" s="1"/>
  <c r="J4" i="1" a="1"/>
  <c r="J4" i="1" s="1"/>
  <c r="P4" i="1" s="1"/>
  <c r="G37" i="1"/>
  <c r="F37" i="1"/>
  <c r="E37" i="1"/>
  <c r="D37" i="1"/>
  <c r="C37" i="1"/>
  <c r="B37" i="1"/>
  <c r="P33" i="1" l="1"/>
  <c r="R33" i="1" a="1"/>
  <c r="R33" i="1" s="1"/>
  <c r="P15" i="1"/>
  <c r="R15" i="1" a="1"/>
  <c r="R15" i="1" s="1"/>
  <c r="P31" i="1"/>
  <c r="R31" i="1" a="1"/>
  <c r="R31" i="1" s="1"/>
  <c r="P3" i="1"/>
  <c r="R3" i="1" a="1"/>
  <c r="R3" i="1" s="1"/>
  <c r="P32" i="1"/>
  <c r="R32" i="1" a="1"/>
  <c r="R32" i="1" s="1"/>
  <c r="R10" i="1" a="1"/>
  <c r="R10" i="1" s="1"/>
  <c r="J6" i="1" a="1"/>
  <c r="J6" i="1" s="1"/>
  <c r="R7" i="1" a="1"/>
  <c r="R7" i="1" s="1"/>
  <c r="R23" i="1" a="1"/>
  <c r="R23" i="1" s="1"/>
  <c r="R2" i="1" a="1"/>
  <c r="R2" i="1" s="1"/>
  <c r="J14" i="1" a="1"/>
  <c r="J14" i="1" s="1"/>
  <c r="R8" i="1" a="1"/>
  <c r="R8" i="1" s="1"/>
  <c r="R16" i="1" a="1"/>
  <c r="R16" i="1" s="1"/>
  <c r="R18" i="1" a="1"/>
  <c r="R18" i="1" s="1"/>
  <c r="R27" i="1" a="1"/>
  <c r="R27" i="1" s="1"/>
  <c r="J30" i="1" a="1"/>
  <c r="J30" i="1" s="1"/>
  <c r="J24" i="1" a="1"/>
  <c r="J24" i="1" s="1"/>
  <c r="R9" i="1" a="1"/>
  <c r="R9" i="1" s="1"/>
  <c r="R17" i="1" a="1"/>
  <c r="R17" i="1" s="1"/>
  <c r="R25" i="1" a="1"/>
  <c r="R25" i="1" s="1"/>
  <c r="P14" i="1" l="1"/>
  <c r="R14" i="1" a="1"/>
  <c r="R14" i="1" s="1"/>
  <c r="P24" i="1"/>
  <c r="R24" i="1" a="1"/>
  <c r="R24" i="1" s="1"/>
  <c r="P30" i="1"/>
  <c r="R30" i="1" a="1"/>
  <c r="R30" i="1" s="1"/>
  <c r="P6" i="1"/>
  <c r="R6" i="1" a="1"/>
  <c r="R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Núñez Sánchez</author>
  </authors>
  <commentList>
    <comment ref="C1" authorId="0" shapeId="0" xr:uid="{0E68CDBA-2B85-6546-8E81-71E97E2DB414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Jornalero, Recepcionista, etc</t>
        </r>
      </text>
    </comment>
    <comment ref="D1" authorId="0" shapeId="0" xr:uid="{CBEEB130-19C7-3144-81AF-A65BAAD3E6B1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Autoempleo</t>
        </r>
      </text>
    </comment>
    <comment ref="K1" authorId="0" shapeId="0" xr:uid="{0F516744-FDE4-614D-B8D0-81C8578944C6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Jornalero, Recepcionista, etc</t>
        </r>
      </text>
    </comment>
    <comment ref="L1" authorId="0" shapeId="0" xr:uid="{8B9B04BD-1D64-0044-8FD2-20B8591F449B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Autoempleo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Núñez Sánchez</author>
  </authors>
  <commentList>
    <comment ref="C1" authorId="0" shapeId="0" xr:uid="{E73D60FA-E52E-7E44-BA74-D152409B2CFA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Jornalero, Recepcionista, etc</t>
        </r>
      </text>
    </comment>
    <comment ref="D1" authorId="0" shapeId="0" xr:uid="{8293936C-B5F1-3145-A32A-7F5C9DE7CC48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Autoempleo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Núñez Sánchez</author>
  </authors>
  <commentList>
    <comment ref="C1" authorId="0" shapeId="0" xr:uid="{FDC02EE5-1578-684B-88C8-AF533A454EB5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Jornalero, Recepcionista, etc</t>
        </r>
      </text>
    </comment>
    <comment ref="D1" authorId="0" shapeId="0" xr:uid="{83D79786-6FEB-5A44-A843-E76BF0F3C844}">
      <text>
        <r>
          <rPr>
            <b/>
            <sz val="10"/>
            <color rgb="FF000000"/>
            <rFont val="Tahoma"/>
            <family val="2"/>
          </rPr>
          <t>Ruben Núñez Sánchez: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Autoempleo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<sst xmlns="http://schemas.openxmlformats.org/spreadsheetml/2006/main" count="141" uniqueCount="43">
  <si>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</si>
  <si>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</si>
  <si>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</si>
  <si>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</si>
  <si>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</si>
  <si>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</si>
  <si>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</si>
  <si>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</si>
  <si>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</si>
  <si>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</si>
  <si>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</si>
  <si>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</si>
  <si>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</si>
  <si>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</si>
  <si>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</si>
  <si>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</si>
  <si>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</si>
  <si>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</si>
  <si>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</si>
  <si>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</si>
  <si>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</si>
  <si>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</si>
  <si>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</si>
  <si>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</si>
  <si>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</si>
  <si>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</si>
  <si>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</si>
  <si>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</si>
  <si>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</si>
  <si>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</si>
  <si>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</si>
  <si>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México</t>
  </si>
  <si>
    <t>Empleado</t>
  </si>
  <si>
    <t>Jorn/Peón</t>
  </si>
  <si>
    <t>Trab. particular</t>
  </si>
  <si>
    <t>Patrón</t>
  </si>
  <si>
    <t>Trabaj. Familiar</t>
  </si>
  <si>
    <t>No especifico</t>
  </si>
  <si>
    <t>Total</t>
  </si>
  <si>
    <t>Estado</t>
  </si>
  <si>
    <t>avg</t>
  </si>
  <si>
    <t>Modificaciones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</si>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</sst>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0" fontId="0" fillId="0" borderId="0" xfId="0" applyNumberFormat="1"/>
    <xf numFmtId="10" fontId="5" fillId="0" borderId="0" xfId="0" applyNumberFormat="1" applyFont="1"/>
    <xf numFmtId="0" fontId="6" fillId="2" borderId="1" xfId="0" applyFont="1" applyFill="1" applyBorder="1"/>
    <xf numFmtId="10" fontId="5" fillId="3" borderId="3" xfId="0" applyNumberFormat="1" applyFont="1" applyFill="1" applyBorder="1"/>
    <xf numFmtId="10" fontId="5" fillId="3" borderId="5" xfId="0" applyNumberFormat="1" applyFont="1" applyFill="1" applyBorder="1"/>
    <xf numFmtId="10" fontId="5" fillId="4" borderId="3" xfId="0" applyNumberFormat="1" applyFont="1" applyFill="1" applyBorder="1"/>
    <xf numFmtId="10" fontId="5" fillId="4" borderId="5" xfId="0" applyNumberFormat="1" applyFont="1" applyFill="1" applyBorder="1"/>
    <xf numFmtId="10" fontId="5" fillId="3" borderId="6" xfId="0" applyNumberFormat="1" applyFont="1" applyFill="1" applyBorder="1"/>
    <xf numFmtId="10" fontId="5" fillId="3" borderId="7" xfId="0" applyNumberFormat="1" applyFont="1" applyFill="1" applyBorder="1"/>
    <xf numFmtId="0" fontId="1" fillId="5" borderId="0" xfId="0" applyFont="1" applyFill="1"/>
    <xf numFmtId="10" fontId="5" fillId="5" borderId="0" xfId="0" applyNumberFormat="1" applyFont="1" applyFill="1"/>
    <xf numFmtId="0" fontId="0" fillId="5" borderId="0" xfId="0" applyFill="1"/>
    <xf numFmtId="10" fontId="0" fillId="5" borderId="0" xfId="0" applyNumberFormat="1" applyFill="1"/>
    <xf numFmtId="10" fontId="7" fillId="2" borderId="4" xfId="0" applyNumberFormat="1" applyFont="1" applyFill="1" applyBorder="1"/>
    <xf numFmtId="0" fontId="1" fillId="5" borderId="2" xfId="0" applyFont="1" applyFill="1" applyBorder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24"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ill>
        <patternFill patternType="solid">
          <fgColor rgb="FFEEECE1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250D2-6B4D-B849-978A-8E8148897F29}" name="Table1" displayName="Table1" ref="A1:H33" totalsRowShown="0" dataDxfId="23">
  <autoFilter ref="A1:H33" xr:uid="{F3F250D2-6B4D-B849-978A-8E8148897F29}"/>
  <sortState xmlns:xlrd2="http://schemas.microsoft.com/office/spreadsheetml/2017/richdata2" ref="A2:H33">
    <sortCondition sortBy="cellColor" ref="A1:A33" dxfId="22"/>
  </sortState>
  <tableColumns count="8">
    <tableColumn id="1" xr3:uid="{3C857DC5-39B5-154D-AC98-DBC3001092E5}" name="Estado" dataDxfId="21"/>
    <tableColumn id="2" xr3:uid="{A5D0A222-348B-B042-91BC-290D5A2A4528}" name="Empleado" dataDxfId="20"/>
    <tableColumn id="3" xr3:uid="{FAC7DB2C-11B8-8146-B6CC-EE01F36C551B}" name="Jorn/Peón" dataDxfId="19"/>
    <tableColumn id="4" xr3:uid="{0814E7F2-4874-744F-93FF-B5D7E10A1395}" name="Trab. particular" dataDxfId="18"/>
    <tableColumn id="5" xr3:uid="{6195ED3B-04BE-A34A-B2C0-416D74881144}" name="Patrón" dataDxfId="17"/>
    <tableColumn id="6" xr3:uid="{108F2B7A-659E-2E47-AD35-D33BF4391FD9}" name="Trabaj. Familiar" dataDxfId="16"/>
    <tableColumn id="7" xr3:uid="{B7FD2761-4C0A-CC48-9229-8088B85CA892}" name="No especifico" dataDxfId="15"/>
    <tableColumn id="8" xr3:uid="{F4EDD4BC-4865-4B49-83D7-E94AC3508630}" name="Total" dataDxfId="14">
      <calculatedColumnFormula>SUM(Table1[[#This Row],[Empleado]:[No especifico]])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E1A81-414D-F645-BA08-914B97CBDB8C}" name="Table13" displayName="Table13" ref="A1:H33" totalsRowShown="0">
  <autoFilter ref="A1:H33" xr:uid="{06AE1A81-414D-F645-BA08-914B97CBDB8C}"/>
  <sortState xmlns:xlrd2="http://schemas.microsoft.com/office/spreadsheetml/2017/richdata2" ref="A2:H33">
    <sortCondition ref="A1:A33"/>
  </sortState>
  <tableColumns count="8">
    <tableColumn id="1" xr3:uid="{C281549E-EF5F-A84E-A187-693F9E67B085}" name="Estado"/>
    <tableColumn id="2" xr3:uid="{32EB0BE7-4F56-3947-A358-3D46E48DED18}" name="Empleado" dataDxfId="13"/>
    <tableColumn id="3" xr3:uid="{A0DB6FB0-BD39-094C-A165-8D775E039799}" name="Jorn/Peón" dataDxfId="12"/>
    <tableColumn id="4" xr3:uid="{15C3F8FF-886F-D641-9A07-DA92EF818E2B}" name="Trab. particular" dataDxfId="11"/>
    <tableColumn id="5" xr3:uid="{7EDEAC68-991C-B44C-B1B6-8ECFEFD95595}" name="Patrón" dataDxfId="10"/>
    <tableColumn id="6" xr3:uid="{2CF62C77-8566-9E49-9D9C-FD464113EF46}" name="Trabaj. Familiar" dataDxfId="9"/>
    <tableColumn id="7" xr3:uid="{3A0D0FFD-7639-324E-817F-2B1CF74B7799}" name="No especifico" dataDxfId="8"/>
    <tableColumn id="8" xr3:uid="{A351748E-DCC8-9A40-AF44-64ECB4DDBF70}" name="Total" dataDxfId="7">
      <calculatedColumnFormula>SUM(Table13[[#This Row],[Empleado]:[No especifico]])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2C0CA-9631-024D-98AF-D8D25F8387AC}" name="Table135" displayName="Table135" ref="A1:G33" totalsRowShown="0">
  <autoFilter ref="A1:G33" xr:uid="{9E12C0CA-9631-024D-98AF-D8D25F8387AC}"/>
  <sortState xmlns:xlrd2="http://schemas.microsoft.com/office/spreadsheetml/2017/richdata2" ref="A2:G33">
    <sortCondition ref="A1:A33"/>
  </sortState>
  <tableColumns count="7">
    <tableColumn id="1" xr3:uid="{0237CE36-6EB5-1545-B600-982A94C10501}" name="Estado"/>
    <tableColumn id="2" xr3:uid="{DEE1003F-3B3A-B94B-BA9E-EC66DE37A49B}" name="Empleado" dataDxfId="6"/>
    <tableColumn id="3" xr3:uid="{346C4F37-2FBA-2647-82F1-6CC78CB46A80}" name="Jorn/Peón" dataDxfId="5"/>
    <tableColumn id="4" xr3:uid="{513DDF99-A747-4343-AA22-6BFE06696FBB}" name="Trab. particular" dataDxfId="4"/>
    <tableColumn id="5" xr3:uid="{D3420D6A-3959-864D-9C22-4404F40C06E7}" name="Patrón" dataDxfId="3"/>
    <tableColumn id="6" xr3:uid="{F410DBF0-733D-124E-AA34-D77D21B41477}" name="Trabaj. Familiar" dataDxfId="2"/>
    <tableColumn id="7" xr3:uid="{64481A86-9532-1841-A8EB-E906F88CE219}" name="No especific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workbookViewId="0">
      <selection activeCell="I4" sqref="I4"/>
    </sheetView>
  </sheetViews>
  <sheetFormatPr baseColWidth="10" defaultRowHeight="15" x14ac:dyDescent="0.25"/>
  <cols>
    <col min="1" max="1" width="16.42578125" bestFit="1" customWidth="1"/>
    <col min="2" max="2" width="11.140625" customWidth="1"/>
    <col min="3" max="3" width="11.7109375" customWidth="1"/>
    <col min="4" max="4" width="15.140625" customWidth="1"/>
    <col min="6" max="6" width="15.140625" customWidth="1"/>
    <col min="7" max="7" width="13.85546875" customWidth="1"/>
  </cols>
  <sheetData>
    <row r="1" spans="1:23" ht="15.75" thickBot="1" x14ac:dyDescent="0.3">
      <c r="A1" t="s">
        <v>39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3" t="s">
        <v>38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15" t="s">
        <v>38</v>
      </c>
      <c r="R1" t="s">
        <v>42</v>
      </c>
    </row>
    <row r="2" spans="1:23" ht="15.75" thickTop="1" x14ac:dyDescent="0.25">
      <c r="A2" s="11" t="s">
        <v>1</v>
      </c>
      <c r="B2" s="12">
        <v>0.70550000000000002</v>
      </c>
      <c r="C2" s="12">
        <v>7.1400000000000005E-2</v>
      </c>
      <c r="D2" s="12">
        <v>0.14940000000000001</v>
      </c>
      <c r="E2" s="12">
        <v>3.9800000000000002E-2</v>
      </c>
      <c r="F2" s="12">
        <v>5.3E-3</v>
      </c>
      <c r="G2" s="12">
        <v>2.87E-2</v>
      </c>
      <c r="H2" s="12">
        <f>SUM(Table1[[#This Row],[Empleado]:[No especifico]])</f>
        <v>1.0001</v>
      </c>
      <c r="J2" s="2" cm="1">
        <f t="array" ref="J2:O2">Table1[[#This Row],[Empleado]:[No especifico]]/Table1[[#This Row],[Total]]</f>
        <v>0.70542945705429461</v>
      </c>
      <c r="K2" s="2">
        <v>7.1392860713928613E-2</v>
      </c>
      <c r="L2" s="2">
        <v>0.14938506149385061</v>
      </c>
      <c r="M2" s="2">
        <v>3.9796020397960208E-2</v>
      </c>
      <c r="N2" s="2">
        <v>5.2994700529947003E-3</v>
      </c>
      <c r="O2" s="2">
        <v>2.8697130286971302E-2</v>
      </c>
      <c r="P2" s="2">
        <f>SUM(_xlfn.ANCHORARRAY(J2))</f>
        <v>0.99999999999999989</v>
      </c>
      <c r="R2" t="b" cm="1">
        <f t="array" ref="R2:W2">_xlfn.ANCHORARRAY(J2)=Table1[[#This Row],[Empleado]:[No especifico]]</f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s="13" customFormat="1" x14ac:dyDescent="0.25">
      <c r="A3" s="11" t="s">
        <v>3</v>
      </c>
      <c r="B3" s="12">
        <v>0.48409999999999997</v>
      </c>
      <c r="C3" s="12">
        <v>0.1135</v>
      </c>
      <c r="D3" s="12">
        <v>0.30559999999999998</v>
      </c>
      <c r="E3" s="12">
        <v>2.2200000000000001E-2</v>
      </c>
      <c r="F3" s="12">
        <v>2.5399999999999999E-2</v>
      </c>
      <c r="G3" s="12">
        <v>4.9299999999999997E-2</v>
      </c>
      <c r="H3" s="12">
        <f>SUM(Table1[[#This Row],[Empleado]:[No especifico]])</f>
        <v>1.0001</v>
      </c>
      <c r="J3" s="14" cm="1">
        <f t="array" ref="J3:O3">Table1[[#This Row],[Empleado]:[No especifico]]/Table1[[#This Row],[Total]]</f>
        <v>0.48405159484051591</v>
      </c>
      <c r="K3" s="14">
        <v>0.11348865113488651</v>
      </c>
      <c r="L3" s="14">
        <v>0.30556944305569439</v>
      </c>
      <c r="M3" s="14">
        <v>2.2197780221977804E-2</v>
      </c>
      <c r="N3" s="14">
        <v>2.5397460253974602E-2</v>
      </c>
      <c r="O3" s="14">
        <v>4.9295070492950704E-2</v>
      </c>
      <c r="P3" s="14">
        <f t="shared" ref="P3:P33" si="0">SUM(_xlfn.ANCHORARRAY(J3))</f>
        <v>0.99999999999999989</v>
      </c>
      <c r="R3" s="13" t="b" cm="1">
        <f t="array" ref="R3:W3">_xlfn.ANCHORARRAY(J3)=Table1[[#This Row],[Empleado]:[No especifico]]</f>
        <v>0</v>
      </c>
      <c r="S3" s="13" t="b">
        <v>0</v>
      </c>
      <c r="T3" s="13" t="b">
        <v>0</v>
      </c>
      <c r="U3" s="13" t="b">
        <v>0</v>
      </c>
      <c r="V3" s="13" t="b">
        <v>0</v>
      </c>
      <c r="W3" s="13" t="b">
        <v>0</v>
      </c>
    </row>
    <row r="4" spans="1:23" x14ac:dyDescent="0.25">
      <c r="A4" s="11" t="s">
        <v>6</v>
      </c>
      <c r="B4" s="12">
        <v>0.25800000000000001</v>
      </c>
      <c r="C4" s="12">
        <v>0.1411</v>
      </c>
      <c r="D4" s="12">
        <v>0.4713</v>
      </c>
      <c r="E4" s="12">
        <v>1.38E-2</v>
      </c>
      <c r="F4" s="12">
        <v>5.6500000000000002E-2</v>
      </c>
      <c r="G4" s="12">
        <v>5.7500000000000002E-2</v>
      </c>
      <c r="H4" s="12">
        <f>SUM(Table1[[#This Row],[Empleado]:[No especifico]])</f>
        <v>0.99820000000000009</v>
      </c>
      <c r="J4" s="2" cm="1">
        <f t="array" ref="J4:O4">Table1[[#This Row],[Empleado]:[No especifico]]/Table1[[#This Row],[Total]]</f>
        <v>0.25846523742736927</v>
      </c>
      <c r="K4" s="2">
        <v>0.14135443798837907</v>
      </c>
      <c r="L4" s="2">
        <v>0.47214986976557799</v>
      </c>
      <c r="M4" s="2">
        <v>1.3824884792626727E-2</v>
      </c>
      <c r="N4" s="2">
        <v>5.6601883390102178E-2</v>
      </c>
      <c r="O4" s="2">
        <v>5.7603686635944701E-2</v>
      </c>
      <c r="P4" s="2">
        <f t="shared" si="0"/>
        <v>1</v>
      </c>
      <c r="R4" t="b" cm="1">
        <f t="array" ref="R4:W4">_xlfn.ANCHORARRAY(J4)=Table1[[#This Row],[Empleado]:[No especifico]]</f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 s="13" customFormat="1" x14ac:dyDescent="0.25">
      <c r="A5" s="11" t="s">
        <v>7</v>
      </c>
      <c r="B5" s="12">
        <v>0.65139999999999998</v>
      </c>
      <c r="C5" s="12">
        <v>7.3400000000000007E-2</v>
      </c>
      <c r="D5" s="12">
        <v>0.1895</v>
      </c>
      <c r="E5" s="12">
        <v>2.75E-2</v>
      </c>
      <c r="F5" s="12">
        <v>2.5600000000000001E-2</v>
      </c>
      <c r="G5" s="12">
        <v>3.2500000000000001E-2</v>
      </c>
      <c r="H5" s="12">
        <f>SUM(Table1[[#This Row],[Empleado]:[No especifico]])</f>
        <v>0.9998999999999999</v>
      </c>
      <c r="J5" s="14" cm="1">
        <f t="array" ref="J5:O5">Table1[[#This Row],[Empleado]:[No especifico]]/Table1[[#This Row],[Total]]</f>
        <v>0.65146514651465148</v>
      </c>
      <c r="K5" s="14">
        <v>7.3407340734073429E-2</v>
      </c>
      <c r="L5" s="14">
        <v>0.18951895189518955</v>
      </c>
      <c r="M5" s="14">
        <v>2.7502750275027507E-2</v>
      </c>
      <c r="N5" s="14">
        <v>2.5602560256025607E-2</v>
      </c>
      <c r="O5" s="14">
        <v>3.2503250325032505E-2</v>
      </c>
      <c r="P5" s="14">
        <f t="shared" si="0"/>
        <v>1</v>
      </c>
      <c r="R5" s="13" t="b" cm="1">
        <f t="array" ref="R5:W5">_xlfn.ANCHORARRAY(J5)=Table1[[#This Row],[Empleado]:[No especifico]]</f>
        <v>0</v>
      </c>
      <c r="S5" s="13" t="b">
        <v>0</v>
      </c>
      <c r="T5" s="13" t="b">
        <v>0</v>
      </c>
      <c r="U5" s="13" t="b">
        <v>0</v>
      </c>
      <c r="V5" s="13" t="b">
        <v>0</v>
      </c>
      <c r="W5" s="13" t="b">
        <v>0</v>
      </c>
    </row>
    <row r="6" spans="1:23" x14ac:dyDescent="0.25">
      <c r="A6" s="11" t="s">
        <v>9</v>
      </c>
      <c r="B6" s="12">
        <v>0.54010000000000002</v>
      </c>
      <c r="C6" s="12">
        <v>0.12720000000000001</v>
      </c>
      <c r="D6" s="12">
        <v>0.2296</v>
      </c>
      <c r="E6" s="12">
        <v>1.95E-2</v>
      </c>
      <c r="F6" s="12">
        <v>4.4699999999999997E-2</v>
      </c>
      <c r="G6" s="12">
        <v>3.8800000000000001E-2</v>
      </c>
      <c r="H6" s="12">
        <f>SUM(Table1[[#This Row],[Empleado]:[No especifico]])</f>
        <v>0.99990000000000001</v>
      </c>
      <c r="J6" s="2" cm="1">
        <f t="array" ref="J6:O6">Table1[[#This Row],[Empleado]:[No especifico]]/Table1[[#This Row],[Total]]</f>
        <v>0.54015401540154018</v>
      </c>
      <c r="K6" s="2">
        <v>0.12721272127212721</v>
      </c>
      <c r="L6" s="2">
        <v>0.22962296229622961</v>
      </c>
      <c r="M6" s="2">
        <v>1.9501950195019501E-2</v>
      </c>
      <c r="N6" s="2">
        <v>4.4704470447044703E-2</v>
      </c>
      <c r="O6" s="2">
        <v>3.8803880388038801E-2</v>
      </c>
      <c r="P6" s="2">
        <f t="shared" si="0"/>
        <v>1</v>
      </c>
      <c r="R6" t="b" cm="1">
        <f t="array" ref="R6:W6">_xlfn.ANCHORARRAY(J6)=Table1[[#This Row],[Empleado]:[No especifico]]</f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25">
      <c r="A7" s="11" t="s">
        <v>31</v>
      </c>
      <c r="B7" s="12">
        <v>0.68859999999999999</v>
      </c>
      <c r="C7" s="12">
        <v>5.6899999999999999E-2</v>
      </c>
      <c r="D7" s="12">
        <v>0.1903</v>
      </c>
      <c r="E7" s="12">
        <v>1.8700000000000001E-2</v>
      </c>
      <c r="F7" s="12">
        <v>1.34E-2</v>
      </c>
      <c r="G7" s="12">
        <v>3.2199999999999999E-2</v>
      </c>
      <c r="H7" s="12">
        <f>SUM(Table1[[#This Row],[Empleado]:[No especifico]])</f>
        <v>1.0001</v>
      </c>
      <c r="J7" s="2" cm="1">
        <f t="array" ref="J7:O7">Table1[[#This Row],[Empleado]:[No especifico]]/Table1[[#This Row],[Total]]</f>
        <v>0.68853114688531147</v>
      </c>
      <c r="K7" s="2">
        <v>5.6894310568943104E-2</v>
      </c>
      <c r="L7" s="2">
        <v>0.19028097190280971</v>
      </c>
      <c r="M7" s="2">
        <v>1.8698130186981302E-2</v>
      </c>
      <c r="N7" s="2">
        <v>1.3398660133986603E-2</v>
      </c>
      <c r="O7" s="2">
        <v>3.2196780321967801E-2</v>
      </c>
      <c r="P7" s="2">
        <f t="shared" si="0"/>
        <v>1</v>
      </c>
      <c r="R7" t="b" cm="1">
        <f t="array" ref="R7:W7">_xlfn.ANCHORARRAY(J7)=Table1[[#This Row],[Empleado]:[No especifico]]</f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s="13" customFormat="1" x14ac:dyDescent="0.25">
      <c r="A8" s="11" t="s">
        <v>21</v>
      </c>
      <c r="B8" s="12">
        <v>0.60140000000000005</v>
      </c>
      <c r="C8" s="12">
        <v>5.3600000000000002E-2</v>
      </c>
      <c r="D8" s="12">
        <v>0.2417</v>
      </c>
      <c r="E8" s="12">
        <v>2.81E-2</v>
      </c>
      <c r="F8" s="12">
        <v>1.7899999999999999E-2</v>
      </c>
      <c r="G8" s="12">
        <v>5.7200000000000001E-2</v>
      </c>
      <c r="H8" s="12">
        <f>SUM(Table1[[#This Row],[Empleado]:[No especifico]])</f>
        <v>0.99990000000000012</v>
      </c>
      <c r="J8" s="14" cm="1">
        <f t="array" ref="J8:O8">Table1[[#This Row],[Empleado]:[No especifico]]/Table1[[#This Row],[Total]]</f>
        <v>0.6014601460146014</v>
      </c>
      <c r="K8" s="14">
        <v>5.3605360536053602E-2</v>
      </c>
      <c r="L8" s="14">
        <v>0.2417241724172417</v>
      </c>
      <c r="M8" s="14">
        <v>2.8102810281028099E-2</v>
      </c>
      <c r="N8" s="14">
        <v>1.7901790179017898E-2</v>
      </c>
      <c r="O8" s="14">
        <v>5.7205720572057202E-2</v>
      </c>
      <c r="P8" s="14">
        <f t="shared" si="0"/>
        <v>0.99999999999999989</v>
      </c>
      <c r="R8" s="13" t="b" cm="1">
        <f t="array" ref="R8:W8">_xlfn.ANCHORARRAY(J8)=Table1[[#This Row],[Empleado]:[No especifico]]</f>
        <v>0</v>
      </c>
      <c r="S8" s="13" t="b">
        <v>0</v>
      </c>
      <c r="T8" s="13" t="b">
        <v>0</v>
      </c>
      <c r="U8" s="13" t="b">
        <v>0</v>
      </c>
      <c r="V8" s="13" t="b">
        <v>0</v>
      </c>
      <c r="W8" s="13" t="b">
        <v>0</v>
      </c>
    </row>
    <row r="9" spans="1:23" s="13" customFormat="1" x14ac:dyDescent="0.25">
      <c r="A9" s="11" t="s">
        <v>22</v>
      </c>
      <c r="B9" s="12">
        <v>0.48849999999999999</v>
      </c>
      <c r="C9" s="12">
        <v>0.15490000000000001</v>
      </c>
      <c r="D9" s="12">
        <v>0.25530000000000003</v>
      </c>
      <c r="E9" s="12">
        <v>1.83E-2</v>
      </c>
      <c r="F9" s="12">
        <v>3.85E-2</v>
      </c>
      <c r="G9" s="12">
        <v>4.4400000000000002E-2</v>
      </c>
      <c r="H9" s="12">
        <f>SUM(Table1[[#This Row],[Empleado]:[No especifico]])</f>
        <v>0.99990000000000001</v>
      </c>
      <c r="J9" s="14" cm="1">
        <f t="array" ref="J9:O9">Table1[[#This Row],[Empleado]:[No especifico]]/Table1[[#This Row],[Total]]</f>
        <v>0.48854885488548855</v>
      </c>
      <c r="K9" s="14">
        <v>0.15491549154915493</v>
      </c>
      <c r="L9" s="14">
        <v>0.25532553255325535</v>
      </c>
      <c r="M9" s="14">
        <v>1.8301830183018303E-2</v>
      </c>
      <c r="N9" s="14">
        <v>3.85038503850385E-2</v>
      </c>
      <c r="O9" s="14">
        <v>4.4404440444044409E-2</v>
      </c>
      <c r="P9" s="14">
        <f t="shared" si="0"/>
        <v>1</v>
      </c>
      <c r="R9" s="13" t="b" cm="1">
        <f t="array" ref="R9:W9">_xlfn.ANCHORARRAY(J9)=Table1[[#This Row],[Empleado]:[No especifico]]</f>
        <v>0</v>
      </c>
      <c r="S9" s="13" t="b">
        <v>0</v>
      </c>
      <c r="T9" s="13" t="b">
        <v>0</v>
      </c>
      <c r="U9" s="13" t="b">
        <v>0</v>
      </c>
      <c r="V9" s="13" t="b">
        <v>0</v>
      </c>
      <c r="W9" s="13" t="b">
        <v>0</v>
      </c>
    </row>
    <row r="10" spans="1:23" x14ac:dyDescent="0.25">
      <c r="A10" s="11" t="s">
        <v>24</v>
      </c>
      <c r="B10" s="12">
        <v>0.60199999999999998</v>
      </c>
      <c r="C10" s="12">
        <v>0.15559999999999999</v>
      </c>
      <c r="D10" s="12">
        <v>0.17449999999999999</v>
      </c>
      <c r="E10" s="12">
        <v>3.0300000000000001E-2</v>
      </c>
      <c r="F10" s="12">
        <v>7.6E-3</v>
      </c>
      <c r="G10" s="12">
        <v>3.0099999999999998E-2</v>
      </c>
      <c r="H10" s="12">
        <f>SUM(Table1[[#This Row],[Empleado]:[No especifico]])</f>
        <v>1.0001</v>
      </c>
      <c r="J10" s="2" cm="1">
        <f t="array" ref="J10:O10">Table1[[#This Row],[Empleado]:[No especifico]]/Table1[[#This Row],[Total]]</f>
        <v>0.601939806019398</v>
      </c>
      <c r="K10" s="2">
        <v>0.15558444155584442</v>
      </c>
      <c r="L10" s="2">
        <v>0.17448255174482552</v>
      </c>
      <c r="M10" s="2">
        <v>3.0296970302969704E-2</v>
      </c>
      <c r="N10" s="2">
        <v>7.5992400759924009E-3</v>
      </c>
      <c r="O10" s="2">
        <v>3.0096990300969902E-2</v>
      </c>
      <c r="P10" s="2">
        <f t="shared" si="0"/>
        <v>1</v>
      </c>
      <c r="R10" t="b" cm="1">
        <f t="array" ref="R10:W10">_xlfn.ANCHORARRAY(J10)=Table1[[#This Row],[Empleado]:[No especifico]]</f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 s="13" customFormat="1" x14ac:dyDescent="0.25">
      <c r="A11" s="11" t="s">
        <v>28</v>
      </c>
      <c r="B11" s="12">
        <v>0.4415</v>
      </c>
      <c r="C11" s="12">
        <v>0.18410000000000001</v>
      </c>
      <c r="D11" s="12">
        <v>0.27339999999999998</v>
      </c>
      <c r="E11" s="12">
        <v>2.1399999999999999E-2</v>
      </c>
      <c r="F11" s="12">
        <v>4.1200000000000001E-2</v>
      </c>
      <c r="G11" s="12">
        <v>3.8600000000000002E-2</v>
      </c>
      <c r="H11" s="12">
        <f>SUM(Table1[[#This Row],[Empleado]:[No especifico]])</f>
        <v>1.0002</v>
      </c>
      <c r="J11" s="14" cm="1">
        <f t="array" ref="J11:O11">Table1[[#This Row],[Empleado]:[No especifico]]/Table1[[#This Row],[Total]]</f>
        <v>0.44141171765646869</v>
      </c>
      <c r="K11" s="14">
        <v>0.18406318736252752</v>
      </c>
      <c r="L11" s="14">
        <v>0.27334533093381325</v>
      </c>
      <c r="M11" s="14">
        <v>2.1395720855828835E-2</v>
      </c>
      <c r="N11" s="14">
        <v>4.1191761647670466E-2</v>
      </c>
      <c r="O11" s="14">
        <v>3.8592281543691265E-2</v>
      </c>
      <c r="P11" s="14">
        <f t="shared" si="0"/>
        <v>1</v>
      </c>
      <c r="R11" s="13" t="b" cm="1">
        <f t="array" ref="R11:W11">_xlfn.ANCHORARRAY(J11)=Table1[[#This Row],[Empleado]:[No especifico]]</f>
        <v>0</v>
      </c>
      <c r="S11" s="13" t="b">
        <v>0</v>
      </c>
      <c r="T11" s="13" t="b">
        <v>0</v>
      </c>
      <c r="U11" s="13" t="b">
        <v>0</v>
      </c>
      <c r="V11" s="13" t="b">
        <v>0</v>
      </c>
      <c r="W11" s="13" t="b">
        <v>0</v>
      </c>
    </row>
    <row r="12" spans="1:23" x14ac:dyDescent="0.25">
      <c r="A12" s="11" t="s">
        <v>29</v>
      </c>
      <c r="B12" s="12">
        <v>0.57130000000000003</v>
      </c>
      <c r="C12" s="12">
        <v>0.1201</v>
      </c>
      <c r="D12" s="12">
        <v>0.2392</v>
      </c>
      <c r="E12" s="12">
        <v>2.24E-2</v>
      </c>
      <c r="F12" s="12">
        <v>1.6400000000000001E-2</v>
      </c>
      <c r="G12" s="12">
        <v>3.0700000000000002E-2</v>
      </c>
      <c r="H12" s="12">
        <f>SUM(Table1[[#This Row],[Empleado]:[No especifico]])</f>
        <v>1.0001</v>
      </c>
      <c r="J12" s="2" cm="1">
        <f t="array" ref="J12:O12">Table1[[#This Row],[Empleado]:[No especifico]]/Table1[[#This Row],[Total]]</f>
        <v>0.57124287571242882</v>
      </c>
      <c r="K12" s="2">
        <v>0.12008799120087991</v>
      </c>
      <c r="L12" s="2">
        <v>0.23917608239176083</v>
      </c>
      <c r="M12" s="2">
        <v>2.2397760223977603E-2</v>
      </c>
      <c r="N12" s="2">
        <v>1.6398360163983602E-2</v>
      </c>
      <c r="O12" s="2">
        <v>3.0696930306969305E-2</v>
      </c>
      <c r="P12" s="2">
        <f t="shared" si="0"/>
        <v>0.99999999999999989</v>
      </c>
      <c r="R12" t="b" cm="1">
        <f t="array" ref="R12:W12">_xlfn.ANCHORARRAY(J12)=Table1[[#This Row],[Empleado]:[No especifico]]</f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25">
      <c r="A13" s="11" t="s">
        <v>30</v>
      </c>
      <c r="B13" s="12">
        <v>0.48780000000000001</v>
      </c>
      <c r="C13" s="12">
        <v>0.14030000000000001</v>
      </c>
      <c r="D13" s="12">
        <v>0.30769999999999997</v>
      </c>
      <c r="E13" s="12">
        <v>1.9099999999999999E-2</v>
      </c>
      <c r="F13" s="12">
        <v>6.8000000000000005E-2</v>
      </c>
      <c r="G13" s="12">
        <v>5.7099999999999998E-2</v>
      </c>
      <c r="H13" s="12">
        <f>SUM(Table1[[#This Row],[Empleado]:[No especifico]])</f>
        <v>1.0799999999999998</v>
      </c>
      <c r="J13" s="2" cm="1">
        <f t="array" ref="J13:O13">Table1[[#This Row],[Empleado]:[No especifico]]/Table1[[#This Row],[Total]]</f>
        <v>0.45166666666666672</v>
      </c>
      <c r="K13" s="2">
        <v>0.12990740740740744</v>
      </c>
      <c r="L13" s="2">
        <v>0.28490740740740744</v>
      </c>
      <c r="M13" s="2">
        <v>1.7685185185185186E-2</v>
      </c>
      <c r="N13" s="2">
        <v>6.2962962962962971E-2</v>
      </c>
      <c r="O13" s="2">
        <v>5.2870370370370373E-2</v>
      </c>
      <c r="P13" s="2">
        <f t="shared" si="0"/>
        <v>1.0000000000000002</v>
      </c>
      <c r="R13" t="b" cm="1">
        <f t="array" ref="R13:W13">_xlfn.ANCHORARRAY(J13)=Table1[[#This Row],[Empleado]:[No especifico]]</f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 x14ac:dyDescent="0.25">
      <c r="A14" s="1" t="s">
        <v>0</v>
      </c>
      <c r="B14" s="3">
        <v>0.66979999999999995</v>
      </c>
      <c r="C14" s="3">
        <v>0.1072</v>
      </c>
      <c r="D14" s="3">
        <v>0.154</v>
      </c>
      <c r="E14" s="3">
        <v>2.6800000000000001E-2</v>
      </c>
      <c r="F14" s="3">
        <v>1.7000000000000001E-2</v>
      </c>
      <c r="G14" s="3">
        <v>2.52E-2</v>
      </c>
      <c r="H14" s="3">
        <f>SUM(Table1[[#This Row],[Empleado]:[No especifico]])</f>
        <v>1</v>
      </c>
      <c r="J14" s="2" cm="1">
        <f t="array" ref="J14:O14">Table1[[#This Row],[Empleado]:[No especifico]]/Table1[[#This Row],[Total]]</f>
        <v>0.66979999999999995</v>
      </c>
      <c r="K14" s="2">
        <v>0.1072</v>
      </c>
      <c r="L14" s="2">
        <v>0.154</v>
      </c>
      <c r="M14" s="2">
        <v>2.6800000000000001E-2</v>
      </c>
      <c r="N14" s="2">
        <v>1.7000000000000001E-2</v>
      </c>
      <c r="O14" s="2">
        <v>2.52E-2</v>
      </c>
      <c r="P14" s="2">
        <f t="shared" si="0"/>
        <v>1</v>
      </c>
      <c r="R14" t="b" cm="1">
        <f t="array" ref="R14:W14">_xlfn.ANCHORARRAY(J14)=Table1[[#This Row],[Empleado]:[No especifico]]</f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 x14ac:dyDescent="0.25">
      <c r="A15" s="1" t="s">
        <v>2</v>
      </c>
      <c r="B15" s="3">
        <v>0.63219999999999998</v>
      </c>
      <c r="C15" s="3">
        <v>0.1105</v>
      </c>
      <c r="D15" s="3">
        <v>0.1812</v>
      </c>
      <c r="E15" s="3">
        <v>3.5700000000000003E-2</v>
      </c>
      <c r="F15" s="3">
        <v>1.2200000000000001E-2</v>
      </c>
      <c r="G15" s="3">
        <v>2.8199999999999999E-2</v>
      </c>
      <c r="H15" s="3">
        <f>SUM(Table1[[#This Row],[Empleado]:[No especifico]])</f>
        <v>1</v>
      </c>
      <c r="J15" s="2" cm="1">
        <f t="array" ref="J15:O15">Table1[[#This Row],[Empleado]:[No especifico]]/Table1[[#This Row],[Total]]</f>
        <v>0.63219999999999998</v>
      </c>
      <c r="K15" s="2">
        <v>0.1105</v>
      </c>
      <c r="L15" s="2">
        <v>0.1812</v>
      </c>
      <c r="M15" s="2">
        <v>3.5700000000000003E-2</v>
      </c>
      <c r="N15" s="2">
        <v>1.2200000000000001E-2</v>
      </c>
      <c r="O15" s="2">
        <v>2.8199999999999999E-2</v>
      </c>
      <c r="P15" s="2">
        <f t="shared" si="0"/>
        <v>1</v>
      </c>
      <c r="R15" t="b" cm="1">
        <f t="array" ref="R15:W15">_xlfn.ANCHORARRAY(J15)=Table1[[#This Row],[Empleado]:[No especifico]]</f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 s="13" customFormat="1" x14ac:dyDescent="0.25">
      <c r="A16" s="1" t="s">
        <v>4</v>
      </c>
      <c r="B16" s="3">
        <v>0.69850000000000001</v>
      </c>
      <c r="C16" s="3">
        <v>8.8700000000000001E-2</v>
      </c>
      <c r="D16" s="3">
        <v>0.14879999999999999</v>
      </c>
      <c r="E16" s="3">
        <v>2.6700000000000002E-2</v>
      </c>
      <c r="F16" s="3">
        <v>1.03E-2</v>
      </c>
      <c r="G16" s="3">
        <v>2.7E-2</v>
      </c>
      <c r="H16" s="3">
        <f>SUM(Table1[[#This Row],[Empleado]:[No especifico]])</f>
        <v>0.99999999999999989</v>
      </c>
      <c r="J16" s="14" cm="1">
        <f t="array" ref="J16:O16">Table1[[#This Row],[Empleado]:[No especifico]]/Table1[[#This Row],[Total]]</f>
        <v>0.69850000000000012</v>
      </c>
      <c r="K16" s="14">
        <v>8.8700000000000015E-2</v>
      </c>
      <c r="L16" s="14">
        <v>0.14880000000000002</v>
      </c>
      <c r="M16" s="14">
        <v>2.6700000000000005E-2</v>
      </c>
      <c r="N16" s="14">
        <v>1.0300000000000002E-2</v>
      </c>
      <c r="O16" s="14">
        <v>2.7000000000000003E-2</v>
      </c>
      <c r="P16" s="14">
        <f t="shared" si="0"/>
        <v>1.0000000000000002</v>
      </c>
      <c r="R16" s="13" t="b" cm="1">
        <f t="array" ref="R16:W16">_xlfn.ANCHORARRAY(J16)=Table1[[#This Row],[Empleado]:[No especifico]]</f>
        <v>1</v>
      </c>
      <c r="S16" s="13" t="b">
        <v>1</v>
      </c>
      <c r="T16" s="13" t="b">
        <v>1</v>
      </c>
      <c r="U16" s="13" t="b">
        <v>1</v>
      </c>
      <c r="V16" s="13" t="b">
        <v>1</v>
      </c>
      <c r="W16" s="13" t="b">
        <v>1</v>
      </c>
    </row>
    <row r="17" spans="1:23" x14ac:dyDescent="0.25">
      <c r="A17" s="1" t="s">
        <v>5</v>
      </c>
      <c r="B17" s="3">
        <v>0.59560000000000002</v>
      </c>
      <c r="C17" s="3">
        <v>0.1401</v>
      </c>
      <c r="D17" s="3">
        <v>0.18729999999999999</v>
      </c>
      <c r="E17" s="3">
        <v>2.64E-2</v>
      </c>
      <c r="F17" s="3">
        <v>1.6E-2</v>
      </c>
      <c r="G17" s="3">
        <v>3.4599999999999999E-2</v>
      </c>
      <c r="H17" s="3">
        <f>SUM(Table1[[#This Row],[Empleado]:[No especifico]])</f>
        <v>1</v>
      </c>
      <c r="J17" s="2" cm="1">
        <f t="array" ref="J17:O17">Table1[[#This Row],[Empleado]:[No especifico]]/Table1[[#This Row],[Total]]</f>
        <v>0.59560000000000002</v>
      </c>
      <c r="K17" s="2">
        <v>0.1401</v>
      </c>
      <c r="L17" s="2">
        <v>0.18729999999999999</v>
      </c>
      <c r="M17" s="2">
        <v>2.64E-2</v>
      </c>
      <c r="N17" s="2">
        <v>1.6E-2</v>
      </c>
      <c r="O17" s="2">
        <v>3.4599999999999999E-2</v>
      </c>
      <c r="P17" s="2">
        <f t="shared" si="0"/>
        <v>1</v>
      </c>
      <c r="R17" t="b" cm="1">
        <f t="array" ref="R17:W17">_xlfn.ANCHORARRAY(J17)=Table1[[#This Row],[Empleado]:[No especifico]]</f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 x14ac:dyDescent="0.25">
      <c r="A18" s="1" t="s">
        <v>8</v>
      </c>
      <c r="B18" s="3">
        <v>0.77239999999999998</v>
      </c>
      <c r="C18" s="3">
        <v>1.3299999999999999E-2</v>
      </c>
      <c r="D18" s="3">
        <v>0.16070000000000001</v>
      </c>
      <c r="E18" s="3">
        <v>2.9000000000000001E-2</v>
      </c>
      <c r="F18" s="3">
        <v>4.7999999999999996E-3</v>
      </c>
      <c r="G18" s="3">
        <v>1.9800000000000002E-2</v>
      </c>
      <c r="H18" s="3">
        <f>SUM(Table1[[#This Row],[Empleado]:[No especifico]])</f>
        <v>1</v>
      </c>
      <c r="J18" s="2" cm="1">
        <f t="array" ref="J18:O18">Table1[[#This Row],[Empleado]:[No especifico]]/Table1[[#This Row],[Total]]</f>
        <v>0.77239999999999998</v>
      </c>
      <c r="K18" s="2">
        <v>1.3299999999999999E-2</v>
      </c>
      <c r="L18" s="2">
        <v>0.16070000000000001</v>
      </c>
      <c r="M18" s="2">
        <v>2.9000000000000001E-2</v>
      </c>
      <c r="N18" s="2">
        <v>4.7999999999999996E-3</v>
      </c>
      <c r="O18" s="2">
        <v>1.9800000000000002E-2</v>
      </c>
      <c r="P18" s="2">
        <f t="shared" si="0"/>
        <v>1</v>
      </c>
      <c r="R18" t="b" cm="1">
        <f t="array" ref="R18:W18">_xlfn.ANCHORARRAY(J18)=Table1[[#This Row],[Empleado]:[No especifico]]</f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 spans="1:23" x14ac:dyDescent="0.25">
      <c r="A19" s="1" t="s">
        <v>10</v>
      </c>
      <c r="B19" s="3">
        <v>0.55869999999999997</v>
      </c>
      <c r="C19" s="3">
        <v>0.13539999999999999</v>
      </c>
      <c r="D19" s="3">
        <v>0.20780000000000001</v>
      </c>
      <c r="E19" s="3">
        <v>2.23E-2</v>
      </c>
      <c r="F19" s="3">
        <v>3.2399999999999998E-2</v>
      </c>
      <c r="G19" s="3">
        <v>4.3400000000000001E-2</v>
      </c>
      <c r="H19" s="3">
        <f>SUM(Table1[[#This Row],[Empleado]:[No especifico]])</f>
        <v>0.99999999999999989</v>
      </c>
      <c r="J19" s="2" cm="1">
        <f t="array" ref="J19:O19">Table1[[#This Row],[Empleado]:[No especifico]]/Table1[[#This Row],[Total]]</f>
        <v>0.55870000000000009</v>
      </c>
      <c r="K19" s="2">
        <v>0.13540000000000002</v>
      </c>
      <c r="L19" s="2">
        <v>0.20780000000000004</v>
      </c>
      <c r="M19" s="2">
        <v>2.2300000000000004E-2</v>
      </c>
      <c r="N19" s="2">
        <v>3.2400000000000005E-2</v>
      </c>
      <c r="O19" s="2">
        <v>4.3400000000000008E-2</v>
      </c>
      <c r="P19" s="2">
        <f t="shared" si="0"/>
        <v>1.0000000000000002</v>
      </c>
      <c r="R19" t="b" cm="1">
        <f t="array" ref="R19:W19">_xlfn.ANCHORARRAY(J19)=Table1[[#This Row],[Empleado]:[No especifico]]</f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 x14ac:dyDescent="0.25">
      <c r="A20" s="1" t="s">
        <v>11</v>
      </c>
      <c r="B20" s="3">
        <v>0.3992</v>
      </c>
      <c r="C20" s="3">
        <v>0.11650000000000001</v>
      </c>
      <c r="D20" s="3">
        <v>0.36770000000000003</v>
      </c>
      <c r="E20" s="3">
        <v>1.5599999999999999E-2</v>
      </c>
      <c r="F20" s="3">
        <v>4.0899999999999999E-2</v>
      </c>
      <c r="G20" s="3">
        <v>6.0100000000000001E-2</v>
      </c>
      <c r="H20" s="3">
        <f>SUM(Table1[[#This Row],[Empleado]:[No especifico]])</f>
        <v>1</v>
      </c>
      <c r="J20" s="2" cm="1">
        <f t="array" ref="J20:O20">Table1[[#This Row],[Empleado]:[No especifico]]/Table1[[#This Row],[Total]]</f>
        <v>0.3992</v>
      </c>
      <c r="K20" s="2">
        <v>0.11650000000000001</v>
      </c>
      <c r="L20" s="2">
        <v>0.36770000000000003</v>
      </c>
      <c r="M20" s="2">
        <v>1.5599999999999999E-2</v>
      </c>
      <c r="N20" s="2">
        <v>4.0899999999999999E-2</v>
      </c>
      <c r="O20" s="2">
        <v>6.0100000000000001E-2</v>
      </c>
      <c r="P20" s="2">
        <f t="shared" si="0"/>
        <v>1</v>
      </c>
      <c r="R20" t="b" cm="1">
        <f t="array" ref="R20:W20">_xlfn.ANCHORARRAY(J20)=Table1[[#This Row],[Empleado]:[No especifico]]</f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 spans="1:23" x14ac:dyDescent="0.25">
      <c r="A21" s="1" t="s">
        <v>12</v>
      </c>
      <c r="B21" s="3">
        <v>0.43159999999999998</v>
      </c>
      <c r="C21" s="3">
        <v>0.2261</v>
      </c>
      <c r="D21" s="3">
        <v>0.24940000000000001</v>
      </c>
      <c r="E21" s="3">
        <v>1.3299999999999999E-2</v>
      </c>
      <c r="F21" s="3">
        <v>2.8899999999999999E-2</v>
      </c>
      <c r="G21" s="3">
        <v>5.0700000000000002E-2</v>
      </c>
      <c r="H21" s="3">
        <f>SUM(Table1[[#This Row],[Empleado]:[No especifico]])</f>
        <v>1</v>
      </c>
      <c r="J21" s="2" cm="1">
        <f t="array" ref="J21:O21">Table1[[#This Row],[Empleado]:[No especifico]]/Table1[[#This Row],[Total]]</f>
        <v>0.43159999999999998</v>
      </c>
      <c r="K21" s="2">
        <v>0.2261</v>
      </c>
      <c r="L21" s="2">
        <v>0.24940000000000001</v>
      </c>
      <c r="M21" s="2">
        <v>1.3299999999999999E-2</v>
      </c>
      <c r="N21" s="2">
        <v>2.8899999999999999E-2</v>
      </c>
      <c r="O21" s="2">
        <v>5.0700000000000002E-2</v>
      </c>
      <c r="P21" s="2">
        <f t="shared" si="0"/>
        <v>1</v>
      </c>
      <c r="R21" t="b" cm="1">
        <f t="array" ref="R21:W21">_xlfn.ANCHORARRAY(J21)=Table1[[#This Row],[Empleado]:[No especifico]]</f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 spans="1:23" x14ac:dyDescent="0.25">
      <c r="A22" s="1" t="s">
        <v>13</v>
      </c>
      <c r="B22" s="3">
        <v>0.62739999999999996</v>
      </c>
      <c r="C22" s="3">
        <v>7.9399999999999998E-2</v>
      </c>
      <c r="D22" s="3">
        <v>0.20899999999999999</v>
      </c>
      <c r="E22" s="3">
        <v>2.8299999999999999E-2</v>
      </c>
      <c r="F22" s="3">
        <v>2.1299999999999999E-2</v>
      </c>
      <c r="G22" s="3">
        <v>3.4599999999999999E-2</v>
      </c>
      <c r="H22" s="3">
        <f>SUM(Table1[[#This Row],[Empleado]:[No especifico]])</f>
        <v>0.99999999999999989</v>
      </c>
      <c r="J22" s="2" cm="1">
        <f t="array" ref="J22:O22">Table1[[#This Row],[Empleado]:[No especifico]]/Table1[[#This Row],[Total]]</f>
        <v>0.62740000000000007</v>
      </c>
      <c r="K22" s="2">
        <v>7.9400000000000012E-2</v>
      </c>
      <c r="L22" s="2">
        <v>0.20900000000000002</v>
      </c>
      <c r="M22" s="2">
        <v>2.8300000000000002E-2</v>
      </c>
      <c r="N22" s="2">
        <v>2.1300000000000003E-2</v>
      </c>
      <c r="O22" s="2">
        <v>3.4600000000000006E-2</v>
      </c>
      <c r="P22" s="2">
        <f t="shared" si="0"/>
        <v>1.0000000000000002</v>
      </c>
      <c r="R22" t="b" cm="1">
        <f t="array" ref="R22:W22">_xlfn.ANCHORARRAY(J22)=Table1[[#This Row],[Empleado]:[No especifico]]</f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 spans="1:23" x14ac:dyDescent="0.25">
      <c r="A23" s="1" t="s">
        <v>14</v>
      </c>
      <c r="B23" s="3">
        <v>0.40139999999999998</v>
      </c>
      <c r="C23" s="3">
        <v>0.1646</v>
      </c>
      <c r="D23" s="3">
        <v>0.30009999999999998</v>
      </c>
      <c r="E23" s="3">
        <v>2.1600000000000001E-2</v>
      </c>
      <c r="F23" s="3">
        <v>4.24E-2</v>
      </c>
      <c r="G23" s="3">
        <v>6.9900000000000004E-2</v>
      </c>
      <c r="H23" s="3">
        <f>SUM(Table1[[#This Row],[Empleado]:[No especifico]])</f>
        <v>0.99999999999999978</v>
      </c>
      <c r="J23" s="2" cm="1">
        <f t="array" ref="J23:O23">Table1[[#This Row],[Empleado]:[No especifico]]/Table1[[#This Row],[Total]]</f>
        <v>0.40140000000000009</v>
      </c>
      <c r="K23" s="2">
        <v>0.16460000000000002</v>
      </c>
      <c r="L23" s="2">
        <v>0.30010000000000003</v>
      </c>
      <c r="M23" s="2">
        <v>2.1600000000000005E-2</v>
      </c>
      <c r="N23" s="2">
        <v>4.2400000000000007E-2</v>
      </c>
      <c r="O23" s="2">
        <v>6.9900000000000018E-2</v>
      </c>
      <c r="P23" s="2">
        <f t="shared" si="0"/>
        <v>1</v>
      </c>
      <c r="R23" t="b" cm="1">
        <f t="array" ref="R23:W23">_xlfn.ANCHORARRAY(J23)=Table1[[#This Row],[Empleado]:[No especifico]]</f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 spans="1:23" s="13" customFormat="1" x14ac:dyDescent="0.25">
      <c r="A24" s="1" t="s">
        <v>15</v>
      </c>
      <c r="B24" s="3">
        <v>0.54079999999999995</v>
      </c>
      <c r="C24" s="3">
        <v>0.1588</v>
      </c>
      <c r="D24" s="3">
        <v>0.2298</v>
      </c>
      <c r="E24" s="3">
        <v>2.4500000000000001E-2</v>
      </c>
      <c r="F24" s="3">
        <v>1.66E-2</v>
      </c>
      <c r="G24" s="3">
        <v>2.9499999999999998E-2</v>
      </c>
      <c r="H24" s="3">
        <f>SUM(Table1[[#This Row],[Empleado]:[No especifico]])</f>
        <v>0.99999999999999989</v>
      </c>
      <c r="J24" s="14" cm="1">
        <f t="array" ref="J24:O24">Table1[[#This Row],[Empleado]:[No especifico]]/Table1[[#This Row],[Total]]</f>
        <v>0.54080000000000006</v>
      </c>
      <c r="K24" s="14">
        <v>0.15880000000000002</v>
      </c>
      <c r="L24" s="14">
        <v>0.22980000000000003</v>
      </c>
      <c r="M24" s="14">
        <v>2.4500000000000004E-2</v>
      </c>
      <c r="N24" s="14">
        <v>1.6600000000000004E-2</v>
      </c>
      <c r="O24" s="14">
        <v>2.9500000000000002E-2</v>
      </c>
      <c r="P24" s="14">
        <f t="shared" si="0"/>
        <v>1.0000000000000002</v>
      </c>
      <c r="R24" s="13" t="b" cm="1">
        <f t="array" ref="R24:W24">_xlfn.ANCHORARRAY(J24)=Table1[[#This Row],[Empleado]:[No especifico]]</f>
        <v>1</v>
      </c>
      <c r="S24" s="13" t="b">
        <v>1</v>
      </c>
      <c r="T24" s="13" t="b">
        <v>1</v>
      </c>
      <c r="U24" s="13" t="b">
        <v>1</v>
      </c>
      <c r="V24" s="13" t="b">
        <v>1</v>
      </c>
      <c r="W24" s="13" t="b">
        <v>1</v>
      </c>
    </row>
    <row r="25" spans="1:23" s="13" customFormat="1" x14ac:dyDescent="0.25">
      <c r="A25" s="1" t="s">
        <v>16</v>
      </c>
      <c r="B25" s="3">
        <v>0.41660000000000003</v>
      </c>
      <c r="C25" s="3">
        <v>0.19209999999999999</v>
      </c>
      <c r="D25" s="3">
        <v>0.2707</v>
      </c>
      <c r="E25" s="3">
        <v>2.6800000000000001E-2</v>
      </c>
      <c r="F25" s="3">
        <v>3.7100000000000001E-2</v>
      </c>
      <c r="G25" s="3">
        <v>5.67E-2</v>
      </c>
      <c r="H25" s="3">
        <f>SUM(Table1[[#This Row],[Empleado]:[No especifico]])</f>
        <v>1</v>
      </c>
      <c r="J25" s="14" cm="1">
        <f t="array" ref="J25:O25">Table1[[#This Row],[Empleado]:[No especifico]]/Table1[[#This Row],[Total]]</f>
        <v>0.41660000000000003</v>
      </c>
      <c r="K25" s="14">
        <v>0.19209999999999999</v>
      </c>
      <c r="L25" s="14">
        <v>0.2707</v>
      </c>
      <c r="M25" s="14">
        <v>2.6800000000000001E-2</v>
      </c>
      <c r="N25" s="14">
        <v>3.7100000000000001E-2</v>
      </c>
      <c r="O25" s="14">
        <v>5.67E-2</v>
      </c>
      <c r="P25" s="14">
        <f t="shared" si="0"/>
        <v>1</v>
      </c>
      <c r="R25" s="13" t="b" cm="1">
        <f t="array" ref="R25:W25">_xlfn.ANCHORARRAY(J25)=Table1[[#This Row],[Empleado]:[No especifico]]</f>
        <v>1</v>
      </c>
      <c r="S25" s="13" t="b">
        <v>1</v>
      </c>
      <c r="T25" s="13" t="b">
        <v>1</v>
      </c>
      <c r="U25" s="13" t="b">
        <v>1</v>
      </c>
      <c r="V25" s="13" t="b">
        <v>1</v>
      </c>
      <c r="W25" s="13" t="b">
        <v>1</v>
      </c>
    </row>
    <row r="26" spans="1:23" x14ac:dyDescent="0.25">
      <c r="A26" s="1" t="s">
        <v>17</v>
      </c>
      <c r="B26" s="3">
        <v>0.76319999999999999</v>
      </c>
      <c r="C26" s="3">
        <v>3.1199999999999999E-2</v>
      </c>
      <c r="D26" s="3">
        <v>0.1472</v>
      </c>
      <c r="E26" s="3">
        <v>2.5000000000000001E-2</v>
      </c>
      <c r="F26" s="3">
        <v>8.6E-3</v>
      </c>
      <c r="G26" s="3">
        <v>2.4799999999999999E-2</v>
      </c>
      <c r="H26" s="3">
        <f>SUM(Table1[[#This Row],[Empleado]:[No especifico]])</f>
        <v>1</v>
      </c>
      <c r="J26" s="2" cm="1">
        <f t="array" ref="J26:O26">Table1[[#This Row],[Empleado]:[No especifico]]/Table1[[#This Row],[Total]]</f>
        <v>0.76319999999999999</v>
      </c>
      <c r="K26" s="2">
        <v>3.1199999999999999E-2</v>
      </c>
      <c r="L26" s="2">
        <v>0.1472</v>
      </c>
      <c r="M26" s="2">
        <v>2.5000000000000001E-2</v>
      </c>
      <c r="N26" s="2">
        <v>8.6E-3</v>
      </c>
      <c r="O26" s="2">
        <v>2.4799999999999999E-2</v>
      </c>
      <c r="P26" s="2">
        <f t="shared" si="0"/>
        <v>1</v>
      </c>
      <c r="R26" t="b" cm="1">
        <f t="array" ref="R26:W26">_xlfn.ANCHORARRAY(J26)=Table1[[#This Row],[Empleado]:[No especifico]]</f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 spans="1:23" s="13" customFormat="1" x14ac:dyDescent="0.25">
      <c r="A27" s="1" t="s">
        <v>18</v>
      </c>
      <c r="B27" s="3">
        <v>0.27839999999999998</v>
      </c>
      <c r="C27" s="3">
        <v>0.12709999999999999</v>
      </c>
      <c r="D27" s="3">
        <v>0.4708</v>
      </c>
      <c r="E27" s="3">
        <v>1.1900000000000001E-2</v>
      </c>
      <c r="F27" s="3">
        <v>6.2E-2</v>
      </c>
      <c r="G27" s="3">
        <v>4.9799999999999997E-2</v>
      </c>
      <c r="H27" s="3">
        <f>SUM(Table1[[#This Row],[Empleado]:[No especifico]])</f>
        <v>0.99999999999999989</v>
      </c>
      <c r="J27" s="14" cm="1">
        <f t="array" ref="J27:O27">Table1[[#This Row],[Empleado]:[No especifico]]/Table1[[#This Row],[Total]]</f>
        <v>0.27840000000000004</v>
      </c>
      <c r="K27" s="14">
        <v>0.12710000000000002</v>
      </c>
      <c r="L27" s="14">
        <v>0.47080000000000005</v>
      </c>
      <c r="M27" s="14">
        <v>1.1900000000000003E-2</v>
      </c>
      <c r="N27" s="14">
        <v>6.2000000000000006E-2</v>
      </c>
      <c r="O27" s="14">
        <v>4.9800000000000004E-2</v>
      </c>
      <c r="P27" s="14">
        <f t="shared" si="0"/>
        <v>1.0000000000000002</v>
      </c>
      <c r="R27" s="13" t="b" cm="1">
        <f t="array" ref="R27:W27">_xlfn.ANCHORARRAY(J27)=Table1[[#This Row],[Empleado]:[No especifico]]</f>
        <v>1</v>
      </c>
      <c r="S27" s="13" t="b">
        <v>1</v>
      </c>
      <c r="T27" s="13" t="b">
        <v>1</v>
      </c>
      <c r="U27" s="13" t="b">
        <v>1</v>
      </c>
      <c r="V27" s="13" t="b">
        <v>1</v>
      </c>
      <c r="W27" s="13" t="b">
        <v>1</v>
      </c>
    </row>
    <row r="28" spans="1:23" x14ac:dyDescent="0.25">
      <c r="A28" s="1" t="s">
        <v>19</v>
      </c>
      <c r="B28" s="3">
        <v>0.42670000000000002</v>
      </c>
      <c r="C28" s="3">
        <v>0.16250000000000001</v>
      </c>
      <c r="D28" s="3">
        <v>0.30630000000000002</v>
      </c>
      <c r="E28" s="3">
        <v>1.7500000000000002E-2</v>
      </c>
      <c r="F28" s="3">
        <v>4.2099999999999999E-2</v>
      </c>
      <c r="G28" s="3">
        <v>4.4900000000000002E-2</v>
      </c>
      <c r="H28" s="3">
        <f>SUM(Table1[[#This Row],[Empleado]:[No especifico]])</f>
        <v>1</v>
      </c>
      <c r="J28" s="2" cm="1">
        <f t="array" ref="J28:O28">Table1[[#This Row],[Empleado]:[No especifico]]/Table1[[#This Row],[Total]]</f>
        <v>0.42670000000000002</v>
      </c>
      <c r="K28" s="2">
        <v>0.16250000000000001</v>
      </c>
      <c r="L28" s="2">
        <v>0.30630000000000002</v>
      </c>
      <c r="M28" s="2">
        <v>1.7500000000000002E-2</v>
      </c>
      <c r="N28" s="2">
        <v>4.2099999999999999E-2</v>
      </c>
      <c r="O28" s="2">
        <v>4.4900000000000002E-2</v>
      </c>
      <c r="P28" s="2">
        <f t="shared" si="0"/>
        <v>1</v>
      </c>
      <c r="R28" t="b" cm="1">
        <f t="array" ref="R28:W28">_xlfn.ANCHORARRAY(J28)=Table1[[#This Row],[Empleado]:[No especifico]]</f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 spans="1:23" x14ac:dyDescent="0.25">
      <c r="A29" s="1" t="s">
        <v>20</v>
      </c>
      <c r="B29" s="3">
        <v>0.58560000000000001</v>
      </c>
      <c r="C29" s="3">
        <v>0.14560000000000001</v>
      </c>
      <c r="D29" s="3">
        <v>0.17829999999999999</v>
      </c>
      <c r="E29" s="3">
        <v>2.1700000000000001E-2</v>
      </c>
      <c r="F29" s="3">
        <v>2.93E-2</v>
      </c>
      <c r="G29" s="3">
        <v>3.95E-2</v>
      </c>
      <c r="H29" s="3">
        <f>SUM(Table1[[#This Row],[Empleado]:[No especifico]])</f>
        <v>1.0000000000000002</v>
      </c>
      <c r="J29" s="2" cm="1">
        <f t="array" ref="J29:O29">Table1[[#This Row],[Empleado]:[No especifico]]/Table1[[#This Row],[Total]]</f>
        <v>0.5855999999999999</v>
      </c>
      <c r="K29" s="2">
        <v>0.14559999999999998</v>
      </c>
      <c r="L29" s="2">
        <v>0.17829999999999996</v>
      </c>
      <c r="M29" s="2">
        <v>2.1699999999999997E-2</v>
      </c>
      <c r="N29" s="2">
        <v>2.9299999999999993E-2</v>
      </c>
      <c r="O29" s="2">
        <v>3.9499999999999993E-2</v>
      </c>
      <c r="P29" s="2">
        <f t="shared" si="0"/>
        <v>0.99999999999999978</v>
      </c>
      <c r="R29" t="b" cm="1">
        <f t="array" ref="R29:W29">_xlfn.ANCHORARRAY(J29)=Table1[[#This Row],[Empleado]:[No especifico]]</f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</row>
    <row r="30" spans="1:23" x14ac:dyDescent="0.25">
      <c r="A30" s="1" t="s">
        <v>23</v>
      </c>
      <c r="B30" s="3">
        <v>0.4874</v>
      </c>
      <c r="C30" s="3">
        <v>0.21829999999999999</v>
      </c>
      <c r="D30" s="3">
        <v>0.21</v>
      </c>
      <c r="E30" s="3">
        <v>2.3599999999999999E-2</v>
      </c>
      <c r="F30" s="3">
        <v>1.7000000000000001E-2</v>
      </c>
      <c r="G30" s="3">
        <v>4.3700000000000003E-2</v>
      </c>
      <c r="H30" s="3">
        <f>SUM(Table1[[#This Row],[Empleado]:[No especifico]])</f>
        <v>0.99999999999999989</v>
      </c>
      <c r="J30" s="2" cm="1">
        <f t="array" ref="J30:O30">Table1[[#This Row],[Empleado]:[No especifico]]/Table1[[#This Row],[Total]]</f>
        <v>0.48740000000000006</v>
      </c>
      <c r="K30" s="2">
        <v>0.21830000000000002</v>
      </c>
      <c r="L30" s="2">
        <v>0.21000000000000002</v>
      </c>
      <c r="M30" s="2">
        <v>2.3600000000000003E-2</v>
      </c>
      <c r="N30" s="2">
        <v>1.7000000000000005E-2</v>
      </c>
      <c r="O30" s="2">
        <v>4.370000000000001E-2</v>
      </c>
      <c r="P30" s="2">
        <f t="shared" si="0"/>
        <v>1.0000000000000002</v>
      </c>
      <c r="R30" t="b" cm="1">
        <f t="array" ref="R30:W30">_xlfn.ANCHORARRAY(J30)=Table1[[#This Row],[Empleado]:[No especifico]]</f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  <row r="31" spans="1:23" s="13" customFormat="1" x14ac:dyDescent="0.25">
      <c r="A31" s="1" t="s">
        <v>25</v>
      </c>
      <c r="B31" s="3">
        <v>0.49809999999999999</v>
      </c>
      <c r="C31" s="3">
        <v>0.17330000000000001</v>
      </c>
      <c r="D31" s="3">
        <v>0.23100000000000001</v>
      </c>
      <c r="E31" s="3">
        <v>2.1999999999999999E-2</v>
      </c>
      <c r="F31" s="3">
        <v>2.8799999999999999E-2</v>
      </c>
      <c r="G31" s="3">
        <v>4.6800000000000001E-2</v>
      </c>
      <c r="H31" s="3">
        <f>SUM(Table1[[#This Row],[Empleado]:[No especifico]])</f>
        <v>1</v>
      </c>
      <c r="J31" s="14" cm="1">
        <f t="array" ref="J31:O31">Table1[[#This Row],[Empleado]:[No especifico]]/Table1[[#This Row],[Total]]</f>
        <v>0.49809999999999999</v>
      </c>
      <c r="K31" s="14">
        <v>0.17330000000000001</v>
      </c>
      <c r="L31" s="14">
        <v>0.23100000000000001</v>
      </c>
      <c r="M31" s="14">
        <v>2.1999999999999999E-2</v>
      </c>
      <c r="N31" s="14">
        <v>2.8799999999999999E-2</v>
      </c>
      <c r="O31" s="14">
        <v>4.6800000000000001E-2</v>
      </c>
      <c r="P31" s="14">
        <f t="shared" si="0"/>
        <v>1</v>
      </c>
      <c r="R31" s="13" t="b" cm="1">
        <f t="array" ref="R31:W31">_xlfn.ANCHORARRAY(J31)=Table1[[#This Row],[Empleado]:[No especifico]]</f>
        <v>1</v>
      </c>
      <c r="S31" s="13" t="b">
        <v>1</v>
      </c>
      <c r="T31" s="13" t="b">
        <v>1</v>
      </c>
      <c r="U31" s="13" t="b">
        <v>1</v>
      </c>
      <c r="V31" s="13" t="b">
        <v>1</v>
      </c>
      <c r="W31" s="13" t="b">
        <v>1</v>
      </c>
    </row>
    <row r="32" spans="1:23" s="13" customFormat="1" x14ac:dyDescent="0.25">
      <c r="A32" s="1" t="s">
        <v>26</v>
      </c>
      <c r="B32" s="3">
        <v>0.65890000000000004</v>
      </c>
      <c r="C32" s="3">
        <v>8.8599999999999998E-2</v>
      </c>
      <c r="D32" s="3">
        <v>0.1835</v>
      </c>
      <c r="E32" s="3">
        <v>2.5899999999999999E-2</v>
      </c>
      <c r="F32" s="3">
        <v>1.41E-2</v>
      </c>
      <c r="G32" s="3">
        <v>2.9000000000000001E-2</v>
      </c>
      <c r="H32" s="3">
        <f>SUM(Table1[[#This Row],[Empleado]:[No especifico]])</f>
        <v>1</v>
      </c>
      <c r="J32" s="14" cm="1">
        <f t="array" ref="J32:O32">Table1[[#This Row],[Empleado]:[No especifico]]/Table1[[#This Row],[Total]]</f>
        <v>0.65890000000000004</v>
      </c>
      <c r="K32" s="14">
        <v>8.8599999999999998E-2</v>
      </c>
      <c r="L32" s="14">
        <v>0.1835</v>
      </c>
      <c r="M32" s="14">
        <v>2.5899999999999999E-2</v>
      </c>
      <c r="N32" s="14">
        <v>1.41E-2</v>
      </c>
      <c r="O32" s="14">
        <v>2.9000000000000001E-2</v>
      </c>
      <c r="P32" s="14">
        <f t="shared" si="0"/>
        <v>1</v>
      </c>
      <c r="R32" s="13" t="b" cm="1">
        <f t="array" ref="R32:W32">_xlfn.ANCHORARRAY(J32)=Table1[[#This Row],[Empleado]:[No especifico]]</f>
        <v>1</v>
      </c>
      <c r="S32" s="13" t="b">
        <v>1</v>
      </c>
      <c r="T32" s="13" t="b">
        <v>1</v>
      </c>
      <c r="U32" s="13" t="b">
        <v>1</v>
      </c>
      <c r="V32" s="13" t="b">
        <v>1</v>
      </c>
      <c r="W32" s="13" t="b">
        <v>1</v>
      </c>
    </row>
    <row r="33" spans="1:23" s="13" customFormat="1" x14ac:dyDescent="0.25">
      <c r="A33" s="1" t="s">
        <v>27</v>
      </c>
      <c r="B33" s="3">
        <v>0.50580000000000003</v>
      </c>
      <c r="C33" s="3">
        <v>0.12770000000000001</v>
      </c>
      <c r="D33" s="3">
        <v>0.28770000000000001</v>
      </c>
      <c r="E33" s="3">
        <v>1.12E-2</v>
      </c>
      <c r="F33" s="3">
        <v>2.9899999999999999E-2</v>
      </c>
      <c r="G33" s="3">
        <v>3.7699999999999997E-2</v>
      </c>
      <c r="H33" s="3">
        <f>SUM(Table1[[#This Row],[Empleado]:[No especifico]])</f>
        <v>1</v>
      </c>
      <c r="J33" s="14" cm="1">
        <f t="array" ref="J33:O33">Table1[[#This Row],[Empleado]:[No especifico]]/Table1[[#This Row],[Total]]</f>
        <v>0.50580000000000003</v>
      </c>
      <c r="K33" s="14">
        <v>0.12770000000000001</v>
      </c>
      <c r="L33" s="14">
        <v>0.28770000000000001</v>
      </c>
      <c r="M33" s="14">
        <v>1.12E-2</v>
      </c>
      <c r="N33" s="14">
        <v>2.9899999999999999E-2</v>
      </c>
      <c r="O33" s="14">
        <v>3.7699999999999997E-2</v>
      </c>
      <c r="P33" s="14">
        <f t="shared" si="0"/>
        <v>1</v>
      </c>
      <c r="R33" s="13" t="b" cm="1">
        <f t="array" ref="R33:W33">_xlfn.ANCHORARRAY(J33)=Table1[[#This Row],[Empleado]:[No especifico]]</f>
        <v>1</v>
      </c>
      <c r="S33" s="13" t="b">
        <v>1</v>
      </c>
      <c r="T33" s="13" t="b">
        <v>1</v>
      </c>
      <c r="U33" s="13" t="b">
        <v>1</v>
      </c>
      <c r="V33" s="13" t="b">
        <v>1</v>
      </c>
      <c r="W33" s="13" t="b">
        <v>1</v>
      </c>
    </row>
    <row r="34" spans="1:23" x14ac:dyDescent="0.25">
      <c r="A34" s="1"/>
      <c r="B34" s="3"/>
      <c r="C34" s="3"/>
      <c r="D34" s="3"/>
      <c r="E34" s="3"/>
      <c r="F34" s="3"/>
      <c r="G34" s="3"/>
      <c r="H34" s="3"/>
    </row>
    <row r="35" spans="1:23" x14ac:dyDescent="0.25">
      <c r="A35" s="1"/>
      <c r="B35" s="3"/>
      <c r="C35" s="3"/>
      <c r="D35" s="3"/>
      <c r="E35" s="3"/>
      <c r="F35" s="3"/>
      <c r="G35" s="3"/>
      <c r="H35" s="3"/>
    </row>
    <row r="37" spans="1:23" x14ac:dyDescent="0.25">
      <c r="A37" s="1" t="s">
        <v>40</v>
      </c>
      <c r="B37" s="2">
        <f>AVERAGE(B2:B33)</f>
        <v>0.54589062499999996</v>
      </c>
      <c r="C37" s="2">
        <f t="shared" ref="C37:G37" si="1">AVERAGE(C2:C33)</f>
        <v>0.12497187500000002</v>
      </c>
      <c r="D37" s="2">
        <f t="shared" si="1"/>
        <v>0.24089999999999992</v>
      </c>
      <c r="E37" s="2">
        <f t="shared" si="1"/>
        <v>2.3028125E-2</v>
      </c>
      <c r="F37" s="2">
        <f t="shared" si="1"/>
        <v>2.7256250000000006E-2</v>
      </c>
      <c r="G37" s="2">
        <f t="shared" si="1"/>
        <v>4.0406249999999998E-2</v>
      </c>
    </row>
    <row r="39" spans="1:23" x14ac:dyDescent="0.25">
      <c r="L39" t="s">
        <v>41</v>
      </c>
    </row>
    <row r="40" spans="1:23" x14ac:dyDescent="0.25">
      <c r="L40" s="16" t="s">
        <v>1</v>
      </c>
      <c r="M40" s="5"/>
      <c r="N40" s="5"/>
      <c r="O40" s="5"/>
      <c r="P40" s="5"/>
      <c r="Q40" s="5"/>
      <c r="R40" s="5"/>
      <c r="S40" s="6"/>
    </row>
    <row r="41" spans="1:23" x14ac:dyDescent="0.25">
      <c r="L41" s="16" t="s">
        <v>3</v>
      </c>
      <c r="M41" s="7"/>
      <c r="N41" s="7"/>
      <c r="O41" s="7"/>
      <c r="P41" s="7"/>
      <c r="Q41" s="7"/>
      <c r="R41" s="7"/>
      <c r="S41" s="8"/>
    </row>
    <row r="42" spans="1:23" x14ac:dyDescent="0.25">
      <c r="L42" s="16" t="s">
        <v>6</v>
      </c>
      <c r="M42" s="9"/>
      <c r="N42" s="9"/>
      <c r="O42" s="9"/>
      <c r="P42" s="9"/>
      <c r="Q42" s="9"/>
      <c r="R42" s="9"/>
      <c r="S42" s="10"/>
    </row>
    <row r="43" spans="1:23" x14ac:dyDescent="0.25">
      <c r="L43" s="16" t="s">
        <v>7</v>
      </c>
    </row>
    <row r="44" spans="1:23" x14ac:dyDescent="0.25">
      <c r="L44" s="16" t="s">
        <v>9</v>
      </c>
    </row>
    <row r="45" spans="1:23" x14ac:dyDescent="0.25">
      <c r="L45" s="16" t="s">
        <v>31</v>
      </c>
    </row>
    <row r="46" spans="1:23" x14ac:dyDescent="0.25">
      <c r="L46" s="16" t="s">
        <v>21</v>
      </c>
    </row>
    <row r="47" spans="1:23" x14ac:dyDescent="0.25">
      <c r="L47" s="16" t="s">
        <v>22</v>
      </c>
    </row>
    <row r="48" spans="1:23" x14ac:dyDescent="0.25">
      <c r="L48" s="16" t="s">
        <v>24</v>
      </c>
    </row>
    <row r="49" spans="12:12" x14ac:dyDescent="0.25">
      <c r="L49" s="16" t="s">
        <v>28</v>
      </c>
    </row>
    <row r="50" spans="12:12" x14ac:dyDescent="0.25">
      <c r="L50" s="16" t="s">
        <v>29</v>
      </c>
    </row>
    <row r="51" spans="12:12" x14ac:dyDescent="0.25">
      <c r="L51" s="16" t="s">
        <v>30</v>
      </c>
    </row>
  </sheetData>
  <conditionalFormatting sqref="R2:W33">
    <cfRule type="cellIs" dxfId="0" priority="1" operator="equal">
      <formula>FALSE</formula>
    </cfRule>
  </conditionalFormatting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workbookViewId="0">
      <selection activeCell="H1" sqref="H1"/>
    </sheetView>
  </sheetViews>
  <sheetFormatPr baseColWidth="10" defaultRowHeight="15" x14ac:dyDescent="0.25"/>
  <sheetData>
    <row r="1" spans="1:32" x14ac:dyDescent="0.25">
      <c r="A1" t="s">
        <v>39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0</v>
      </c>
      <c r="B2" s="17">
        <v>0.66979999999999995</v>
      </c>
      <c r="C2" s="17">
        <v>0.1072</v>
      </c>
      <c r="D2" s="17">
        <v>0.154</v>
      </c>
      <c r="E2" s="17">
        <v>2.6800000000000001E-2</v>
      </c>
      <c r="F2" s="17">
        <v>1.7000000000000001E-2</v>
      </c>
      <c r="G2" s="17">
        <v>2.52E-2</v>
      </c>
      <c r="H2" s="17">
        <f>SUM(Table13[[#This Row],[Empleado]:[No especifico]])</f>
        <v>1</v>
      </c>
      <c r="J2" s="17"/>
      <c r="K2" s="17"/>
      <c r="L2" s="17"/>
      <c r="M2" s="17"/>
      <c r="N2" s="17"/>
      <c r="O2" s="17"/>
      <c r="P2" s="17"/>
    </row>
    <row r="3" spans="1:32" x14ac:dyDescent="0.25">
      <c r="A3" t="s">
        <v>1</v>
      </c>
      <c r="B3" s="17">
        <v>0.70550000000000002</v>
      </c>
      <c r="C3" s="17">
        <v>7.1400000000000005E-2</v>
      </c>
      <c r="D3" s="17">
        <v>0.14940000000000001</v>
      </c>
      <c r="E3" s="17">
        <v>3.9800000000000002E-2</v>
      </c>
      <c r="F3" s="17">
        <v>5.3E-3</v>
      </c>
      <c r="G3" s="17">
        <v>2.87E-2</v>
      </c>
      <c r="H3" s="17">
        <f>SUM(Table13[[#This Row],[Empleado]:[No especifico]])</f>
        <v>1.0001</v>
      </c>
      <c r="J3" s="17"/>
      <c r="K3" s="17"/>
      <c r="L3" s="17"/>
      <c r="M3" s="17"/>
      <c r="N3" s="17"/>
      <c r="O3" s="17"/>
      <c r="P3" s="17"/>
    </row>
    <row r="4" spans="1:32" x14ac:dyDescent="0.25">
      <c r="A4" t="s">
        <v>2</v>
      </c>
      <c r="B4" s="17">
        <v>0.63219999999999998</v>
      </c>
      <c r="C4" s="17">
        <v>0.1105</v>
      </c>
      <c r="D4" s="17">
        <v>0.1812</v>
      </c>
      <c r="E4" s="17">
        <v>3.5700000000000003E-2</v>
      </c>
      <c r="F4" s="17">
        <v>1.2200000000000001E-2</v>
      </c>
      <c r="G4" s="17">
        <v>2.8199999999999999E-2</v>
      </c>
      <c r="H4" s="17">
        <f>SUM(Table13[[#This Row],[Empleado]:[No especifico]])</f>
        <v>1</v>
      </c>
      <c r="J4" s="17"/>
      <c r="K4" s="17"/>
      <c r="L4" s="17"/>
      <c r="M4" s="17"/>
      <c r="N4" s="17"/>
      <c r="O4" s="17"/>
      <c r="P4" s="17"/>
    </row>
    <row r="5" spans="1:32" x14ac:dyDescent="0.25">
      <c r="A5" t="s">
        <v>3</v>
      </c>
      <c r="B5" s="17">
        <v>0.48409999999999997</v>
      </c>
      <c r="C5" s="17">
        <v>0.1135</v>
      </c>
      <c r="D5" s="17">
        <v>0.30559999999999998</v>
      </c>
      <c r="E5" s="17">
        <v>2.2200000000000001E-2</v>
      </c>
      <c r="F5" s="17">
        <v>2.5399999999999999E-2</v>
      </c>
      <c r="G5" s="17">
        <v>4.9299999999999997E-2</v>
      </c>
      <c r="H5" s="17">
        <f>SUM(Table13[[#This Row],[Empleado]:[No especifico]])</f>
        <v>1.0001</v>
      </c>
      <c r="J5" s="17"/>
      <c r="K5" s="17"/>
      <c r="L5" s="17"/>
      <c r="M5" s="17"/>
      <c r="N5" s="17"/>
      <c r="O5" s="17"/>
      <c r="P5" s="17"/>
    </row>
    <row r="6" spans="1:32" x14ac:dyDescent="0.25">
      <c r="A6" t="s">
        <v>4</v>
      </c>
      <c r="B6" s="17">
        <v>0.69850000000000001</v>
      </c>
      <c r="C6" s="17">
        <v>8.8700000000000001E-2</v>
      </c>
      <c r="D6" s="17">
        <v>0.14879999999999999</v>
      </c>
      <c r="E6" s="17">
        <v>2.6700000000000002E-2</v>
      </c>
      <c r="F6" s="17">
        <v>1.03E-2</v>
      </c>
      <c r="G6" s="17">
        <v>2.7E-2</v>
      </c>
      <c r="H6" s="17">
        <f>SUM(Table13[[#This Row],[Empleado]:[No especifico]])</f>
        <v>0.99999999999999989</v>
      </c>
      <c r="J6" s="17"/>
      <c r="K6" s="17"/>
      <c r="L6" s="17"/>
      <c r="M6" s="17"/>
      <c r="N6" s="17"/>
      <c r="O6" s="17"/>
      <c r="P6" s="17"/>
    </row>
    <row r="7" spans="1:32" x14ac:dyDescent="0.25">
      <c r="A7" t="s">
        <v>5</v>
      </c>
      <c r="B7" s="17">
        <v>0.59560000000000002</v>
      </c>
      <c r="C7" s="17">
        <v>0.1401</v>
      </c>
      <c r="D7" s="17">
        <v>0.18729999999999999</v>
      </c>
      <c r="E7" s="17">
        <v>2.64E-2</v>
      </c>
      <c r="F7" s="17">
        <v>1.6E-2</v>
      </c>
      <c r="G7" s="17">
        <v>3.4599999999999999E-2</v>
      </c>
      <c r="H7" s="17">
        <f>SUM(Table13[[#This Row],[Empleado]:[No especifico]])</f>
        <v>1</v>
      </c>
      <c r="J7" s="17"/>
      <c r="K7" s="17"/>
      <c r="L7" s="17"/>
      <c r="M7" s="17"/>
      <c r="N7" s="17"/>
      <c r="O7" s="17"/>
      <c r="P7" s="17"/>
    </row>
    <row r="8" spans="1:32" x14ac:dyDescent="0.25">
      <c r="A8" t="s">
        <v>6</v>
      </c>
      <c r="B8" s="17">
        <v>0.25800000000000001</v>
      </c>
      <c r="C8" s="17">
        <v>0.1411</v>
      </c>
      <c r="D8" s="17">
        <v>0.4713</v>
      </c>
      <c r="E8" s="17">
        <v>1.38E-2</v>
      </c>
      <c r="F8" s="17">
        <v>5.6500000000000002E-2</v>
      </c>
      <c r="G8" s="17">
        <v>5.7500000000000002E-2</v>
      </c>
      <c r="H8" s="17">
        <f>SUM(Table13[[#This Row],[Empleado]:[No especifico]])</f>
        <v>0.99820000000000009</v>
      </c>
      <c r="J8" s="17"/>
      <c r="K8" s="17"/>
      <c r="L8" s="17"/>
      <c r="M8" s="17"/>
      <c r="N8" s="17"/>
      <c r="O8" s="17"/>
      <c r="P8" s="17"/>
    </row>
    <row r="9" spans="1:32" x14ac:dyDescent="0.25">
      <c r="A9" t="s">
        <v>7</v>
      </c>
      <c r="B9" s="17">
        <v>0.65139999999999998</v>
      </c>
      <c r="C9" s="17">
        <v>7.3400000000000007E-2</v>
      </c>
      <c r="D9" s="17">
        <v>0.1895</v>
      </c>
      <c r="E9" s="17">
        <v>2.75E-2</v>
      </c>
      <c r="F9" s="17">
        <v>2.5600000000000001E-2</v>
      </c>
      <c r="G9" s="17">
        <v>3.2500000000000001E-2</v>
      </c>
      <c r="H9" s="17">
        <f>SUM(Table13[[#This Row],[Empleado]:[No especifico]])</f>
        <v>0.9998999999999999</v>
      </c>
      <c r="J9" s="17"/>
      <c r="K9" s="17"/>
      <c r="L9" s="17"/>
      <c r="M9" s="17"/>
      <c r="N9" s="17"/>
      <c r="O9" s="17"/>
      <c r="P9" s="17"/>
    </row>
    <row r="10" spans="1:32" x14ac:dyDescent="0.25">
      <c r="A10" t="s">
        <v>8</v>
      </c>
      <c r="B10" s="17">
        <v>0.77239999999999998</v>
      </c>
      <c r="C10" s="17">
        <v>1.3299999999999999E-2</v>
      </c>
      <c r="D10" s="17">
        <v>0.16070000000000001</v>
      </c>
      <c r="E10" s="17">
        <v>2.9000000000000001E-2</v>
      </c>
      <c r="F10" s="17">
        <v>4.7999999999999996E-3</v>
      </c>
      <c r="G10" s="17">
        <v>1.9800000000000002E-2</v>
      </c>
      <c r="H10" s="17">
        <f>SUM(Table13[[#This Row],[Empleado]:[No especifico]])</f>
        <v>1</v>
      </c>
      <c r="J10" s="17"/>
      <c r="K10" s="17"/>
      <c r="L10" s="17"/>
      <c r="M10" s="17"/>
      <c r="N10" s="17"/>
      <c r="O10" s="17"/>
      <c r="P10" s="17"/>
    </row>
    <row r="11" spans="1:32" x14ac:dyDescent="0.25">
      <c r="A11" t="s">
        <v>9</v>
      </c>
      <c r="B11" s="17">
        <v>0.54010000000000002</v>
      </c>
      <c r="C11" s="17">
        <v>0.12720000000000001</v>
      </c>
      <c r="D11" s="17">
        <v>0.2296</v>
      </c>
      <c r="E11" s="17">
        <v>1.95E-2</v>
      </c>
      <c r="F11" s="17">
        <v>4.4699999999999997E-2</v>
      </c>
      <c r="G11" s="17">
        <v>3.8800000000000001E-2</v>
      </c>
      <c r="H11" s="17">
        <f>SUM(Table13[[#This Row],[Empleado]:[No especifico]])</f>
        <v>0.99990000000000001</v>
      </c>
      <c r="J11" s="17"/>
      <c r="K11" s="17"/>
      <c r="L11" s="17"/>
      <c r="M11" s="17"/>
      <c r="N11" s="17"/>
      <c r="O11" s="17"/>
      <c r="P11" s="17"/>
    </row>
    <row r="12" spans="1:32" x14ac:dyDescent="0.25">
      <c r="A12" t="s">
        <v>10</v>
      </c>
      <c r="B12" s="17">
        <v>0.55869999999999997</v>
      </c>
      <c r="C12" s="17">
        <v>0.13539999999999999</v>
      </c>
      <c r="D12" s="17">
        <v>0.20780000000000001</v>
      </c>
      <c r="E12" s="17">
        <v>2.23E-2</v>
      </c>
      <c r="F12" s="17">
        <v>3.2399999999999998E-2</v>
      </c>
      <c r="G12" s="17">
        <v>4.3400000000000001E-2</v>
      </c>
      <c r="H12" s="17">
        <f>SUM(Table13[[#This Row],[Empleado]:[No especifico]])</f>
        <v>0.99999999999999989</v>
      </c>
      <c r="J12" s="17"/>
      <c r="K12" s="17"/>
      <c r="L12" s="17"/>
      <c r="M12" s="17"/>
      <c r="N12" s="17"/>
      <c r="O12" s="17"/>
      <c r="P12" s="17"/>
    </row>
    <row r="13" spans="1:32" x14ac:dyDescent="0.25">
      <c r="A13" t="s">
        <v>11</v>
      </c>
      <c r="B13" s="17">
        <v>0.3992</v>
      </c>
      <c r="C13" s="17">
        <v>0.11650000000000001</v>
      </c>
      <c r="D13" s="17">
        <v>0.36770000000000003</v>
      </c>
      <c r="E13" s="17">
        <v>1.5599999999999999E-2</v>
      </c>
      <c r="F13" s="17">
        <v>4.0899999999999999E-2</v>
      </c>
      <c r="G13" s="17">
        <v>6.0100000000000001E-2</v>
      </c>
      <c r="H13" s="17">
        <f>SUM(Table13[[#This Row],[Empleado]:[No especifico]])</f>
        <v>1</v>
      </c>
      <c r="J13" s="17"/>
      <c r="K13" s="17"/>
      <c r="L13" s="17"/>
      <c r="M13" s="17"/>
      <c r="N13" s="17"/>
      <c r="O13" s="17"/>
      <c r="P13" s="17"/>
    </row>
    <row r="14" spans="1:32" x14ac:dyDescent="0.25">
      <c r="A14" t="s">
        <v>12</v>
      </c>
      <c r="B14" s="17">
        <v>0.43159999999999998</v>
      </c>
      <c r="C14" s="17">
        <v>0.2261</v>
      </c>
      <c r="D14" s="17">
        <v>0.24940000000000001</v>
      </c>
      <c r="E14" s="17">
        <v>1.3299999999999999E-2</v>
      </c>
      <c r="F14" s="17">
        <v>2.8899999999999999E-2</v>
      </c>
      <c r="G14" s="17">
        <v>5.0700000000000002E-2</v>
      </c>
      <c r="H14" s="17">
        <f>SUM(Table13[[#This Row],[Empleado]:[No especifico]])</f>
        <v>1</v>
      </c>
      <c r="J14" s="17"/>
      <c r="K14" s="17"/>
      <c r="L14" s="17"/>
      <c r="M14" s="17"/>
      <c r="N14" s="17"/>
      <c r="O14" s="17"/>
      <c r="P14" s="17"/>
    </row>
    <row r="15" spans="1:32" x14ac:dyDescent="0.25">
      <c r="A15" t="s">
        <v>13</v>
      </c>
      <c r="B15" s="17">
        <v>0.62739999999999996</v>
      </c>
      <c r="C15" s="17">
        <v>7.9399999999999998E-2</v>
      </c>
      <c r="D15" s="17">
        <v>0.20899999999999999</v>
      </c>
      <c r="E15" s="17">
        <v>2.8299999999999999E-2</v>
      </c>
      <c r="F15" s="17">
        <v>2.1299999999999999E-2</v>
      </c>
      <c r="G15" s="17">
        <v>3.4599999999999999E-2</v>
      </c>
      <c r="H15" s="17">
        <f>SUM(Table13[[#This Row],[Empleado]:[No especifico]])</f>
        <v>0.99999999999999989</v>
      </c>
      <c r="J15" s="17"/>
      <c r="K15" s="17"/>
      <c r="L15" s="17"/>
      <c r="M15" s="17"/>
      <c r="N15" s="17"/>
      <c r="O15" s="17"/>
      <c r="P15" s="17"/>
    </row>
    <row r="16" spans="1:32" x14ac:dyDescent="0.25">
      <c r="A16" t="s">
        <v>31</v>
      </c>
      <c r="B16" s="17">
        <v>0.68859999999999999</v>
      </c>
      <c r="C16" s="17">
        <v>5.6899999999999999E-2</v>
      </c>
      <c r="D16" s="17">
        <v>0.1903</v>
      </c>
      <c r="E16" s="17">
        <v>1.8700000000000001E-2</v>
      </c>
      <c r="F16" s="17">
        <v>1.34E-2</v>
      </c>
      <c r="G16" s="17">
        <v>3.2199999999999999E-2</v>
      </c>
      <c r="H16" s="17">
        <f>SUM(Table13[[#This Row],[Empleado]:[No especifico]])</f>
        <v>1.0001</v>
      </c>
      <c r="J16" s="17"/>
      <c r="K16" s="17"/>
      <c r="L16" s="17"/>
      <c r="M16" s="17"/>
      <c r="N16" s="17"/>
      <c r="O16" s="17"/>
      <c r="P16" s="17"/>
    </row>
    <row r="17" spans="1:16" x14ac:dyDescent="0.25">
      <c r="A17" t="s">
        <v>14</v>
      </c>
      <c r="B17" s="17">
        <v>0.40139999999999998</v>
      </c>
      <c r="C17" s="17">
        <v>0.1646</v>
      </c>
      <c r="D17" s="17">
        <v>0.30009999999999998</v>
      </c>
      <c r="E17" s="17">
        <v>2.1600000000000001E-2</v>
      </c>
      <c r="F17" s="17">
        <v>4.24E-2</v>
      </c>
      <c r="G17" s="17">
        <v>6.9900000000000004E-2</v>
      </c>
      <c r="H17" s="17">
        <f>SUM(Table13[[#This Row],[Empleado]:[No especifico]])</f>
        <v>0.99999999999999978</v>
      </c>
      <c r="J17" s="17"/>
      <c r="K17" s="17"/>
      <c r="L17" s="17"/>
      <c r="M17" s="17"/>
      <c r="N17" s="17"/>
      <c r="O17" s="17"/>
      <c r="P17" s="17"/>
    </row>
    <row r="18" spans="1:16" x14ac:dyDescent="0.25">
      <c r="A18" t="s">
        <v>15</v>
      </c>
      <c r="B18" s="17">
        <v>0.54079999999999995</v>
      </c>
      <c r="C18" s="17">
        <v>0.1588</v>
      </c>
      <c r="D18" s="17">
        <v>0.2298</v>
      </c>
      <c r="E18" s="17">
        <v>2.4500000000000001E-2</v>
      </c>
      <c r="F18" s="17">
        <v>1.66E-2</v>
      </c>
      <c r="G18" s="17">
        <v>2.9499999999999998E-2</v>
      </c>
      <c r="H18" s="17">
        <f>SUM(Table13[[#This Row],[Empleado]:[No especifico]])</f>
        <v>0.99999999999999989</v>
      </c>
      <c r="J18" s="17"/>
      <c r="K18" s="17"/>
      <c r="L18" s="17"/>
      <c r="M18" s="17"/>
      <c r="N18" s="17"/>
      <c r="O18" s="17"/>
      <c r="P18" s="17"/>
    </row>
    <row r="19" spans="1:16" x14ac:dyDescent="0.25">
      <c r="A19" t="s">
        <v>16</v>
      </c>
      <c r="B19" s="17">
        <v>0.41660000000000003</v>
      </c>
      <c r="C19" s="17">
        <v>0.19209999999999999</v>
      </c>
      <c r="D19" s="17">
        <v>0.2707</v>
      </c>
      <c r="E19" s="17">
        <v>2.6800000000000001E-2</v>
      </c>
      <c r="F19" s="17">
        <v>3.7100000000000001E-2</v>
      </c>
      <c r="G19" s="17">
        <v>5.67E-2</v>
      </c>
      <c r="H19" s="17">
        <f>SUM(Table13[[#This Row],[Empleado]:[No especifico]])</f>
        <v>1</v>
      </c>
      <c r="J19" s="17"/>
      <c r="K19" s="17"/>
      <c r="L19" s="17"/>
      <c r="M19" s="17"/>
      <c r="N19" s="17"/>
      <c r="O19" s="17"/>
      <c r="P19" s="17"/>
    </row>
    <row r="20" spans="1:16" x14ac:dyDescent="0.25">
      <c r="A20" t="s">
        <v>17</v>
      </c>
      <c r="B20" s="17">
        <v>0.76319999999999999</v>
      </c>
      <c r="C20" s="17">
        <v>3.1199999999999999E-2</v>
      </c>
      <c r="D20" s="17">
        <v>0.1472</v>
      </c>
      <c r="E20" s="17">
        <v>2.5000000000000001E-2</v>
      </c>
      <c r="F20" s="17">
        <v>8.6E-3</v>
      </c>
      <c r="G20" s="17">
        <v>2.4799999999999999E-2</v>
      </c>
      <c r="H20" s="17">
        <f>SUM(Table13[[#This Row],[Empleado]:[No especifico]])</f>
        <v>1</v>
      </c>
      <c r="J20" s="17"/>
      <c r="K20" s="17"/>
      <c r="L20" s="17"/>
      <c r="M20" s="17"/>
      <c r="N20" s="17"/>
      <c r="O20" s="17"/>
      <c r="P20" s="17"/>
    </row>
    <row r="21" spans="1:16" x14ac:dyDescent="0.25">
      <c r="A21" t="s">
        <v>18</v>
      </c>
      <c r="B21" s="17">
        <v>0.27839999999999998</v>
      </c>
      <c r="C21" s="17">
        <v>0.12709999999999999</v>
      </c>
      <c r="D21" s="17">
        <v>0.4708</v>
      </c>
      <c r="E21" s="17">
        <v>1.1900000000000001E-2</v>
      </c>
      <c r="F21" s="17">
        <v>6.2E-2</v>
      </c>
      <c r="G21" s="17">
        <v>4.9799999999999997E-2</v>
      </c>
      <c r="H21" s="17">
        <f>SUM(Table13[[#This Row],[Empleado]:[No especifico]])</f>
        <v>0.99999999999999989</v>
      </c>
      <c r="J21" s="17"/>
      <c r="K21" s="17"/>
      <c r="L21" s="17"/>
      <c r="M21" s="17"/>
      <c r="N21" s="17"/>
      <c r="O21" s="17"/>
      <c r="P21" s="17"/>
    </row>
    <row r="22" spans="1:16" x14ac:dyDescent="0.25">
      <c r="A22" t="s">
        <v>19</v>
      </c>
      <c r="B22" s="17">
        <v>0.42670000000000002</v>
      </c>
      <c r="C22" s="17">
        <v>0.16250000000000001</v>
      </c>
      <c r="D22" s="17">
        <v>0.30630000000000002</v>
      </c>
      <c r="E22" s="17">
        <v>1.7500000000000002E-2</v>
      </c>
      <c r="F22" s="17">
        <v>4.2099999999999999E-2</v>
      </c>
      <c r="G22" s="17">
        <v>4.4900000000000002E-2</v>
      </c>
      <c r="H22" s="17">
        <f>SUM(Table13[[#This Row],[Empleado]:[No especifico]])</f>
        <v>1</v>
      </c>
      <c r="J22" s="17"/>
      <c r="K22" s="17"/>
      <c r="L22" s="17"/>
      <c r="M22" s="17"/>
      <c r="N22" s="17"/>
      <c r="O22" s="17"/>
      <c r="P22" s="17"/>
    </row>
    <row r="23" spans="1:16" x14ac:dyDescent="0.25">
      <c r="A23" t="s">
        <v>20</v>
      </c>
      <c r="B23" s="17">
        <v>0.58560000000000001</v>
      </c>
      <c r="C23" s="17">
        <v>0.14560000000000001</v>
      </c>
      <c r="D23" s="17">
        <v>0.17829999999999999</v>
      </c>
      <c r="E23" s="17">
        <v>2.1700000000000001E-2</v>
      </c>
      <c r="F23" s="17">
        <v>2.93E-2</v>
      </c>
      <c r="G23" s="17">
        <v>3.95E-2</v>
      </c>
      <c r="H23" s="17">
        <f>SUM(Table13[[#This Row],[Empleado]:[No especifico]])</f>
        <v>1.0000000000000002</v>
      </c>
      <c r="J23" s="17"/>
      <c r="K23" s="17"/>
      <c r="L23" s="17"/>
      <c r="M23" s="17"/>
      <c r="N23" s="17"/>
      <c r="O23" s="17"/>
      <c r="P23" s="17"/>
    </row>
    <row r="24" spans="1:16" x14ac:dyDescent="0.25">
      <c r="A24" t="s">
        <v>21</v>
      </c>
      <c r="B24" s="17">
        <v>0.60140000000000005</v>
      </c>
      <c r="C24" s="17">
        <v>5.3600000000000002E-2</v>
      </c>
      <c r="D24" s="17">
        <v>0.2417</v>
      </c>
      <c r="E24" s="17">
        <v>2.81E-2</v>
      </c>
      <c r="F24" s="17">
        <v>1.7899999999999999E-2</v>
      </c>
      <c r="G24" s="17">
        <v>5.7200000000000001E-2</v>
      </c>
      <c r="H24" s="17">
        <f>SUM(Table13[[#This Row],[Empleado]:[No especifico]])</f>
        <v>0.99990000000000012</v>
      </c>
      <c r="J24" s="17"/>
      <c r="K24" s="17"/>
      <c r="L24" s="17"/>
      <c r="M24" s="17"/>
      <c r="N24" s="17"/>
      <c r="O24" s="17"/>
      <c r="P24" s="17"/>
    </row>
    <row r="25" spans="1:16" x14ac:dyDescent="0.25">
      <c r="A25" t="s">
        <v>22</v>
      </c>
      <c r="B25" s="17">
        <v>0.48849999999999999</v>
      </c>
      <c r="C25" s="17">
        <v>0.15490000000000001</v>
      </c>
      <c r="D25" s="17">
        <v>0.25530000000000003</v>
      </c>
      <c r="E25" s="17">
        <v>1.83E-2</v>
      </c>
      <c r="F25" s="17">
        <v>3.85E-2</v>
      </c>
      <c r="G25" s="17">
        <v>4.4400000000000002E-2</v>
      </c>
      <c r="H25" s="17">
        <f>SUM(Table13[[#This Row],[Empleado]:[No especifico]])</f>
        <v>0.99990000000000001</v>
      </c>
      <c r="J25" s="17"/>
      <c r="K25" s="17"/>
      <c r="L25" s="17"/>
      <c r="M25" s="17"/>
      <c r="N25" s="17"/>
      <c r="O25" s="17"/>
      <c r="P25" s="17"/>
    </row>
    <row r="26" spans="1:16" x14ac:dyDescent="0.25">
      <c r="A26" t="s">
        <v>23</v>
      </c>
      <c r="B26" s="17">
        <v>0.4874</v>
      </c>
      <c r="C26" s="17">
        <v>0.21829999999999999</v>
      </c>
      <c r="D26" s="17">
        <v>0.21</v>
      </c>
      <c r="E26" s="17">
        <v>2.3599999999999999E-2</v>
      </c>
      <c r="F26" s="17">
        <v>1.7000000000000001E-2</v>
      </c>
      <c r="G26" s="17">
        <v>4.3700000000000003E-2</v>
      </c>
      <c r="H26" s="17">
        <f>SUM(Table13[[#This Row],[Empleado]:[No especifico]])</f>
        <v>0.99999999999999989</v>
      </c>
      <c r="J26" s="17"/>
      <c r="K26" s="17"/>
      <c r="L26" s="17"/>
      <c r="M26" s="17"/>
      <c r="N26" s="17"/>
      <c r="O26" s="17"/>
      <c r="P26" s="17"/>
    </row>
    <row r="27" spans="1:16" x14ac:dyDescent="0.25">
      <c r="A27" t="s">
        <v>24</v>
      </c>
      <c r="B27" s="17">
        <v>0.60199999999999998</v>
      </c>
      <c r="C27" s="17">
        <v>0.15559999999999999</v>
      </c>
      <c r="D27" s="17">
        <v>0.17449999999999999</v>
      </c>
      <c r="E27" s="17">
        <v>3.0300000000000001E-2</v>
      </c>
      <c r="F27" s="17">
        <v>7.6E-3</v>
      </c>
      <c r="G27" s="17">
        <v>3.0099999999999998E-2</v>
      </c>
      <c r="H27" s="17">
        <f>SUM(Table13[[#This Row],[Empleado]:[No especifico]])</f>
        <v>1.0001</v>
      </c>
      <c r="J27" s="17"/>
      <c r="K27" s="17"/>
      <c r="L27" s="17"/>
      <c r="M27" s="17"/>
      <c r="N27" s="17"/>
      <c r="O27" s="17"/>
      <c r="P27" s="17"/>
    </row>
    <row r="28" spans="1:16" x14ac:dyDescent="0.25">
      <c r="A28" t="s">
        <v>25</v>
      </c>
      <c r="B28" s="17">
        <v>0.49809999999999999</v>
      </c>
      <c r="C28" s="17">
        <v>0.17330000000000001</v>
      </c>
      <c r="D28" s="17">
        <v>0.23100000000000001</v>
      </c>
      <c r="E28" s="17">
        <v>2.1999999999999999E-2</v>
      </c>
      <c r="F28" s="17">
        <v>2.8799999999999999E-2</v>
      </c>
      <c r="G28" s="17">
        <v>4.6800000000000001E-2</v>
      </c>
      <c r="H28" s="17">
        <f>SUM(Table13[[#This Row],[Empleado]:[No especifico]])</f>
        <v>1</v>
      </c>
      <c r="J28" s="17"/>
      <c r="K28" s="17"/>
      <c r="L28" s="17"/>
      <c r="M28" s="17"/>
      <c r="N28" s="17"/>
      <c r="O28" s="17"/>
      <c r="P28" s="17"/>
    </row>
    <row r="29" spans="1:16" x14ac:dyDescent="0.25">
      <c r="A29" t="s">
        <v>26</v>
      </c>
      <c r="B29" s="17">
        <v>0.65890000000000004</v>
      </c>
      <c r="C29" s="17">
        <v>8.8599999999999998E-2</v>
      </c>
      <c r="D29" s="17">
        <v>0.1835</v>
      </c>
      <c r="E29" s="17">
        <v>2.5899999999999999E-2</v>
      </c>
      <c r="F29" s="17">
        <v>1.41E-2</v>
      </c>
      <c r="G29" s="17">
        <v>2.9000000000000001E-2</v>
      </c>
      <c r="H29" s="17">
        <f>SUM(Table13[[#This Row],[Empleado]:[No especifico]])</f>
        <v>1</v>
      </c>
      <c r="J29" s="17"/>
      <c r="K29" s="17"/>
      <c r="L29" s="17"/>
      <c r="M29" s="17"/>
      <c r="N29" s="17"/>
      <c r="O29" s="17"/>
      <c r="P29" s="17"/>
    </row>
    <row r="30" spans="1:16" x14ac:dyDescent="0.25">
      <c r="A30" t="s">
        <v>27</v>
      </c>
      <c r="B30" s="17">
        <v>0.50580000000000003</v>
      </c>
      <c r="C30" s="17">
        <v>0.12770000000000001</v>
      </c>
      <c r="D30" s="17">
        <v>0.28770000000000001</v>
      </c>
      <c r="E30" s="17">
        <v>1.12E-2</v>
      </c>
      <c r="F30" s="17">
        <v>2.9899999999999999E-2</v>
      </c>
      <c r="G30" s="17">
        <v>3.7699999999999997E-2</v>
      </c>
      <c r="H30" s="17">
        <f>SUM(Table13[[#This Row],[Empleado]:[No especifico]])</f>
        <v>1</v>
      </c>
      <c r="J30" s="17"/>
      <c r="K30" s="17"/>
      <c r="L30" s="17"/>
      <c r="M30" s="17"/>
      <c r="N30" s="17"/>
      <c r="O30" s="17"/>
      <c r="P30" s="17"/>
    </row>
    <row r="31" spans="1:16" x14ac:dyDescent="0.25">
      <c r="A31" t="s">
        <v>28</v>
      </c>
      <c r="B31" s="17">
        <v>0.4415</v>
      </c>
      <c r="C31" s="17">
        <v>0.18410000000000001</v>
      </c>
      <c r="D31" s="17">
        <v>0.27339999999999998</v>
      </c>
      <c r="E31" s="17">
        <v>2.1399999999999999E-2</v>
      </c>
      <c r="F31" s="17">
        <v>4.1200000000000001E-2</v>
      </c>
      <c r="G31" s="17">
        <v>3.8600000000000002E-2</v>
      </c>
      <c r="H31" s="17">
        <f>SUM(Table13[[#This Row],[Empleado]:[No especifico]])</f>
        <v>1.0002</v>
      </c>
      <c r="J31" s="17"/>
      <c r="K31" s="17"/>
      <c r="L31" s="17"/>
      <c r="M31" s="17"/>
      <c r="N31" s="17"/>
      <c r="O31" s="17"/>
      <c r="P31" s="17"/>
    </row>
    <row r="32" spans="1:16" x14ac:dyDescent="0.25">
      <c r="A32" t="s">
        <v>29</v>
      </c>
      <c r="B32" s="17">
        <v>0.57130000000000003</v>
      </c>
      <c r="C32" s="17">
        <v>0.1201</v>
      </c>
      <c r="D32" s="17">
        <v>0.2392</v>
      </c>
      <c r="E32" s="17">
        <v>2.24E-2</v>
      </c>
      <c r="F32" s="17">
        <v>1.6400000000000001E-2</v>
      </c>
      <c r="G32" s="17">
        <v>3.0700000000000002E-2</v>
      </c>
      <c r="H32" s="17">
        <f>SUM(Table13[[#This Row],[Empleado]:[No especifico]])</f>
        <v>1.0001</v>
      </c>
      <c r="J32" s="17"/>
      <c r="K32" s="17"/>
      <c r="L32" s="17"/>
      <c r="M32" s="17"/>
      <c r="N32" s="17"/>
      <c r="O32" s="17"/>
      <c r="P32" s="17"/>
    </row>
    <row r="33" spans="1:16" x14ac:dyDescent="0.25">
      <c r="A33" t="s">
        <v>30</v>
      </c>
      <c r="B33" s="17">
        <v>0.48780000000000001</v>
      </c>
      <c r="C33" s="17">
        <v>0.14030000000000001</v>
      </c>
      <c r="D33" s="17">
        <v>0.30769999999999997</v>
      </c>
      <c r="E33" s="17">
        <v>1.9099999999999999E-2</v>
      </c>
      <c r="F33" s="17">
        <v>6.8000000000000005E-2</v>
      </c>
      <c r="G33" s="17">
        <v>5.7099999999999998E-2</v>
      </c>
      <c r="H33" s="17">
        <f>SUM(Table13[[#This Row],[Empleado]:[No especifico]])</f>
        <v>1.0799999999999998</v>
      </c>
      <c r="J33" s="17"/>
      <c r="K33" s="17"/>
      <c r="L33" s="17"/>
      <c r="M33" s="17"/>
      <c r="N33" s="17"/>
      <c r="O33" s="17"/>
      <c r="P33" s="17"/>
    </row>
  </sheetData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39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0</v>
      </c>
      <c r="B2" s="17">
        <v>0.66979999999999995</v>
      </c>
      <c r="C2" s="17">
        <v>0.1072</v>
      </c>
      <c r="D2" s="17">
        <v>0.154</v>
      </c>
      <c r="E2" s="17">
        <v>2.6800000000000001E-2</v>
      </c>
      <c r="F2" s="17">
        <v>1.7000000000000001E-2</v>
      </c>
      <c r="G2" s="17">
        <v>2.52E-2</v>
      </c>
    </row>
    <row r="3" spans="1:7" x14ac:dyDescent="0.25">
      <c r="A3" t="s">
        <v>1</v>
      </c>
      <c r="B3" s="17">
        <v>0.70542945705429461</v>
      </c>
      <c r="C3" s="17">
        <v>7.1392860713928613E-2</v>
      </c>
      <c r="D3" s="17">
        <v>0.14938506149385061</v>
      </c>
      <c r="E3" s="17">
        <v>3.9796020397960208E-2</v>
      </c>
      <c r="F3" s="17">
        <v>5.2994700529947003E-3</v>
      </c>
      <c r="G3" s="17">
        <v>2.8697130286971302E-2</v>
      </c>
    </row>
    <row r="4" spans="1:7" x14ac:dyDescent="0.25">
      <c r="A4" t="s">
        <v>2</v>
      </c>
      <c r="B4" s="17">
        <v>0.63219999999999998</v>
      </c>
      <c r="C4" s="17">
        <v>0.1105</v>
      </c>
      <c r="D4" s="17">
        <v>0.1812</v>
      </c>
      <c r="E4" s="17">
        <v>3.5700000000000003E-2</v>
      </c>
      <c r="F4" s="17">
        <v>1.2200000000000001E-2</v>
      </c>
      <c r="G4" s="17">
        <v>2.8199999999999999E-2</v>
      </c>
    </row>
    <row r="5" spans="1:7" x14ac:dyDescent="0.25">
      <c r="A5" t="s">
        <v>3</v>
      </c>
      <c r="B5" s="17">
        <v>0.48405159484051591</v>
      </c>
      <c r="C5" s="17">
        <v>0.11348865113488651</v>
      </c>
      <c r="D5" s="17">
        <v>0.30556944305569439</v>
      </c>
      <c r="E5" s="17">
        <v>2.2197780221977804E-2</v>
      </c>
      <c r="F5" s="17">
        <v>2.5397460253974602E-2</v>
      </c>
      <c r="G5" s="17">
        <v>4.9295070492950704E-2</v>
      </c>
    </row>
    <row r="6" spans="1:7" x14ac:dyDescent="0.25">
      <c r="A6" t="s">
        <v>4</v>
      </c>
      <c r="B6" s="17">
        <v>0.69850000000000012</v>
      </c>
      <c r="C6" s="17">
        <v>8.8700000000000015E-2</v>
      </c>
      <c r="D6" s="17">
        <v>0.14880000000000002</v>
      </c>
      <c r="E6" s="17">
        <v>2.6700000000000005E-2</v>
      </c>
      <c r="F6" s="17">
        <v>1.0300000000000002E-2</v>
      </c>
      <c r="G6" s="17">
        <v>2.7000000000000003E-2</v>
      </c>
    </row>
    <row r="7" spans="1:7" x14ac:dyDescent="0.25">
      <c r="A7" t="s">
        <v>5</v>
      </c>
      <c r="B7" s="17">
        <v>0.59560000000000002</v>
      </c>
      <c r="C7" s="17">
        <v>0.1401</v>
      </c>
      <c r="D7" s="17">
        <v>0.18729999999999999</v>
      </c>
      <c r="E7" s="17">
        <v>2.64E-2</v>
      </c>
      <c r="F7" s="17">
        <v>1.6E-2</v>
      </c>
      <c r="G7" s="17">
        <v>3.4599999999999999E-2</v>
      </c>
    </row>
    <row r="8" spans="1:7" x14ac:dyDescent="0.25">
      <c r="A8" t="s">
        <v>6</v>
      </c>
      <c r="B8" s="17">
        <v>0.25846523742736927</v>
      </c>
      <c r="C8" s="17">
        <v>0.14135443798837907</v>
      </c>
      <c r="D8" s="17">
        <v>0.47214986976557799</v>
      </c>
      <c r="E8" s="17">
        <v>1.3824884792626727E-2</v>
      </c>
      <c r="F8" s="17">
        <v>5.6601883390102178E-2</v>
      </c>
      <c r="G8" s="17">
        <v>5.7603686635944701E-2</v>
      </c>
    </row>
    <row r="9" spans="1:7" x14ac:dyDescent="0.25">
      <c r="A9" t="s">
        <v>7</v>
      </c>
      <c r="B9" s="17">
        <v>0.65146514651465148</v>
      </c>
      <c r="C9" s="17">
        <v>7.3407340734073429E-2</v>
      </c>
      <c r="D9" s="17">
        <v>0.18951895189518955</v>
      </c>
      <c r="E9" s="17">
        <v>2.7502750275027507E-2</v>
      </c>
      <c r="F9" s="17">
        <v>2.5602560256025607E-2</v>
      </c>
      <c r="G9" s="17">
        <v>3.2503250325032505E-2</v>
      </c>
    </row>
    <row r="10" spans="1:7" x14ac:dyDescent="0.25">
      <c r="A10" t="s">
        <v>8</v>
      </c>
      <c r="B10" s="17">
        <v>0.77239999999999998</v>
      </c>
      <c r="C10" s="17">
        <v>1.3299999999999999E-2</v>
      </c>
      <c r="D10" s="17">
        <v>0.16070000000000001</v>
      </c>
      <c r="E10" s="17">
        <v>2.9000000000000001E-2</v>
      </c>
      <c r="F10" s="17">
        <v>4.7999999999999996E-3</v>
      </c>
      <c r="G10" s="17">
        <v>1.9800000000000002E-2</v>
      </c>
    </row>
    <row r="11" spans="1:7" x14ac:dyDescent="0.25">
      <c r="A11" t="s">
        <v>9</v>
      </c>
      <c r="B11" s="17">
        <v>0.54015401540154018</v>
      </c>
      <c r="C11" s="17">
        <v>0.12721272127212721</v>
      </c>
      <c r="D11" s="17">
        <v>0.22962296229622961</v>
      </c>
      <c r="E11" s="17">
        <v>1.9501950195019501E-2</v>
      </c>
      <c r="F11" s="17">
        <v>4.4704470447044703E-2</v>
      </c>
      <c r="G11" s="17">
        <v>3.8803880388038801E-2</v>
      </c>
    </row>
    <row r="12" spans="1:7" x14ac:dyDescent="0.25">
      <c r="A12" t="s">
        <v>10</v>
      </c>
      <c r="B12" s="17">
        <v>0.55870000000000009</v>
      </c>
      <c r="C12" s="17">
        <v>0.13540000000000002</v>
      </c>
      <c r="D12" s="17">
        <v>0.20780000000000004</v>
      </c>
      <c r="E12" s="17">
        <v>2.2300000000000004E-2</v>
      </c>
      <c r="F12" s="17">
        <v>3.2400000000000005E-2</v>
      </c>
      <c r="G12" s="17">
        <v>4.3400000000000008E-2</v>
      </c>
    </row>
    <row r="13" spans="1:7" x14ac:dyDescent="0.25">
      <c r="A13" t="s">
        <v>11</v>
      </c>
      <c r="B13" s="17">
        <v>0.3992</v>
      </c>
      <c r="C13" s="17">
        <v>0.11650000000000001</v>
      </c>
      <c r="D13" s="17">
        <v>0.36770000000000003</v>
      </c>
      <c r="E13" s="17">
        <v>1.5599999999999999E-2</v>
      </c>
      <c r="F13" s="17">
        <v>4.0899999999999999E-2</v>
      </c>
      <c r="G13" s="17">
        <v>6.0100000000000001E-2</v>
      </c>
    </row>
    <row r="14" spans="1:7" x14ac:dyDescent="0.25">
      <c r="A14" t="s">
        <v>12</v>
      </c>
      <c r="B14" s="17">
        <v>0.43159999999999998</v>
      </c>
      <c r="C14" s="17">
        <v>0.2261</v>
      </c>
      <c r="D14" s="17">
        <v>0.24940000000000001</v>
      </c>
      <c r="E14" s="17">
        <v>1.3299999999999999E-2</v>
      </c>
      <c r="F14" s="17">
        <v>2.8899999999999999E-2</v>
      </c>
      <c r="G14" s="17">
        <v>5.0700000000000002E-2</v>
      </c>
    </row>
    <row r="15" spans="1:7" x14ac:dyDescent="0.25">
      <c r="A15" t="s">
        <v>13</v>
      </c>
      <c r="B15" s="17">
        <v>0.62740000000000007</v>
      </c>
      <c r="C15" s="17">
        <v>7.9400000000000012E-2</v>
      </c>
      <c r="D15" s="17">
        <v>0.20900000000000002</v>
      </c>
      <c r="E15" s="17">
        <v>2.8300000000000002E-2</v>
      </c>
      <c r="F15" s="17">
        <v>2.1300000000000003E-2</v>
      </c>
      <c r="G15" s="17">
        <v>3.4600000000000006E-2</v>
      </c>
    </row>
    <row r="16" spans="1:7" x14ac:dyDescent="0.25">
      <c r="A16" t="s">
        <v>31</v>
      </c>
      <c r="B16" s="17">
        <v>0.68853114688531147</v>
      </c>
      <c r="C16" s="17">
        <v>5.6894310568943104E-2</v>
      </c>
      <c r="D16" s="17">
        <v>0.19028097190280971</v>
      </c>
      <c r="E16" s="17">
        <v>1.8698130186981302E-2</v>
      </c>
      <c r="F16" s="17">
        <v>1.3398660133986603E-2</v>
      </c>
      <c r="G16" s="17">
        <v>3.2196780321967801E-2</v>
      </c>
    </row>
    <row r="17" spans="1:7" x14ac:dyDescent="0.25">
      <c r="A17" t="s">
        <v>14</v>
      </c>
      <c r="B17" s="17">
        <v>0.40140000000000009</v>
      </c>
      <c r="C17" s="17">
        <v>0.16460000000000002</v>
      </c>
      <c r="D17" s="17">
        <v>0.30010000000000003</v>
      </c>
      <c r="E17" s="17">
        <v>2.1600000000000005E-2</v>
      </c>
      <c r="F17" s="17">
        <v>4.2400000000000007E-2</v>
      </c>
      <c r="G17" s="17">
        <v>6.9900000000000018E-2</v>
      </c>
    </row>
    <row r="18" spans="1:7" x14ac:dyDescent="0.25">
      <c r="A18" t="s">
        <v>15</v>
      </c>
      <c r="B18" s="17">
        <v>0.54080000000000006</v>
      </c>
      <c r="C18" s="17">
        <v>0.15880000000000002</v>
      </c>
      <c r="D18" s="17">
        <v>0.22980000000000003</v>
      </c>
      <c r="E18" s="17">
        <v>2.4500000000000004E-2</v>
      </c>
      <c r="F18" s="17">
        <v>1.6600000000000004E-2</v>
      </c>
      <c r="G18" s="17">
        <v>2.9500000000000002E-2</v>
      </c>
    </row>
    <row r="19" spans="1:7" x14ac:dyDescent="0.25">
      <c r="A19" t="s">
        <v>16</v>
      </c>
      <c r="B19" s="17">
        <v>0.41660000000000003</v>
      </c>
      <c r="C19" s="17">
        <v>0.19209999999999999</v>
      </c>
      <c r="D19" s="17">
        <v>0.2707</v>
      </c>
      <c r="E19" s="17">
        <v>2.6800000000000001E-2</v>
      </c>
      <c r="F19" s="17">
        <v>3.7100000000000001E-2</v>
      </c>
      <c r="G19" s="17">
        <v>5.67E-2</v>
      </c>
    </row>
    <row r="20" spans="1:7" x14ac:dyDescent="0.25">
      <c r="A20" t="s">
        <v>17</v>
      </c>
      <c r="B20" s="17">
        <v>0.76319999999999999</v>
      </c>
      <c r="C20" s="17">
        <v>3.1199999999999999E-2</v>
      </c>
      <c r="D20" s="17">
        <v>0.1472</v>
      </c>
      <c r="E20" s="17">
        <v>2.5000000000000001E-2</v>
      </c>
      <c r="F20" s="17">
        <v>8.6E-3</v>
      </c>
      <c r="G20" s="17">
        <v>2.4799999999999999E-2</v>
      </c>
    </row>
    <row r="21" spans="1:7" x14ac:dyDescent="0.25">
      <c r="A21" t="s">
        <v>18</v>
      </c>
      <c r="B21" s="17">
        <v>0.27840000000000004</v>
      </c>
      <c r="C21" s="17">
        <v>0.12710000000000002</v>
      </c>
      <c r="D21" s="17">
        <v>0.47080000000000005</v>
      </c>
      <c r="E21" s="17">
        <v>1.1900000000000003E-2</v>
      </c>
      <c r="F21" s="17">
        <v>6.2000000000000006E-2</v>
      </c>
      <c r="G21" s="17">
        <v>4.9800000000000004E-2</v>
      </c>
    </row>
    <row r="22" spans="1:7" x14ac:dyDescent="0.25">
      <c r="A22" t="s">
        <v>19</v>
      </c>
      <c r="B22" s="17">
        <v>0.42670000000000002</v>
      </c>
      <c r="C22" s="17">
        <v>0.16250000000000001</v>
      </c>
      <c r="D22" s="17">
        <v>0.30630000000000002</v>
      </c>
      <c r="E22" s="17">
        <v>1.7500000000000002E-2</v>
      </c>
      <c r="F22" s="17">
        <v>4.2099999999999999E-2</v>
      </c>
      <c r="G22" s="17">
        <v>4.4900000000000002E-2</v>
      </c>
    </row>
    <row r="23" spans="1:7" x14ac:dyDescent="0.25">
      <c r="A23" t="s">
        <v>20</v>
      </c>
      <c r="B23" s="17">
        <v>0.5855999999999999</v>
      </c>
      <c r="C23" s="17">
        <v>0.14559999999999998</v>
      </c>
      <c r="D23" s="17">
        <v>0.17829999999999996</v>
      </c>
      <c r="E23" s="17">
        <v>2.1699999999999997E-2</v>
      </c>
      <c r="F23" s="17">
        <v>2.9299999999999993E-2</v>
      </c>
      <c r="G23" s="17">
        <v>3.9499999999999993E-2</v>
      </c>
    </row>
    <row r="24" spans="1:7" x14ac:dyDescent="0.25">
      <c r="A24" t="s">
        <v>21</v>
      </c>
      <c r="B24" s="17">
        <v>0.6014601460146014</v>
      </c>
      <c r="C24" s="17">
        <v>5.3605360536053602E-2</v>
      </c>
      <c r="D24" s="17">
        <v>0.2417241724172417</v>
      </c>
      <c r="E24" s="17">
        <v>2.8102810281028099E-2</v>
      </c>
      <c r="F24" s="17">
        <v>1.7901790179017898E-2</v>
      </c>
      <c r="G24" s="17">
        <v>5.7205720572057202E-2</v>
      </c>
    </row>
    <row r="25" spans="1:7" x14ac:dyDescent="0.25">
      <c r="A25" t="s">
        <v>22</v>
      </c>
      <c r="B25" s="17">
        <v>0.48854885488548855</v>
      </c>
      <c r="C25" s="17">
        <v>0.15491549154915493</v>
      </c>
      <c r="D25" s="17">
        <v>0.25532553255325535</v>
      </c>
      <c r="E25" s="17">
        <v>1.8301830183018303E-2</v>
      </c>
      <c r="F25" s="17">
        <v>3.85038503850385E-2</v>
      </c>
      <c r="G25" s="17">
        <v>4.4404440444044409E-2</v>
      </c>
    </row>
    <row r="26" spans="1:7" x14ac:dyDescent="0.25">
      <c r="A26" t="s">
        <v>23</v>
      </c>
      <c r="B26" s="17">
        <v>0.48740000000000006</v>
      </c>
      <c r="C26" s="17">
        <v>0.21830000000000002</v>
      </c>
      <c r="D26" s="17">
        <v>0.21000000000000002</v>
      </c>
      <c r="E26" s="17">
        <v>2.3600000000000003E-2</v>
      </c>
      <c r="F26" s="17">
        <v>1.7000000000000005E-2</v>
      </c>
      <c r="G26" s="17">
        <v>4.370000000000001E-2</v>
      </c>
    </row>
    <row r="27" spans="1:7" x14ac:dyDescent="0.25">
      <c r="A27" t="s">
        <v>24</v>
      </c>
      <c r="B27" s="17">
        <v>0.601939806019398</v>
      </c>
      <c r="C27" s="17">
        <v>0.15558444155584442</v>
      </c>
      <c r="D27" s="17">
        <v>0.17448255174482552</v>
      </c>
      <c r="E27" s="17">
        <v>3.0296970302969704E-2</v>
      </c>
      <c r="F27" s="17">
        <v>7.5992400759924009E-3</v>
      </c>
      <c r="G27" s="17">
        <v>3.0096990300969902E-2</v>
      </c>
    </row>
    <row r="28" spans="1:7" x14ac:dyDescent="0.25">
      <c r="A28" t="s">
        <v>25</v>
      </c>
      <c r="B28" s="17">
        <v>0.49809999999999999</v>
      </c>
      <c r="C28" s="17">
        <v>0.17330000000000001</v>
      </c>
      <c r="D28" s="17">
        <v>0.23100000000000001</v>
      </c>
      <c r="E28" s="17">
        <v>2.1999999999999999E-2</v>
      </c>
      <c r="F28" s="17">
        <v>2.8799999999999999E-2</v>
      </c>
      <c r="G28" s="17">
        <v>4.6800000000000001E-2</v>
      </c>
    </row>
    <row r="29" spans="1:7" x14ac:dyDescent="0.25">
      <c r="A29" t="s">
        <v>26</v>
      </c>
      <c r="B29" s="17">
        <v>0.65890000000000004</v>
      </c>
      <c r="C29" s="17">
        <v>8.8599999999999998E-2</v>
      </c>
      <c r="D29" s="17">
        <v>0.1835</v>
      </c>
      <c r="E29" s="17">
        <v>2.5899999999999999E-2</v>
      </c>
      <c r="F29" s="17">
        <v>1.41E-2</v>
      </c>
      <c r="G29" s="17">
        <v>2.9000000000000001E-2</v>
      </c>
    </row>
    <row r="30" spans="1:7" x14ac:dyDescent="0.25">
      <c r="A30" t="s">
        <v>27</v>
      </c>
      <c r="B30" s="17">
        <v>0.50580000000000003</v>
      </c>
      <c r="C30" s="17">
        <v>0.12770000000000001</v>
      </c>
      <c r="D30" s="17">
        <v>0.28770000000000001</v>
      </c>
      <c r="E30" s="17">
        <v>1.12E-2</v>
      </c>
      <c r="F30" s="17">
        <v>2.9899999999999999E-2</v>
      </c>
      <c r="G30" s="17">
        <v>3.7699999999999997E-2</v>
      </c>
    </row>
    <row r="31" spans="1:7" x14ac:dyDescent="0.25">
      <c r="A31" t="s">
        <v>28</v>
      </c>
      <c r="B31" s="17">
        <v>0.44141171765646869</v>
      </c>
      <c r="C31" s="17">
        <v>0.18406318736252752</v>
      </c>
      <c r="D31" s="17">
        <v>0.27334533093381325</v>
      </c>
      <c r="E31" s="17">
        <v>2.1395720855828835E-2</v>
      </c>
      <c r="F31" s="17">
        <v>4.1191761647670466E-2</v>
      </c>
      <c r="G31" s="17">
        <v>3.8592281543691265E-2</v>
      </c>
    </row>
    <row r="32" spans="1:7" x14ac:dyDescent="0.25">
      <c r="A32" t="s">
        <v>29</v>
      </c>
      <c r="B32" s="17">
        <v>0.57124287571242882</v>
      </c>
      <c r="C32" s="17">
        <v>0.12008799120087991</v>
      </c>
      <c r="D32" s="17">
        <v>0.23917608239176083</v>
      </c>
      <c r="E32" s="17">
        <v>2.2397760223977603E-2</v>
      </c>
      <c r="F32" s="17">
        <v>1.6398360163983602E-2</v>
      </c>
      <c r="G32" s="17">
        <v>3.0696930306969305E-2</v>
      </c>
    </row>
    <row r="33" spans="1:7" x14ac:dyDescent="0.25">
      <c r="A33" t="s">
        <v>30</v>
      </c>
      <c r="B33" s="17">
        <v>0.45166666666666672</v>
      </c>
      <c r="C33" s="17">
        <v>0.12990740740740744</v>
      </c>
      <c r="D33" s="17">
        <v>0.28490740740740744</v>
      </c>
      <c r="E33" s="17">
        <v>1.7685185185185186E-2</v>
      </c>
      <c r="F33" s="17">
        <v>6.2962962962962971E-2</v>
      </c>
      <c r="G33" s="17">
        <v>5.2870370370370373E-2</v>
      </c>
    </row>
  </sheetData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Trabajo</vt:lpstr>
      <vt:lpstr>Original</vt:lpstr>
      <vt:lpstr>Normalizado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Luis Alberto</cp:lastModifiedBy>
  <dcterms:created xsi:type="dcterms:W3CDTF">2013-06-22T11:28:59Z</dcterms:created>
  <dcterms:modified xsi:type="dcterms:W3CDTF">2025-03-09T23:06:55Z</dcterms:modified>
</cp:coreProperties>
</file>