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1er trim\"/>
    </mc:Choice>
  </mc:AlternateContent>
  <xr:revisionPtr revIDLastSave="0" documentId="13_ncr:1_{8211C97B-28EA-4005-BDAE-A78953A0EC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AI" sheetId="4" r:id="rId1"/>
  </sheets>
  <definedNames>
    <definedName name="_xlnm._FilterDatabase" localSheetId="0" hidden="1">EAI!#REF!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" l="1"/>
  <c r="G22" i="4" l="1"/>
  <c r="E31" i="4"/>
  <c r="F31" i="4"/>
  <c r="C31" i="4"/>
  <c r="F21" i="4"/>
  <c r="E21" i="4"/>
  <c r="C21" i="4"/>
  <c r="B31" i="4"/>
  <c r="B21" i="4"/>
  <c r="G38" i="4" l="1"/>
  <c r="G37" i="4" s="1"/>
  <c r="D38" i="4"/>
  <c r="D37" i="4" s="1"/>
  <c r="F37" i="4"/>
  <c r="F40" i="4" s="1"/>
  <c r="E37" i="4"/>
  <c r="E40" i="4" s="1"/>
  <c r="C37" i="4"/>
  <c r="C40" i="4" s="1"/>
  <c r="B37" i="4"/>
  <c r="B40" i="4" s="1"/>
  <c r="G35" i="4"/>
  <c r="D35" i="4"/>
  <c r="G34" i="4"/>
  <c r="D34" i="4"/>
  <c r="G33" i="4"/>
  <c r="D33" i="4"/>
  <c r="G32" i="4"/>
  <c r="D32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G21" i="4" s="1"/>
  <c r="D23" i="4"/>
  <c r="F16" i="4"/>
  <c r="E16" i="4"/>
  <c r="C16" i="4"/>
  <c r="B16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16" i="4" l="1"/>
  <c r="D16" i="4"/>
  <c r="D21" i="4"/>
  <c r="D31" i="4"/>
  <c r="D40" i="4" s="1"/>
  <c r="G31" i="4"/>
  <c r="G40" i="4" s="1"/>
</calcChain>
</file>

<file path=xl/sharedStrings.xml><?xml version="1.0" encoding="utf-8"?>
<sst xmlns="http://schemas.openxmlformats.org/spreadsheetml/2006/main" count="103" uniqueCount="55">
  <si>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</si>
  <si>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</si>
  <si>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</si>
  <si>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</si>
  <si>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</si>
  <si>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</si>
  <si>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</si>
  <si>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</si>
  <si>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</si>
  <si>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</si>
  <si>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</si>
  <si>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</si>
  <si>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</si>
  <si>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</si>
  <si>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</si>
  <si>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</si>
  <si>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</si>
  <si>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</si>
  <si>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</si>
  <si>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</si>
  <si>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</si>
  <si>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</si>
  <si>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</si>
  <si>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</si>
  <si>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</si>
  <si>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</si>
  <si>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</si>
  <si>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</si>
  <si>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t>Participaciones, Aportaciones, Convenios, Incentivos Derivados de la Colaboración Fiscal y Fondos Distintos de Aportaciones</t>
  </si>
  <si>
    <t>Ingresos Derivados de Financiamiento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</si>
  <si>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</si>
  <si>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</si>
  <si>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</si>
  <si>
    <t>10</t>
  </si>
  <si>
    <t>30</t>
  </si>
  <si>
    <t>40</t>
  </si>
  <si>
    <t>50</t>
  </si>
  <si>
    <t>60</t>
  </si>
  <si>
    <t>70</t>
  </si>
  <si>
    <t>80</t>
  </si>
  <si>
    <t>90</t>
  </si>
  <si>
    <t>00</t>
  </si>
  <si>
    <t>xx</t>
  </si>
  <si>
    <t>20</t>
  </si>
  <si>
    <t>Ingresos de los Entes Públicos de los Poderes Legislativo y
Judicial, de los Órganos Autónomos y del Sector Paraestatal o Paramunicipal, así como de las Empresas Productivas del Estado</t>
  </si>
  <si>
    <t>“Bajo protesta de decir verdad declaramos que los Estados Financieros y sus notas, son razonablemente correctos y son responsabilidad del emisor”.</t>
  </si>
  <si>
    <t>INSTITUTO TECNOLOGICO SUPERIOR DE GUANAJUATO
Estado Analítico de Ingresos
Del 1 de Enero al 31 de Marzo de 2024</t>
  </si>
  <si>
    <r>
      <t>Productos</t>
    </r>
    <r>
      <rPr>
        <vertAlign val="superscript"/>
        <sz val="10"/>
        <rFont val="Arial"/>
        <family val="2"/>
      </rPr>
      <t>1</t>
    </r>
  </si>
  <si>
    <r>
      <t>Aprovechamientos</t>
    </r>
    <r>
      <rPr>
        <vertAlign val="superscript"/>
        <sz val="10"/>
        <rFont val="Arial"/>
        <family val="2"/>
      </rPr>
      <t>2</t>
    </r>
  </si>
  <si>
    <r>
      <t>Productos</t>
    </r>
    <r>
      <rPr>
        <vertAlign val="superscript"/>
        <sz val="10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</si>
  <si>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10"/>
        <rFont val="Arial"/>
        <family val="2"/>
      </rPr>
      <t>3</t>
    </r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</si>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</sst>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5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name val="Arial"/>
      <family val="2"/>
    </font>
    <font>
      <vertAlign val="superscript"/>
      <sz val="10"/>
      <color rgb="FF0070C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4" fillId="0" borderId="0" xfId="8" applyFont="1" applyFill="1" applyBorder="1" applyAlignment="1" applyProtection="1">
      <alignment horizontal="center" vertical="top"/>
      <protection locked="0"/>
    </xf>
    <xf numFmtId="0" fontId="4" fillId="0" borderId="0" xfId="8" applyFont="1" applyFill="1" applyBorder="1" applyAlignment="1" applyProtection="1">
      <alignment vertical="top"/>
      <protection locked="0"/>
    </xf>
    <xf numFmtId="0" fontId="7" fillId="0" borderId="0" xfId="8" applyFont="1" applyFill="1" applyBorder="1" applyAlignment="1" applyProtection="1">
      <alignment vertical="top"/>
      <protection locked="0"/>
    </xf>
    <xf numFmtId="0" fontId="0" fillId="0" borderId="0" xfId="8" applyFont="1" applyFill="1" applyBorder="1" applyAlignment="1" applyProtection="1">
      <alignment vertical="top" wrapText="1"/>
      <protection locked="0"/>
    </xf>
    <xf numFmtId="0" fontId="0" fillId="0" borderId="0" xfId="8" applyFont="1" applyFill="1" applyBorder="1" applyAlignment="1" applyProtection="1">
      <alignment vertical="top"/>
      <protection locked="0"/>
    </xf>
    <xf numFmtId="49" fontId="9" fillId="0" borderId="0" xfId="8" applyNumberFormat="1" applyFont="1" applyFill="1" applyBorder="1" applyAlignment="1" applyProtection="1">
      <alignment vertical="top"/>
      <protection locked="0"/>
    </xf>
    <xf numFmtId="0" fontId="10" fillId="2" borderId="2" xfId="8" applyFont="1" applyFill="1" applyBorder="1" applyAlignment="1">
      <alignment horizontal="center" vertical="center" wrapText="1"/>
    </xf>
    <xf numFmtId="0" fontId="10" fillId="2" borderId="2" xfId="8" quotePrefix="1" applyFont="1" applyFill="1" applyBorder="1" applyAlignment="1">
      <alignment horizontal="center" vertical="center" wrapText="1"/>
    </xf>
    <xf numFmtId="0" fontId="11" fillId="0" borderId="0" xfId="8" applyFont="1" applyFill="1" applyBorder="1" applyAlignment="1" applyProtection="1">
      <alignment vertical="top"/>
      <protection locked="0"/>
    </xf>
    <xf numFmtId="4" fontId="2" fillId="0" borderId="2" xfId="8" applyNumberFormat="1" applyFont="1" applyFill="1" applyBorder="1" applyAlignment="1" applyProtection="1">
      <alignment vertical="top"/>
      <protection locked="0"/>
    </xf>
    <xf numFmtId="4" fontId="10" fillId="0" borderId="3" xfId="8" applyNumberFormat="1" applyFont="1" applyFill="1" applyBorder="1" applyAlignment="1" applyProtection="1">
      <alignment vertical="top"/>
      <protection locked="0"/>
    </xf>
    <xf numFmtId="4" fontId="10" fillId="0" borderId="4" xfId="8" applyNumberFormat="1" applyFont="1" applyFill="1" applyBorder="1" applyAlignment="1" applyProtection="1">
      <alignment vertical="top"/>
      <protection locked="0"/>
    </xf>
    <xf numFmtId="4" fontId="2" fillId="0" borderId="7" xfId="8" applyNumberFormat="1" applyFont="1" applyFill="1" applyBorder="1" applyAlignment="1" applyProtection="1">
      <alignment vertical="top"/>
      <protection locked="0"/>
    </xf>
    <xf numFmtId="0" fontId="10" fillId="0" borderId="1" xfId="8" applyFont="1" applyFill="1" applyBorder="1" applyAlignment="1" applyProtection="1">
      <alignment horizontal="left" vertical="top" indent="1"/>
    </xf>
    <xf numFmtId="0" fontId="10" fillId="0" borderId="1" xfId="8" applyFont="1" applyFill="1" applyBorder="1" applyAlignment="1" applyProtection="1">
      <alignment horizontal="left" vertical="top" wrapText="1" indent="1"/>
    </xf>
    <xf numFmtId="0" fontId="11" fillId="0" borderId="0" xfId="0" applyFont="1"/>
    <xf numFmtId="0" fontId="14" fillId="3" borderId="0" xfId="34" applyFont="1" applyFill="1" applyAlignment="1">
      <alignment horizontal="center" vertical="center"/>
    </xf>
    <xf numFmtId="0" fontId="11" fillId="0" borderId="0" xfId="31" applyFont="1" applyAlignment="1" applyProtection="1">
      <alignment horizontal="left" vertical="top" wrapText="1"/>
      <protection locked="0"/>
    </xf>
    <xf numFmtId="0" fontId="2" fillId="4" borderId="0" xfId="0" applyFont="1" applyFill="1" applyAlignment="1" applyProtection="1">
      <alignment horizontal="center" vertical="top" wrapText="1"/>
      <protection locked="0"/>
    </xf>
    <xf numFmtId="0" fontId="2" fillId="4" borderId="0" xfId="0" applyFont="1" applyFill="1" applyAlignment="1" applyProtection="1">
      <alignment vertical="top" wrapText="1"/>
      <protection locked="0"/>
    </xf>
    <xf numFmtId="3" fontId="11" fillId="0" borderId="6" xfId="8" applyNumberFormat="1" applyFont="1" applyFill="1" applyBorder="1" applyAlignment="1" applyProtection="1">
      <alignment vertical="top"/>
      <protection locked="0"/>
    </xf>
    <xf numFmtId="3" fontId="11" fillId="0" borderId="8" xfId="8" applyNumberFormat="1" applyFont="1" applyFill="1" applyBorder="1" applyAlignment="1" applyProtection="1">
      <alignment vertical="top"/>
      <protection locked="0"/>
    </xf>
    <xf numFmtId="3" fontId="11" fillId="0" borderId="7" xfId="8" applyNumberFormat="1" applyFont="1" applyFill="1" applyBorder="1" applyAlignment="1" applyProtection="1">
      <alignment vertical="top"/>
      <protection locked="0"/>
    </xf>
    <xf numFmtId="3" fontId="2" fillId="0" borderId="2" xfId="8" applyNumberFormat="1" applyFont="1" applyFill="1" applyBorder="1" applyAlignment="1" applyProtection="1">
      <alignment vertical="top"/>
      <protection locked="0"/>
    </xf>
    <xf numFmtId="3" fontId="2" fillId="0" borderId="4" xfId="8" applyNumberFormat="1" applyFont="1" applyFill="1" applyBorder="1" applyAlignment="1" applyProtection="1">
      <alignment vertical="top"/>
      <protection locked="0"/>
    </xf>
    <xf numFmtId="3" fontId="10" fillId="0" borderId="6" xfId="8" applyNumberFormat="1" applyFont="1" applyFill="1" applyBorder="1" applyAlignment="1" applyProtection="1">
      <alignment vertical="top"/>
      <protection locked="0"/>
    </xf>
    <xf numFmtId="3" fontId="2" fillId="0" borderId="8" xfId="8" applyNumberFormat="1" applyFont="1" applyFill="1" applyBorder="1" applyAlignment="1" applyProtection="1">
      <alignment vertical="top"/>
      <protection locked="0"/>
    </xf>
    <xf numFmtId="3" fontId="10" fillId="0" borderId="8" xfId="8" applyNumberFormat="1" applyFont="1" applyFill="1" applyBorder="1" applyAlignment="1" applyProtection="1">
      <alignment vertical="top"/>
      <protection locked="0"/>
    </xf>
    <xf numFmtId="0" fontId="2" fillId="0" borderId="0" xfId="8" applyFont="1" applyFill="1" applyBorder="1" applyAlignment="1" applyProtection="1">
      <alignment vertical="top"/>
      <protection locked="0"/>
    </xf>
    <xf numFmtId="4" fontId="2" fillId="0" borderId="0" xfId="8" applyNumberFormat="1" applyFont="1" applyFill="1" applyBorder="1" applyAlignment="1" applyProtection="1">
      <alignment vertical="top"/>
      <protection locked="0"/>
    </xf>
    <xf numFmtId="4" fontId="2" fillId="0" borderId="9" xfId="8" applyNumberFormat="1" applyFont="1" applyFill="1" applyBorder="1" applyAlignment="1" applyProtection="1">
      <alignment vertical="top"/>
      <protection locked="0"/>
    </xf>
    <xf numFmtId="4" fontId="10" fillId="0" borderId="10" xfId="8" applyNumberFormat="1" applyFont="1" applyFill="1" applyBorder="1" applyAlignment="1" applyProtection="1">
      <alignment vertical="top"/>
      <protection locked="0"/>
    </xf>
    <xf numFmtId="0" fontId="11" fillId="0" borderId="1" xfId="8" applyFont="1" applyFill="1" applyBorder="1" applyAlignment="1" applyProtection="1">
      <alignment horizontal="left" vertical="top" wrapText="1" indent="1"/>
      <protection locked="0"/>
    </xf>
    <xf numFmtId="0" fontId="2" fillId="0" borderId="1" xfId="8" applyFont="1" applyFill="1" applyBorder="1" applyAlignment="1" applyProtection="1">
      <alignment horizontal="left" vertical="top" wrapText="1" indent="1"/>
      <protection locked="0"/>
    </xf>
    <xf numFmtId="0" fontId="11" fillId="0" borderId="1" xfId="8" applyFont="1" applyFill="1" applyBorder="1" applyAlignment="1" applyProtection="1">
      <alignment vertical="top"/>
      <protection locked="0"/>
    </xf>
    <xf numFmtId="0" fontId="10" fillId="0" borderId="3" xfId="8" applyFont="1" applyFill="1" applyBorder="1" applyAlignment="1" applyProtection="1">
      <alignment horizontal="left" vertical="top" indent="3"/>
      <protection locked="0"/>
    </xf>
    <xf numFmtId="4" fontId="10" fillId="0" borderId="12" xfId="8" applyNumberFormat="1" applyFont="1" applyFill="1" applyBorder="1" applyAlignment="1" applyProtection="1">
      <alignment vertical="top"/>
      <protection locked="0"/>
    </xf>
    <xf numFmtId="0" fontId="2" fillId="0" borderId="1" xfId="8" applyFont="1" applyFill="1" applyBorder="1" applyAlignment="1" applyProtection="1">
      <alignment horizontal="left" vertical="top" wrapText="1" indent="2"/>
    </xf>
    <xf numFmtId="0" fontId="2" fillId="0" borderId="1" xfId="8" applyFont="1" applyFill="1" applyBorder="1" applyAlignment="1" applyProtection="1">
      <alignment horizontal="left" vertical="top" wrapText="1"/>
    </xf>
    <xf numFmtId="0" fontId="10" fillId="0" borderId="3" xfId="8" applyFont="1" applyFill="1" applyBorder="1" applyAlignment="1" applyProtection="1">
      <alignment horizontal="center" vertical="top" wrapText="1"/>
    </xf>
    <xf numFmtId="0" fontId="10" fillId="2" borderId="3" xfId="8" applyFont="1" applyFill="1" applyBorder="1" applyAlignment="1" applyProtection="1">
      <alignment horizontal="center" vertical="center" wrapText="1"/>
      <protection locked="0"/>
    </xf>
    <xf numFmtId="0" fontId="10" fillId="2" borderId="4" xfId="8" applyFont="1" applyFill="1" applyBorder="1" applyAlignment="1" applyProtection="1">
      <alignment horizontal="center" vertical="center" wrapText="1"/>
      <protection locked="0"/>
    </xf>
    <xf numFmtId="0" fontId="10" fillId="2" borderId="5" xfId="8" applyFont="1" applyFill="1" applyBorder="1" applyAlignment="1" applyProtection="1">
      <alignment horizontal="center" vertical="center" wrapText="1"/>
      <protection locked="0"/>
    </xf>
    <xf numFmtId="0" fontId="10" fillId="2" borderId="11" xfId="8" applyFont="1" applyFill="1" applyBorder="1" applyAlignment="1">
      <alignment horizontal="center" vertical="center"/>
    </xf>
    <xf numFmtId="0" fontId="10" fillId="2" borderId="1" xfId="8" applyFont="1" applyFill="1" applyBorder="1" applyAlignment="1">
      <alignment horizontal="center" vertical="center"/>
    </xf>
    <xf numFmtId="0" fontId="10" fillId="2" borderId="10" xfId="8" applyFont="1" applyFill="1" applyBorder="1" applyAlignment="1">
      <alignment horizontal="center" vertical="center"/>
    </xf>
    <xf numFmtId="0" fontId="10" fillId="2" borderId="11" xfId="8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0" fontId="10" fillId="2" borderId="10" xfId="8" applyFont="1" applyFill="1" applyBorder="1" applyAlignment="1">
      <alignment horizontal="center" vertical="center" wrapText="1"/>
    </xf>
    <xf numFmtId="0" fontId="0" fillId="0" borderId="0" xfId="8" applyFont="1" applyFill="1" applyBorder="1" applyAlignment="1" applyProtection="1">
      <alignment horizontal="left" vertical="top" wrapText="1"/>
      <protection locked="0"/>
    </xf>
    <xf numFmtId="0" fontId="10" fillId="2" borderId="6" xfId="8" applyFont="1" applyFill="1" applyBorder="1" applyAlignment="1">
      <alignment horizontal="center" vertical="center" wrapText="1"/>
    </xf>
    <xf numFmtId="0" fontId="10" fillId="2" borderId="7" xfId="8" applyFont="1" applyFill="1" applyBorder="1" applyAlignment="1">
      <alignment horizontal="center" vertical="center" wrapText="1"/>
    </xf>
  </cellXfs>
  <cellStyles count="35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2 2" xfId="27" xr:uid="{D1A0AFAB-2FD7-4A5B-A11C-DD093763C81A}"/>
    <cellStyle name="Millares 2 2 3" xfId="19" xr:uid="{F0383BB9-0DA8-4A53-9FD5-E0FDD3BC17BB}"/>
    <cellStyle name="Millares 2 3" xfId="5" xr:uid="{00000000-0005-0000-0000-000004000000}"/>
    <cellStyle name="Millares 2 3 2" xfId="28" xr:uid="{211F016F-7B26-482B-BFCF-8F6DBA10D028}"/>
    <cellStyle name="Millares 2 3 3" xfId="20" xr:uid="{34E7C7DF-AA7C-4B33-B546-D81E489D9EEC}"/>
    <cellStyle name="Millares 2 4" xfId="26" xr:uid="{9B0AE8BE-A8DA-489D-AFBB-8C2F19A47EAB}"/>
    <cellStyle name="Millares 2 5" xfId="18" xr:uid="{C855E245-D6BD-443B-912C-7C9FBC2F7F45}"/>
    <cellStyle name="Millares 3" xfId="6" xr:uid="{00000000-0005-0000-0000-000005000000}"/>
    <cellStyle name="Millares 3 2" xfId="29" xr:uid="{AF82C56B-448F-4150-AD1A-04A0A68E253E}"/>
    <cellStyle name="Millares 3 3" xfId="21" xr:uid="{47DF02CE-EAC5-46E4-96A3-3B028F755FBF}"/>
    <cellStyle name="Moneda 2" xfId="7" xr:uid="{00000000-0005-0000-0000-000006000000}"/>
    <cellStyle name="Moneda 2 2" xfId="30" xr:uid="{39923006-0FA4-40BE-9901-9B38E759469F}"/>
    <cellStyle name="Moneda 2 3" xfId="22" xr:uid="{F204192C-6D9D-4EDA-83EF-FA3985ED53EC}"/>
    <cellStyle name="Normal" xfId="0" builtinId="0"/>
    <cellStyle name="Normal 2" xfId="8" xr:uid="{00000000-0005-0000-0000-000008000000}"/>
    <cellStyle name="Normal 2 2" xfId="9" xr:uid="{00000000-0005-0000-0000-000009000000}"/>
    <cellStyle name="Normal 2 3" xfId="31" xr:uid="{DDDAE5D8-8639-450B-9B28-9F6CAFDFA943}"/>
    <cellStyle name="Normal 2 4" xfId="23" xr:uid="{4DB723B9-E9BF-4670-BB22-EF8D197B065A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Normal 6 2 2" xfId="33" xr:uid="{DD15305D-05B1-4DCB-B20C-88840F80FDD5}"/>
    <cellStyle name="Normal 6 2 3" xfId="25" xr:uid="{609697B8-7A44-4EDC-AEB5-9A61B57021DF}"/>
    <cellStyle name="Normal 6 3" xfId="32" xr:uid="{BACB5F0D-4EB9-4ECF-BB9F-5003946137DC}"/>
    <cellStyle name="Normal 6 4" xfId="24" xr:uid="{0242CF8D-3AE1-4CB3-A44E-5EC057D93185}"/>
    <cellStyle name="Normal 7" xfId="34" xr:uid="{0D699779-310C-4495-A086-80E15D4922A0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52</xdr:row>
      <xdr:rowOff>9525</xdr:rowOff>
    </xdr:from>
    <xdr:to>
      <xdr:col>0</xdr:col>
      <xdr:colOff>2714625</xdr:colOff>
      <xdr:row>52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FE3ED4F-A8F1-48F0-8E92-0AE9939F958C}"/>
            </a:ext>
          </a:extLst>
        </xdr:cNvPr>
        <xdr:cNvCxnSpPr/>
      </xdr:nvCxnSpPr>
      <xdr:spPr>
        <a:xfrm>
          <a:off x="933450" y="11306175"/>
          <a:ext cx="17811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52</xdr:row>
      <xdr:rowOff>0</xdr:rowOff>
    </xdr:from>
    <xdr:to>
      <xdr:col>5</xdr:col>
      <xdr:colOff>276225</xdr:colOff>
      <xdr:row>52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2F3076D-6A7A-487A-BBF6-E24C3BB0D82D}"/>
            </a:ext>
          </a:extLst>
        </xdr:cNvPr>
        <xdr:cNvCxnSpPr/>
      </xdr:nvCxnSpPr>
      <xdr:spPr>
        <a:xfrm>
          <a:off x="6257925" y="11296650"/>
          <a:ext cx="17811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showGridLines="0" tabSelected="1" topLeftCell="A30" zoomScaleNormal="100" workbookViewId="0">
      <selection activeCell="K43" sqref="K43"/>
    </sheetView>
  </sheetViews>
  <sheetFormatPr baseColWidth="10" defaultColWidth="12" defaultRowHeight="11.25" x14ac:dyDescent="0.2"/>
  <cols>
    <col min="1" max="1" width="59" style="2" customWidth="1"/>
    <col min="2" max="2" width="17.83203125" style="2" customWidth="1"/>
    <col min="3" max="3" width="19.83203125" style="2" customWidth="1"/>
    <col min="4" max="5" width="17.83203125" style="2" customWidth="1"/>
    <col min="6" max="6" width="18.83203125" style="2" customWidth="1"/>
    <col min="7" max="7" width="17.83203125" style="2" customWidth="1"/>
    <col min="8" max="16384" width="12" style="2"/>
  </cols>
  <sheetData>
    <row r="1" spans="1:8" s="3" customFormat="1" ht="39.950000000000003" customHeight="1" x14ac:dyDescent="0.2">
      <c r="A1" s="41" t="s">
        <v>46</v>
      </c>
      <c r="B1" s="42"/>
      <c r="C1" s="42"/>
      <c r="D1" s="42"/>
      <c r="E1" s="42"/>
      <c r="F1" s="42"/>
      <c r="G1" s="43"/>
    </row>
    <row r="2" spans="1:8" s="3" customFormat="1" ht="12.75" x14ac:dyDescent="0.2">
      <c r="A2" s="44" t="s">
        <v>14</v>
      </c>
      <c r="B2" s="41" t="s">
        <v>22</v>
      </c>
      <c r="C2" s="42"/>
      <c r="D2" s="42"/>
      <c r="E2" s="42"/>
      <c r="F2" s="43"/>
      <c r="G2" s="51" t="s">
        <v>19</v>
      </c>
    </row>
    <row r="3" spans="1:8" s="1" customFormat="1" ht="24.95" customHeight="1" x14ac:dyDescent="0.2">
      <c r="A3" s="45"/>
      <c r="B3" s="7" t="s">
        <v>15</v>
      </c>
      <c r="C3" s="7" t="s">
        <v>20</v>
      </c>
      <c r="D3" s="7" t="s">
        <v>16</v>
      </c>
      <c r="E3" s="7" t="s">
        <v>17</v>
      </c>
      <c r="F3" s="7" t="s">
        <v>18</v>
      </c>
      <c r="G3" s="52"/>
    </row>
    <row r="4" spans="1:8" s="1" customFormat="1" ht="12.75" x14ac:dyDescent="0.2">
      <c r="A4" s="46"/>
      <c r="B4" s="8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</row>
    <row r="5" spans="1:8" ht="12.75" x14ac:dyDescent="0.2">
      <c r="A5" s="33" t="s">
        <v>0</v>
      </c>
      <c r="B5" s="21">
        <v>0</v>
      </c>
      <c r="C5" s="21">
        <v>0</v>
      </c>
      <c r="D5" s="21">
        <f>B5+C5</f>
        <v>0</v>
      </c>
      <c r="E5" s="21">
        <v>0</v>
      </c>
      <c r="F5" s="21">
        <v>0</v>
      </c>
      <c r="G5" s="21">
        <f>F5-B5</f>
        <v>0</v>
      </c>
      <c r="H5" s="6" t="s">
        <v>33</v>
      </c>
    </row>
    <row r="6" spans="1:8" ht="12.75" x14ac:dyDescent="0.2">
      <c r="A6" s="34" t="s">
        <v>1</v>
      </c>
      <c r="B6" s="22">
        <v>0</v>
      </c>
      <c r="C6" s="22">
        <v>0</v>
      </c>
      <c r="D6" s="22">
        <f t="shared" ref="D6:D9" si="0">B6+C6</f>
        <v>0</v>
      </c>
      <c r="E6" s="22">
        <v>0</v>
      </c>
      <c r="F6" s="22">
        <v>0</v>
      </c>
      <c r="G6" s="22">
        <f t="shared" ref="G6:G9" si="1">F6-B6</f>
        <v>0</v>
      </c>
      <c r="H6" s="6" t="s">
        <v>43</v>
      </c>
    </row>
    <row r="7" spans="1:8" ht="12.75" x14ac:dyDescent="0.2">
      <c r="A7" s="33" t="s">
        <v>2</v>
      </c>
      <c r="B7" s="22">
        <v>0</v>
      </c>
      <c r="C7" s="22">
        <v>0</v>
      </c>
      <c r="D7" s="22">
        <f t="shared" si="0"/>
        <v>0</v>
      </c>
      <c r="E7" s="22">
        <v>0</v>
      </c>
      <c r="F7" s="22">
        <v>0</v>
      </c>
      <c r="G7" s="22">
        <f t="shared" si="1"/>
        <v>0</v>
      </c>
      <c r="H7" s="6" t="s">
        <v>34</v>
      </c>
    </row>
    <row r="8" spans="1:8" ht="12.75" x14ac:dyDescent="0.2">
      <c r="A8" s="33" t="s">
        <v>3</v>
      </c>
      <c r="B8" s="22">
        <v>0</v>
      </c>
      <c r="C8" s="22">
        <v>0</v>
      </c>
      <c r="D8" s="22">
        <f t="shared" si="0"/>
        <v>0</v>
      </c>
      <c r="E8" s="22">
        <v>0</v>
      </c>
      <c r="F8" s="22">
        <v>0</v>
      </c>
      <c r="G8" s="22">
        <f t="shared" si="1"/>
        <v>0</v>
      </c>
      <c r="H8" s="6" t="s">
        <v>35</v>
      </c>
    </row>
    <row r="9" spans="1:8" ht="12.75" x14ac:dyDescent="0.2">
      <c r="A9" s="33" t="s">
        <v>4</v>
      </c>
      <c r="B9" s="22">
        <v>0</v>
      </c>
      <c r="C9" s="22">
        <v>0</v>
      </c>
      <c r="D9" s="22">
        <f t="shared" si="0"/>
        <v>0</v>
      </c>
      <c r="E9" s="22">
        <v>0</v>
      </c>
      <c r="F9" s="22">
        <v>0</v>
      </c>
      <c r="G9" s="22">
        <f t="shared" si="1"/>
        <v>0</v>
      </c>
      <c r="H9" s="6" t="s">
        <v>36</v>
      </c>
    </row>
    <row r="10" spans="1:8" ht="12.75" x14ac:dyDescent="0.2">
      <c r="A10" s="34" t="s">
        <v>5</v>
      </c>
      <c r="B10" s="22">
        <v>0</v>
      </c>
      <c r="C10" s="22">
        <v>0</v>
      </c>
      <c r="D10" s="22">
        <f t="shared" ref="D10:D13" si="2">B10+C10</f>
        <v>0</v>
      </c>
      <c r="E10" s="22">
        <v>0</v>
      </c>
      <c r="F10" s="22">
        <v>0</v>
      </c>
      <c r="G10" s="22">
        <f t="shared" ref="G10:G13" si="3">F10-B10</f>
        <v>0</v>
      </c>
      <c r="H10" s="6" t="s">
        <v>37</v>
      </c>
    </row>
    <row r="11" spans="1:8" ht="25.5" x14ac:dyDescent="0.2">
      <c r="A11" s="33" t="s">
        <v>24</v>
      </c>
      <c r="B11" s="22">
        <v>4177514</v>
      </c>
      <c r="C11" s="22">
        <v>3529924.97</v>
      </c>
      <c r="D11" s="22">
        <f t="shared" si="2"/>
        <v>7707438.9700000007</v>
      </c>
      <c r="E11" s="22">
        <v>2225889.96</v>
      </c>
      <c r="F11" s="22">
        <v>2225889.96</v>
      </c>
      <c r="G11" s="22">
        <f t="shared" si="3"/>
        <v>-1951624.04</v>
      </c>
      <c r="H11" s="6" t="s">
        <v>38</v>
      </c>
    </row>
    <row r="12" spans="1:8" ht="38.25" x14ac:dyDescent="0.2">
      <c r="A12" s="33" t="s">
        <v>25</v>
      </c>
      <c r="B12" s="22">
        <v>0</v>
      </c>
      <c r="C12" s="22">
        <v>22451720</v>
      </c>
      <c r="D12" s="22">
        <f t="shared" si="2"/>
        <v>22451720</v>
      </c>
      <c r="E12" s="22">
        <v>5610356</v>
      </c>
      <c r="F12" s="22">
        <v>5610356</v>
      </c>
      <c r="G12" s="22">
        <f t="shared" si="3"/>
        <v>5610356</v>
      </c>
      <c r="H12" s="6" t="s">
        <v>39</v>
      </c>
    </row>
    <row r="13" spans="1:8" ht="25.5" x14ac:dyDescent="0.2">
      <c r="A13" s="33" t="s">
        <v>26</v>
      </c>
      <c r="B13" s="22">
        <v>19480137.600000001</v>
      </c>
      <c r="C13" s="22">
        <v>2392803</v>
      </c>
      <c r="D13" s="22">
        <f t="shared" si="2"/>
        <v>21872940.600000001</v>
      </c>
      <c r="E13" s="22">
        <v>6742187.96</v>
      </c>
      <c r="F13" s="22">
        <v>6742187.96</v>
      </c>
      <c r="G13" s="22">
        <f t="shared" si="3"/>
        <v>-12737949.640000001</v>
      </c>
      <c r="H13" s="6" t="s">
        <v>40</v>
      </c>
    </row>
    <row r="14" spans="1:8" ht="12.75" x14ac:dyDescent="0.2">
      <c r="A14" s="33" t="s">
        <v>6</v>
      </c>
      <c r="B14" s="22">
        <v>0</v>
      </c>
      <c r="C14" s="22">
        <v>0</v>
      </c>
      <c r="D14" s="22">
        <f t="shared" ref="D14" si="4">B14+C14</f>
        <v>0</v>
      </c>
      <c r="E14" s="22">
        <v>0</v>
      </c>
      <c r="F14" s="22">
        <v>0</v>
      </c>
      <c r="G14" s="22">
        <f t="shared" ref="G14" si="5">F14-B14</f>
        <v>0</v>
      </c>
      <c r="H14" s="6" t="s">
        <v>41</v>
      </c>
    </row>
    <row r="15" spans="1:8" ht="12.75" x14ac:dyDescent="0.2">
      <c r="A15" s="35"/>
      <c r="B15" s="23"/>
      <c r="C15" s="23"/>
      <c r="D15" s="23"/>
      <c r="E15" s="23"/>
      <c r="F15" s="23"/>
      <c r="G15" s="23"/>
      <c r="H15" s="6" t="s">
        <v>42</v>
      </c>
    </row>
    <row r="16" spans="1:8" ht="12.75" x14ac:dyDescent="0.2">
      <c r="A16" s="36" t="s">
        <v>13</v>
      </c>
      <c r="B16" s="24">
        <f>SUM(B5:B14)</f>
        <v>23657651.600000001</v>
      </c>
      <c r="C16" s="24">
        <f t="shared" ref="C16:G16" si="6">SUM(C5:C14)</f>
        <v>28374447.969999999</v>
      </c>
      <c r="D16" s="24">
        <f t="shared" si="6"/>
        <v>52032099.57</v>
      </c>
      <c r="E16" s="24">
        <f t="shared" si="6"/>
        <v>14578433.92</v>
      </c>
      <c r="F16" s="25">
        <f t="shared" si="6"/>
        <v>14578433.92</v>
      </c>
      <c r="G16" s="24">
        <f t="shared" si="6"/>
        <v>-9079217.6799999997</v>
      </c>
      <c r="H16" s="6" t="s">
        <v>42</v>
      </c>
    </row>
    <row r="17" spans="1:8" ht="12.75" x14ac:dyDescent="0.2">
      <c r="A17" s="29"/>
      <c r="B17" s="30"/>
      <c r="C17" s="30"/>
      <c r="D17" s="31"/>
      <c r="E17" s="11" t="s">
        <v>21</v>
      </c>
      <c r="F17" s="12"/>
      <c r="G17" s="10"/>
      <c r="H17" s="6" t="s">
        <v>42</v>
      </c>
    </row>
    <row r="18" spans="1:8" ht="10.15" customHeight="1" x14ac:dyDescent="0.2">
      <c r="A18" s="47" t="s">
        <v>23</v>
      </c>
      <c r="B18" s="41" t="s">
        <v>22</v>
      </c>
      <c r="C18" s="42"/>
      <c r="D18" s="42"/>
      <c r="E18" s="42"/>
      <c r="F18" s="43"/>
      <c r="G18" s="51" t="s">
        <v>19</v>
      </c>
      <c r="H18" s="6" t="s">
        <v>42</v>
      </c>
    </row>
    <row r="19" spans="1:8" ht="25.5" x14ac:dyDescent="0.2">
      <c r="A19" s="48"/>
      <c r="B19" s="7" t="s">
        <v>15</v>
      </c>
      <c r="C19" s="7" t="s">
        <v>20</v>
      </c>
      <c r="D19" s="7" t="s">
        <v>16</v>
      </c>
      <c r="E19" s="7" t="s">
        <v>17</v>
      </c>
      <c r="F19" s="7" t="s">
        <v>18</v>
      </c>
      <c r="G19" s="52"/>
      <c r="H19" s="6" t="s">
        <v>42</v>
      </c>
    </row>
    <row r="20" spans="1:8" ht="12.75" x14ac:dyDescent="0.2">
      <c r="A20" s="49"/>
      <c r="B20" s="8" t="s">
        <v>7</v>
      </c>
      <c r="C20" s="8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6" t="s">
        <v>42</v>
      </c>
    </row>
    <row r="21" spans="1:8" ht="25.5" x14ac:dyDescent="0.2">
      <c r="A21" s="15" t="s">
        <v>27</v>
      </c>
      <c r="B21" s="26">
        <f t="shared" ref="B21:G21" si="7">SUM(B22+B23+B24+B25+B26+B27+B28+B29)</f>
        <v>0</v>
      </c>
      <c r="C21" s="26">
        <f t="shared" si="7"/>
        <v>0</v>
      </c>
      <c r="D21" s="26">
        <f t="shared" si="7"/>
        <v>0</v>
      </c>
      <c r="E21" s="26">
        <f t="shared" si="7"/>
        <v>0</v>
      </c>
      <c r="F21" s="26">
        <f t="shared" si="7"/>
        <v>0</v>
      </c>
      <c r="G21" s="26">
        <f t="shared" si="7"/>
        <v>0</v>
      </c>
      <c r="H21" s="6" t="s">
        <v>42</v>
      </c>
    </row>
    <row r="22" spans="1:8" ht="12.75" x14ac:dyDescent="0.2">
      <c r="A22" s="38" t="s">
        <v>0</v>
      </c>
      <c r="B22" s="27">
        <v>0</v>
      </c>
      <c r="C22" s="27">
        <v>0</v>
      </c>
      <c r="D22" s="27">
        <f t="shared" ref="D22:D25" si="8">B22+C22</f>
        <v>0</v>
      </c>
      <c r="E22" s="27">
        <v>0</v>
      </c>
      <c r="F22" s="27">
        <v>0</v>
      </c>
      <c r="G22" s="27">
        <f t="shared" ref="G22:G25" si="9">F22-B22</f>
        <v>0</v>
      </c>
      <c r="H22" s="6" t="s">
        <v>33</v>
      </c>
    </row>
    <row r="23" spans="1:8" ht="12.75" x14ac:dyDescent="0.2">
      <c r="A23" s="38" t="s">
        <v>1</v>
      </c>
      <c r="B23" s="27">
        <v>0</v>
      </c>
      <c r="C23" s="27">
        <v>0</v>
      </c>
      <c r="D23" s="27">
        <f t="shared" si="8"/>
        <v>0</v>
      </c>
      <c r="E23" s="27">
        <v>0</v>
      </c>
      <c r="F23" s="27">
        <v>0</v>
      </c>
      <c r="G23" s="27">
        <f t="shared" si="9"/>
        <v>0</v>
      </c>
      <c r="H23" s="6" t="s">
        <v>43</v>
      </c>
    </row>
    <row r="24" spans="1:8" ht="12.75" x14ac:dyDescent="0.2">
      <c r="A24" s="38" t="s">
        <v>2</v>
      </c>
      <c r="B24" s="27">
        <v>0</v>
      </c>
      <c r="C24" s="27">
        <v>0</v>
      </c>
      <c r="D24" s="27">
        <f t="shared" si="8"/>
        <v>0</v>
      </c>
      <c r="E24" s="27">
        <v>0</v>
      </c>
      <c r="F24" s="27">
        <v>0</v>
      </c>
      <c r="G24" s="27">
        <f t="shared" si="9"/>
        <v>0</v>
      </c>
      <c r="H24" s="6" t="s">
        <v>34</v>
      </c>
    </row>
    <row r="25" spans="1:8" ht="12.75" x14ac:dyDescent="0.2">
      <c r="A25" s="38" t="s">
        <v>3</v>
      </c>
      <c r="B25" s="27">
        <v>0</v>
      </c>
      <c r="C25" s="27">
        <v>0</v>
      </c>
      <c r="D25" s="27">
        <f t="shared" si="8"/>
        <v>0</v>
      </c>
      <c r="E25" s="27">
        <v>0</v>
      </c>
      <c r="F25" s="27">
        <v>0</v>
      </c>
      <c r="G25" s="27">
        <f t="shared" si="9"/>
        <v>0</v>
      </c>
      <c r="H25" s="6" t="s">
        <v>35</v>
      </c>
    </row>
    <row r="26" spans="1:8" ht="14.25" x14ac:dyDescent="0.2">
      <c r="A26" s="38" t="s">
        <v>47</v>
      </c>
      <c r="B26" s="27">
        <v>0</v>
      </c>
      <c r="C26" s="27">
        <v>0</v>
      </c>
      <c r="D26" s="27">
        <f t="shared" ref="D26" si="10">B26+C26</f>
        <v>0</v>
      </c>
      <c r="E26" s="27">
        <v>0</v>
      </c>
      <c r="F26" s="27">
        <v>0</v>
      </c>
      <c r="G26" s="27">
        <f t="shared" ref="G26" si="11">F26-B26</f>
        <v>0</v>
      </c>
      <c r="H26" s="6" t="s">
        <v>36</v>
      </c>
    </row>
    <row r="27" spans="1:8" ht="14.25" x14ac:dyDescent="0.2">
      <c r="A27" s="38" t="s">
        <v>48</v>
      </c>
      <c r="B27" s="27">
        <v>0</v>
      </c>
      <c r="C27" s="27">
        <v>0</v>
      </c>
      <c r="D27" s="27">
        <f t="shared" ref="D27:D29" si="12">B27+C27</f>
        <v>0</v>
      </c>
      <c r="E27" s="27">
        <v>0</v>
      </c>
      <c r="F27" s="27">
        <v>0</v>
      </c>
      <c r="G27" s="27">
        <f t="shared" ref="G27:G29" si="13">F27-B27</f>
        <v>0</v>
      </c>
      <c r="H27" s="6" t="s">
        <v>37</v>
      </c>
    </row>
    <row r="28" spans="1:8" ht="38.25" x14ac:dyDescent="0.2">
      <c r="A28" s="38" t="s">
        <v>28</v>
      </c>
      <c r="B28" s="27">
        <v>0</v>
      </c>
      <c r="C28" s="27">
        <v>0</v>
      </c>
      <c r="D28" s="27">
        <f t="shared" si="12"/>
        <v>0</v>
      </c>
      <c r="E28" s="27">
        <v>0</v>
      </c>
      <c r="F28" s="27">
        <v>0</v>
      </c>
      <c r="G28" s="27">
        <f t="shared" si="13"/>
        <v>0</v>
      </c>
      <c r="H28" s="6" t="s">
        <v>39</v>
      </c>
    </row>
    <row r="29" spans="1:8" ht="25.5" x14ac:dyDescent="0.2">
      <c r="A29" s="38" t="s">
        <v>26</v>
      </c>
      <c r="B29" s="27">
        <v>0</v>
      </c>
      <c r="C29" s="27">
        <v>0</v>
      </c>
      <c r="D29" s="27">
        <f t="shared" si="12"/>
        <v>0</v>
      </c>
      <c r="E29" s="27">
        <v>0</v>
      </c>
      <c r="F29" s="27">
        <v>0</v>
      </c>
      <c r="G29" s="27">
        <f t="shared" si="13"/>
        <v>0</v>
      </c>
      <c r="H29" s="6" t="s">
        <v>40</v>
      </c>
    </row>
    <row r="30" spans="1:8" ht="12.75" x14ac:dyDescent="0.2">
      <c r="A30" s="39"/>
      <c r="B30" s="27"/>
      <c r="C30" s="27"/>
      <c r="D30" s="27"/>
      <c r="E30" s="27"/>
      <c r="F30" s="27"/>
      <c r="G30" s="27"/>
      <c r="H30" s="6" t="s">
        <v>42</v>
      </c>
    </row>
    <row r="31" spans="1:8" ht="41.25" customHeight="1" x14ac:dyDescent="0.2">
      <c r="A31" s="15" t="s">
        <v>44</v>
      </c>
      <c r="B31" s="28">
        <f t="shared" ref="B31:G31" si="14">SUM(B32:B35)</f>
        <v>23657651.600000001</v>
      </c>
      <c r="C31" s="28">
        <f t="shared" si="14"/>
        <v>5922727.9700000007</v>
      </c>
      <c r="D31" s="28">
        <f t="shared" si="14"/>
        <v>29580379.57</v>
      </c>
      <c r="E31" s="28">
        <f t="shared" si="14"/>
        <v>8968077.9199999999</v>
      </c>
      <c r="F31" s="28">
        <f t="shared" si="14"/>
        <v>8968077.9199999999</v>
      </c>
      <c r="G31" s="28">
        <f t="shared" si="14"/>
        <v>-14689573.68</v>
      </c>
      <c r="H31" s="6" t="s">
        <v>42</v>
      </c>
    </row>
    <row r="32" spans="1:8" ht="12.75" x14ac:dyDescent="0.2">
      <c r="A32" s="38" t="s">
        <v>1</v>
      </c>
      <c r="B32" s="27">
        <v>0</v>
      </c>
      <c r="C32" s="27">
        <v>0</v>
      </c>
      <c r="D32" s="27">
        <f>B32+C32</f>
        <v>0</v>
      </c>
      <c r="E32" s="27">
        <v>0</v>
      </c>
      <c r="F32" s="27">
        <v>0</v>
      </c>
      <c r="G32" s="27">
        <f>F32-B32</f>
        <v>0</v>
      </c>
      <c r="H32" s="6" t="s">
        <v>43</v>
      </c>
    </row>
    <row r="33" spans="1:8" ht="14.25" x14ac:dyDescent="0.2">
      <c r="A33" s="38" t="s">
        <v>49</v>
      </c>
      <c r="B33" s="27">
        <v>0</v>
      </c>
      <c r="C33" s="27">
        <v>0</v>
      </c>
      <c r="D33" s="27">
        <f>B33+C33</f>
        <v>0</v>
      </c>
      <c r="E33" s="27">
        <v>0</v>
      </c>
      <c r="F33" s="27">
        <v>0</v>
      </c>
      <c r="G33" s="27">
        <f t="shared" ref="G33:G34" si="15">F33-B33</f>
        <v>0</v>
      </c>
      <c r="H33" s="6" t="s">
        <v>36</v>
      </c>
    </row>
    <row r="34" spans="1:8" ht="27" x14ac:dyDescent="0.2">
      <c r="A34" s="38" t="s">
        <v>50</v>
      </c>
      <c r="B34" s="27">
        <v>4177514</v>
      </c>
      <c r="C34" s="27">
        <v>3529924.97</v>
      </c>
      <c r="D34" s="27">
        <f>B34+C34</f>
        <v>7707438.9700000007</v>
      </c>
      <c r="E34" s="27">
        <v>2225889.96</v>
      </c>
      <c r="F34" s="27">
        <v>2225889.96</v>
      </c>
      <c r="G34" s="27">
        <f t="shared" si="15"/>
        <v>-1951624.04</v>
      </c>
      <c r="H34" s="6" t="s">
        <v>38</v>
      </c>
    </row>
    <row r="35" spans="1:8" ht="25.5" x14ac:dyDescent="0.2">
      <c r="A35" s="38" t="s">
        <v>26</v>
      </c>
      <c r="B35" s="27">
        <v>19480137.600000001</v>
      </c>
      <c r="C35" s="27">
        <v>2392803</v>
      </c>
      <c r="D35" s="27">
        <f>B35+C35</f>
        <v>21872940.600000001</v>
      </c>
      <c r="E35" s="27">
        <v>6742187.96</v>
      </c>
      <c r="F35" s="27">
        <v>6742187.96</v>
      </c>
      <c r="G35" s="27">
        <f t="shared" ref="G35" si="16">F35-B35</f>
        <v>-12737949.640000001</v>
      </c>
      <c r="H35" s="6" t="s">
        <v>40</v>
      </c>
    </row>
    <row r="36" spans="1:8" ht="12.75" x14ac:dyDescent="0.2">
      <c r="A36" s="39"/>
      <c r="B36" s="27"/>
      <c r="C36" s="27"/>
      <c r="D36" s="27"/>
      <c r="E36" s="27"/>
      <c r="F36" s="27"/>
      <c r="G36" s="27"/>
      <c r="H36" s="6" t="s">
        <v>42</v>
      </c>
    </row>
    <row r="37" spans="1:8" ht="12.75" x14ac:dyDescent="0.2">
      <c r="A37" s="14" t="s">
        <v>29</v>
      </c>
      <c r="B37" s="28">
        <f t="shared" ref="B37:G37" si="17">SUM(B38)</f>
        <v>0</v>
      </c>
      <c r="C37" s="28">
        <f t="shared" si="17"/>
        <v>0</v>
      </c>
      <c r="D37" s="28">
        <f t="shared" si="17"/>
        <v>0</v>
      </c>
      <c r="E37" s="28">
        <f t="shared" si="17"/>
        <v>0</v>
      </c>
      <c r="F37" s="28">
        <f t="shared" si="17"/>
        <v>0</v>
      </c>
      <c r="G37" s="28">
        <f t="shared" si="17"/>
        <v>0</v>
      </c>
      <c r="H37" s="6" t="s">
        <v>42</v>
      </c>
    </row>
    <row r="38" spans="1:8" ht="12.75" x14ac:dyDescent="0.2">
      <c r="A38" s="38" t="s">
        <v>6</v>
      </c>
      <c r="B38" s="27">
        <v>0</v>
      </c>
      <c r="C38" s="27">
        <v>0</v>
      </c>
      <c r="D38" s="27">
        <f>B38+C38</f>
        <v>0</v>
      </c>
      <c r="E38" s="27">
        <v>0</v>
      </c>
      <c r="F38" s="27">
        <v>0</v>
      </c>
      <c r="G38" s="27">
        <f>F38-B38</f>
        <v>0</v>
      </c>
      <c r="H38" s="6" t="s">
        <v>41</v>
      </c>
    </row>
    <row r="39" spans="1:8" ht="12.75" x14ac:dyDescent="0.2">
      <c r="A39" s="38"/>
      <c r="B39" s="27"/>
      <c r="C39" s="27"/>
      <c r="D39" s="27"/>
      <c r="E39" s="27"/>
      <c r="F39" s="27"/>
      <c r="G39" s="27"/>
      <c r="H39" s="6"/>
    </row>
    <row r="40" spans="1:8" ht="12.75" x14ac:dyDescent="0.2">
      <c r="A40" s="40" t="s">
        <v>13</v>
      </c>
      <c r="B40" s="24">
        <f>SUM(B37+B31+B21)</f>
        <v>23657651.600000001</v>
      </c>
      <c r="C40" s="24">
        <f t="shared" ref="C40:G40" si="18">SUM(C37+C31+C21)</f>
        <v>5922727.9700000007</v>
      </c>
      <c r="D40" s="24">
        <f t="shared" si="18"/>
        <v>29580379.57</v>
      </c>
      <c r="E40" s="24">
        <f t="shared" si="18"/>
        <v>8968077.9199999999</v>
      </c>
      <c r="F40" s="24">
        <f t="shared" si="18"/>
        <v>8968077.9199999999</v>
      </c>
      <c r="G40" s="24">
        <f t="shared" si="18"/>
        <v>-14689573.68</v>
      </c>
      <c r="H40" s="6" t="s">
        <v>42</v>
      </c>
    </row>
    <row r="41" spans="1:8" ht="12.75" x14ac:dyDescent="0.2">
      <c r="A41" s="29"/>
      <c r="B41" s="30"/>
      <c r="C41" s="30"/>
      <c r="D41" s="30"/>
      <c r="E41" s="32" t="s">
        <v>21</v>
      </c>
      <c r="F41" s="37"/>
      <c r="G41" s="13"/>
      <c r="H41" s="6" t="s">
        <v>42</v>
      </c>
    </row>
    <row r="42" spans="1:8" ht="12.75" x14ac:dyDescent="0.2">
      <c r="A42" s="16" t="s">
        <v>45</v>
      </c>
      <c r="B42" s="9"/>
      <c r="C42" s="9"/>
      <c r="D42" s="9"/>
      <c r="E42" s="9"/>
      <c r="F42" s="9"/>
      <c r="G42" s="9"/>
    </row>
    <row r="43" spans="1:8" ht="22.5" x14ac:dyDescent="0.2">
      <c r="A43" s="4" t="s">
        <v>30</v>
      </c>
    </row>
    <row r="44" spans="1:8" x14ac:dyDescent="0.2">
      <c r="A44" s="5" t="s">
        <v>31</v>
      </c>
    </row>
    <row r="45" spans="1:8" ht="30.75" customHeight="1" x14ac:dyDescent="0.2">
      <c r="A45" s="50" t="s">
        <v>32</v>
      </c>
      <c r="B45" s="50"/>
      <c r="C45" s="50"/>
      <c r="D45" s="50"/>
      <c r="E45" s="50"/>
      <c r="F45" s="50"/>
      <c r="G45" s="50"/>
    </row>
    <row r="53" spans="1:6" ht="12.75" x14ac:dyDescent="0.2">
      <c r="A53" s="17" t="s">
        <v>51</v>
      </c>
      <c r="B53" s="18"/>
      <c r="C53" s="18"/>
      <c r="D53" s="18"/>
      <c r="E53" s="17" t="s">
        <v>52</v>
      </c>
      <c r="F53" s="18"/>
    </row>
    <row r="54" spans="1:6" ht="12.75" x14ac:dyDescent="0.2">
      <c r="A54" s="19" t="s">
        <v>53</v>
      </c>
      <c r="B54" s="20"/>
      <c r="C54" s="18"/>
      <c r="D54" s="18"/>
      <c r="E54" s="17" t="s">
        <v>54</v>
      </c>
      <c r="F54" s="18"/>
    </row>
  </sheetData>
  <sheetProtection formatCells="0" formatColumns="0" formatRows="0" insertRows="0" autoFilter="0"/>
  <mergeCells count="8">
    <mergeCell ref="A1:G1"/>
    <mergeCell ref="A2:A4"/>
    <mergeCell ref="A18:A20"/>
    <mergeCell ref="A45:G45"/>
    <mergeCell ref="B2:F2"/>
    <mergeCell ref="G2:G3"/>
    <mergeCell ref="B18:F18"/>
    <mergeCell ref="G18:G19"/>
  </mergeCells>
  <pageMargins left="0.19685039370078741" right="0.19685039370078741" top="0.74803149606299213" bottom="0.47" header="0.31496062992125984" footer="0.31496062992125984"/>
  <pageSetup paperSize="9" scale="75" orientation="portrait" r:id="rId1"/>
  <ignoredErrors>
    <ignoredError sqref="B20:F20 B4:F4 H40:H41 H5:H38" numberStoredAsText="1"/>
    <ignoredError sqref="D5:G16 B16:C16 B21:G40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F782C6-C5B4-4361-A1DF-CC0A1031DC8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clara vanesa</cp:lastModifiedBy>
  <cp:lastPrinted>2024-04-23T18:51:14Z</cp:lastPrinted>
  <dcterms:created xsi:type="dcterms:W3CDTF">2012-12-11T20:48:19Z</dcterms:created>
  <dcterms:modified xsi:type="dcterms:W3CDTF">2024-04-23T18:51:15Z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