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1ER TRIM\06 LEY DE DISCIPLINA\"/>
    </mc:Choice>
  </mc:AlternateContent>
  <xr:revisionPtr revIDLastSave="0" documentId="13_ncr:1_{6C0266E6-7276-42B0-91FC-B30EC18962C4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5" sheetId="6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6" l="1"/>
  <c r="A2" i="15"/>
  <c r="A2" i="14" l="1"/>
  <c r="A2" i="13"/>
  <c r="A2" i="12"/>
  <c r="A2" i="11"/>
  <c r="A2" i="6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G74" i="6" l="1"/>
  <c r="G73" i="6"/>
  <c r="G75" i="6" s="1"/>
  <c r="G68" i="6"/>
  <c r="G67" i="6" s="1"/>
  <c r="G61" i="6"/>
  <c r="G62" i="6"/>
  <c r="G63" i="6"/>
  <c r="G60" i="6"/>
  <c r="G59" i="6"/>
  <c r="G56" i="6"/>
  <c r="G57" i="6"/>
  <c r="G55" i="6"/>
  <c r="G53" i="6"/>
  <c r="G47" i="6"/>
  <c r="G48" i="6"/>
  <c r="G49" i="6"/>
  <c r="G50" i="6"/>
  <c r="G51" i="6"/>
  <c r="G52" i="6"/>
  <c r="G46" i="6"/>
  <c r="G39" i="6"/>
  <c r="G38" i="6"/>
  <c r="G36" i="6"/>
  <c r="G35" i="6" s="1"/>
  <c r="G30" i="6"/>
  <c r="G31" i="6"/>
  <c r="G32" i="6"/>
  <c r="G33" i="6"/>
  <c r="G29" i="6"/>
  <c r="G28" i="6" s="1"/>
  <c r="G18" i="6"/>
  <c r="G19" i="6"/>
  <c r="G20" i="6"/>
  <c r="G21" i="6"/>
  <c r="G22" i="6"/>
  <c r="G23" i="6"/>
  <c r="G24" i="6"/>
  <c r="G25" i="6"/>
  <c r="G26" i="6"/>
  <c r="G27" i="6"/>
  <c r="G17" i="6"/>
  <c r="G11" i="6"/>
  <c r="G12" i="6"/>
  <c r="G13" i="6"/>
  <c r="G14" i="6"/>
  <c r="G10" i="6"/>
  <c r="G9" i="6"/>
  <c r="F75" i="6"/>
  <c r="F67" i="6"/>
  <c r="F59" i="6"/>
  <c r="F54" i="6"/>
  <c r="F65" i="6" s="1"/>
  <c r="F45" i="6"/>
  <c r="F37" i="6"/>
  <c r="F35" i="6"/>
  <c r="F28" i="6"/>
  <c r="F16" i="6"/>
  <c r="F41" i="6" s="1"/>
  <c r="E75" i="6"/>
  <c r="E67" i="6"/>
  <c r="E59" i="6"/>
  <c r="E54" i="6"/>
  <c r="E65" i="6" s="1"/>
  <c r="E45" i="6"/>
  <c r="E37" i="6"/>
  <c r="E35" i="6"/>
  <c r="E28" i="6"/>
  <c r="E16" i="6"/>
  <c r="D75" i="6"/>
  <c r="D67" i="6"/>
  <c r="D59" i="6"/>
  <c r="D54" i="6"/>
  <c r="D45" i="6"/>
  <c r="D37" i="6"/>
  <c r="D35" i="6"/>
  <c r="D28" i="6"/>
  <c r="D16" i="6"/>
  <c r="D41" i="6" s="1"/>
  <c r="C75" i="6"/>
  <c r="C67" i="6"/>
  <c r="C59" i="6"/>
  <c r="C54" i="6"/>
  <c r="C65" i="6" s="1"/>
  <c r="C45" i="6"/>
  <c r="C37" i="6"/>
  <c r="C35" i="6"/>
  <c r="C28" i="6"/>
  <c r="C16" i="6"/>
  <c r="C41" i="6" s="1"/>
  <c r="B75" i="6"/>
  <c r="B67" i="6"/>
  <c r="B59" i="6"/>
  <c r="B54" i="6"/>
  <c r="B45" i="6"/>
  <c r="B37" i="6"/>
  <c r="B35" i="6"/>
  <c r="B28" i="6"/>
  <c r="B16" i="6"/>
  <c r="B41" i="6" l="1"/>
  <c r="B65" i="6"/>
  <c r="G54" i="6"/>
  <c r="D65" i="6"/>
  <c r="D70" i="6" s="1"/>
  <c r="E41" i="6"/>
  <c r="E70" i="6" s="1"/>
  <c r="C70" i="6"/>
  <c r="F70" i="6"/>
  <c r="G45" i="6"/>
  <c r="G16" i="6"/>
  <c r="G41" i="6" s="1"/>
  <c r="G37" i="6"/>
  <c r="B70" i="6" l="1"/>
  <c r="G65" i="6"/>
  <c r="G42" i="6"/>
  <c r="G70" i="6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<sst xmlns="http://schemas.openxmlformats.org/spreadsheetml/2006/main" count="256" uniqueCount="189">
  <si>
    <t>(PESOS)</t>
  </si>
  <si>
    <t>Devengado</t>
  </si>
  <si>
    <t>Formato 5 Estado Analítico de Ingresos Detallado - LDF</t>
  </si>
  <si>
    <t>Estado Analítico de Ingresos Detallado - LDF</t>
  </si>
  <si>
    <t xml:space="preserve">Concepto (c) </t>
  </si>
  <si>
    <t>Ingreso</t>
  </si>
  <si>
    <t>Diferencia (e)</t>
  </si>
  <si>
    <t>Estimado (d)</t>
  </si>
  <si>
    <t>Ampliaciones/ (Reducciones)</t>
  </si>
  <si>
    <t>Modificado</t>
  </si>
  <si>
    <t>Recaudado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</si>
  <si>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</si>
  <si>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</si>
  <si>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</si>
  <si>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</si>
  <si>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</si>
  <si>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</si>
  <si>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</si>
  <si>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 de Bienes y Prestación de Servicios</t>
  </si>
  <si>
    <t>H. Participaciones 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</si>
  <si>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</si>
  <si>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</si>
  <si>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</si>
  <si>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</si>
  <si>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</si>
  <si>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</si>
  <si>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</si>
  <si>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</si>
  <si>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</si>
  <si>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</si>
  <si>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</si>
  <si>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</si>
  <si>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</si>
  <si>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</si>
  <si>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</si>
  <si>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</si>
  <si>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</si>
  <si>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 y Asignaciones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</si>
  <si>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</si>
  <si>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</si>
  <si>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</si>
  <si>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</si>
  <si>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</si>
  <si>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 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</si>
  <si>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</si>
  <si>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</si>
  <si>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</si>
  <si>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</si>
  <si>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</si>
  <si>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</si>
  <si>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</si>
  <si>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</si>
  <si>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</si>
  <si>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</si>
  <si>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</si>
  <si>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</si>
  <si>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</si>
  <si>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</si>
  <si>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</si>
  <si>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</si>
  <si>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</si>
  <si>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</si>
  <si>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</si>
  <si>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Asignaciones,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</si>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</sst>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43" fontId="1" fillId="0" borderId="0" applyFont="0" applyFill="0" applyBorder="0" applyAlignment="0" applyProtection="0"/>
    <xf numFmtId="0" fontId="14" fillId="0" borderId="0"/>
    <xf numFmtId="0" fontId="15" fillId="0" borderId="0"/>
  </cellStyleXfs>
  <cellXfs count="112">
    <xf numFmtId="0" fontId="0" fillId="0" borderId="0" xfId="0"/>
    <xf numFmtId="0" fontId="2" fillId="0" borderId="14" xfId="0" applyFont="1" applyBorder="1" applyAlignment="1">
      <alignment horizontal="left" vertical="center" indent="3"/>
    </xf>
    <xf numFmtId="0" fontId="2" fillId="0" borderId="14" xfId="0" applyFont="1" applyBorder="1" applyAlignment="1" applyProtection="1">
      <alignment vertical="center"/>
      <protection locked="0"/>
    </xf>
    <xf numFmtId="0" fontId="2" fillId="0" borderId="14" xfId="0" applyFont="1" applyBorder="1" applyAlignment="1">
      <alignment horizontal="left" vertical="center" wrapText="1" indent="3"/>
    </xf>
    <xf numFmtId="0" fontId="2" fillId="0" borderId="13" xfId="0" applyFont="1" applyBorder="1" applyAlignment="1">
      <alignment horizontal="left" vertical="center" indent="3"/>
    </xf>
    <xf numFmtId="0" fontId="2" fillId="0" borderId="13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>
      <alignment horizontal="center" vertical="center" wrapText="1"/>
    </xf>
    <xf numFmtId="43" fontId="2" fillId="0" borderId="13" xfId="1" applyFont="1" applyBorder="1" applyAlignment="1" applyProtection="1">
      <alignment vertical="center"/>
      <protection locked="0"/>
    </xf>
    <xf numFmtId="43" fontId="2" fillId="0" borderId="14" xfId="1" applyFont="1" applyBorder="1" applyAlignment="1" applyProtection="1">
      <alignment vertical="center"/>
      <protection locked="0"/>
    </xf>
    <xf numFmtId="0" fontId="0" fillId="0" borderId="14" xfId="0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4" xfId="0" applyBorder="1" applyAlignment="1">
      <alignment horizontal="left" vertical="center" indent="6"/>
    </xf>
    <xf numFmtId="0" fontId="0" fillId="0" borderId="14" xfId="0" applyBorder="1" applyAlignment="1">
      <alignment horizontal="left" vertical="center" wrapText="1" indent="6"/>
    </xf>
    <xf numFmtId="0" fontId="0" fillId="0" borderId="1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3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 applyProtection="1">
      <alignment horizontal="left" vertical="center" indent="6"/>
      <protection locked="0"/>
    </xf>
    <xf numFmtId="0" fontId="0" fillId="0" borderId="14" xfId="0" applyBorder="1" applyAlignment="1" applyProtection="1">
      <alignment horizontal="left" vertical="center" wrapText="1" indent="6"/>
      <protection locked="0"/>
    </xf>
    <xf numFmtId="0" fontId="0" fillId="0" borderId="14" xfId="0" applyBorder="1" applyAlignment="1" applyProtection="1">
      <alignment horizontal="left" indent="6"/>
      <protection locked="0"/>
    </xf>
    <xf numFmtId="0" fontId="2" fillId="0" borderId="14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>
      <alignment horizontal="left" vertical="center" wrapText="1" indent="3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left" vertical="center" wrapText="1" indent="3"/>
      <protection locked="0"/>
    </xf>
    <xf numFmtId="0" fontId="2" fillId="0" borderId="14" xfId="0" applyFont="1" applyBorder="1" applyAlignment="1" applyProtection="1">
      <alignment horizontal="left" indent="3"/>
      <protection locked="0"/>
    </xf>
    <xf numFmtId="0" fontId="0" fillId="0" borderId="14" xfId="0" applyBorder="1" applyAlignment="1" applyProtection="1">
      <alignment horizontal="left" vertical="center" wrapText="1" indent="3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4" xfId="0" applyBorder="1" applyAlignment="1">
      <alignment horizontal="left" vertical="center" wrapText="1" indent="9"/>
    </xf>
    <xf numFmtId="0" fontId="2" fillId="2" borderId="4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0" fontId="0" fillId="0" borderId="15" xfId="0" applyBorder="1" applyAlignment="1">
      <alignment horizontal="left" vertical="center" wrapText="1" indent="3"/>
    </xf>
    <xf numFmtId="0" fontId="2" fillId="0" borderId="12" xfId="0" applyFont="1" applyBorder="1" applyAlignment="1">
      <alignment horizontal="center" vertical="center" wrapText="1"/>
    </xf>
    <xf numFmtId="3" fontId="0" fillId="0" borderId="14" xfId="0" applyNumberFormat="1" applyBorder="1" applyAlignment="1" applyProtection="1">
      <alignment vertical="center"/>
      <protection locked="0"/>
    </xf>
    <xf numFmtId="10" fontId="0" fillId="0" borderId="14" xfId="0" applyNumberFormat="1" applyBorder="1" applyAlignment="1" applyProtection="1">
      <alignment vertical="center"/>
      <protection locked="0"/>
    </xf>
    <xf numFmtId="9" fontId="0" fillId="0" borderId="14" xfId="0" applyNumberFormat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2" fillId="2" borderId="7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8" xfId="0" applyFont="1" applyFill="1" applyBorder="1" applyAlignment="1" applyProtection="1">
      <alignment horizontal="centerContinuous" vertical="center"/>
      <protection locked="0"/>
    </xf>
    <xf numFmtId="0" fontId="3" fillId="2" borderId="5" xfId="0" applyFont="1" applyFill="1" applyBorder="1" applyAlignment="1">
      <alignment horizontal="centerContinuous" vertical="center"/>
    </xf>
    <xf numFmtId="0" fontId="3" fillId="2" borderId="6" xfId="0" applyFont="1" applyFill="1" applyBorder="1" applyAlignment="1">
      <alignment horizontal="centerContinuous" vertical="center"/>
    </xf>
    <xf numFmtId="0" fontId="13" fillId="2" borderId="9" xfId="3" applyFont="1" applyFill="1" applyBorder="1" applyAlignment="1">
      <alignment horizontal="centerContinuous" vertical="center"/>
    </xf>
    <xf numFmtId="0" fontId="12" fillId="2" borderId="10" xfId="3" applyFont="1" applyFill="1" applyBorder="1" applyAlignment="1">
      <alignment horizontal="centerContinuous" vertical="center"/>
    </xf>
    <xf numFmtId="0" fontId="12" fillId="2" borderId="11" xfId="3" applyFont="1" applyFill="1" applyBorder="1" applyAlignment="1">
      <alignment horizontal="centerContinuous" vertical="center"/>
    </xf>
    <xf numFmtId="0" fontId="16" fillId="0" borderId="0" xfId="0" applyFont="1"/>
    <xf numFmtId="0" fontId="17" fillId="2" borderId="7" xfId="0" applyFont="1" applyFill="1" applyBorder="1" applyAlignment="1">
      <alignment horizontal="centerContinuous" vertical="center"/>
    </xf>
    <xf numFmtId="0" fontId="17" fillId="2" borderId="0" xfId="0" applyFont="1" applyFill="1" applyAlignment="1">
      <alignment horizontal="centerContinuous" vertical="center"/>
    </xf>
    <xf numFmtId="0" fontId="17" fillId="2" borderId="8" xfId="0" applyFont="1" applyFill="1" applyBorder="1" applyAlignment="1">
      <alignment horizontal="centerContinuous" vertical="center"/>
    </xf>
    <xf numFmtId="0" fontId="17" fillId="2" borderId="9" xfId="0" applyFont="1" applyFill="1" applyBorder="1" applyAlignment="1">
      <alignment horizontal="centerContinuous" vertical="center"/>
    </xf>
    <xf numFmtId="0" fontId="17" fillId="2" borderId="10" xfId="0" applyFont="1" applyFill="1" applyBorder="1" applyAlignment="1">
      <alignment horizontal="centerContinuous" vertical="center"/>
    </xf>
    <xf numFmtId="0" fontId="17" fillId="2" borderId="11" xfId="0" applyFont="1" applyFill="1" applyBorder="1" applyAlignment="1">
      <alignment horizontal="centerContinuous" vertical="center"/>
    </xf>
    <xf numFmtId="0" fontId="16" fillId="0" borderId="14" xfId="0" applyFont="1" applyBorder="1" applyAlignment="1">
      <alignment vertical="center"/>
    </xf>
    <xf numFmtId="0" fontId="17" fillId="0" borderId="14" xfId="0" applyFont="1" applyBorder="1" applyAlignment="1">
      <alignment horizontal="left" vertical="center" indent="3"/>
    </xf>
    <xf numFmtId="4" fontId="17" fillId="0" borderId="14" xfId="0" applyNumberFormat="1" applyFont="1" applyBorder="1" applyAlignment="1" applyProtection="1">
      <alignment vertical="center"/>
      <protection locked="0"/>
    </xf>
    <xf numFmtId="4" fontId="16" fillId="0" borderId="14" xfId="0" applyNumberFormat="1" applyFont="1" applyBorder="1" applyAlignment="1">
      <alignment vertical="center"/>
    </xf>
    <xf numFmtId="4" fontId="16" fillId="0" borderId="14" xfId="0" applyNumberFormat="1" applyFont="1" applyBorder="1" applyAlignment="1" applyProtection="1">
      <alignment vertical="center"/>
      <protection locked="0"/>
    </xf>
    <xf numFmtId="0" fontId="16" fillId="0" borderId="15" xfId="0" applyFont="1" applyBorder="1" applyAlignment="1">
      <alignment vertical="center"/>
    </xf>
    <xf numFmtId="3" fontId="17" fillId="0" borderId="14" xfId="0" applyNumberFormat="1" applyFont="1" applyBorder="1" applyAlignment="1" applyProtection="1">
      <alignment vertical="center"/>
      <protection locked="0"/>
    </xf>
    <xf numFmtId="0" fontId="17" fillId="2" borderId="4" xfId="0" applyFont="1" applyFill="1" applyBorder="1" applyAlignment="1">
      <alignment horizontal="centerContinuous" vertical="center"/>
    </xf>
    <xf numFmtId="0" fontId="17" fillId="2" borderId="5" xfId="0" applyFont="1" applyFill="1" applyBorder="1" applyAlignment="1">
      <alignment horizontal="centerContinuous" vertical="center"/>
    </xf>
    <xf numFmtId="0" fontId="17" fillId="2" borderId="6" xfId="0" applyFont="1" applyFill="1" applyBorder="1" applyAlignment="1">
      <alignment horizontal="centerContinuous" vertical="center"/>
    </xf>
    <xf numFmtId="0" fontId="17" fillId="2" borderId="12" xfId="0" applyFont="1" applyFill="1" applyBorder="1" applyAlignment="1">
      <alignment horizontal="center" vertical="center" wrapText="1"/>
    </xf>
    <xf numFmtId="4" fontId="16" fillId="0" borderId="14" xfId="0" applyNumberFormat="1" applyFont="1" applyBorder="1"/>
    <xf numFmtId="0" fontId="16" fillId="0" borderId="14" xfId="0" applyFont="1" applyBorder="1" applyAlignment="1">
      <alignment horizontal="left" vertical="center" indent="6"/>
    </xf>
    <xf numFmtId="0" fontId="17" fillId="0" borderId="14" xfId="0" applyFont="1" applyBorder="1" applyAlignment="1">
      <alignment horizontal="left" vertical="center" wrapText="1" indent="3"/>
    </xf>
    <xf numFmtId="4" fontId="16" fillId="0" borderId="15" xfId="0" applyNumberFormat="1" applyFont="1" applyBorder="1"/>
    <xf numFmtId="3" fontId="16" fillId="0" borderId="14" xfId="0" applyNumberFormat="1" applyFont="1" applyBorder="1" applyAlignment="1" applyProtection="1">
      <alignment vertical="center"/>
      <protection locked="0"/>
    </xf>
    <xf numFmtId="4" fontId="16" fillId="0" borderId="0" xfId="4" applyNumberFormat="1" applyFont="1"/>
    <xf numFmtId="3" fontId="16" fillId="0" borderId="0" xfId="0" applyNumberFormat="1" applyFont="1"/>
    <xf numFmtId="4" fontId="16" fillId="0" borderId="0" xfId="0" applyNumberFormat="1" applyFont="1"/>
    <xf numFmtId="0" fontId="16" fillId="0" borderId="0" xfId="0" applyFont="1" applyAlignment="1">
      <alignment horizontal="center"/>
    </xf>
    <xf numFmtId="0" fontId="17" fillId="2" borderId="12" xfId="0" applyFont="1" applyFill="1" applyBorder="1" applyAlignment="1">
      <alignment horizontal="center" vertical="center"/>
    </xf>
    <xf numFmtId="0" fontId="17" fillId="0" borderId="13" xfId="0" applyFont="1" applyBorder="1" applyAlignment="1">
      <alignment horizontal="left" vertical="center" indent="3"/>
    </xf>
    <xf numFmtId="3" fontId="16" fillId="0" borderId="14" xfId="4" applyNumberFormat="1" applyFont="1" applyFill="1" applyBorder="1" applyAlignment="1" applyProtection="1">
      <alignment vertical="center"/>
      <protection locked="0"/>
    </xf>
    <xf numFmtId="0" fontId="16" fillId="0" borderId="14" xfId="0" applyFont="1" applyBorder="1" applyAlignment="1">
      <alignment horizontal="left" indent="6"/>
    </xf>
    <xf numFmtId="0" fontId="16" fillId="0" borderId="14" xfId="0" applyFont="1" applyBorder="1" applyAlignment="1">
      <alignment horizontal="left" vertical="center" indent="9"/>
    </xf>
    <xf numFmtId="4" fontId="16" fillId="2" borderId="16" xfId="0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left" vertical="center" wrapText="1" indent="9"/>
    </xf>
    <xf numFmtId="0" fontId="16" fillId="0" borderId="14" xfId="0" applyFont="1" applyBorder="1" applyAlignment="1">
      <alignment horizontal="left" wrapText="1" indent="9"/>
    </xf>
    <xf numFmtId="0" fontId="16" fillId="0" borderId="14" xfId="0" applyFont="1" applyBorder="1" applyAlignment="1">
      <alignment horizontal="left" vertical="center" wrapText="1" indent="3"/>
    </xf>
    <xf numFmtId="0" fontId="17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2" borderId="13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7">
    <cellStyle name="Millares" xfId="1" builtinId="3"/>
    <cellStyle name="Millares 2" xfId="4" xr:uid="{7A4560F4-FD04-453D-A337-70681DD3EB2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6" xr:uid="{0A6405E2-B7F6-4A62-8DEC-CAC6CC9A639E}"/>
    <cellStyle name="Normal 3" xfId="5" xr:uid="{3DC3255B-2E8F-4CEC-A73A-3677415D28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1799167</xdr:colOff>
      <xdr:row>86</xdr:row>
      <xdr:rowOff>10584</xdr:rowOff>
    </xdr:from>
    <xdr:to>
      <xdr:col>0</xdr:col>
      <xdr:colOff>3799417</xdr:colOff>
      <xdr:row>86</xdr:row>
      <xdr:rowOff>10584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90D60618-D494-4690-91E1-8362164E5A94}"/>
            </a:ext>
          </a:extLst>
        </xdr:cNvPr>
        <xdr:cNvCxnSpPr/>
      </xdr:nvCxnSpPr>
      <xdr:spPr>
        <a:xfrm>
          <a:off x="1799167" y="15717309"/>
          <a:ext cx="20002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353484</xdr:colOff>
      <xdr:row>86</xdr:row>
      <xdr:rowOff>4234</xdr:rowOff>
    </xdr:from>
    <xdr:to>
      <xdr:col>5</xdr:col>
      <xdr:colOff>946150</xdr:colOff>
      <xdr:row>86</xdr:row>
      <xdr:rowOff>4234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863F2F3-C084-4B42-85A8-3D98890F8693}"/>
            </a:ext>
          </a:extLst>
        </xdr:cNvPr>
        <xdr:cNvCxnSpPr/>
      </xdr:nvCxnSpPr>
      <xdr:spPr>
        <a:xfrm>
          <a:off x="10030884" y="15710959"/>
          <a:ext cx="2049991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uditoriaguanajuato.sharepoint.com/sites/TPASEG/SIRET/IF3/2024/Formatos/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F2CE-1958-4540-93CF-2AD8201AC237}">
  <sheetPr>
    <outlinePr summaryBelow="0"/>
  </sheetPr>
  <dimension ref="A1:G88"/>
  <sheetViews>
    <sheetView showGridLines="0" tabSelected="1" topLeftCell="A35" zoomScale="75" zoomScaleNormal="75" workbookViewId="0">
      <selection sqref="A1:G88"/>
    </sheetView>
  </sheetViews>
  <sheetFormatPr baseColWidth="10" defaultColWidth="11" defaultRowHeight="12.75" x14ac:dyDescent="0.2"/>
  <cols>
    <col min="1" max="1" width="87" style="55" bestFit="1" customWidth="1"/>
    <col min="2" max="2" width="22.28515625" style="55" bestFit="1" customWidth="1"/>
    <col min="3" max="3" width="20.5703125" style="55" bestFit="1" customWidth="1"/>
    <col min="4" max="4" width="22.28515625" style="55" bestFit="1" customWidth="1"/>
    <col min="5" max="5" width="21.85546875" style="55" bestFit="1" customWidth="1"/>
    <col min="6" max="6" width="22.28515625" style="55" bestFit="1" customWidth="1"/>
    <col min="7" max="7" width="21.28515625" style="55" bestFit="1" customWidth="1"/>
    <col min="8" max="8" width="11" style="55" customWidth="1"/>
    <col min="9" max="16384" width="11" style="55"/>
  </cols>
  <sheetData>
    <row r="1" spans="1:7" ht="40.9" customHeight="1" x14ac:dyDescent="0.2">
      <c r="A1" s="91" t="s">
        <v>2</v>
      </c>
      <c r="B1" s="92"/>
      <c r="C1" s="92"/>
      <c r="D1" s="92"/>
      <c r="E1" s="92"/>
      <c r="F1" s="92"/>
      <c r="G1" s="93"/>
    </row>
    <row r="2" spans="1:7" x14ac:dyDescent="0.2">
      <c r="A2" s="69" t="e">
        <f>#REF!</f>
        <v>#REF!</v>
      </c>
      <c r="B2" s="70"/>
      <c r="C2" s="70"/>
      <c r="D2" s="70"/>
      <c r="E2" s="70"/>
      <c r="F2" s="70"/>
      <c r="G2" s="71"/>
    </row>
    <row r="3" spans="1:7" x14ac:dyDescent="0.2">
      <c r="A3" s="56" t="s">
        <v>3</v>
      </c>
      <c r="B3" s="57"/>
      <c r="C3" s="57"/>
      <c r="D3" s="57"/>
      <c r="E3" s="57"/>
      <c r="F3" s="57"/>
      <c r="G3" s="58"/>
    </row>
    <row r="4" spans="1:7" x14ac:dyDescent="0.2">
      <c r="A4" s="56" t="e">
        <f>#REF!</f>
        <v>#REF!</v>
      </c>
      <c r="B4" s="57"/>
      <c r="C4" s="57"/>
      <c r="D4" s="57"/>
      <c r="E4" s="57"/>
      <c r="F4" s="57"/>
      <c r="G4" s="58"/>
    </row>
    <row r="5" spans="1:7" x14ac:dyDescent="0.2">
      <c r="A5" s="59" t="s">
        <v>0</v>
      </c>
      <c r="B5" s="60"/>
      <c r="C5" s="60"/>
      <c r="D5" s="60"/>
      <c r="E5" s="60"/>
      <c r="F5" s="60"/>
      <c r="G5" s="61"/>
    </row>
    <row r="6" spans="1:7" x14ac:dyDescent="0.2">
      <c r="A6" s="95" t="s">
        <v>4</v>
      </c>
      <c r="B6" s="97" t="s">
        <v>5</v>
      </c>
      <c r="C6" s="97"/>
      <c r="D6" s="97"/>
      <c r="E6" s="97"/>
      <c r="F6" s="97"/>
      <c r="G6" s="97" t="s">
        <v>6</v>
      </c>
    </row>
    <row r="7" spans="1:7" ht="25.5" x14ac:dyDescent="0.2">
      <c r="A7" s="96"/>
      <c r="B7" s="82" t="s">
        <v>7</v>
      </c>
      <c r="C7" s="72" t="s">
        <v>8</v>
      </c>
      <c r="D7" s="82" t="s">
        <v>9</v>
      </c>
      <c r="E7" s="82" t="s">
        <v>1</v>
      </c>
      <c r="F7" s="82" t="s">
        <v>10</v>
      </c>
      <c r="G7" s="97"/>
    </row>
    <row r="8" spans="1:7" x14ac:dyDescent="0.2">
      <c r="A8" s="83" t="s">
        <v>11</v>
      </c>
      <c r="B8" s="73"/>
      <c r="C8" s="73"/>
      <c r="D8" s="73"/>
      <c r="E8" s="73"/>
      <c r="F8" s="73"/>
      <c r="G8" s="73"/>
    </row>
    <row r="9" spans="1:7" x14ac:dyDescent="0.2">
      <c r="A9" s="74" t="s">
        <v>12</v>
      </c>
      <c r="B9" s="66">
        <v>0</v>
      </c>
      <c r="C9" s="66">
        <v>0</v>
      </c>
      <c r="D9" s="66">
        <v>0</v>
      </c>
      <c r="E9" s="66">
        <v>0</v>
      </c>
      <c r="F9" s="66">
        <v>0</v>
      </c>
      <c r="G9" s="66">
        <f>F9-B9</f>
        <v>0</v>
      </c>
    </row>
    <row r="10" spans="1:7" x14ac:dyDescent="0.2">
      <c r="A10" s="74" t="s">
        <v>13</v>
      </c>
      <c r="B10" s="66">
        <v>0</v>
      </c>
      <c r="C10" s="66">
        <v>0</v>
      </c>
      <c r="D10" s="66">
        <v>0</v>
      </c>
      <c r="E10" s="66">
        <v>0</v>
      </c>
      <c r="F10" s="66">
        <v>0</v>
      </c>
      <c r="G10" s="66">
        <f>F10-B10</f>
        <v>0</v>
      </c>
    </row>
    <row r="11" spans="1:7" x14ac:dyDescent="0.2">
      <c r="A11" s="74" t="s">
        <v>14</v>
      </c>
      <c r="B11" s="66">
        <v>0</v>
      </c>
      <c r="C11" s="66">
        <v>0</v>
      </c>
      <c r="D11" s="66">
        <v>0</v>
      </c>
      <c r="E11" s="66">
        <v>0</v>
      </c>
      <c r="F11" s="66">
        <v>0</v>
      </c>
      <c r="G11" s="66">
        <f t="shared" ref="G11:G14" si="0">F11-B11</f>
        <v>0</v>
      </c>
    </row>
    <row r="12" spans="1:7" x14ac:dyDescent="0.2">
      <c r="A12" s="74" t="s">
        <v>15</v>
      </c>
      <c r="B12" s="66">
        <v>0</v>
      </c>
      <c r="C12" s="66">
        <v>0</v>
      </c>
      <c r="D12" s="66">
        <v>0</v>
      </c>
      <c r="E12" s="66">
        <v>0</v>
      </c>
      <c r="F12" s="66">
        <v>0</v>
      </c>
      <c r="G12" s="66">
        <f t="shared" si="0"/>
        <v>0</v>
      </c>
    </row>
    <row r="13" spans="1:7" x14ac:dyDescent="0.2">
      <c r="A13" s="74" t="s">
        <v>16</v>
      </c>
      <c r="B13" s="66">
        <v>0</v>
      </c>
      <c r="C13" s="66">
        <v>0</v>
      </c>
      <c r="D13" s="66">
        <v>0</v>
      </c>
      <c r="E13" s="66">
        <v>0</v>
      </c>
      <c r="F13" s="66">
        <v>0</v>
      </c>
      <c r="G13" s="66">
        <f t="shared" si="0"/>
        <v>0</v>
      </c>
    </row>
    <row r="14" spans="1:7" x14ac:dyDescent="0.2">
      <c r="A14" s="74" t="s">
        <v>17</v>
      </c>
      <c r="B14" s="66">
        <v>0</v>
      </c>
      <c r="C14" s="66">
        <v>0</v>
      </c>
      <c r="D14" s="66">
        <v>0</v>
      </c>
      <c r="E14" s="66">
        <v>0</v>
      </c>
      <c r="F14" s="66">
        <v>0</v>
      </c>
      <c r="G14" s="66">
        <f t="shared" si="0"/>
        <v>0</v>
      </c>
    </row>
    <row r="15" spans="1:7" x14ac:dyDescent="0.2">
      <c r="A15" s="74" t="s">
        <v>18</v>
      </c>
      <c r="B15" s="84">
        <v>4177514</v>
      </c>
      <c r="C15" s="84">
        <v>3529924.97</v>
      </c>
      <c r="D15" s="84">
        <v>7707438.9700000007</v>
      </c>
      <c r="E15" s="84">
        <v>2225889.96</v>
      </c>
      <c r="F15" s="84">
        <v>2225889.96</v>
      </c>
      <c r="G15" s="84">
        <v>-1951624.04</v>
      </c>
    </row>
    <row r="16" spans="1:7" x14ac:dyDescent="0.2">
      <c r="A16" s="85" t="s">
        <v>19</v>
      </c>
      <c r="B16" s="66">
        <f t="shared" ref="B16:G16" si="1">SUM(B17:B27)</f>
        <v>0</v>
      </c>
      <c r="C16" s="66">
        <f t="shared" si="1"/>
        <v>0</v>
      </c>
      <c r="D16" s="66">
        <f t="shared" si="1"/>
        <v>0</v>
      </c>
      <c r="E16" s="66">
        <f t="shared" si="1"/>
        <v>0</v>
      </c>
      <c r="F16" s="66">
        <f t="shared" si="1"/>
        <v>0</v>
      </c>
      <c r="G16" s="66">
        <f t="shared" si="1"/>
        <v>0</v>
      </c>
    </row>
    <row r="17" spans="1:7" x14ac:dyDescent="0.2">
      <c r="A17" s="86" t="s">
        <v>20</v>
      </c>
      <c r="B17" s="66">
        <v>0</v>
      </c>
      <c r="C17" s="66">
        <v>0</v>
      </c>
      <c r="D17" s="66">
        <v>0</v>
      </c>
      <c r="E17" s="66">
        <v>0</v>
      </c>
      <c r="F17" s="66">
        <v>0</v>
      </c>
      <c r="G17" s="66">
        <f>F17-B17</f>
        <v>0</v>
      </c>
    </row>
    <row r="18" spans="1:7" x14ac:dyDescent="0.2">
      <c r="A18" s="86" t="s">
        <v>21</v>
      </c>
      <c r="B18" s="66">
        <v>0</v>
      </c>
      <c r="C18" s="66">
        <v>0</v>
      </c>
      <c r="D18" s="66">
        <v>0</v>
      </c>
      <c r="E18" s="66">
        <v>0</v>
      </c>
      <c r="F18" s="66">
        <v>0</v>
      </c>
      <c r="G18" s="66">
        <f t="shared" ref="G18:G27" si="2">F18-B18</f>
        <v>0</v>
      </c>
    </row>
    <row r="19" spans="1:7" x14ac:dyDescent="0.2">
      <c r="A19" s="86" t="s">
        <v>22</v>
      </c>
      <c r="B19" s="66">
        <v>0</v>
      </c>
      <c r="C19" s="66">
        <v>0</v>
      </c>
      <c r="D19" s="66">
        <v>0</v>
      </c>
      <c r="E19" s="66">
        <v>0</v>
      </c>
      <c r="F19" s="66">
        <v>0</v>
      </c>
      <c r="G19" s="66">
        <f t="shared" si="2"/>
        <v>0</v>
      </c>
    </row>
    <row r="20" spans="1:7" x14ac:dyDescent="0.2">
      <c r="A20" s="86" t="s">
        <v>23</v>
      </c>
      <c r="B20" s="66">
        <v>0</v>
      </c>
      <c r="C20" s="66">
        <v>0</v>
      </c>
      <c r="D20" s="66">
        <v>0</v>
      </c>
      <c r="E20" s="66">
        <v>0</v>
      </c>
      <c r="F20" s="66">
        <v>0</v>
      </c>
      <c r="G20" s="66">
        <f t="shared" si="2"/>
        <v>0</v>
      </c>
    </row>
    <row r="21" spans="1:7" x14ac:dyDescent="0.2">
      <c r="A21" s="86" t="s">
        <v>24</v>
      </c>
      <c r="B21" s="66">
        <v>0</v>
      </c>
      <c r="C21" s="66">
        <v>0</v>
      </c>
      <c r="D21" s="66">
        <v>0</v>
      </c>
      <c r="E21" s="66">
        <v>0</v>
      </c>
      <c r="F21" s="66">
        <v>0</v>
      </c>
      <c r="G21" s="66">
        <f t="shared" si="2"/>
        <v>0</v>
      </c>
    </row>
    <row r="22" spans="1:7" x14ac:dyDescent="0.2">
      <c r="A22" s="86" t="s">
        <v>25</v>
      </c>
      <c r="B22" s="66">
        <v>0</v>
      </c>
      <c r="C22" s="66">
        <v>0</v>
      </c>
      <c r="D22" s="66">
        <v>0</v>
      </c>
      <c r="E22" s="66">
        <v>0</v>
      </c>
      <c r="F22" s="66">
        <v>0</v>
      </c>
      <c r="G22" s="66">
        <f t="shared" si="2"/>
        <v>0</v>
      </c>
    </row>
    <row r="23" spans="1:7" x14ac:dyDescent="0.2">
      <c r="A23" s="86" t="s">
        <v>26</v>
      </c>
      <c r="B23" s="66">
        <v>0</v>
      </c>
      <c r="C23" s="66">
        <v>0</v>
      </c>
      <c r="D23" s="66">
        <v>0</v>
      </c>
      <c r="E23" s="66">
        <v>0</v>
      </c>
      <c r="F23" s="66">
        <v>0</v>
      </c>
      <c r="G23" s="66">
        <f t="shared" si="2"/>
        <v>0</v>
      </c>
    </row>
    <row r="24" spans="1:7" x14ac:dyDescent="0.2">
      <c r="A24" s="86" t="s">
        <v>27</v>
      </c>
      <c r="B24" s="66">
        <v>0</v>
      </c>
      <c r="C24" s="66">
        <v>0</v>
      </c>
      <c r="D24" s="66">
        <v>0</v>
      </c>
      <c r="E24" s="66">
        <v>0</v>
      </c>
      <c r="F24" s="66">
        <v>0</v>
      </c>
      <c r="G24" s="66">
        <f t="shared" si="2"/>
        <v>0</v>
      </c>
    </row>
    <row r="25" spans="1:7" x14ac:dyDescent="0.2">
      <c r="A25" s="86" t="s">
        <v>28</v>
      </c>
      <c r="B25" s="66">
        <v>0</v>
      </c>
      <c r="C25" s="66">
        <v>0</v>
      </c>
      <c r="D25" s="66">
        <v>0</v>
      </c>
      <c r="E25" s="66">
        <v>0</v>
      </c>
      <c r="F25" s="66">
        <v>0</v>
      </c>
      <c r="G25" s="66">
        <f t="shared" si="2"/>
        <v>0</v>
      </c>
    </row>
    <row r="26" spans="1:7" x14ac:dyDescent="0.2">
      <c r="A26" s="86" t="s">
        <v>29</v>
      </c>
      <c r="B26" s="66">
        <v>0</v>
      </c>
      <c r="C26" s="66">
        <v>0</v>
      </c>
      <c r="D26" s="66">
        <v>0</v>
      </c>
      <c r="E26" s="66">
        <v>0</v>
      </c>
      <c r="F26" s="66">
        <v>0</v>
      </c>
      <c r="G26" s="66">
        <f t="shared" si="2"/>
        <v>0</v>
      </c>
    </row>
    <row r="27" spans="1:7" x14ac:dyDescent="0.2">
      <c r="A27" s="86" t="s">
        <v>30</v>
      </c>
      <c r="B27" s="66">
        <v>0</v>
      </c>
      <c r="C27" s="66">
        <v>0</v>
      </c>
      <c r="D27" s="66">
        <v>0</v>
      </c>
      <c r="E27" s="66">
        <v>0</v>
      </c>
      <c r="F27" s="66">
        <v>0</v>
      </c>
      <c r="G27" s="66">
        <f t="shared" si="2"/>
        <v>0</v>
      </c>
    </row>
    <row r="28" spans="1:7" x14ac:dyDescent="0.2">
      <c r="A28" s="74" t="s">
        <v>31</v>
      </c>
      <c r="B28" s="66">
        <f t="shared" ref="B28:G28" si="3">SUM(B29:B33)</f>
        <v>0</v>
      </c>
      <c r="C28" s="66">
        <f t="shared" si="3"/>
        <v>0</v>
      </c>
      <c r="D28" s="66">
        <f t="shared" si="3"/>
        <v>0</v>
      </c>
      <c r="E28" s="66">
        <f t="shared" si="3"/>
        <v>0</v>
      </c>
      <c r="F28" s="66">
        <f t="shared" si="3"/>
        <v>0</v>
      </c>
      <c r="G28" s="66">
        <f t="shared" si="3"/>
        <v>0</v>
      </c>
    </row>
    <row r="29" spans="1:7" x14ac:dyDescent="0.2">
      <c r="A29" s="86" t="s">
        <v>32</v>
      </c>
      <c r="B29" s="66">
        <v>0</v>
      </c>
      <c r="C29" s="66">
        <v>0</v>
      </c>
      <c r="D29" s="66">
        <v>0</v>
      </c>
      <c r="E29" s="66">
        <v>0</v>
      </c>
      <c r="F29" s="66">
        <v>0</v>
      </c>
      <c r="G29" s="66">
        <f>F29-B29</f>
        <v>0</v>
      </c>
    </row>
    <row r="30" spans="1:7" x14ac:dyDescent="0.2">
      <c r="A30" s="86" t="s">
        <v>33</v>
      </c>
      <c r="B30" s="66">
        <v>0</v>
      </c>
      <c r="C30" s="66">
        <v>0</v>
      </c>
      <c r="D30" s="66">
        <v>0</v>
      </c>
      <c r="E30" s="66">
        <v>0</v>
      </c>
      <c r="F30" s="66">
        <v>0</v>
      </c>
      <c r="G30" s="66">
        <f t="shared" ref="G30:G33" si="4">F30-B30</f>
        <v>0</v>
      </c>
    </row>
    <row r="31" spans="1:7" x14ac:dyDescent="0.2">
      <c r="A31" s="86" t="s">
        <v>34</v>
      </c>
      <c r="B31" s="66">
        <v>0</v>
      </c>
      <c r="C31" s="66">
        <v>0</v>
      </c>
      <c r="D31" s="66">
        <v>0</v>
      </c>
      <c r="E31" s="66">
        <v>0</v>
      </c>
      <c r="F31" s="66">
        <v>0</v>
      </c>
      <c r="G31" s="66">
        <f t="shared" si="4"/>
        <v>0</v>
      </c>
    </row>
    <row r="32" spans="1:7" x14ac:dyDescent="0.2">
      <c r="A32" s="86" t="s">
        <v>35</v>
      </c>
      <c r="B32" s="66">
        <v>0</v>
      </c>
      <c r="C32" s="66">
        <v>0</v>
      </c>
      <c r="D32" s="66">
        <v>0</v>
      </c>
      <c r="E32" s="66">
        <v>0</v>
      </c>
      <c r="F32" s="66">
        <v>0</v>
      </c>
      <c r="G32" s="66">
        <f t="shared" si="4"/>
        <v>0</v>
      </c>
    </row>
    <row r="33" spans="1:7" ht="14.45" customHeight="1" x14ac:dyDescent="0.2">
      <c r="A33" s="86" t="s">
        <v>36</v>
      </c>
      <c r="B33" s="66">
        <v>0</v>
      </c>
      <c r="C33" s="66">
        <v>0</v>
      </c>
      <c r="D33" s="66">
        <v>0</v>
      </c>
      <c r="E33" s="66">
        <v>0</v>
      </c>
      <c r="F33" s="66">
        <v>0</v>
      </c>
      <c r="G33" s="66">
        <f t="shared" si="4"/>
        <v>0</v>
      </c>
    </row>
    <row r="34" spans="1:7" ht="14.45" customHeight="1" x14ac:dyDescent="0.2">
      <c r="A34" s="74" t="s">
        <v>37</v>
      </c>
      <c r="B34" s="84">
        <v>19480137.600000001</v>
      </c>
      <c r="C34" s="84">
        <v>2392803</v>
      </c>
      <c r="D34" s="84">
        <v>21872940.600000001</v>
      </c>
      <c r="E34" s="84">
        <v>6742187.96</v>
      </c>
      <c r="F34" s="84">
        <v>6742187.96</v>
      </c>
      <c r="G34" s="84">
        <v>-12737949.640000001</v>
      </c>
    </row>
    <row r="35" spans="1:7" ht="14.45" customHeight="1" x14ac:dyDescent="0.2">
      <c r="A35" s="74" t="s">
        <v>38</v>
      </c>
      <c r="B35" s="66">
        <f t="shared" ref="B35:G35" si="5">B36</f>
        <v>0</v>
      </c>
      <c r="C35" s="66">
        <f t="shared" si="5"/>
        <v>0</v>
      </c>
      <c r="D35" s="66">
        <f t="shared" si="5"/>
        <v>0</v>
      </c>
      <c r="E35" s="66">
        <f t="shared" si="5"/>
        <v>0</v>
      </c>
      <c r="F35" s="66">
        <f t="shared" si="5"/>
        <v>0</v>
      </c>
      <c r="G35" s="66">
        <f t="shared" si="5"/>
        <v>0</v>
      </c>
    </row>
    <row r="36" spans="1:7" ht="14.45" customHeight="1" x14ac:dyDescent="0.2">
      <c r="A36" s="86" t="s">
        <v>39</v>
      </c>
      <c r="B36" s="66">
        <v>0</v>
      </c>
      <c r="C36" s="66">
        <v>0</v>
      </c>
      <c r="D36" s="66">
        <v>0</v>
      </c>
      <c r="E36" s="66">
        <v>0</v>
      </c>
      <c r="F36" s="66">
        <v>0</v>
      </c>
      <c r="G36" s="66">
        <f>F36-B36</f>
        <v>0</v>
      </c>
    </row>
    <row r="37" spans="1:7" ht="14.45" customHeight="1" x14ac:dyDescent="0.2">
      <c r="A37" s="74" t="s">
        <v>40</v>
      </c>
      <c r="B37" s="66">
        <f t="shared" ref="B37:G37" si="6">B38+B39</f>
        <v>0</v>
      </c>
      <c r="C37" s="66">
        <f t="shared" si="6"/>
        <v>0</v>
      </c>
      <c r="D37" s="66">
        <f t="shared" si="6"/>
        <v>0</v>
      </c>
      <c r="E37" s="66">
        <f t="shared" si="6"/>
        <v>0</v>
      </c>
      <c r="F37" s="66">
        <f t="shared" si="6"/>
        <v>0</v>
      </c>
      <c r="G37" s="66">
        <f t="shared" si="6"/>
        <v>0</v>
      </c>
    </row>
    <row r="38" spans="1:7" x14ac:dyDescent="0.2">
      <c r="A38" s="86" t="s">
        <v>41</v>
      </c>
      <c r="B38" s="66">
        <v>0</v>
      </c>
      <c r="C38" s="66">
        <v>0</v>
      </c>
      <c r="D38" s="66">
        <v>0</v>
      </c>
      <c r="E38" s="66">
        <v>0</v>
      </c>
      <c r="F38" s="66">
        <v>0</v>
      </c>
      <c r="G38" s="66">
        <f>F38-B38</f>
        <v>0</v>
      </c>
    </row>
    <row r="39" spans="1:7" x14ac:dyDescent="0.2">
      <c r="A39" s="86" t="s">
        <v>42</v>
      </c>
      <c r="B39" s="66">
        <v>0</v>
      </c>
      <c r="C39" s="66">
        <v>0</v>
      </c>
      <c r="D39" s="66">
        <v>0</v>
      </c>
      <c r="E39" s="66">
        <v>0</v>
      </c>
      <c r="F39" s="66">
        <v>0</v>
      </c>
      <c r="G39" s="66">
        <f>F39-B39</f>
        <v>0</v>
      </c>
    </row>
    <row r="40" spans="1:7" x14ac:dyDescent="0.2">
      <c r="A40" s="62"/>
      <c r="B40" s="66"/>
      <c r="C40" s="66"/>
      <c r="D40" s="66"/>
      <c r="E40" s="66"/>
      <c r="F40" s="66"/>
      <c r="G40" s="66"/>
    </row>
    <row r="41" spans="1:7" x14ac:dyDescent="0.2">
      <c r="A41" s="63" t="s">
        <v>43</v>
      </c>
      <c r="B41" s="68">
        <f t="shared" ref="B41:G41" si="7">SUM(B9,B10,B11,B12,B13,B14,B15,B16,B28,B34,B35,B37)</f>
        <v>23657651.600000001</v>
      </c>
      <c r="C41" s="68">
        <f t="shared" si="7"/>
        <v>5922727.9700000007</v>
      </c>
      <c r="D41" s="68">
        <f t="shared" si="7"/>
        <v>29580379.57</v>
      </c>
      <c r="E41" s="68">
        <f t="shared" si="7"/>
        <v>8968077.9199999999</v>
      </c>
      <c r="F41" s="68">
        <f t="shared" si="7"/>
        <v>8968077.9199999999</v>
      </c>
      <c r="G41" s="68">
        <f t="shared" si="7"/>
        <v>-14689573.68</v>
      </c>
    </row>
    <row r="42" spans="1:7" x14ac:dyDescent="0.2">
      <c r="A42" s="63" t="s">
        <v>44</v>
      </c>
      <c r="B42" s="87"/>
      <c r="C42" s="87"/>
      <c r="D42" s="87"/>
      <c r="E42" s="87"/>
      <c r="F42" s="87"/>
      <c r="G42" s="64">
        <f>IF(G41&gt;0,G41,0)</f>
        <v>0</v>
      </c>
    </row>
    <row r="43" spans="1:7" x14ac:dyDescent="0.2">
      <c r="A43" s="62"/>
      <c r="B43" s="65"/>
      <c r="C43" s="65"/>
      <c r="D43" s="65"/>
      <c r="E43" s="65"/>
      <c r="F43" s="65"/>
      <c r="G43" s="65"/>
    </row>
    <row r="44" spans="1:7" x14ac:dyDescent="0.2">
      <c r="A44" s="63" t="s">
        <v>45</v>
      </c>
      <c r="B44" s="65"/>
      <c r="C44" s="65"/>
      <c r="D44" s="65"/>
      <c r="E44" s="65"/>
      <c r="F44" s="65"/>
      <c r="G44" s="65"/>
    </row>
    <row r="45" spans="1:7" x14ac:dyDescent="0.2">
      <c r="A45" s="74" t="s">
        <v>46</v>
      </c>
      <c r="B45" s="66">
        <f t="shared" ref="B45:G45" si="8">SUM(B46:B53)</f>
        <v>0</v>
      </c>
      <c r="C45" s="66">
        <f t="shared" si="8"/>
        <v>0</v>
      </c>
      <c r="D45" s="66">
        <f t="shared" si="8"/>
        <v>0</v>
      </c>
      <c r="E45" s="66">
        <f t="shared" si="8"/>
        <v>0</v>
      </c>
      <c r="F45" s="66">
        <f t="shared" si="8"/>
        <v>0</v>
      </c>
      <c r="G45" s="66">
        <f t="shared" si="8"/>
        <v>0</v>
      </c>
    </row>
    <row r="46" spans="1:7" x14ac:dyDescent="0.2">
      <c r="A46" s="88" t="s">
        <v>47</v>
      </c>
      <c r="B46" s="66">
        <v>0</v>
      </c>
      <c r="C46" s="66">
        <v>0</v>
      </c>
      <c r="D46" s="66">
        <v>0</v>
      </c>
      <c r="E46" s="66">
        <v>0</v>
      </c>
      <c r="F46" s="66">
        <v>0</v>
      </c>
      <c r="G46" s="66">
        <f>F46-B46</f>
        <v>0</v>
      </c>
    </row>
    <row r="47" spans="1:7" x14ac:dyDescent="0.2">
      <c r="A47" s="88" t="s">
        <v>48</v>
      </c>
      <c r="B47" s="66">
        <v>0</v>
      </c>
      <c r="C47" s="66">
        <v>0</v>
      </c>
      <c r="D47" s="66">
        <v>0</v>
      </c>
      <c r="E47" s="66">
        <v>0</v>
      </c>
      <c r="F47" s="66">
        <v>0</v>
      </c>
      <c r="G47" s="66">
        <f t="shared" ref="G47:G52" si="9">F47-B47</f>
        <v>0</v>
      </c>
    </row>
    <row r="48" spans="1:7" x14ac:dyDescent="0.2">
      <c r="A48" s="88" t="s">
        <v>49</v>
      </c>
      <c r="B48" s="66">
        <v>0</v>
      </c>
      <c r="C48" s="66">
        <v>0</v>
      </c>
      <c r="D48" s="66">
        <v>0</v>
      </c>
      <c r="E48" s="66">
        <v>0</v>
      </c>
      <c r="F48" s="66">
        <v>0</v>
      </c>
      <c r="G48" s="66">
        <f t="shared" si="9"/>
        <v>0</v>
      </c>
    </row>
    <row r="49" spans="1:7" ht="25.5" x14ac:dyDescent="0.2">
      <c r="A49" s="88" t="s">
        <v>50</v>
      </c>
      <c r="B49" s="66">
        <v>0</v>
      </c>
      <c r="C49" s="66">
        <v>0</v>
      </c>
      <c r="D49" s="66">
        <v>0</v>
      </c>
      <c r="E49" s="66">
        <v>0</v>
      </c>
      <c r="F49" s="66">
        <v>0</v>
      </c>
      <c r="G49" s="66">
        <f t="shared" si="9"/>
        <v>0</v>
      </c>
    </row>
    <row r="50" spans="1:7" x14ac:dyDescent="0.2">
      <c r="A50" s="88" t="s">
        <v>51</v>
      </c>
      <c r="B50" s="66">
        <v>0</v>
      </c>
      <c r="C50" s="66">
        <v>0</v>
      </c>
      <c r="D50" s="66">
        <v>0</v>
      </c>
      <c r="E50" s="66">
        <v>0</v>
      </c>
      <c r="F50" s="66">
        <v>0</v>
      </c>
      <c r="G50" s="66">
        <f t="shared" si="9"/>
        <v>0</v>
      </c>
    </row>
    <row r="51" spans="1:7" x14ac:dyDescent="0.2">
      <c r="A51" s="88" t="s">
        <v>52</v>
      </c>
      <c r="B51" s="66">
        <v>0</v>
      </c>
      <c r="C51" s="66">
        <v>0</v>
      </c>
      <c r="D51" s="66">
        <v>0</v>
      </c>
      <c r="E51" s="66">
        <v>0</v>
      </c>
      <c r="F51" s="66">
        <v>0</v>
      </c>
      <c r="G51" s="66">
        <f t="shared" si="9"/>
        <v>0</v>
      </c>
    </row>
    <row r="52" spans="1:7" ht="25.5" x14ac:dyDescent="0.2">
      <c r="A52" s="89" t="s">
        <v>53</v>
      </c>
      <c r="B52" s="66">
        <v>0</v>
      </c>
      <c r="C52" s="66">
        <v>0</v>
      </c>
      <c r="D52" s="66">
        <v>0</v>
      </c>
      <c r="E52" s="66">
        <v>0</v>
      </c>
      <c r="F52" s="66">
        <v>0</v>
      </c>
      <c r="G52" s="66">
        <f t="shared" si="9"/>
        <v>0</v>
      </c>
    </row>
    <row r="53" spans="1:7" x14ac:dyDescent="0.2">
      <c r="A53" s="86" t="s">
        <v>54</v>
      </c>
      <c r="B53" s="66">
        <v>0</v>
      </c>
      <c r="C53" s="66">
        <v>0</v>
      </c>
      <c r="D53" s="66">
        <v>0</v>
      </c>
      <c r="E53" s="66">
        <v>0</v>
      </c>
      <c r="F53" s="66">
        <v>0</v>
      </c>
      <c r="G53" s="66">
        <f>F53-B53</f>
        <v>0</v>
      </c>
    </row>
    <row r="54" spans="1:7" x14ac:dyDescent="0.2">
      <c r="A54" s="74" t="s">
        <v>55</v>
      </c>
      <c r="B54" s="66">
        <f t="shared" ref="B54:G54" si="10">SUM(B55:B58)</f>
        <v>0</v>
      </c>
      <c r="C54" s="77">
        <f t="shared" si="10"/>
        <v>22451720</v>
      </c>
      <c r="D54" s="77">
        <f t="shared" si="10"/>
        <v>22451720</v>
      </c>
      <c r="E54" s="77">
        <f t="shared" si="10"/>
        <v>5610356</v>
      </c>
      <c r="F54" s="77">
        <f t="shared" si="10"/>
        <v>5610356</v>
      </c>
      <c r="G54" s="77">
        <f t="shared" si="10"/>
        <v>5610356</v>
      </c>
    </row>
    <row r="55" spans="1:7" x14ac:dyDescent="0.2">
      <c r="A55" s="89" t="s">
        <v>56</v>
      </c>
      <c r="B55" s="66">
        <v>0</v>
      </c>
      <c r="C55" s="66">
        <v>0</v>
      </c>
      <c r="D55" s="66">
        <v>0</v>
      </c>
      <c r="E55" s="66">
        <v>0</v>
      </c>
      <c r="F55" s="66">
        <v>0</v>
      </c>
      <c r="G55" s="66">
        <f>F55-B55</f>
        <v>0</v>
      </c>
    </row>
    <row r="56" spans="1:7" x14ac:dyDescent="0.2">
      <c r="A56" s="88" t="s">
        <v>57</v>
      </c>
      <c r="B56" s="66">
        <v>0</v>
      </c>
      <c r="C56" s="66">
        <v>0</v>
      </c>
      <c r="D56" s="66">
        <v>0</v>
      </c>
      <c r="E56" s="66">
        <v>0</v>
      </c>
      <c r="F56" s="66">
        <v>0</v>
      </c>
      <c r="G56" s="66">
        <f t="shared" ref="G56:G57" si="11">F56-B56</f>
        <v>0</v>
      </c>
    </row>
    <row r="57" spans="1:7" x14ac:dyDescent="0.2">
      <c r="A57" s="88" t="s">
        <v>58</v>
      </c>
      <c r="B57" s="66">
        <v>0</v>
      </c>
      <c r="C57" s="66">
        <v>0</v>
      </c>
      <c r="D57" s="66">
        <v>0</v>
      </c>
      <c r="E57" s="66">
        <v>0</v>
      </c>
      <c r="F57" s="66">
        <v>0</v>
      </c>
      <c r="G57" s="66">
        <f t="shared" si="11"/>
        <v>0</v>
      </c>
    </row>
    <row r="58" spans="1:7" x14ac:dyDescent="0.2">
      <c r="A58" s="89" t="s">
        <v>59</v>
      </c>
      <c r="B58" s="84">
        <v>0</v>
      </c>
      <c r="C58" s="84">
        <v>22451720</v>
      </c>
      <c r="D58" s="84">
        <v>22451720</v>
      </c>
      <c r="E58" s="84">
        <v>5610356</v>
      </c>
      <c r="F58" s="84">
        <v>5610356</v>
      </c>
      <c r="G58" s="84">
        <v>5610356</v>
      </c>
    </row>
    <row r="59" spans="1:7" x14ac:dyDescent="0.2">
      <c r="A59" s="74" t="s">
        <v>60</v>
      </c>
      <c r="B59" s="66">
        <f t="shared" ref="B59:G59" si="12">SUM(B60:B61)</f>
        <v>0</v>
      </c>
      <c r="C59" s="66">
        <f t="shared" si="12"/>
        <v>0</v>
      </c>
      <c r="D59" s="66">
        <f t="shared" si="12"/>
        <v>0</v>
      </c>
      <c r="E59" s="66">
        <f t="shared" si="12"/>
        <v>0</v>
      </c>
      <c r="F59" s="66">
        <f t="shared" si="12"/>
        <v>0</v>
      </c>
      <c r="G59" s="66">
        <f t="shared" si="12"/>
        <v>0</v>
      </c>
    </row>
    <row r="60" spans="1:7" x14ac:dyDescent="0.2">
      <c r="A60" s="88" t="s">
        <v>61</v>
      </c>
      <c r="B60" s="66">
        <v>0</v>
      </c>
      <c r="C60" s="66">
        <v>0</v>
      </c>
      <c r="D60" s="66">
        <v>0</v>
      </c>
      <c r="E60" s="66">
        <v>0</v>
      </c>
      <c r="F60" s="66">
        <v>0</v>
      </c>
      <c r="G60" s="66">
        <f>F60-B60</f>
        <v>0</v>
      </c>
    </row>
    <row r="61" spans="1:7" x14ac:dyDescent="0.2">
      <c r="A61" s="88" t="s">
        <v>62</v>
      </c>
      <c r="B61" s="66">
        <v>0</v>
      </c>
      <c r="C61" s="66">
        <v>0</v>
      </c>
      <c r="D61" s="66">
        <v>0</v>
      </c>
      <c r="E61" s="66">
        <v>0</v>
      </c>
      <c r="F61" s="66">
        <v>0</v>
      </c>
      <c r="G61" s="66">
        <f t="shared" ref="G61:G63" si="13">F61-B61</f>
        <v>0</v>
      </c>
    </row>
    <row r="62" spans="1:7" x14ac:dyDescent="0.2">
      <c r="A62" s="74" t="s">
        <v>63</v>
      </c>
      <c r="B62" s="66">
        <v>0</v>
      </c>
      <c r="C62" s="66">
        <v>0</v>
      </c>
      <c r="D62" s="66">
        <v>0</v>
      </c>
      <c r="E62" s="66">
        <v>0</v>
      </c>
      <c r="F62" s="66">
        <v>0</v>
      </c>
      <c r="G62" s="66">
        <f t="shared" si="13"/>
        <v>0</v>
      </c>
    </row>
    <row r="63" spans="1:7" x14ac:dyDescent="0.2">
      <c r="A63" s="74" t="s">
        <v>64</v>
      </c>
      <c r="B63" s="66">
        <v>0</v>
      </c>
      <c r="C63" s="66">
        <v>0</v>
      </c>
      <c r="D63" s="66">
        <v>0</v>
      </c>
      <c r="E63" s="66">
        <v>0</v>
      </c>
      <c r="F63" s="66">
        <v>0</v>
      </c>
      <c r="G63" s="66">
        <f t="shared" si="13"/>
        <v>0</v>
      </c>
    </row>
    <row r="64" spans="1:7" x14ac:dyDescent="0.2">
      <c r="A64" s="62"/>
      <c r="B64" s="65"/>
      <c r="C64" s="65"/>
      <c r="D64" s="65"/>
      <c r="E64" s="65"/>
      <c r="F64" s="65"/>
      <c r="G64" s="65"/>
    </row>
    <row r="65" spans="1:7" x14ac:dyDescent="0.2">
      <c r="A65" s="63" t="s">
        <v>65</v>
      </c>
      <c r="B65" s="64">
        <f t="shared" ref="B65:G65" si="14">B45+B54+B59+B62+B63</f>
        <v>0</v>
      </c>
      <c r="C65" s="68">
        <f t="shared" si="14"/>
        <v>22451720</v>
      </c>
      <c r="D65" s="68">
        <f t="shared" si="14"/>
        <v>22451720</v>
      </c>
      <c r="E65" s="68">
        <f t="shared" si="14"/>
        <v>5610356</v>
      </c>
      <c r="F65" s="68">
        <f t="shared" si="14"/>
        <v>5610356</v>
      </c>
      <c r="G65" s="68">
        <f t="shared" si="14"/>
        <v>5610356</v>
      </c>
    </row>
    <row r="66" spans="1:7" x14ac:dyDescent="0.2">
      <c r="A66" s="62"/>
      <c r="B66" s="65"/>
      <c r="C66" s="65"/>
      <c r="D66" s="65"/>
      <c r="E66" s="65"/>
      <c r="F66" s="65"/>
      <c r="G66" s="65"/>
    </row>
    <row r="67" spans="1:7" x14ac:dyDescent="0.2">
      <c r="A67" s="63" t="s">
        <v>66</v>
      </c>
      <c r="B67" s="64">
        <f t="shared" ref="B67:G67" si="15">B68</f>
        <v>0</v>
      </c>
      <c r="C67" s="64">
        <f t="shared" si="15"/>
        <v>0</v>
      </c>
      <c r="D67" s="64">
        <f t="shared" si="15"/>
        <v>0</v>
      </c>
      <c r="E67" s="64">
        <f t="shared" si="15"/>
        <v>0</v>
      </c>
      <c r="F67" s="64">
        <f t="shared" si="15"/>
        <v>0</v>
      </c>
      <c r="G67" s="64">
        <f t="shared" si="15"/>
        <v>0</v>
      </c>
    </row>
    <row r="68" spans="1:7" x14ac:dyDescent="0.2">
      <c r="A68" s="74" t="s">
        <v>67</v>
      </c>
      <c r="B68" s="66">
        <v>0</v>
      </c>
      <c r="C68" s="66">
        <v>0</v>
      </c>
      <c r="D68" s="66">
        <v>0</v>
      </c>
      <c r="E68" s="66">
        <v>0</v>
      </c>
      <c r="F68" s="66">
        <v>0</v>
      </c>
      <c r="G68" s="66">
        <f>F68-B68</f>
        <v>0</v>
      </c>
    </row>
    <row r="69" spans="1:7" x14ac:dyDescent="0.2">
      <c r="A69" s="62"/>
      <c r="B69" s="65"/>
      <c r="C69" s="65"/>
      <c r="D69" s="65"/>
      <c r="E69" s="65"/>
      <c r="F69" s="65"/>
      <c r="G69" s="65"/>
    </row>
    <row r="70" spans="1:7" x14ac:dyDescent="0.2">
      <c r="A70" s="63" t="s">
        <v>68</v>
      </c>
      <c r="B70" s="68">
        <f t="shared" ref="B70:G70" si="16">B41+B65+B67</f>
        <v>23657651.600000001</v>
      </c>
      <c r="C70" s="68">
        <f t="shared" si="16"/>
        <v>28374447.969999999</v>
      </c>
      <c r="D70" s="68">
        <f t="shared" si="16"/>
        <v>52032099.57</v>
      </c>
      <c r="E70" s="68">
        <f t="shared" si="16"/>
        <v>14578433.92</v>
      </c>
      <c r="F70" s="68">
        <f t="shared" si="16"/>
        <v>14578433.92</v>
      </c>
      <c r="G70" s="68">
        <f t="shared" si="16"/>
        <v>-9079217.6799999997</v>
      </c>
    </row>
    <row r="71" spans="1:7" x14ac:dyDescent="0.2">
      <c r="A71" s="62"/>
      <c r="B71" s="65"/>
      <c r="C71" s="65"/>
      <c r="D71" s="65"/>
      <c r="E71" s="65"/>
      <c r="F71" s="65"/>
      <c r="G71" s="65"/>
    </row>
    <row r="72" spans="1:7" x14ac:dyDescent="0.2">
      <c r="A72" s="63" t="s">
        <v>69</v>
      </c>
      <c r="B72" s="65"/>
      <c r="C72" s="65"/>
      <c r="D72" s="65"/>
      <c r="E72" s="65"/>
      <c r="F72" s="65"/>
      <c r="G72" s="65"/>
    </row>
    <row r="73" spans="1:7" x14ac:dyDescent="0.2">
      <c r="A73" s="90" t="s">
        <v>70</v>
      </c>
      <c r="B73" s="66">
        <v>0</v>
      </c>
      <c r="C73" s="66">
        <v>0</v>
      </c>
      <c r="D73" s="66">
        <v>0</v>
      </c>
      <c r="E73" s="66">
        <v>0</v>
      </c>
      <c r="F73" s="66">
        <v>0</v>
      </c>
      <c r="G73" s="66">
        <f>F73-B73</f>
        <v>0</v>
      </c>
    </row>
    <row r="74" spans="1:7" ht="25.5" x14ac:dyDescent="0.2">
      <c r="A74" s="90" t="s">
        <v>71</v>
      </c>
      <c r="B74" s="66">
        <v>0</v>
      </c>
      <c r="C74" s="66">
        <v>0</v>
      </c>
      <c r="D74" s="66">
        <v>0</v>
      </c>
      <c r="E74" s="66">
        <v>0</v>
      </c>
      <c r="F74" s="66">
        <v>0</v>
      </c>
      <c r="G74" s="66">
        <f>F74-B74</f>
        <v>0</v>
      </c>
    </row>
    <row r="75" spans="1:7" x14ac:dyDescent="0.2">
      <c r="A75" s="75" t="s">
        <v>72</v>
      </c>
      <c r="B75" s="64">
        <f t="shared" ref="B75:G75" si="17">B73+B74</f>
        <v>0</v>
      </c>
      <c r="C75" s="64">
        <f t="shared" si="17"/>
        <v>0</v>
      </c>
      <c r="D75" s="64">
        <f t="shared" si="17"/>
        <v>0</v>
      </c>
      <c r="E75" s="64">
        <f t="shared" si="17"/>
        <v>0</v>
      </c>
      <c r="F75" s="64">
        <f t="shared" si="17"/>
        <v>0</v>
      </c>
      <c r="G75" s="64">
        <f t="shared" si="17"/>
        <v>0</v>
      </c>
    </row>
    <row r="76" spans="1:7" x14ac:dyDescent="0.2">
      <c r="A76" s="67"/>
      <c r="B76" s="76"/>
      <c r="C76" s="76"/>
      <c r="D76" s="76"/>
      <c r="E76" s="76"/>
      <c r="F76" s="76"/>
      <c r="G76" s="76"/>
    </row>
    <row r="78" spans="1:7" x14ac:dyDescent="0.2">
      <c r="A78" s="55" t="s">
        <v>184</v>
      </c>
      <c r="B78" s="78"/>
      <c r="C78" s="78"/>
      <c r="D78" s="78"/>
      <c r="E78" s="78"/>
      <c r="F78" s="78"/>
    </row>
    <row r="79" spans="1:7" x14ac:dyDescent="0.2">
      <c r="B79" s="78"/>
      <c r="C79" s="78"/>
      <c r="D79" s="78"/>
      <c r="E79" s="78"/>
      <c r="F79" s="78"/>
    </row>
    <row r="80" spans="1:7" x14ac:dyDescent="0.2">
      <c r="B80" s="78"/>
      <c r="C80" s="78"/>
      <c r="D80" s="78"/>
      <c r="E80" s="78"/>
      <c r="F80" s="78"/>
    </row>
    <row r="81" spans="1:6" x14ac:dyDescent="0.2">
      <c r="B81" s="78"/>
      <c r="C81" s="78"/>
      <c r="D81" s="78"/>
      <c r="E81" s="78"/>
      <c r="F81" s="78"/>
    </row>
    <row r="82" spans="1:6" x14ac:dyDescent="0.2">
      <c r="B82" s="79"/>
      <c r="C82" s="79"/>
      <c r="D82" s="79"/>
      <c r="E82" s="79"/>
      <c r="F82" s="79"/>
    </row>
    <row r="85" spans="1:6" x14ac:dyDescent="0.2">
      <c r="D85" s="80"/>
      <c r="E85" s="80"/>
      <c r="F85" s="80"/>
    </row>
    <row r="87" spans="1:6" x14ac:dyDescent="0.2">
      <c r="A87" s="81" t="s">
        <v>185</v>
      </c>
      <c r="E87" s="94" t="s">
        <v>186</v>
      </c>
      <c r="F87" s="94"/>
    </row>
    <row r="88" spans="1:6" x14ac:dyDescent="0.2">
      <c r="A88" s="81" t="s">
        <v>187</v>
      </c>
      <c r="E88" s="94" t="s">
        <v>188</v>
      </c>
      <c r="F88" s="94"/>
    </row>
  </sheetData>
  <mergeCells count="6">
    <mergeCell ref="E88:F88"/>
    <mergeCell ref="A6:A7"/>
    <mergeCell ref="B6:F6"/>
    <mergeCell ref="G6:G7"/>
    <mergeCell ref="A1:G1"/>
    <mergeCell ref="E87:F87"/>
  </mergeCells>
  <dataValidations count="1">
    <dataValidation type="decimal" allowBlank="1" showInputMessage="1" showErrorMessage="1" sqref="B9:G75" xr:uid="{DC1946A7-B84E-4C39-8E70-5A154098F50E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16:F27 B29:F33 B60:F75 G9:G14 G60:G76 G55:G57 G38:G53 B35:F57" unlockedFormula="1"/>
    <ignoredError sqref="B28:F28 B59:F59" formulaRange="1" unlockedFormula="1"/>
    <ignoredError sqref="G59 G54 G16:G33 G35:G37" formula="1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100" t="s">
        <v>73</v>
      </c>
      <c r="B1" s="100"/>
      <c r="C1" s="100"/>
      <c r="D1" s="100"/>
      <c r="E1" s="100"/>
      <c r="F1" s="100"/>
      <c r="G1" s="100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74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75</v>
      </c>
      <c r="B5" s="48"/>
      <c r="C5" s="48"/>
      <c r="D5" s="48"/>
      <c r="E5" s="48"/>
      <c r="F5" s="48"/>
      <c r="G5" s="49"/>
    </row>
    <row r="6" spans="1:7" x14ac:dyDescent="0.25">
      <c r="A6" s="98" t="s">
        <v>76</v>
      </c>
      <c r="B6" s="6">
        <v>2022</v>
      </c>
      <c r="C6" s="98">
        <f>+B6+1</f>
        <v>2023</v>
      </c>
      <c r="D6" s="98">
        <f>+C6+1</f>
        <v>2024</v>
      </c>
      <c r="E6" s="98">
        <f>+D6+1</f>
        <v>2025</v>
      </c>
      <c r="F6" s="98">
        <f>+E6+1</f>
        <v>2026</v>
      </c>
      <c r="G6" s="98">
        <f>+F6+1</f>
        <v>2027</v>
      </c>
    </row>
    <row r="7" spans="1:7" ht="83.25" customHeight="1" x14ac:dyDescent="0.25">
      <c r="A7" s="99"/>
      <c r="B7" s="26" t="s">
        <v>77</v>
      </c>
      <c r="C7" s="99"/>
      <c r="D7" s="99"/>
      <c r="E7" s="99"/>
      <c r="F7" s="99"/>
      <c r="G7" s="99"/>
    </row>
    <row r="8" spans="1:7" ht="30" x14ac:dyDescent="0.25">
      <c r="A8" s="27" t="s">
        <v>78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12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13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14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79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16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17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80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81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82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37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38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83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84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85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86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87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63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64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88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67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89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69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90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71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91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101" t="s">
        <v>92</v>
      </c>
      <c r="B1" s="101"/>
      <c r="C1" s="101"/>
      <c r="D1" s="101"/>
      <c r="E1" s="101"/>
      <c r="F1" s="101"/>
      <c r="G1" s="101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93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75</v>
      </c>
      <c r="B5" s="34"/>
      <c r="C5" s="34"/>
      <c r="D5" s="34"/>
      <c r="E5" s="34"/>
      <c r="F5" s="34"/>
      <c r="G5" s="35"/>
    </row>
    <row r="6" spans="1:7" x14ac:dyDescent="0.25">
      <c r="A6" s="102" t="s">
        <v>94</v>
      </c>
      <c r="B6" s="6">
        <v>2022</v>
      </c>
      <c r="C6" s="98">
        <f>+B6+1</f>
        <v>2023</v>
      </c>
      <c r="D6" s="98">
        <f>+C6+1</f>
        <v>2024</v>
      </c>
      <c r="E6" s="98">
        <f>+D6+1</f>
        <v>2025</v>
      </c>
      <c r="F6" s="98">
        <f>+E6+1</f>
        <v>2026</v>
      </c>
      <c r="G6" s="98">
        <f>+F6+1</f>
        <v>2027</v>
      </c>
    </row>
    <row r="7" spans="1:7" ht="57.75" customHeight="1" x14ac:dyDescent="0.25">
      <c r="A7" s="103"/>
      <c r="B7" s="7" t="s">
        <v>77</v>
      </c>
      <c r="C7" s="99"/>
      <c r="D7" s="99"/>
      <c r="E7" s="99"/>
      <c r="F7" s="99"/>
      <c r="G7" s="99"/>
    </row>
    <row r="8" spans="1:7" x14ac:dyDescent="0.25">
      <c r="A8" s="4" t="s">
        <v>95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96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97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98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99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100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101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102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103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104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105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96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97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98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99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100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101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102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106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104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107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101" t="s">
        <v>108</v>
      </c>
      <c r="B1" s="101"/>
      <c r="C1" s="101"/>
      <c r="D1" s="101"/>
      <c r="E1" s="101"/>
      <c r="F1" s="101"/>
      <c r="G1" s="101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109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05" t="s">
        <v>76</v>
      </c>
      <c r="B5" s="107">
        <v>2017</v>
      </c>
      <c r="C5" s="107">
        <f>+B5+1</f>
        <v>2018</v>
      </c>
      <c r="D5" s="107">
        <f>+C5+1</f>
        <v>2019</v>
      </c>
      <c r="E5" s="107">
        <f>+D5+1</f>
        <v>2020</v>
      </c>
      <c r="F5" s="107">
        <f>+E5+1</f>
        <v>2021</v>
      </c>
      <c r="G5" s="6">
        <f>+F5+1</f>
        <v>2022</v>
      </c>
    </row>
    <row r="6" spans="1:7" ht="32.25" x14ac:dyDescent="0.25">
      <c r="A6" s="106"/>
      <c r="B6" s="108"/>
      <c r="C6" s="108"/>
      <c r="D6" s="108"/>
      <c r="E6" s="108"/>
      <c r="F6" s="108"/>
      <c r="G6" s="7" t="s">
        <v>110</v>
      </c>
    </row>
    <row r="7" spans="1:7" x14ac:dyDescent="0.25">
      <c r="A7" s="18" t="s">
        <v>78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111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112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113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114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115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116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117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118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119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120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121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122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84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123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124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125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126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127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88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67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128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69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90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129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130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104" t="s">
        <v>131</v>
      </c>
      <c r="B39" s="104"/>
      <c r="C39" s="104"/>
      <c r="D39" s="104"/>
      <c r="E39" s="104"/>
      <c r="F39" s="104"/>
      <c r="G39" s="104"/>
    </row>
    <row r="40" spans="1:7" x14ac:dyDescent="0.25">
      <c r="A40" s="104" t="s">
        <v>132</v>
      </c>
      <c r="B40" s="104"/>
      <c r="C40" s="104"/>
      <c r="D40" s="104"/>
      <c r="E40" s="104"/>
      <c r="F40" s="104"/>
      <c r="G40" s="104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101" t="s">
        <v>133</v>
      </c>
      <c r="B1" s="101"/>
      <c r="C1" s="101"/>
      <c r="D1" s="101"/>
      <c r="E1" s="101"/>
      <c r="F1" s="101"/>
      <c r="G1" s="101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134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09" t="s">
        <v>94</v>
      </c>
      <c r="B5" s="107">
        <v>2017</v>
      </c>
      <c r="C5" s="107">
        <f>+B5+1</f>
        <v>2018</v>
      </c>
      <c r="D5" s="107">
        <f>+C5+1</f>
        <v>2019</v>
      </c>
      <c r="E5" s="107">
        <f>+D5+1</f>
        <v>2020</v>
      </c>
      <c r="F5" s="107">
        <f>+E5+1</f>
        <v>2021</v>
      </c>
      <c r="G5" s="6">
        <v>2022</v>
      </c>
    </row>
    <row r="6" spans="1:7" ht="48.75" customHeight="1" x14ac:dyDescent="0.25">
      <c r="A6" s="110"/>
      <c r="B6" s="108"/>
      <c r="C6" s="108"/>
      <c r="D6" s="108"/>
      <c r="E6" s="108"/>
      <c r="F6" s="108"/>
      <c r="G6" s="7" t="s">
        <v>135</v>
      </c>
    </row>
    <row r="7" spans="1:7" x14ac:dyDescent="0.25">
      <c r="A7" s="4" t="s">
        <v>95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96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97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98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99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100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101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102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103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104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105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96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97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98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99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100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101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102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106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104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136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104" t="s">
        <v>131</v>
      </c>
      <c r="B32" s="104"/>
      <c r="C32" s="104"/>
      <c r="D32" s="104"/>
      <c r="E32" s="104"/>
      <c r="F32" s="104"/>
      <c r="G32" s="104"/>
    </row>
    <row r="33" spans="1:7" x14ac:dyDescent="0.25">
      <c r="A33" s="104" t="s">
        <v>132</v>
      </c>
      <c r="B33" s="104"/>
      <c r="C33" s="104"/>
      <c r="D33" s="104"/>
      <c r="E33" s="104"/>
      <c r="F33" s="104"/>
      <c r="G33" s="104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11" t="s">
        <v>137</v>
      </c>
      <c r="B1" s="111"/>
      <c r="C1" s="111"/>
      <c r="D1" s="111"/>
      <c r="E1" s="111"/>
      <c r="F1" s="111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138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139</v>
      </c>
      <c r="C4" s="40" t="s">
        <v>140</v>
      </c>
      <c r="D4" s="40" t="s">
        <v>141</v>
      </c>
      <c r="E4" s="40" t="s">
        <v>142</v>
      </c>
      <c r="F4" s="40" t="s">
        <v>143</v>
      </c>
    </row>
    <row r="5" spans="1:6" ht="12.75" customHeight="1" x14ac:dyDescent="0.25">
      <c r="A5" s="3" t="s">
        <v>144</v>
      </c>
      <c r="B5" s="11"/>
      <c r="C5" s="11"/>
      <c r="D5" s="11"/>
      <c r="E5" s="11"/>
      <c r="F5" s="11"/>
    </row>
    <row r="6" spans="1:6" ht="30" x14ac:dyDescent="0.25">
      <c r="A6" s="15" t="s">
        <v>145</v>
      </c>
      <c r="B6" s="16"/>
      <c r="C6" s="16"/>
      <c r="D6" s="16"/>
      <c r="E6" s="16"/>
      <c r="F6" s="16"/>
    </row>
    <row r="7" spans="1:6" ht="15" x14ac:dyDescent="0.25">
      <c r="A7" s="15" t="s">
        <v>146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147</v>
      </c>
      <c r="B9" s="10"/>
      <c r="C9" s="10"/>
      <c r="D9" s="10"/>
      <c r="E9" s="10"/>
      <c r="F9" s="10"/>
    </row>
    <row r="10" spans="1:6" ht="15" x14ac:dyDescent="0.25">
      <c r="A10" s="15" t="s">
        <v>148</v>
      </c>
      <c r="B10" s="16"/>
      <c r="C10" s="16"/>
      <c r="D10" s="16"/>
      <c r="E10" s="16"/>
      <c r="F10" s="16"/>
    </row>
    <row r="11" spans="1:6" ht="15" x14ac:dyDescent="0.25">
      <c r="A11" s="31" t="s">
        <v>149</v>
      </c>
      <c r="B11" s="16"/>
      <c r="C11" s="16"/>
      <c r="D11" s="16"/>
      <c r="E11" s="16"/>
      <c r="F11" s="16"/>
    </row>
    <row r="12" spans="1:6" ht="15" x14ac:dyDescent="0.25">
      <c r="A12" s="31" t="s">
        <v>150</v>
      </c>
      <c r="B12" s="16"/>
      <c r="C12" s="16"/>
      <c r="D12" s="16"/>
      <c r="E12" s="16"/>
      <c r="F12" s="16"/>
    </row>
    <row r="13" spans="1:6" ht="15" x14ac:dyDescent="0.25">
      <c r="A13" s="31" t="s">
        <v>151</v>
      </c>
      <c r="B13" s="16"/>
      <c r="C13" s="16"/>
      <c r="D13" s="16"/>
      <c r="E13" s="16"/>
      <c r="F13" s="16"/>
    </row>
    <row r="14" spans="1:6" ht="15" x14ac:dyDescent="0.25">
      <c r="A14" s="15" t="s">
        <v>152</v>
      </c>
      <c r="B14" s="16"/>
      <c r="C14" s="16"/>
      <c r="D14" s="16"/>
      <c r="E14" s="16"/>
      <c r="F14" s="16"/>
    </row>
    <row r="15" spans="1:6" ht="15" x14ac:dyDescent="0.25">
      <c r="A15" s="31" t="s">
        <v>149</v>
      </c>
      <c r="B15" s="16"/>
      <c r="C15" s="16"/>
      <c r="D15" s="16"/>
      <c r="E15" s="16"/>
      <c r="F15" s="16"/>
    </row>
    <row r="16" spans="1:6" ht="15" x14ac:dyDescent="0.25">
      <c r="A16" s="31" t="s">
        <v>150</v>
      </c>
      <c r="B16" s="16"/>
      <c r="C16" s="16"/>
      <c r="D16" s="16"/>
      <c r="E16" s="16"/>
      <c r="F16" s="16"/>
    </row>
    <row r="17" spans="1:6" ht="15" x14ac:dyDescent="0.25">
      <c r="A17" s="31" t="s">
        <v>151</v>
      </c>
      <c r="B17" s="16"/>
      <c r="C17" s="16"/>
      <c r="D17" s="16"/>
      <c r="E17" s="16"/>
      <c r="F17" s="16"/>
    </row>
    <row r="18" spans="1:6" ht="15" x14ac:dyDescent="0.25">
      <c r="A18" s="15" t="s">
        <v>153</v>
      </c>
      <c r="B18" s="41"/>
      <c r="C18" s="16"/>
      <c r="D18" s="16"/>
      <c r="E18" s="16"/>
      <c r="F18" s="16"/>
    </row>
    <row r="19" spans="1:6" ht="15" x14ac:dyDescent="0.25">
      <c r="A19" s="15" t="s">
        <v>154</v>
      </c>
      <c r="B19" s="16"/>
      <c r="C19" s="16"/>
      <c r="D19" s="16"/>
      <c r="E19" s="16"/>
      <c r="F19" s="16"/>
    </row>
    <row r="20" spans="1:6" ht="30" x14ac:dyDescent="0.25">
      <c r="A20" s="15" t="s">
        <v>155</v>
      </c>
      <c r="B20" s="42"/>
      <c r="C20" s="42"/>
      <c r="D20" s="42"/>
      <c r="E20" s="42"/>
      <c r="F20" s="42"/>
    </row>
    <row r="21" spans="1:6" ht="30" x14ac:dyDescent="0.25">
      <c r="A21" s="15" t="s">
        <v>156</v>
      </c>
      <c r="B21" s="42"/>
      <c r="C21" s="42"/>
      <c r="D21" s="42"/>
      <c r="E21" s="42"/>
      <c r="F21" s="42"/>
    </row>
    <row r="22" spans="1:6" ht="30" x14ac:dyDescent="0.25">
      <c r="A22" s="15" t="s">
        <v>157</v>
      </c>
      <c r="B22" s="42"/>
      <c r="C22" s="42"/>
      <c r="D22" s="42"/>
      <c r="E22" s="42"/>
      <c r="F22" s="42"/>
    </row>
    <row r="23" spans="1:6" ht="15" x14ac:dyDescent="0.25">
      <c r="A23" s="15" t="s">
        <v>158</v>
      </c>
      <c r="B23" s="42"/>
      <c r="C23" s="42"/>
      <c r="D23" s="42"/>
      <c r="E23" s="42"/>
      <c r="F23" s="42"/>
    </row>
    <row r="24" spans="1:6" ht="15" x14ac:dyDescent="0.25">
      <c r="A24" s="15" t="s">
        <v>159</v>
      </c>
      <c r="B24" s="43"/>
      <c r="C24" s="16"/>
      <c r="D24" s="16"/>
      <c r="E24" s="16"/>
      <c r="F24" s="16"/>
    </row>
    <row r="25" spans="1:6" ht="15" x14ac:dyDescent="0.25">
      <c r="A25" s="15" t="s">
        <v>160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161</v>
      </c>
      <c r="B27" s="10"/>
      <c r="C27" s="10"/>
      <c r="D27" s="10"/>
      <c r="E27" s="10"/>
      <c r="F27" s="10"/>
    </row>
    <row r="28" spans="1:6" ht="15" x14ac:dyDescent="0.25">
      <c r="A28" s="15" t="s">
        <v>162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163</v>
      </c>
      <c r="B30" s="10"/>
      <c r="C30" s="10"/>
      <c r="D30" s="10"/>
      <c r="E30" s="10"/>
      <c r="F30" s="10"/>
    </row>
    <row r="31" spans="1:6" ht="15" x14ac:dyDescent="0.25">
      <c r="A31" s="15" t="s">
        <v>148</v>
      </c>
      <c r="B31" s="16"/>
      <c r="C31" s="16"/>
      <c r="D31" s="16"/>
      <c r="E31" s="16"/>
      <c r="F31" s="16"/>
    </row>
    <row r="32" spans="1:6" ht="15" x14ac:dyDescent="0.25">
      <c r="A32" s="15" t="s">
        <v>152</v>
      </c>
      <c r="B32" s="16"/>
      <c r="C32" s="16"/>
      <c r="D32" s="16"/>
      <c r="E32" s="16"/>
      <c r="F32" s="16"/>
    </row>
    <row r="33" spans="1:6" ht="15" x14ac:dyDescent="0.25">
      <c r="A33" s="15" t="s">
        <v>164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165</v>
      </c>
      <c r="B35" s="10"/>
      <c r="C35" s="10"/>
      <c r="D35" s="10"/>
      <c r="E35" s="10"/>
      <c r="F35" s="10"/>
    </row>
    <row r="36" spans="1:6" ht="15" x14ac:dyDescent="0.25">
      <c r="A36" s="15" t="s">
        <v>166</v>
      </c>
      <c r="B36" s="16"/>
      <c r="C36" s="16"/>
      <c r="D36" s="16"/>
      <c r="E36" s="16"/>
      <c r="F36" s="16"/>
    </row>
    <row r="37" spans="1:6" ht="15" x14ac:dyDescent="0.25">
      <c r="A37" s="15" t="s">
        <v>167</v>
      </c>
      <c r="B37" s="16"/>
      <c r="C37" s="16"/>
      <c r="D37" s="16"/>
      <c r="E37" s="16"/>
      <c r="F37" s="16"/>
    </row>
    <row r="38" spans="1:6" ht="15" x14ac:dyDescent="0.25">
      <c r="A38" s="15" t="s">
        <v>168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169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170</v>
      </c>
      <c r="B42" s="10"/>
      <c r="C42" s="10"/>
      <c r="D42" s="10"/>
      <c r="E42" s="10"/>
      <c r="F42" s="10"/>
    </row>
    <row r="43" spans="1:6" ht="15" x14ac:dyDescent="0.25">
      <c r="A43" s="15" t="s">
        <v>171</v>
      </c>
      <c r="B43" s="16"/>
      <c r="C43" s="16"/>
      <c r="D43" s="16"/>
      <c r="E43" s="16"/>
      <c r="F43" s="16"/>
    </row>
    <row r="44" spans="1:6" ht="15" x14ac:dyDescent="0.25">
      <c r="A44" s="15" t="s">
        <v>172</v>
      </c>
      <c r="B44" s="16"/>
      <c r="C44" s="16"/>
      <c r="D44" s="16"/>
      <c r="E44" s="16"/>
      <c r="F44" s="16"/>
    </row>
    <row r="45" spans="1:6" ht="15" x14ac:dyDescent="0.25">
      <c r="A45" s="15" t="s">
        <v>173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174</v>
      </c>
      <c r="B47" s="10"/>
      <c r="C47" s="10"/>
      <c r="D47" s="10"/>
      <c r="E47" s="10"/>
      <c r="F47" s="10"/>
    </row>
    <row r="48" spans="1:6" ht="15" x14ac:dyDescent="0.25">
      <c r="A48" s="15" t="s">
        <v>172</v>
      </c>
      <c r="B48" s="42"/>
      <c r="C48" s="42"/>
      <c r="D48" s="42"/>
      <c r="E48" s="42"/>
      <c r="F48" s="42"/>
    </row>
    <row r="49" spans="1:6" ht="15" x14ac:dyDescent="0.25">
      <c r="A49" s="15" t="s">
        <v>173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175</v>
      </c>
      <c r="B51" s="10"/>
      <c r="C51" s="10"/>
      <c r="D51" s="10"/>
      <c r="E51" s="10"/>
      <c r="F51" s="10"/>
    </row>
    <row r="52" spans="1:6" ht="15" x14ac:dyDescent="0.25">
      <c r="A52" s="15" t="s">
        <v>172</v>
      </c>
      <c r="B52" s="16"/>
      <c r="C52" s="16"/>
      <c r="D52" s="16"/>
      <c r="E52" s="16"/>
      <c r="F52" s="16"/>
    </row>
    <row r="53" spans="1:6" ht="15" x14ac:dyDescent="0.25">
      <c r="A53" s="15" t="s">
        <v>173</v>
      </c>
      <c r="B53" s="16"/>
      <c r="C53" s="16"/>
      <c r="D53" s="16"/>
      <c r="E53" s="16"/>
      <c r="F53" s="16"/>
    </row>
    <row r="54" spans="1:6" ht="15" x14ac:dyDescent="0.25">
      <c r="A54" s="15" t="s">
        <v>176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177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172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173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178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179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180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181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182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183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true</_x00bf_Formatomodificado_x003f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1C0158-1FAA-45FF-9B01-F6965AAD834D}">
  <ds:schemaRefs>
    <ds:schemaRef ds:uri="6aa8a68a-ab09-4ac8-a697-fdce915bc567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c865bf4-0f22-4e4d-b041-7b0c1657e5a8"/>
  </ds:schemaRefs>
</ds:datastoreItem>
</file>

<file path=customXml/itemProps3.xml><?xml version="1.0" encoding="utf-8"?>
<ds:datastoreItem xmlns:ds="http://schemas.openxmlformats.org/officeDocument/2006/customXml" ds:itemID="{290A7B6B-1A66-4DE0-BF6E-BD6EAA19E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5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clara vanesa</cp:lastModifiedBy>
  <cp:revision/>
  <cp:lastPrinted>2024-03-20T14:35:03Z</cp:lastPrinted>
  <dcterms:created xsi:type="dcterms:W3CDTF">2023-03-16T22:14:51Z</dcterms:created>
  <dcterms:modified xsi:type="dcterms:W3CDTF">2024-04-24T16:30:07Z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