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C00B6188-A4C1-4A62-AE10-3811887FC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3" l="1"/>
  <c r="B54" i="3"/>
  <c r="C55" i="3"/>
  <c r="B55" i="3"/>
  <c r="C49" i="3" l="1"/>
  <c r="B49" i="3"/>
  <c r="B48" i="3" s="1"/>
  <c r="C48" i="3"/>
  <c r="C59" i="3" l="1"/>
  <c r="B59" i="3"/>
  <c r="C41" i="3" l="1"/>
  <c r="B41" i="3"/>
  <c r="C36" i="3"/>
  <c r="B36" i="3"/>
  <c r="C16" i="3"/>
  <c r="B16" i="3"/>
  <c r="C4" i="3"/>
  <c r="B4" i="3"/>
  <c r="B45" i="3" l="1"/>
  <c r="B33" i="3"/>
  <c r="C33" i="3"/>
  <c r="C45" i="3"/>
  <c r="C61" i="3" l="1"/>
  <c r="B61" i="3"/>
</calcChain>
</file>

<file path=xl/sharedStrings.xml><?xml version="1.0" encoding="utf-8"?>
<sst xmlns="http://schemas.openxmlformats.org/spreadsheetml/2006/main" count="97" uniqueCount="62">
  <si>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</si>
  <si>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</si>
  <si>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</si>
  <si>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</si>
  <si>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</si>
  <si>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</si>
  <si>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</si>
  <si>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</si>
  <si>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</si>
  <si>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</si>
  <si>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</si>
  <si>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</si>
  <si>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</si>
  <si>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</si>
  <si>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</si>
  <si>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</si>
  <si>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</si>
  <si>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</si>
  <si>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</si>
  <si>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</si>
  <si>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</si>
  <si>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</si>
  <si>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</si>
  <si>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</si>
  <si>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</si>
  <si>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</si>
  <si>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</si>
  <si>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</si>
  <si>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</si>
  <si>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</si>
  <si>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</si>
  <si>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</si>
  <si>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</si>
  <si>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</si>
  <si>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</si>
  <si>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</si>
  <si>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</si>
  <si>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</si>
  <si>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</si>
  <si>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</si>
  <si>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</si>
  <si>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</si>
  <si>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</si>
  <si>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</si>
  <si>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</si>
  <si>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</si>
  <si>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</si>
  <si>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</si>
  <si>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</si>
  <si>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</si>
  <si>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</si>
  <si>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</si>
  <si>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</si>
  <si>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</si>
  <si>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</si>
  <si>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</si>
  <si>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</si>
  <si>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INSTITUTO TECNOLOGICO SUPERIOR DE GUANAJUATO
Estado de Flujos de Efectivo
Del 1 de Enero al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</si>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</sst>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3" fillId="0" borderId="0" xfId="8" applyFont="1" applyFill="1" applyBorder="1" applyProtection="1">
      <protection locked="0"/>
    </xf>
    <xf numFmtId="0" fontId="6" fillId="0" borderId="0" xfId="8" applyFont="1" applyFill="1" applyBorder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Fill="1" applyBorder="1" applyAlignment="1" applyProtection="1">
      <alignment horizontal="center" vertical="center"/>
      <protection locked="0"/>
    </xf>
    <xf numFmtId="0" fontId="8" fillId="2" borderId="1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3" fontId="8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horizontal="center" vertical="top" wrapText="1"/>
      <protection locked="0"/>
    </xf>
    <xf numFmtId="0" fontId="2" fillId="0" borderId="0" xfId="8" applyProtection="1">
      <protection locked="0"/>
    </xf>
    <xf numFmtId="0" fontId="9" fillId="3" borderId="0" xfId="34" applyFont="1" applyFill="1" applyAlignment="1">
      <alignment horizontal="center" vertical="center"/>
    </xf>
    <xf numFmtId="0" fontId="2" fillId="4" borderId="0" xfId="35" applyFont="1" applyFill="1" applyAlignment="1" applyProtection="1">
      <alignment horizontal="center" vertical="top" wrapText="1"/>
      <protection locked="0"/>
    </xf>
    <xf numFmtId="0" fontId="8" fillId="0" borderId="4" xfId="8" applyFont="1" applyFill="1" applyBorder="1" applyAlignment="1">
      <alignment horizontal="left" vertical="top" wrapText="1" indent="1"/>
    </xf>
    <xf numFmtId="0" fontId="2" fillId="0" borderId="4" xfId="8" applyFont="1" applyFill="1" applyBorder="1" applyAlignment="1" applyProtection="1">
      <alignment horizontal="center" vertical="top" wrapText="1"/>
      <protection locked="0"/>
    </xf>
    <xf numFmtId="0" fontId="8" fillId="0" borderId="4" xfId="8" applyFont="1" applyFill="1" applyBorder="1" applyAlignment="1">
      <alignment horizontal="left" vertical="top" wrapText="1" indent="2"/>
    </xf>
    <xf numFmtId="0" fontId="2" fillId="0" borderId="4" xfId="8" applyFont="1" applyFill="1" applyBorder="1" applyAlignment="1">
      <alignment horizontal="left" vertical="top" wrapText="1" indent="3"/>
    </xf>
    <xf numFmtId="0" fontId="2" fillId="0" borderId="4" xfId="8" applyFont="1" applyFill="1" applyBorder="1" applyAlignment="1">
      <alignment horizontal="left" vertical="top" wrapText="1"/>
    </xf>
    <xf numFmtId="0" fontId="8" fillId="0" borderId="4" xfId="8" applyFont="1" applyFill="1" applyBorder="1" applyAlignment="1">
      <alignment vertical="top" wrapText="1"/>
    </xf>
    <xf numFmtId="0" fontId="2" fillId="0" borderId="4" xfId="8" applyFont="1" applyFill="1" applyBorder="1" applyAlignment="1">
      <alignment vertical="top" wrapText="1"/>
    </xf>
    <xf numFmtId="0" fontId="2" fillId="0" borderId="4" xfId="8" applyNumberFormat="1" applyFont="1" applyFill="1" applyBorder="1" applyAlignment="1">
      <alignment horizontal="center" vertical="top" wrapText="1"/>
    </xf>
    <xf numFmtId="0" fontId="2" fillId="0" borderId="4" xfId="8" applyNumberFormat="1" applyFont="1" applyFill="1" applyBorder="1" applyAlignment="1">
      <alignment horizontal="center" vertical="top"/>
    </xf>
    <xf numFmtId="0" fontId="8" fillId="2" borderId="1" xfId="8" applyFont="1" applyFill="1" applyBorder="1" applyAlignment="1" applyProtection="1">
      <alignment horizontal="center" vertical="center" wrapText="1"/>
      <protection locked="0"/>
    </xf>
    <xf numFmtId="0" fontId="8" fillId="2" borderId="2" xfId="8" applyFont="1" applyFill="1" applyBorder="1" applyAlignment="1" applyProtection="1">
      <alignment horizontal="center" vertical="center" wrapText="1"/>
      <protection locked="0"/>
    </xf>
    <xf numFmtId="0" fontId="8" fillId="2" borderId="3" xfId="8" applyFont="1" applyFill="1" applyBorder="1" applyAlignment="1" applyProtection="1">
      <alignment horizontal="center" vertical="center" wrapText="1"/>
      <protection locked="0"/>
    </xf>
    <xf numFmtId="0" fontId="2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  <xf numFmtId="0" fontId="9" fillId="3" borderId="0" xfId="34" applyFont="1" applyFill="1" applyAlignment="1">
      <alignment horizontal="center" vertical="center"/>
    </xf>
    <xf numFmtId="0" fontId="2" fillId="4" borderId="0" xfId="35" applyFont="1" applyFill="1" applyAlignment="1" applyProtection="1">
      <alignment horizontal="center" vertical="top"/>
      <protection locked="0"/>
    </xf>
  </cellXfs>
  <cellStyles count="3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26" xr:uid="{0D138F65-753E-40EF-B52B-AACFB1EED36D}"/>
    <cellStyle name="Millares 2 2 3" xfId="17" xr:uid="{56D25A58-D79A-4A0A-90D2-94D50564FFA2}"/>
    <cellStyle name="Millares 2 3" xfId="4" xr:uid="{00000000-0005-0000-0000-000003000000}"/>
    <cellStyle name="Millares 2 3 2" xfId="27" xr:uid="{16A8C5D4-5259-408D-9433-41254FA65A9A}"/>
    <cellStyle name="Millares 2 3 3" xfId="18" xr:uid="{779DEF81-6822-45C5-BC1F-D9128F0A6BF1}"/>
    <cellStyle name="Millares 2 4" xfId="25" xr:uid="{EAFEBABF-3B3E-486C-9446-2514DE3C80C7}"/>
    <cellStyle name="Millares 2 5" xfId="16" xr:uid="{D297CF96-05E3-444B-BFA9-0C16C1ED7A94}"/>
    <cellStyle name="Millares 3" xfId="5" xr:uid="{00000000-0005-0000-0000-000004000000}"/>
    <cellStyle name="Millares 3 2" xfId="28" xr:uid="{688AD476-4E7F-4232-98A5-55E4B8A10A13}"/>
    <cellStyle name="Millares 3 3" xfId="19" xr:uid="{D94BC75A-F9D6-4BBB-AA7D-1A1F19A2B610}"/>
    <cellStyle name="Moneda 2" xfId="6" xr:uid="{00000000-0005-0000-0000-000005000000}"/>
    <cellStyle name="Moneda 2 2" xfId="29" xr:uid="{47299C86-61A3-4535-8E78-2ED7C77B1386}"/>
    <cellStyle name="Moneda 2 3" xfId="20" xr:uid="{061FEA5C-5305-4C49-BCC1-0DB95ABF7E43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30" xr:uid="{67AD28EF-7E4F-4B0D-88DF-7BD5365107E1}"/>
    <cellStyle name="Normal 2 4" xfId="35" xr:uid="{4D41B445-B791-4AD5-A454-7D71503A0C7B}"/>
    <cellStyle name="Normal 2 5" xfId="21" xr:uid="{86729951-A7C6-401F-8A62-F24CEA5BBD02}"/>
    <cellStyle name="Normal 3" xfId="9" xr:uid="{00000000-0005-0000-0000-000009000000}"/>
    <cellStyle name="Normal 3 2" xfId="31" xr:uid="{09AF75B0-5F43-4F37-9BBA-52E080806D61}"/>
    <cellStyle name="Normal 3 3" xfId="22" xr:uid="{1C2FB474-BCCD-4A37-99BD-4C7857598B51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33" xr:uid="{38F34859-7A05-4245-AA5D-BC9DB0346682}"/>
    <cellStyle name="Normal 6 2 3" xfId="24" xr:uid="{411CDCDD-C031-4BEF-9D60-AE8EAA244B92}"/>
    <cellStyle name="Normal 6 3" xfId="32" xr:uid="{311CB573-7904-4C8C-BC18-FD387665F71C}"/>
    <cellStyle name="Normal 6 4" xfId="23" xr:uid="{3E4E0D66-0DB0-4C49-A205-0C73385D4C78}"/>
    <cellStyle name="Normal 7" xfId="34" xr:uid="{64ACABF7-DC36-4DA9-B703-D61102CFAC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71</xdr:row>
      <xdr:rowOff>152400</xdr:rowOff>
    </xdr:from>
    <xdr:to>
      <xdr:col>0</xdr:col>
      <xdr:colOff>3333750</xdr:colOff>
      <xdr:row>71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A1C5BB7-8D35-42B9-99EF-3382A8E4C907}"/>
            </a:ext>
          </a:extLst>
        </xdr:cNvPr>
        <xdr:cNvCxnSpPr/>
      </xdr:nvCxnSpPr>
      <xdr:spPr>
        <a:xfrm>
          <a:off x="1809750" y="1112520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71</xdr:row>
      <xdr:rowOff>142875</xdr:rowOff>
    </xdr:from>
    <xdr:to>
      <xdr:col>2</xdr:col>
      <xdr:colOff>752475</xdr:colOff>
      <xdr:row>71</xdr:row>
      <xdr:rowOff>142875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4C92592-64EA-43CB-9727-2FDBA8AA8C05}"/>
            </a:ext>
          </a:extLst>
        </xdr:cNvPr>
        <xdr:cNvCxnSpPr/>
      </xdr:nvCxnSpPr>
      <xdr:spPr>
        <a:xfrm>
          <a:off x="5895975" y="11115675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showGridLines="0" tabSelected="1" topLeftCell="A15" zoomScaleNormal="100" workbookViewId="0">
      <selection sqref="A1:C74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16384" width="12" style="1"/>
  </cols>
  <sheetData>
    <row r="1" spans="1:22" ht="57" customHeight="1" x14ac:dyDescent="0.2">
      <c r="A1" s="22" t="s">
        <v>57</v>
      </c>
      <c r="B1" s="23"/>
      <c r="C1" s="24"/>
    </row>
    <row r="2" spans="1:22" ht="15" customHeight="1" x14ac:dyDescent="0.2">
      <c r="A2" s="5" t="s">
        <v>0</v>
      </c>
      <c r="B2" s="6">
        <v>2024</v>
      </c>
      <c r="C2" s="6">
        <v>2023</v>
      </c>
      <c r="V2" s="1" t="s">
        <v>1</v>
      </c>
    </row>
    <row r="3" spans="1:22" ht="12.75" customHeight="1" x14ac:dyDescent="0.2">
      <c r="A3" s="13" t="s">
        <v>39</v>
      </c>
      <c r="B3" s="14"/>
      <c r="C3" s="14"/>
    </row>
    <row r="4" spans="1:22" ht="12.75" customHeight="1" x14ac:dyDescent="0.2">
      <c r="A4" s="15" t="s">
        <v>2</v>
      </c>
      <c r="B4" s="7">
        <f>SUM(B5:B14)</f>
        <v>14578433.92</v>
      </c>
      <c r="C4" s="7">
        <f>SUM(C5:C14)</f>
        <v>48407350.019999996</v>
      </c>
      <c r="D4" s="2" t="s">
        <v>38</v>
      </c>
    </row>
    <row r="5" spans="1:22" ht="12.75" customHeight="1" x14ac:dyDescent="0.2">
      <c r="A5" s="16" t="s">
        <v>3</v>
      </c>
      <c r="B5" s="8">
        <v>0</v>
      </c>
      <c r="C5" s="8">
        <v>0</v>
      </c>
      <c r="D5" s="3">
        <v>100000</v>
      </c>
    </row>
    <row r="6" spans="1:22" ht="12.75" customHeight="1" x14ac:dyDescent="0.2">
      <c r="A6" s="16" t="s">
        <v>4</v>
      </c>
      <c r="B6" s="8">
        <v>0</v>
      </c>
      <c r="C6" s="8">
        <v>0</v>
      </c>
      <c r="D6" s="3">
        <v>200000</v>
      </c>
    </row>
    <row r="7" spans="1:22" ht="12.75" customHeight="1" x14ac:dyDescent="0.2">
      <c r="A7" s="16" t="s">
        <v>34</v>
      </c>
      <c r="B7" s="8">
        <v>0</v>
      </c>
      <c r="C7" s="8">
        <v>0</v>
      </c>
      <c r="D7" s="3">
        <v>300000</v>
      </c>
    </row>
    <row r="8" spans="1:22" ht="12.75" customHeight="1" x14ac:dyDescent="0.2">
      <c r="A8" s="16" t="s">
        <v>5</v>
      </c>
      <c r="B8" s="8">
        <v>0</v>
      </c>
      <c r="C8" s="8">
        <v>0</v>
      </c>
      <c r="D8" s="3">
        <v>400000</v>
      </c>
    </row>
    <row r="9" spans="1:22" ht="12.75" customHeight="1" x14ac:dyDescent="0.2">
      <c r="A9" s="16" t="s">
        <v>35</v>
      </c>
      <c r="B9" s="8">
        <v>0</v>
      </c>
      <c r="C9" s="8">
        <v>0</v>
      </c>
      <c r="D9" s="3">
        <v>500000</v>
      </c>
    </row>
    <row r="10" spans="1:22" ht="12.75" customHeight="1" x14ac:dyDescent="0.2">
      <c r="A10" s="16" t="s">
        <v>36</v>
      </c>
      <c r="B10" s="8">
        <v>0</v>
      </c>
      <c r="C10" s="8">
        <v>0</v>
      </c>
      <c r="D10" s="3">
        <v>600000</v>
      </c>
    </row>
    <row r="11" spans="1:22" ht="12.75" customHeight="1" x14ac:dyDescent="0.2">
      <c r="A11" s="16" t="s">
        <v>37</v>
      </c>
      <c r="B11" s="8">
        <v>2225889.96</v>
      </c>
      <c r="C11" s="8">
        <v>5732917.71</v>
      </c>
      <c r="D11" s="3">
        <v>700000</v>
      </c>
    </row>
    <row r="12" spans="1:22" ht="25.5" x14ac:dyDescent="0.2">
      <c r="A12" s="16" t="s">
        <v>40</v>
      </c>
      <c r="B12" s="8">
        <v>5610356</v>
      </c>
      <c r="C12" s="8">
        <v>21014047.399999999</v>
      </c>
      <c r="D12" s="3">
        <v>800000</v>
      </c>
    </row>
    <row r="13" spans="1:22" ht="12.75" x14ac:dyDescent="0.2">
      <c r="A13" s="16" t="s">
        <v>41</v>
      </c>
      <c r="B13" s="8">
        <v>6742187.96</v>
      </c>
      <c r="C13" s="8">
        <v>21660384.91</v>
      </c>
      <c r="D13" s="3">
        <v>900000</v>
      </c>
    </row>
    <row r="14" spans="1:22" ht="12.75" customHeight="1" x14ac:dyDescent="0.2">
      <c r="A14" s="16" t="s">
        <v>6</v>
      </c>
      <c r="B14" s="8">
        <v>0</v>
      </c>
      <c r="C14" s="8">
        <v>0</v>
      </c>
      <c r="D14" s="2" t="s">
        <v>38</v>
      </c>
      <c r="E14" s="2" t="s">
        <v>53</v>
      </c>
    </row>
    <row r="15" spans="1:22" ht="12.75" customHeight="1" x14ac:dyDescent="0.2">
      <c r="A15" s="17"/>
      <c r="B15" s="9"/>
      <c r="C15" s="9"/>
      <c r="D15" s="2" t="s">
        <v>38</v>
      </c>
    </row>
    <row r="16" spans="1:22" ht="12.75" customHeight="1" x14ac:dyDescent="0.2">
      <c r="A16" s="15" t="s">
        <v>7</v>
      </c>
      <c r="B16" s="7">
        <f>SUM(B17:B32)</f>
        <v>8606906.1300000008</v>
      </c>
      <c r="C16" s="7">
        <f>SUM(C17:C32)</f>
        <v>41540688.789999999</v>
      </c>
      <c r="D16" s="2" t="s">
        <v>38</v>
      </c>
    </row>
    <row r="17" spans="1:4" ht="12.75" customHeight="1" x14ac:dyDescent="0.2">
      <c r="A17" s="16" t="s">
        <v>8</v>
      </c>
      <c r="B17" s="8">
        <v>7589869.5300000003</v>
      </c>
      <c r="C17" s="8">
        <v>34317174.649999999</v>
      </c>
      <c r="D17" s="3">
        <v>1000</v>
      </c>
    </row>
    <row r="18" spans="1:4" ht="12.75" customHeight="1" x14ac:dyDescent="0.2">
      <c r="A18" s="16" t="s">
        <v>9</v>
      </c>
      <c r="B18" s="8">
        <v>38529.43</v>
      </c>
      <c r="C18" s="8">
        <v>684526.85</v>
      </c>
      <c r="D18" s="3">
        <v>2000</v>
      </c>
    </row>
    <row r="19" spans="1:4" ht="12.75" customHeight="1" x14ac:dyDescent="0.2">
      <c r="A19" s="16" t="s">
        <v>10</v>
      </c>
      <c r="B19" s="8">
        <v>961534.75</v>
      </c>
      <c r="C19" s="8">
        <v>6333384.4199999999</v>
      </c>
      <c r="D19" s="3">
        <v>3000</v>
      </c>
    </row>
    <row r="20" spans="1:4" ht="12.75" customHeight="1" x14ac:dyDescent="0.2">
      <c r="A20" s="16" t="s">
        <v>11</v>
      </c>
      <c r="B20" s="8">
        <v>0</v>
      </c>
      <c r="C20" s="8">
        <v>0</v>
      </c>
      <c r="D20" s="3">
        <v>4100</v>
      </c>
    </row>
    <row r="21" spans="1:4" ht="12.75" customHeight="1" x14ac:dyDescent="0.2">
      <c r="A21" s="16" t="s">
        <v>54</v>
      </c>
      <c r="B21" s="8">
        <v>0</v>
      </c>
      <c r="C21" s="8">
        <v>0</v>
      </c>
      <c r="D21" s="3">
        <v>4200</v>
      </c>
    </row>
    <row r="22" spans="1:4" ht="12.75" customHeight="1" x14ac:dyDescent="0.2">
      <c r="A22" s="16" t="s">
        <v>42</v>
      </c>
      <c r="B22" s="8">
        <v>0</v>
      </c>
      <c r="C22" s="8">
        <v>0</v>
      </c>
      <c r="D22" s="3">
        <v>4300</v>
      </c>
    </row>
    <row r="23" spans="1:4" ht="12.75" customHeight="1" x14ac:dyDescent="0.2">
      <c r="A23" s="16" t="s">
        <v>12</v>
      </c>
      <c r="B23" s="8">
        <v>16972.419999999998</v>
      </c>
      <c r="C23" s="8">
        <v>205602.87</v>
      </c>
      <c r="D23" s="3">
        <v>4400</v>
      </c>
    </row>
    <row r="24" spans="1:4" ht="12.75" customHeight="1" x14ac:dyDescent="0.2">
      <c r="A24" s="16" t="s">
        <v>13</v>
      </c>
      <c r="B24" s="8">
        <v>0</v>
      </c>
      <c r="C24" s="8">
        <v>0</v>
      </c>
      <c r="D24" s="3">
        <v>4500</v>
      </c>
    </row>
    <row r="25" spans="1:4" ht="12.75" customHeight="1" x14ac:dyDescent="0.2">
      <c r="A25" s="16" t="s">
        <v>14</v>
      </c>
      <c r="B25" s="8">
        <v>0</v>
      </c>
      <c r="C25" s="8">
        <v>0</v>
      </c>
      <c r="D25" s="3">
        <v>4600</v>
      </c>
    </row>
    <row r="26" spans="1:4" ht="12.75" customHeight="1" x14ac:dyDescent="0.2">
      <c r="A26" s="16" t="s">
        <v>15</v>
      </c>
      <c r="B26" s="8">
        <v>0</v>
      </c>
      <c r="C26" s="8">
        <v>0</v>
      </c>
      <c r="D26" s="3">
        <v>4700</v>
      </c>
    </row>
    <row r="27" spans="1:4" ht="12.75" customHeight="1" x14ac:dyDescent="0.2">
      <c r="A27" s="16" t="s">
        <v>16</v>
      </c>
      <c r="B27" s="8">
        <v>0</v>
      </c>
      <c r="C27" s="8">
        <v>0</v>
      </c>
      <c r="D27" s="3">
        <v>4800</v>
      </c>
    </row>
    <row r="28" spans="1:4" ht="12.75" customHeight="1" x14ac:dyDescent="0.2">
      <c r="A28" s="16" t="s">
        <v>17</v>
      </c>
      <c r="B28" s="8">
        <v>0</v>
      </c>
      <c r="C28" s="8">
        <v>0</v>
      </c>
      <c r="D28" s="3">
        <v>4900</v>
      </c>
    </row>
    <row r="29" spans="1:4" ht="12.75" customHeight="1" x14ac:dyDescent="0.2">
      <c r="A29" s="16" t="s">
        <v>43</v>
      </c>
      <c r="B29" s="8">
        <v>0</v>
      </c>
      <c r="C29" s="8">
        <v>0</v>
      </c>
      <c r="D29" s="3">
        <v>8100</v>
      </c>
    </row>
    <row r="30" spans="1:4" ht="12.75" customHeight="1" x14ac:dyDescent="0.2">
      <c r="A30" s="16" t="s">
        <v>18</v>
      </c>
      <c r="B30" s="8">
        <v>0</v>
      </c>
      <c r="C30" s="8">
        <v>0</v>
      </c>
      <c r="D30" s="3">
        <v>8300</v>
      </c>
    </row>
    <row r="31" spans="1:4" ht="12.75" customHeight="1" x14ac:dyDescent="0.2">
      <c r="A31" s="16" t="s">
        <v>19</v>
      </c>
      <c r="B31" s="8">
        <v>0</v>
      </c>
      <c r="C31" s="8">
        <v>0</v>
      </c>
      <c r="D31" s="3">
        <v>8500</v>
      </c>
    </row>
    <row r="32" spans="1:4" ht="12.75" customHeight="1" x14ac:dyDescent="0.2">
      <c r="A32" s="16" t="s">
        <v>20</v>
      </c>
      <c r="B32" s="8">
        <v>0</v>
      </c>
      <c r="C32" s="8">
        <v>0</v>
      </c>
      <c r="D32" s="2" t="s">
        <v>38</v>
      </c>
    </row>
    <row r="33" spans="1:4" ht="12.75" customHeight="1" x14ac:dyDescent="0.2">
      <c r="A33" s="13" t="s">
        <v>44</v>
      </c>
      <c r="B33" s="7">
        <f>B4-B16</f>
        <v>5971527.7899999991</v>
      </c>
      <c r="C33" s="7">
        <f>C4-C16</f>
        <v>6866661.2299999967</v>
      </c>
      <c r="D33" s="2" t="s">
        <v>38</v>
      </c>
    </row>
    <row r="34" spans="1:4" ht="12.75" customHeight="1" x14ac:dyDescent="0.2">
      <c r="A34" s="18"/>
      <c r="B34" s="9"/>
      <c r="C34" s="9"/>
      <c r="D34" s="2" t="s">
        <v>38</v>
      </c>
    </row>
    <row r="35" spans="1:4" ht="12.75" customHeight="1" x14ac:dyDescent="0.2">
      <c r="A35" s="13" t="s">
        <v>55</v>
      </c>
      <c r="B35" s="9"/>
      <c r="C35" s="9"/>
      <c r="D35" s="2" t="s">
        <v>38</v>
      </c>
    </row>
    <row r="36" spans="1:4" ht="12.75" customHeight="1" x14ac:dyDescent="0.2">
      <c r="A36" s="15" t="s">
        <v>2</v>
      </c>
      <c r="B36" s="7">
        <f>SUM(B37:B39)</f>
        <v>0</v>
      </c>
      <c r="C36" s="7">
        <f>SUM(C37:C39)</f>
        <v>0</v>
      </c>
      <c r="D36" s="2" t="s">
        <v>38</v>
      </c>
    </row>
    <row r="37" spans="1:4" ht="12.75" customHeight="1" x14ac:dyDescent="0.2">
      <c r="A37" s="16" t="s">
        <v>21</v>
      </c>
      <c r="B37" s="8">
        <v>0</v>
      </c>
      <c r="C37" s="8">
        <v>0</v>
      </c>
      <c r="D37" s="2">
        <v>620001</v>
      </c>
    </row>
    <row r="38" spans="1:4" ht="12.75" customHeight="1" x14ac:dyDescent="0.2">
      <c r="A38" s="16" t="s">
        <v>22</v>
      </c>
      <c r="B38" s="8">
        <v>0</v>
      </c>
      <c r="C38" s="8">
        <v>0</v>
      </c>
      <c r="D38" s="2">
        <v>621001</v>
      </c>
    </row>
    <row r="39" spans="1:4" ht="12.75" customHeight="1" x14ac:dyDescent="0.2">
      <c r="A39" s="16" t="s">
        <v>23</v>
      </c>
      <c r="B39" s="8">
        <v>0</v>
      </c>
      <c r="C39" s="8">
        <v>0</v>
      </c>
      <c r="D39" s="2" t="s">
        <v>38</v>
      </c>
    </row>
    <row r="40" spans="1:4" ht="12.75" customHeight="1" x14ac:dyDescent="0.2">
      <c r="A40" s="17"/>
      <c r="B40" s="9"/>
      <c r="C40" s="9"/>
      <c r="D40" s="2" t="s">
        <v>38</v>
      </c>
    </row>
    <row r="41" spans="1:4" ht="12.75" customHeight="1" x14ac:dyDescent="0.2">
      <c r="A41" s="15" t="s">
        <v>7</v>
      </c>
      <c r="B41" s="7">
        <f>SUM(B42:B44)</f>
        <v>0</v>
      </c>
      <c r="C41" s="7">
        <f>SUM(C42:C44)</f>
        <v>138692.99</v>
      </c>
      <c r="D41" s="2" t="s">
        <v>38</v>
      </c>
    </row>
    <row r="42" spans="1:4" ht="12.75" customHeight="1" x14ac:dyDescent="0.2">
      <c r="A42" s="16" t="s">
        <v>21</v>
      </c>
      <c r="B42" s="8">
        <v>0</v>
      </c>
      <c r="C42" s="8">
        <v>94873.88</v>
      </c>
      <c r="D42" s="2">
        <v>6000</v>
      </c>
    </row>
    <row r="43" spans="1:4" ht="12.75" customHeight="1" x14ac:dyDescent="0.2">
      <c r="A43" s="16" t="s">
        <v>22</v>
      </c>
      <c r="B43" s="8">
        <v>0</v>
      </c>
      <c r="C43" s="8">
        <v>43819.11</v>
      </c>
      <c r="D43" s="2">
        <v>5000</v>
      </c>
    </row>
    <row r="44" spans="1:4" ht="12.75" customHeight="1" x14ac:dyDescent="0.2">
      <c r="A44" s="16" t="s">
        <v>24</v>
      </c>
      <c r="B44" s="8">
        <v>0</v>
      </c>
      <c r="C44" s="8">
        <v>0</v>
      </c>
      <c r="D44" s="2">
        <v>7000</v>
      </c>
    </row>
    <row r="45" spans="1:4" ht="12.75" customHeight="1" x14ac:dyDescent="0.2">
      <c r="A45" s="13" t="s">
        <v>45</v>
      </c>
      <c r="B45" s="7">
        <f>B36-B41</f>
        <v>0</v>
      </c>
      <c r="C45" s="7">
        <f>C36-C41</f>
        <v>-138692.99</v>
      </c>
      <c r="D45" s="2" t="s">
        <v>38</v>
      </c>
    </row>
    <row r="46" spans="1:4" ht="12.75" customHeight="1" x14ac:dyDescent="0.2">
      <c r="A46" s="18"/>
      <c r="B46" s="9"/>
      <c r="C46" s="9"/>
      <c r="D46" s="2" t="s">
        <v>38</v>
      </c>
    </row>
    <row r="47" spans="1:4" ht="12.75" customHeight="1" x14ac:dyDescent="0.2">
      <c r="A47" s="13" t="s">
        <v>56</v>
      </c>
      <c r="B47" s="9"/>
      <c r="C47" s="9"/>
      <c r="D47" s="2" t="s">
        <v>38</v>
      </c>
    </row>
    <row r="48" spans="1:4" ht="12.75" customHeight="1" x14ac:dyDescent="0.2">
      <c r="A48" s="15" t="s">
        <v>2</v>
      </c>
      <c r="B48" s="7">
        <f>SUM(B49+B52)</f>
        <v>0</v>
      </c>
      <c r="C48" s="7">
        <f>SUM(C49+C52)</f>
        <v>0</v>
      </c>
      <c r="D48" s="2" t="s">
        <v>38</v>
      </c>
    </row>
    <row r="49" spans="1:4" ht="12.75" customHeight="1" x14ac:dyDescent="0.2">
      <c r="A49" s="16" t="s">
        <v>25</v>
      </c>
      <c r="B49" s="8">
        <f>B50+B51</f>
        <v>0</v>
      </c>
      <c r="C49" s="8">
        <f>C50+C51</f>
        <v>0</v>
      </c>
      <c r="D49" s="2" t="s">
        <v>38</v>
      </c>
    </row>
    <row r="50" spans="1:4" ht="12.75" customHeight="1" x14ac:dyDescent="0.2">
      <c r="A50" s="16" t="s">
        <v>26</v>
      </c>
      <c r="B50" s="8">
        <v>0</v>
      </c>
      <c r="C50" s="8">
        <v>0</v>
      </c>
      <c r="D50" s="4" t="s">
        <v>48</v>
      </c>
    </row>
    <row r="51" spans="1:4" ht="12.75" customHeight="1" x14ac:dyDescent="0.2">
      <c r="A51" s="16" t="s">
        <v>27</v>
      </c>
      <c r="B51" s="8">
        <v>0</v>
      </c>
      <c r="C51" s="8">
        <v>0</v>
      </c>
      <c r="D51" s="4" t="s">
        <v>49</v>
      </c>
    </row>
    <row r="52" spans="1:4" ht="12.75" customHeight="1" x14ac:dyDescent="0.2">
      <c r="A52" s="16" t="s">
        <v>28</v>
      </c>
      <c r="B52" s="8">
        <v>0</v>
      </c>
      <c r="C52" s="8">
        <v>0</v>
      </c>
      <c r="D52" s="4" t="s">
        <v>50</v>
      </c>
    </row>
    <row r="53" spans="1:4" ht="12.75" customHeight="1" x14ac:dyDescent="0.2">
      <c r="A53" s="17"/>
      <c r="B53" s="9"/>
      <c r="C53" s="9"/>
      <c r="D53" s="2" t="s">
        <v>38</v>
      </c>
    </row>
    <row r="54" spans="1:4" ht="12.75" customHeight="1" x14ac:dyDescent="0.2">
      <c r="A54" s="15" t="s">
        <v>7</v>
      </c>
      <c r="B54" s="7">
        <f>SUM(B55+B58)</f>
        <v>6364232.0599999996</v>
      </c>
      <c r="C54" s="7">
        <f>SUM(C55+C58)</f>
        <v>10246099.810000001</v>
      </c>
      <c r="D54" s="2" t="s">
        <v>38</v>
      </c>
    </row>
    <row r="55" spans="1:4" ht="12.75" customHeight="1" x14ac:dyDescent="0.2">
      <c r="A55" s="16" t="s">
        <v>29</v>
      </c>
      <c r="B55" s="8">
        <f>SUM(B56+B57)</f>
        <v>0</v>
      </c>
      <c r="C55" s="8">
        <f>SUM(C56+C57)</f>
        <v>0</v>
      </c>
      <c r="D55" s="2" t="s">
        <v>38</v>
      </c>
    </row>
    <row r="56" spans="1:4" ht="12.75" customHeight="1" x14ac:dyDescent="0.2">
      <c r="A56" s="16" t="s">
        <v>26</v>
      </c>
      <c r="B56" s="8">
        <v>0</v>
      </c>
      <c r="C56" s="8">
        <v>0</v>
      </c>
      <c r="D56" s="2" t="s">
        <v>51</v>
      </c>
    </row>
    <row r="57" spans="1:4" ht="12.75" customHeight="1" x14ac:dyDescent="0.2">
      <c r="A57" s="16" t="s">
        <v>27</v>
      </c>
      <c r="B57" s="8">
        <v>0</v>
      </c>
      <c r="C57" s="8">
        <v>0</v>
      </c>
      <c r="D57" s="2" t="s">
        <v>52</v>
      </c>
    </row>
    <row r="58" spans="1:4" ht="12.75" customHeight="1" x14ac:dyDescent="0.2">
      <c r="A58" s="16" t="s">
        <v>30</v>
      </c>
      <c r="B58" s="8">
        <v>6364232.0599999996</v>
      </c>
      <c r="C58" s="8">
        <v>10246099.810000001</v>
      </c>
      <c r="D58" s="2" t="s">
        <v>38</v>
      </c>
    </row>
    <row r="59" spans="1:4" ht="12.75" customHeight="1" x14ac:dyDescent="0.2">
      <c r="A59" s="13" t="s">
        <v>46</v>
      </c>
      <c r="B59" s="7">
        <f>B48-B54</f>
        <v>-6364232.0599999996</v>
      </c>
      <c r="C59" s="7">
        <f>C48-C54</f>
        <v>-10246099.810000001</v>
      </c>
      <c r="D59" s="2" t="s">
        <v>38</v>
      </c>
    </row>
    <row r="60" spans="1:4" ht="12.75" customHeight="1" x14ac:dyDescent="0.2">
      <c r="A60" s="18"/>
      <c r="B60" s="9"/>
      <c r="C60" s="9"/>
      <c r="D60" s="2" t="s">
        <v>38</v>
      </c>
    </row>
    <row r="61" spans="1:4" ht="12.75" customHeight="1" x14ac:dyDescent="0.2">
      <c r="A61" s="13" t="s">
        <v>31</v>
      </c>
      <c r="B61" s="7">
        <f>B59+B45+B33</f>
        <v>-392704.27000000048</v>
      </c>
      <c r="C61" s="7">
        <f>C59+C45+C33</f>
        <v>-3518131.570000004</v>
      </c>
      <c r="D61" s="2" t="s">
        <v>38</v>
      </c>
    </row>
    <row r="62" spans="1:4" ht="12.75" customHeight="1" x14ac:dyDescent="0.2">
      <c r="A62" s="18"/>
      <c r="B62" s="9"/>
      <c r="C62" s="9"/>
      <c r="D62" s="2" t="s">
        <v>38</v>
      </c>
    </row>
    <row r="63" spans="1:4" ht="12.75" customHeight="1" x14ac:dyDescent="0.2">
      <c r="A63" s="13" t="s">
        <v>32</v>
      </c>
      <c r="B63" s="7">
        <v>6937289.3200000003</v>
      </c>
      <c r="C63" s="7">
        <v>10455420.890000001</v>
      </c>
      <c r="D63" s="2" t="s">
        <v>38</v>
      </c>
    </row>
    <row r="64" spans="1:4" ht="12.75" customHeight="1" x14ac:dyDescent="0.2">
      <c r="A64" s="18"/>
      <c r="B64" s="9"/>
      <c r="C64" s="9"/>
      <c r="D64" s="2" t="s">
        <v>38</v>
      </c>
    </row>
    <row r="65" spans="1:4" ht="12.75" customHeight="1" x14ac:dyDescent="0.2">
      <c r="A65" s="13" t="s">
        <v>33</v>
      </c>
      <c r="B65" s="7">
        <v>6544585.0499999998</v>
      </c>
      <c r="C65" s="7">
        <v>6937289.3200000003</v>
      </c>
      <c r="D65" s="2" t="s">
        <v>38</v>
      </c>
    </row>
    <row r="66" spans="1:4" ht="12.75" customHeight="1" x14ac:dyDescent="0.2">
      <c r="A66" s="19"/>
      <c r="B66" s="20"/>
      <c r="C66" s="21"/>
    </row>
    <row r="68" spans="1:4" ht="27.75" customHeight="1" x14ac:dyDescent="0.2">
      <c r="A68" s="25" t="s">
        <v>47</v>
      </c>
      <c r="B68" s="26"/>
      <c r="C68" s="26"/>
    </row>
    <row r="72" spans="1:4" ht="12.75" x14ac:dyDescent="0.2">
      <c r="A72" s="10"/>
      <c r="B72" s="10"/>
      <c r="C72" s="10"/>
    </row>
    <row r="73" spans="1:4" ht="12.75" x14ac:dyDescent="0.2">
      <c r="A73" s="11" t="s">
        <v>58</v>
      </c>
      <c r="B73" s="27" t="s">
        <v>59</v>
      </c>
      <c r="C73" s="27"/>
    </row>
    <row r="74" spans="1:4" ht="12.75" x14ac:dyDescent="0.2">
      <c r="A74" s="12" t="s">
        <v>60</v>
      </c>
      <c r="B74" s="28" t="s">
        <v>61</v>
      </c>
      <c r="C74" s="28"/>
    </row>
  </sheetData>
  <sheetProtection formatCells="0" formatColumns="0" formatRows="0" autoFilter="0"/>
  <mergeCells count="4">
    <mergeCell ref="A1:C1"/>
    <mergeCell ref="A68:C68"/>
    <mergeCell ref="B73:C73"/>
    <mergeCell ref="B74:C74"/>
  </mergeCells>
  <pageMargins left="0.39370078740157483" right="0.19685039370078741" top="0.51" bottom="0.2" header="0.31496062992125984" footer="0.31496062992125984"/>
  <pageSetup scale="80" orientation="portrait" r:id="rId1"/>
  <ignoredErrors>
    <ignoredError sqref="B4:D49 B53:D65 B50:C52" unlockedFormula="1"/>
    <ignoredError sqref="D50:D52" numberStoredAsText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revision/>
  <cp:lastPrinted>2024-04-23T18:43:42Z</cp:lastPrinted>
  <dcterms:created xsi:type="dcterms:W3CDTF">2012-12-11T20:31:36Z</dcterms:created>
  <dcterms:modified xsi:type="dcterms:W3CDTF">2024-04-23T18:43:44Z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