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\CONTA\CUENTA PÚBLICA\ASEG\DIGITAL\"/>
    </mc:Choice>
  </mc:AlternateContent>
  <xr:revisionPtr revIDLastSave="0" documentId="8_{2D8571BE-AF75-4CA6-A876-15DFB7D462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AA" sheetId="2" r:id="rId1"/>
  </sheets>
  <definedNames>
    <definedName name="_xlnm._FilterDatabase" localSheetId="0" hidden="1">EAA!$A$2:$F$21</definedName>
    <definedName name="_xlnm.Print_Area" localSheetId="0">EAA!$A$1:$F$33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2" l="1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D12" i="2"/>
  <c r="C12" i="2"/>
  <c r="B12" i="2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E5" i="2"/>
  <c r="F5" i="2" s="1"/>
  <c r="D4" i="2"/>
  <c r="C4" i="2"/>
  <c r="B4" i="2"/>
  <c r="D3" i="2" l="1"/>
  <c r="C3" i="2"/>
  <c r="B3" i="2"/>
  <c r="E12" i="2"/>
  <c r="E4" i="2"/>
  <c r="F12" i="2"/>
  <c r="F4" i="2"/>
  <c r="F3" i="2" l="1"/>
  <c r="E3" i="2"/>
</calcChain>
</file>

<file path=xl/sharedStrings.xml><?xml version="1.0" encoding="utf-8"?>
<sst xmlns="http://schemas.openxmlformats.org/spreadsheetml/2006/main" count="31" uniqueCount="31">
  <si>
    <t>ACTIVO</t>
  </si>
  <si>
    <t>Inventarios</t>
  </si>
  <si>
    <t>Almacenes</t>
  </si>
  <si>
    <t>Concepto</t>
  </si>
  <si>
    <t>Activo Circulante</t>
  </si>
  <si>
    <t>Efectivo y Equivalentes</t>
  </si>
  <si>
    <t>Derechos a Recibir Efectivo o Equivalentes</t>
  </si>
  <si>
    <t>Derechos a Recibir Bienes o Servicios</t>
  </si>
  <si>
    <t>Estimación por Pérdida o Deterioro de Activos Circulantes</t>
  </si>
  <si>
    <t>Otros Activos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</si>
  <si>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</si>
  <si>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</si>
  <si>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</si>
  <si>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</si>
  <si>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</si>
  <si>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</si>
  <si>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</si>
  <si>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</si>
  <si>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</si>
  <si>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</si>
  <si>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Saldo Inicial</t>
  </si>
  <si>
    <t>Cargos del Periodo</t>
  </si>
  <si>
    <t>Abonos del Periodo</t>
  </si>
  <si>
    <t>Saldo Final</t>
  </si>
  <si>
    <t>Bajo protesta de decir verdad declaramos que los Estados Financieros y sus notas, son razonablemente correctos y son responsabilidad del emisor.</t>
  </si>
  <si>
    <t>Variación del Periodo</t>
  </si>
  <si>
    <t>INSTITUTO TECNOLOGICO SUPERIOR DE GUANAJUATO
Estado Analítico del Activo
Del 1 de Enero al 31 de Marzo de 2023
(Cifras en Pesos)</t>
  </si>
  <si>
    <t>Ing. Eusebio Vega Pérez</t>
  </si>
  <si>
    <t>Lic. Félix Valencia Rocha</t>
  </si>
  <si>
    <t>Director General</t>
  </si>
  <si>
    <t>Subdirector de Administración y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</si>
</sst>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7" formatCode="_-&quot;$&quot;* #,##0.00_-;\-&quot;$&quot;* #,##0.00_-;_-&quot;$&quot;* &quot;-&quot;??_-;_-@_-"/>
    <numFmt numFmtId="168" formatCode="_-* #,##0.00_-;\-* #,##0.00_-;_-* &quot;-&quot;??_-;_-@_-"/>
  </numFmts>
  <fonts count="9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3">
    <xf numFmtId="0" fontId="0" fillId="0" borderId="0"/>
    <xf numFmtId="164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3" fillId="0" borderId="0" xfId="8" applyFont="1" applyAlignment="1" applyProtection="1">
      <alignment horizontal="left" vertical="top" indent="1"/>
      <protection locked="0"/>
    </xf>
    <xf numFmtId="0" fontId="6" fillId="2" borderId="1" xfId="8" applyFont="1" applyFill="1" applyBorder="1" applyAlignment="1" applyProtection="1">
      <alignment horizontal="center" vertical="center" wrapText="1"/>
      <protection locked="0"/>
    </xf>
    <xf numFmtId="0" fontId="6" fillId="2" borderId="2" xfId="8" applyFont="1" applyFill="1" applyBorder="1" applyAlignment="1" applyProtection="1">
      <alignment horizontal="center" vertical="center" wrapText="1"/>
      <protection locked="0"/>
    </xf>
    <xf numFmtId="0" fontId="6" fillId="2" borderId="3" xfId="8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Protection="1">
      <protection locked="0"/>
    </xf>
    <xf numFmtId="0" fontId="6" fillId="2" borderId="4" xfId="8" applyFont="1" applyFill="1" applyBorder="1" applyAlignment="1">
      <alignment horizontal="center" vertical="center" wrapText="1"/>
    </xf>
    <xf numFmtId="4" fontId="6" fillId="2" borderId="4" xfId="8" applyNumberFormat="1" applyFont="1" applyFill="1" applyBorder="1" applyAlignment="1">
      <alignment horizontal="center" vertical="center" wrapText="1"/>
    </xf>
    <xf numFmtId="0" fontId="6" fillId="0" borderId="4" xfId="8" applyFont="1" applyFill="1" applyBorder="1" applyAlignment="1">
      <alignment horizontal="left" vertical="top" indent="1"/>
    </xf>
    <xf numFmtId="3" fontId="6" fillId="0" borderId="4" xfId="8" applyNumberFormat="1" applyFont="1" applyFill="1" applyBorder="1" applyAlignment="1" applyProtection="1">
      <alignment vertical="top" wrapText="1"/>
      <protection locked="0"/>
    </xf>
    <xf numFmtId="0" fontId="6" fillId="0" borderId="4" xfId="8" applyFont="1" applyFill="1" applyBorder="1" applyAlignment="1">
      <alignment horizontal="left" vertical="top" indent="2"/>
    </xf>
    <xf numFmtId="0" fontId="2" fillId="0" borderId="4" xfId="8" applyFont="1" applyFill="1" applyBorder="1" applyAlignment="1">
      <alignment horizontal="left" vertical="top" indent="2"/>
    </xf>
    <xf numFmtId="3" fontId="2" fillId="0" borderId="4" xfId="8" applyNumberFormat="1" applyFont="1" applyFill="1" applyBorder="1" applyAlignment="1" applyProtection="1">
      <alignment vertical="top" wrapText="1"/>
      <protection locked="0"/>
    </xf>
    <xf numFmtId="3" fontId="2" fillId="0" borderId="4" xfId="8" applyNumberFormat="1" applyFont="1" applyFill="1" applyBorder="1" applyAlignment="1" applyProtection="1">
      <alignment wrapText="1"/>
      <protection locked="0"/>
    </xf>
    <xf numFmtId="0" fontId="8" fillId="3" borderId="0" xfId="52" applyFont="1" applyFill="1" applyAlignment="1">
      <alignment horizontal="center" vertical="center"/>
    </xf>
    <xf numFmtId="0" fontId="7" fillId="0" borderId="0" xfId="0" applyFont="1"/>
  </cellXfs>
  <cellStyles count="243">
    <cellStyle name="Euro" xfId="1" xr:uid="{00000000-0005-0000-0000-000000000000}"/>
    <cellStyle name="Millares 2" xfId="2" xr:uid="{00000000-0005-0000-0000-000001000000}"/>
    <cellStyle name="Millares 2 10" xfId="89" xr:uid="{E0ADA5CA-A285-49FB-9A2E-2DA94E44446C}"/>
    <cellStyle name="Millares 2 10 2" xfId="189" xr:uid="{6DA53343-C0CB-402D-B890-B6E754C1FA03}"/>
    <cellStyle name="Millares 2 11" xfId="98" xr:uid="{8C7C6B2C-CBEF-4374-A2CC-4238F38C1951}"/>
    <cellStyle name="Millares 2 11 2" xfId="198" xr:uid="{7C64E0ED-B731-4D5E-ABCB-19700D7A6F2A}"/>
    <cellStyle name="Millares 2 12" xfId="107" xr:uid="{1C5F768B-B08B-4ED5-BF8D-B3A4A4201B26}"/>
    <cellStyle name="Millares 2 12 2" xfId="207" xr:uid="{5582895E-5367-43AD-8F7E-508EBD513189}"/>
    <cellStyle name="Millares 2 13" xfId="125" xr:uid="{AC6B5FF5-37D2-4763-A31D-E350E8E42511}"/>
    <cellStyle name="Millares 2 14" xfId="116" xr:uid="{11F5B853-C3D7-49FD-9F4E-A6F6E9F993AB}"/>
    <cellStyle name="Millares 2 15" xfId="216" xr:uid="{0FC31537-B66C-4290-B098-5F289BF895F5}"/>
    <cellStyle name="Millares 2 16" xfId="225" xr:uid="{98B94398-4762-4CEB-8341-15F60DBA99A4}"/>
    <cellStyle name="Millares 2 17" xfId="25" xr:uid="{1F17067C-E945-49AE-A55A-C4A33E0A4CE6}"/>
    <cellStyle name="Millares 2 18" xfId="234" xr:uid="{160A8344-E044-4108-A467-5673F7672B82}"/>
    <cellStyle name="Millares 2 19" xfId="16" xr:uid="{99F3118C-06FB-44C7-ABD7-20A2B27E9680}"/>
    <cellStyle name="Millares 2 2" xfId="3" xr:uid="{00000000-0005-0000-0000-000002000000}"/>
    <cellStyle name="Millares 2 2 10" xfId="108" xr:uid="{547ACA05-2567-459D-AD3A-77C3FD73FCA2}"/>
    <cellStyle name="Millares 2 2 10 2" xfId="208" xr:uid="{53EC96E3-77C5-4469-8A9C-2EE7540AF4E9}"/>
    <cellStyle name="Millares 2 2 11" xfId="126" xr:uid="{F71AD447-A80B-4287-A8D4-5AFE5F81962D}"/>
    <cellStyle name="Millares 2 2 12" xfId="117" xr:uid="{C11AAEA3-09C4-4F26-B3B8-A5C682C85289}"/>
    <cellStyle name="Millares 2 2 13" xfId="217" xr:uid="{E417CC8B-0CB7-4F51-80CE-706CC3FDD2E6}"/>
    <cellStyle name="Millares 2 2 14" xfId="226" xr:uid="{C5A94C77-CA22-4DC4-BDCD-83834479A402}"/>
    <cellStyle name="Millares 2 2 15" xfId="26" xr:uid="{8E13EFE1-4ED0-424B-BEB0-62872FA0BD06}"/>
    <cellStyle name="Millares 2 2 16" xfId="235" xr:uid="{7888EC12-30C5-4A77-AF39-4D8FC1F90D15}"/>
    <cellStyle name="Millares 2 2 17" xfId="17" xr:uid="{A35F532F-6281-483B-AB1A-378151BDF501}"/>
    <cellStyle name="Millares 2 2 2" xfId="44" xr:uid="{C9FAB5C4-1A08-4C3A-A26E-009C5A57A29F}"/>
    <cellStyle name="Millares 2 2 2 2" xfId="144" xr:uid="{FB776D21-AEFB-4879-BB61-36ACCD2937CA}"/>
    <cellStyle name="Millares 2 2 3" xfId="35" xr:uid="{34305D6B-F4B5-4AD6-B787-92CC9B9E7794}"/>
    <cellStyle name="Millares 2 2 3 2" xfId="135" xr:uid="{37BF3449-3999-4CE2-9FB3-A1D33A622E43}"/>
    <cellStyle name="Millares 2 2 4" xfId="54" xr:uid="{DB4B85DE-35F9-4DEC-801F-59706C1D9120}"/>
    <cellStyle name="Millares 2 2 4 2" xfId="154" xr:uid="{23B9509E-393B-4DBA-AAFB-25E57FBE96A5}"/>
    <cellStyle name="Millares 2 2 5" xfId="63" xr:uid="{2DDAC772-D172-45DA-9FFC-7963EF6C7EDA}"/>
    <cellStyle name="Millares 2 2 5 2" xfId="163" xr:uid="{C61839EE-4395-43FF-A911-9417C2B9B4DC}"/>
    <cellStyle name="Millares 2 2 6" xfId="72" xr:uid="{C908706F-E6C5-42E3-B83E-01F7E3EBE7FA}"/>
    <cellStyle name="Millares 2 2 6 2" xfId="172" xr:uid="{9E73B13A-E11B-4E17-86C9-A5C45FBA40A5}"/>
    <cellStyle name="Millares 2 2 7" xfId="81" xr:uid="{0CB3B523-0215-473A-9559-B94DCDC8FC45}"/>
    <cellStyle name="Millares 2 2 7 2" xfId="181" xr:uid="{40651A57-FE25-4203-880E-377F8D756F61}"/>
    <cellStyle name="Millares 2 2 8" xfId="90" xr:uid="{1AEC3331-3AC5-4F1A-ABF2-B825B8297917}"/>
    <cellStyle name="Millares 2 2 8 2" xfId="190" xr:uid="{10E1F57E-E7FE-4F48-AAA4-25AAB83A8512}"/>
    <cellStyle name="Millares 2 2 9" xfId="99" xr:uid="{76F98D24-2307-4CB8-9D88-EA76B83F94DC}"/>
    <cellStyle name="Millares 2 2 9 2" xfId="199" xr:uid="{762D6FE4-614B-46E9-847D-E752196B59AF}"/>
    <cellStyle name="Millares 2 3" xfId="4" xr:uid="{00000000-0005-0000-0000-000003000000}"/>
    <cellStyle name="Millares 2 3 10" xfId="109" xr:uid="{670EC8B9-1014-4B1C-93F8-237FE1F9697D}"/>
    <cellStyle name="Millares 2 3 10 2" xfId="209" xr:uid="{3397FCCB-B996-4B51-89C8-3F266FBADC53}"/>
    <cellStyle name="Millares 2 3 11" xfId="127" xr:uid="{34FFBABF-9848-413A-9F9E-890AAC17F313}"/>
    <cellStyle name="Millares 2 3 12" xfId="118" xr:uid="{29E5FCBC-644D-4320-8C21-89461ED4AC38}"/>
    <cellStyle name="Millares 2 3 13" xfId="218" xr:uid="{F0A72841-71AF-4575-888D-CAD1F0494A78}"/>
    <cellStyle name="Millares 2 3 14" xfId="227" xr:uid="{5745D488-7024-4C7C-AF19-DE4A77AA3807}"/>
    <cellStyle name="Millares 2 3 15" xfId="27" xr:uid="{23AD4236-D941-4E6B-A881-4B58F6A73A1B}"/>
    <cellStyle name="Millares 2 3 16" xfId="236" xr:uid="{5444DB2B-9B53-4912-B93B-3155CDD2937D}"/>
    <cellStyle name="Millares 2 3 17" xfId="18" xr:uid="{B5A89C46-B0CD-4ED0-81F9-71BB73DEB424}"/>
    <cellStyle name="Millares 2 3 2" xfId="45" xr:uid="{EEA052F0-3B6D-4934-B2BF-614C56FD652B}"/>
    <cellStyle name="Millares 2 3 2 2" xfId="145" xr:uid="{3F4DA4FC-C90A-4A8C-BFCF-D381B66381F4}"/>
    <cellStyle name="Millares 2 3 3" xfId="36" xr:uid="{095F86CE-ECF4-45C0-8C90-25278E6260E1}"/>
    <cellStyle name="Millares 2 3 3 2" xfId="136" xr:uid="{3996FA24-C8AD-4590-989C-37D4944832BD}"/>
    <cellStyle name="Millares 2 3 4" xfId="55" xr:uid="{C09F0DBF-0777-4B14-B4D7-462FD77D2288}"/>
    <cellStyle name="Millares 2 3 4 2" xfId="155" xr:uid="{6FAECCD0-660D-4941-B191-9F95530C7210}"/>
    <cellStyle name="Millares 2 3 5" xfId="64" xr:uid="{D437DA35-0043-4B75-AC70-A95CCA1B4103}"/>
    <cellStyle name="Millares 2 3 5 2" xfId="164" xr:uid="{9F71062C-2C5C-459B-8D0B-55BCA88F818B}"/>
    <cellStyle name="Millares 2 3 6" xfId="73" xr:uid="{FB4B2C89-6356-4911-870E-1CDFBA36F8DD}"/>
    <cellStyle name="Millares 2 3 6 2" xfId="173" xr:uid="{3A1353ED-F2E3-47B2-B1ED-9240CCE7381E}"/>
    <cellStyle name="Millares 2 3 7" xfId="82" xr:uid="{A5009D0B-CCB3-4D65-BB14-0D4B58DBF25F}"/>
    <cellStyle name="Millares 2 3 7 2" xfId="182" xr:uid="{848D5DB1-D0D7-4509-8F3E-41C23809E8FF}"/>
    <cellStyle name="Millares 2 3 8" xfId="91" xr:uid="{928DE76F-702B-43E4-9E8B-FA3EBCEDECB3}"/>
    <cellStyle name="Millares 2 3 8 2" xfId="191" xr:uid="{5B6CD26E-0ED9-4708-A6ED-BBB980958CF0}"/>
    <cellStyle name="Millares 2 3 9" xfId="100" xr:uid="{755CF728-4C60-4BAE-BBA4-3CC8C6AF6CDA}"/>
    <cellStyle name="Millares 2 3 9 2" xfId="200" xr:uid="{56C13CA9-C72A-44B6-A11F-07562A69EB3B}"/>
    <cellStyle name="Millares 2 4" xfId="43" xr:uid="{C7129164-1033-4199-8557-3B3404F1AA45}"/>
    <cellStyle name="Millares 2 4 2" xfId="143" xr:uid="{FF44A5FF-02D2-41A4-9E6A-A459594EAC6D}"/>
    <cellStyle name="Millares 2 5" xfId="34" xr:uid="{88A9F1DD-7CB1-465E-992C-E8E48030E647}"/>
    <cellStyle name="Millares 2 5 2" xfId="134" xr:uid="{8AC60B4C-DB04-4209-B271-F57253BA1D2E}"/>
    <cellStyle name="Millares 2 6" xfId="53" xr:uid="{A5AF0D14-3F1C-465F-9E20-7B0DE35D1DBC}"/>
    <cellStyle name="Millares 2 6 2" xfId="153" xr:uid="{FE890431-831E-487D-A6BE-F7462007B347}"/>
    <cellStyle name="Millares 2 7" xfId="62" xr:uid="{06F90405-D1A3-44F0-ABBA-D6E06DD687F1}"/>
    <cellStyle name="Millares 2 7 2" xfId="162" xr:uid="{68C8084B-C6F3-4C5C-977F-AAE921C7E5C2}"/>
    <cellStyle name="Millares 2 8" xfId="71" xr:uid="{DE359386-8787-4D13-BE2E-97EB66346F4A}"/>
    <cellStyle name="Millares 2 8 2" xfId="171" xr:uid="{2EEAF206-3D1C-44D4-8A26-AFDFD1C9DEC9}"/>
    <cellStyle name="Millares 2 9" xfId="80" xr:uid="{88FA3DB7-470D-4755-BB2C-2E086757F187}"/>
    <cellStyle name="Millares 2 9 2" xfId="180" xr:uid="{210DD80A-9057-48EE-BE29-0C86F8748044}"/>
    <cellStyle name="Millares 3" xfId="5" xr:uid="{00000000-0005-0000-0000-000004000000}"/>
    <cellStyle name="Millares 3 10" xfId="110" xr:uid="{8E3B7786-2320-4500-8B26-534B13A36010}"/>
    <cellStyle name="Millares 3 10 2" xfId="210" xr:uid="{485EFFAF-6DF7-4CB0-87D2-7260C79ECC41}"/>
    <cellStyle name="Millares 3 11" xfId="128" xr:uid="{37575F8F-8B55-46B5-BB38-7830F549CA9F}"/>
    <cellStyle name="Millares 3 12" xfId="119" xr:uid="{4ACFC8CE-981E-4398-B4E4-A045CDF6B05F}"/>
    <cellStyle name="Millares 3 13" xfId="219" xr:uid="{E0B5EB88-C5CD-4E37-8098-1D4C02080AFF}"/>
    <cellStyle name="Millares 3 14" xfId="228" xr:uid="{E02436B8-F573-4D62-8D5E-24FDB669A7B0}"/>
    <cellStyle name="Millares 3 15" xfId="28" xr:uid="{A8A60081-5450-440E-9583-25EF78A8B29F}"/>
    <cellStyle name="Millares 3 16" xfId="237" xr:uid="{8D499B7E-5132-43DD-85FC-B44D438F011A}"/>
    <cellStyle name="Millares 3 17" xfId="19" xr:uid="{ED51FA1A-8C51-4889-9B6B-D71E10BCE731}"/>
    <cellStyle name="Millares 3 2" xfId="46" xr:uid="{35497864-FA5D-4C17-9926-8961D4D9755E}"/>
    <cellStyle name="Millares 3 2 2" xfId="146" xr:uid="{847028B5-0AE8-4AE8-8428-B2FD80CB8AC7}"/>
    <cellStyle name="Millares 3 3" xfId="37" xr:uid="{9617C3C6-18C9-4030-8EB1-FC8C43653EE8}"/>
    <cellStyle name="Millares 3 3 2" xfId="137" xr:uid="{40DA7313-6994-4EA2-9242-4ADF29DBF0CD}"/>
    <cellStyle name="Millares 3 4" xfId="56" xr:uid="{56E5294A-932B-4764-A90B-325492DB4B47}"/>
    <cellStyle name="Millares 3 4 2" xfId="156" xr:uid="{B4231133-2965-48DF-8E86-70DFBBEEC293}"/>
    <cellStyle name="Millares 3 5" xfId="65" xr:uid="{07FA57C2-724D-4FED-9EC5-6A8FEB04518B}"/>
    <cellStyle name="Millares 3 5 2" xfId="165" xr:uid="{5C9AB4E5-9D63-4563-8E60-46BA33B24402}"/>
    <cellStyle name="Millares 3 6" xfId="74" xr:uid="{54D4DE72-5EF6-446F-A900-D74FABBFDB03}"/>
    <cellStyle name="Millares 3 6 2" xfId="174" xr:uid="{9FB5FE74-C9C7-49C0-A137-27ADCD9102A1}"/>
    <cellStyle name="Millares 3 7" xfId="83" xr:uid="{DCE51B9A-546E-4C69-BE70-A81853C27652}"/>
    <cellStyle name="Millares 3 7 2" xfId="183" xr:uid="{CA265EB6-D1D1-4CA0-B531-AD0E8320E906}"/>
    <cellStyle name="Millares 3 8" xfId="92" xr:uid="{996735B0-F6FE-4331-A50D-3EA0C293388D}"/>
    <cellStyle name="Millares 3 8 2" xfId="192" xr:uid="{346D74FB-276E-4A43-86F9-E072B4ED3642}"/>
    <cellStyle name="Millares 3 9" xfId="101" xr:uid="{E975430F-DBEF-4873-B829-E21CE2D138F7}"/>
    <cellStyle name="Millares 3 9 2" xfId="201" xr:uid="{6E183052-C79D-480D-AA41-94D8E0C87C0D}"/>
    <cellStyle name="Moneda 2" xfId="6" xr:uid="{00000000-0005-0000-0000-000005000000}"/>
    <cellStyle name="Moneda 2 10" xfId="111" xr:uid="{8481566E-6651-4D5A-8C11-013701C57AF9}"/>
    <cellStyle name="Moneda 2 10 2" xfId="211" xr:uid="{F1EEC5A8-E608-4297-BB09-9FEA83D8214D}"/>
    <cellStyle name="Moneda 2 11" xfId="129" xr:uid="{D80FC4B0-985E-4002-94EA-FC8C8B3A86F2}"/>
    <cellStyle name="Moneda 2 12" xfId="120" xr:uid="{B42E4A95-07BC-4821-B471-C4292BFD6148}"/>
    <cellStyle name="Moneda 2 13" xfId="220" xr:uid="{C2FCFFC9-752B-4CCB-86CA-BA24D07F1444}"/>
    <cellStyle name="Moneda 2 14" xfId="229" xr:uid="{08BD463D-CF3B-466C-9241-94D7031AE28E}"/>
    <cellStyle name="Moneda 2 15" xfId="29" xr:uid="{DB277826-4873-42FD-A13B-5A394E1EEACB}"/>
    <cellStyle name="Moneda 2 16" xfId="238" xr:uid="{0FEE1092-370E-4370-A13A-A4F6C0735AF9}"/>
    <cellStyle name="Moneda 2 17" xfId="20" xr:uid="{FEF42781-EFAB-44D9-B3AF-F0A700E09E46}"/>
    <cellStyle name="Moneda 2 2" xfId="47" xr:uid="{CBFC64EF-8730-420A-8ECA-98000709B7F6}"/>
    <cellStyle name="Moneda 2 2 2" xfId="147" xr:uid="{82A652E4-3379-43DA-A318-66BFB257C49F}"/>
    <cellStyle name="Moneda 2 3" xfId="38" xr:uid="{BC9D841F-942F-49DA-BFB2-53B44AFB16B2}"/>
    <cellStyle name="Moneda 2 3 2" xfId="138" xr:uid="{1B5B99F4-770A-43FC-883F-01DCFDEE7E6F}"/>
    <cellStyle name="Moneda 2 4" xfId="57" xr:uid="{25797987-8E37-4768-A0FB-98068888314C}"/>
    <cellStyle name="Moneda 2 4 2" xfId="157" xr:uid="{44B949D4-8BF7-4267-B614-722B26E3C5A5}"/>
    <cellStyle name="Moneda 2 5" xfId="66" xr:uid="{49A5D2BF-BD6B-4D52-B7A0-109B1E2F2846}"/>
    <cellStyle name="Moneda 2 5 2" xfId="166" xr:uid="{3E0D6100-B146-47D3-9345-2F665CD29907}"/>
    <cellStyle name="Moneda 2 6" xfId="75" xr:uid="{99DB9433-A56D-475A-84E1-8E2034A2BEB9}"/>
    <cellStyle name="Moneda 2 6 2" xfId="175" xr:uid="{4A891ECA-63D7-42BC-AC20-2F37AEE39F69}"/>
    <cellStyle name="Moneda 2 7" xfId="84" xr:uid="{4B15318D-1DF4-40B9-96DD-65DCFC307F8A}"/>
    <cellStyle name="Moneda 2 7 2" xfId="184" xr:uid="{0DD06F0D-09A3-4AF2-BF62-BC925F18DDA2}"/>
    <cellStyle name="Moneda 2 8" xfId="93" xr:uid="{633498EC-95EC-4108-A527-FFD28CB978CE}"/>
    <cellStyle name="Moneda 2 8 2" xfId="193" xr:uid="{010B9357-418A-41CC-9CA9-F8FD0CAE50D6}"/>
    <cellStyle name="Moneda 2 9" xfId="102" xr:uid="{D74A426F-0789-427A-B7A3-E10364178FE4}"/>
    <cellStyle name="Moneda 2 9 2" xfId="202" xr:uid="{43C88B20-F753-4312-A4CB-0926970ECF4A}"/>
    <cellStyle name="Normal" xfId="0" builtinId="0"/>
    <cellStyle name="Normal 2" xfId="7" xr:uid="{00000000-0005-0000-0000-000007000000}"/>
    <cellStyle name="Normal 2 10" xfId="103" xr:uid="{8B83C80E-4265-439A-955E-22A267419552}"/>
    <cellStyle name="Normal 2 10 2" xfId="203" xr:uid="{763E31FE-E677-436E-973C-28D8378A433B}"/>
    <cellStyle name="Normal 2 11" xfId="112" xr:uid="{BCA62061-2767-43FC-8D70-1663D473743A}"/>
    <cellStyle name="Normal 2 11 2" xfId="212" xr:uid="{5239DAF7-E5C7-48C0-B53D-08B0ADF5D2B9}"/>
    <cellStyle name="Normal 2 12" xfId="130" xr:uid="{1532EF94-5391-430C-9565-A7C5F1786013}"/>
    <cellStyle name="Normal 2 13" xfId="121" xr:uid="{8A92B49B-124C-43A6-A3DA-6E7398ACB393}"/>
    <cellStyle name="Normal 2 14" xfId="221" xr:uid="{1657B621-780A-41A0-AF8B-63645F40DE61}"/>
    <cellStyle name="Normal 2 15" xfId="230" xr:uid="{540C2111-E969-425D-88A7-C4D15720FC55}"/>
    <cellStyle name="Normal 2 16" xfId="30" xr:uid="{12B2AB5E-71EC-4E96-B1B8-68CE9E80EADD}"/>
    <cellStyle name="Normal 2 17" xfId="239" xr:uid="{020C14FC-4AD4-4643-A94F-E55BE19CC0D6}"/>
    <cellStyle name="Normal 2 18" xfId="21" xr:uid="{E9028B59-8475-49D3-A610-05291200AE38}"/>
    <cellStyle name="Normal 2 2" xfId="8" xr:uid="{00000000-0005-0000-0000-000008000000}"/>
    <cellStyle name="Normal 2 3" xfId="48" xr:uid="{0B466563-1C9E-49EF-80C7-DBC1E3FA498B}"/>
    <cellStyle name="Normal 2 3 2" xfId="148" xr:uid="{A907B7D0-2C83-44B1-84A7-5104BF97B662}"/>
    <cellStyle name="Normal 2 4" xfId="39" xr:uid="{65D47C06-7BD2-4081-A9B1-4CBC90963310}"/>
    <cellStyle name="Normal 2 4 2" xfId="139" xr:uid="{5A60AEFD-4555-4311-BA18-085D3E395402}"/>
    <cellStyle name="Normal 2 5" xfId="58" xr:uid="{185AB465-2502-4F13-920A-4A6F744BFDE4}"/>
    <cellStyle name="Normal 2 5 2" xfId="158" xr:uid="{29A55F9B-6EF3-4A7A-B47B-08BA99BA8DB3}"/>
    <cellStyle name="Normal 2 6" xfId="67" xr:uid="{D05E34CA-9EB8-4011-94A3-247173612CB6}"/>
    <cellStyle name="Normal 2 6 2" xfId="167" xr:uid="{A25EB03A-0444-4C27-AFB0-AF07C91124FF}"/>
    <cellStyle name="Normal 2 7" xfId="76" xr:uid="{B99EA55B-5216-42D0-A056-5CA9CA444ED1}"/>
    <cellStyle name="Normal 2 7 2" xfId="176" xr:uid="{2049325B-EF7D-4C9A-9485-E9B1D258B7D6}"/>
    <cellStyle name="Normal 2 8" xfId="85" xr:uid="{21FB31BD-2E61-4881-9141-7A15EF1A977D}"/>
    <cellStyle name="Normal 2 8 2" xfId="185" xr:uid="{23CE5934-8786-43CC-A965-BD72D85C867E}"/>
    <cellStyle name="Normal 2 9" xfId="94" xr:uid="{7ED746CE-6659-4226-9516-65021052412A}"/>
    <cellStyle name="Normal 2 9 2" xfId="194" xr:uid="{D950DB06-144F-4ED8-A7B9-B575040E9127}"/>
    <cellStyle name="Normal 3" xfId="9" xr:uid="{00000000-0005-0000-0000-000009000000}"/>
    <cellStyle name="Normal 3 10" xfId="113" xr:uid="{7A29AE97-DF37-44A9-852D-52742B83696E}"/>
    <cellStyle name="Normal 3 10 2" xfId="213" xr:uid="{76A6ACB5-D46B-4896-81C6-930172283D7C}"/>
    <cellStyle name="Normal 3 11" xfId="131" xr:uid="{3DB7D5A6-28E7-4F6A-81B5-AB01B7C995C7}"/>
    <cellStyle name="Normal 3 12" xfId="122" xr:uid="{549C9BF1-4291-4778-A9A2-49B14520962F}"/>
    <cellStyle name="Normal 3 13" xfId="222" xr:uid="{0228515B-009F-4182-AFE9-C10303DE375D}"/>
    <cellStyle name="Normal 3 14" xfId="231" xr:uid="{AF82C096-D594-42AF-A761-00250D66A6EB}"/>
    <cellStyle name="Normal 3 15" xfId="31" xr:uid="{A1557E80-28EE-4193-B206-168995875AA4}"/>
    <cellStyle name="Normal 3 16" xfId="240" xr:uid="{446A80C6-0B28-40CD-8418-09D9E4A35826}"/>
    <cellStyle name="Normal 3 17" xfId="22" xr:uid="{62C19377-C8A7-4491-A898-D937913F064F}"/>
    <cellStyle name="Normal 3 2" xfId="49" xr:uid="{5CD56E31-EBE9-491A-BFCB-78D0EAF888E3}"/>
    <cellStyle name="Normal 3 2 2" xfId="149" xr:uid="{4271912A-8013-4DEA-9C5A-79A416DA2CDE}"/>
    <cellStyle name="Normal 3 3" xfId="40" xr:uid="{44DA5157-14F3-4FB4-982D-FAE3A3041467}"/>
    <cellStyle name="Normal 3 3 2" xfId="140" xr:uid="{57B6F317-99B2-46CA-8968-32DEEF925C6C}"/>
    <cellStyle name="Normal 3 4" xfId="59" xr:uid="{139033CD-4784-499B-BE1B-D1ADCABD6EF9}"/>
    <cellStyle name="Normal 3 4 2" xfId="159" xr:uid="{F94CA935-70CE-4CEF-9DAC-A2B9CD6D1452}"/>
    <cellStyle name="Normal 3 5" xfId="68" xr:uid="{D227FF8F-2B3F-4285-92B1-F338D76C69BB}"/>
    <cellStyle name="Normal 3 5 2" xfId="168" xr:uid="{1A3630CC-21B0-44B3-A915-062FB50352F4}"/>
    <cellStyle name="Normal 3 6" xfId="77" xr:uid="{642201B5-3A50-4361-BDEF-3BFE947B6A54}"/>
    <cellStyle name="Normal 3 6 2" xfId="177" xr:uid="{76434C98-ADD7-4A61-9EF7-43BE211863E6}"/>
    <cellStyle name="Normal 3 7" xfId="86" xr:uid="{544F4482-1E0B-4BF3-8FB3-78A7D2B01C24}"/>
    <cellStyle name="Normal 3 7 2" xfId="186" xr:uid="{2E7D44E2-69D4-4ADC-BC8C-358CFB17BF04}"/>
    <cellStyle name="Normal 3 8" xfId="95" xr:uid="{DD3E03C9-D63C-45AD-9EB5-B20DD39B168D}"/>
    <cellStyle name="Normal 3 8 2" xfId="195" xr:uid="{CBF7D589-178D-4821-AED6-1376698E8985}"/>
    <cellStyle name="Normal 3 9" xfId="104" xr:uid="{FAFB8D59-AD6F-49ED-A4BA-DA4D45628D28}"/>
    <cellStyle name="Normal 3 9 2" xfId="204" xr:uid="{477B1A58-C55C-4130-9860-39A4D346D25F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10" xfId="105" xr:uid="{443C160C-0F7F-476E-AF9A-6D221FAED53D}"/>
    <cellStyle name="Normal 6 10 2" xfId="205" xr:uid="{B640ECC9-EC50-4606-8E2C-1B35B6F525BA}"/>
    <cellStyle name="Normal 6 11" xfId="114" xr:uid="{64DD4DEE-7819-4FA0-B098-7ED66395D0C6}"/>
    <cellStyle name="Normal 6 11 2" xfId="214" xr:uid="{7EF5C81D-7F48-49D6-BDAE-A8305DF97E66}"/>
    <cellStyle name="Normal 6 12" xfId="132" xr:uid="{31068BBD-B98F-4086-8559-12D3311B018C}"/>
    <cellStyle name="Normal 6 13" xfId="123" xr:uid="{7A9C9347-984A-4CAC-A099-2EB7A82750E2}"/>
    <cellStyle name="Normal 6 14" xfId="223" xr:uid="{18401AC5-94C1-48BB-8746-98F3AE6B6302}"/>
    <cellStyle name="Normal 6 15" xfId="232" xr:uid="{43F95F3B-2041-44EB-96DB-BD69B0DD3491}"/>
    <cellStyle name="Normal 6 16" xfId="32" xr:uid="{137AA81E-7E3A-4162-8B5D-DCCC0A967A55}"/>
    <cellStyle name="Normal 6 17" xfId="241" xr:uid="{DD1F1A3D-DBAD-444D-8CE6-D60D4D1DAE11}"/>
    <cellStyle name="Normal 6 18" xfId="23" xr:uid="{A5BD4A5E-794C-4E55-85A3-35235FE8738C}"/>
    <cellStyle name="Normal 6 2" xfId="15" xr:uid="{00000000-0005-0000-0000-00000F000000}"/>
    <cellStyle name="Normal 6 2 10" xfId="115" xr:uid="{B234DE3D-5835-4421-AC3D-C4640BEF877D}"/>
    <cellStyle name="Normal 6 2 10 2" xfId="215" xr:uid="{02391BC2-BB7E-4C16-9328-57494F66B0E4}"/>
    <cellStyle name="Normal 6 2 11" xfId="133" xr:uid="{C47943FE-CC28-4355-94AD-E8F837245CD8}"/>
    <cellStyle name="Normal 6 2 12" xfId="124" xr:uid="{0C2EDA84-4EBC-499F-A3C0-FF1B0DAE078E}"/>
    <cellStyle name="Normal 6 2 13" xfId="224" xr:uid="{78DB0285-3B6A-4514-B1B9-74E494D34DF3}"/>
    <cellStyle name="Normal 6 2 14" xfId="233" xr:uid="{F87CA499-FB93-4C34-9F99-1BF69B0C2F51}"/>
    <cellStyle name="Normal 6 2 15" xfId="33" xr:uid="{F7C07819-9420-4674-8CEB-44FED5037B0B}"/>
    <cellStyle name="Normal 6 2 16" xfId="242" xr:uid="{1EE4AA4A-C893-4DEF-BDBB-F4D1C0EFC12B}"/>
    <cellStyle name="Normal 6 2 17" xfId="24" xr:uid="{FC2B18D3-58A0-4D14-8C55-83F930A1E48F}"/>
    <cellStyle name="Normal 6 2 2" xfId="51" xr:uid="{2B8365F6-5251-4199-A099-A3E4A12CE2EE}"/>
    <cellStyle name="Normal 6 2 2 2" xfId="151" xr:uid="{D7FC503A-9624-4A7F-8075-3F55CD4CFACA}"/>
    <cellStyle name="Normal 6 2 3" xfId="42" xr:uid="{4154B2E9-9867-4942-873E-EDFB6C167C53}"/>
    <cellStyle name="Normal 6 2 3 2" xfId="142" xr:uid="{5DDF86AE-07D9-4982-AFE6-9D340243A0C5}"/>
    <cellStyle name="Normal 6 2 4" xfId="61" xr:uid="{D69729E9-85BC-4F57-B214-3366A397BD52}"/>
    <cellStyle name="Normal 6 2 4 2" xfId="161" xr:uid="{E8B4EC88-1CA1-4D5B-954D-6E1910784C1D}"/>
    <cellStyle name="Normal 6 2 5" xfId="70" xr:uid="{16CC3F68-0344-4327-A70C-9A78734F9DEF}"/>
    <cellStyle name="Normal 6 2 5 2" xfId="170" xr:uid="{8A8531E4-B55D-4CCC-AAFC-24F048ED363A}"/>
    <cellStyle name="Normal 6 2 6" xfId="79" xr:uid="{65E4396E-DC38-4E7A-8FEA-FBBED5BD1154}"/>
    <cellStyle name="Normal 6 2 6 2" xfId="179" xr:uid="{33A84383-C7B6-49C2-B27F-D1AFD557E96B}"/>
    <cellStyle name="Normal 6 2 7" xfId="88" xr:uid="{C9FDBF9A-D61B-4F89-B779-B200EF91F735}"/>
    <cellStyle name="Normal 6 2 7 2" xfId="188" xr:uid="{8A0F221D-D710-4F23-9FED-4609B7033C66}"/>
    <cellStyle name="Normal 6 2 8" xfId="97" xr:uid="{485E034F-EC96-40EF-83F2-3C8B3D7A9D33}"/>
    <cellStyle name="Normal 6 2 8 2" xfId="197" xr:uid="{B3FF9CB9-24C6-472E-AC28-783D4B2FD5FA}"/>
    <cellStyle name="Normal 6 2 9" xfId="106" xr:uid="{CD2F25A9-CAA4-4614-9372-4539BA58C131}"/>
    <cellStyle name="Normal 6 2 9 2" xfId="206" xr:uid="{30D1035F-C3BB-4D33-96EF-0565392E03D8}"/>
    <cellStyle name="Normal 6 3" xfId="50" xr:uid="{8E0C7074-7771-4B3C-976B-E680133E9913}"/>
    <cellStyle name="Normal 6 3 2" xfId="150" xr:uid="{854751C8-907E-4E77-8159-BDE702E6D9E4}"/>
    <cellStyle name="Normal 6 4" xfId="41" xr:uid="{31A14953-4AA7-48F3-B5A8-D97C704B8DE6}"/>
    <cellStyle name="Normal 6 4 2" xfId="141" xr:uid="{2A37963B-0762-4B0A-8C61-D1DA3A3D4D58}"/>
    <cellStyle name="Normal 6 5" xfId="60" xr:uid="{7F1E0C30-BB81-4999-A7BC-41DAA6E01FA9}"/>
    <cellStyle name="Normal 6 5 2" xfId="160" xr:uid="{989AB649-B079-4F3A-B375-04834BC81E4E}"/>
    <cellStyle name="Normal 6 6" xfId="69" xr:uid="{A3CF8BD8-B013-43EA-911A-90244738E8DB}"/>
    <cellStyle name="Normal 6 6 2" xfId="169" xr:uid="{77697B4B-C426-46A8-94B6-5913A5C78436}"/>
    <cellStyle name="Normal 6 7" xfId="78" xr:uid="{E5585E4C-30E9-4521-9D12-68C9DCDB4547}"/>
    <cellStyle name="Normal 6 7 2" xfId="178" xr:uid="{5FB6958F-6E2F-4D11-A7E5-6FD2A3BD62CD}"/>
    <cellStyle name="Normal 6 8" xfId="87" xr:uid="{4CDC8EE0-208C-414C-A92C-E3A065B99879}"/>
    <cellStyle name="Normal 6 8 2" xfId="187" xr:uid="{FBABF415-0293-4D3A-B849-25AD46AE9D09}"/>
    <cellStyle name="Normal 6 9" xfId="96" xr:uid="{101E2B71-D4D0-4AF5-8C01-8FA6D271C9FE}"/>
    <cellStyle name="Normal 6 9 2" xfId="196" xr:uid="{8FCE683F-2026-40BE-B616-C3ACDFB51B27}"/>
    <cellStyle name="Normal 7" xfId="52" xr:uid="{18A511B8-774F-4037-AC6D-1BEA170128D9}"/>
    <cellStyle name="Normal 7 2" xfId="152" xr:uid="{E5A838EA-3016-493E-9DAD-8F18128EC0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971550</xdr:colOff>
      <xdr:row>29</xdr:row>
      <xdr:rowOff>0</xdr:rowOff>
    </xdr:from>
    <xdr:to>
      <xdr:col>0</xdr:col>
      <xdr:colOff>2895600</xdr:colOff>
      <xdr:row>29</xdr:row>
      <xdr:rowOff>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842641CA-D2DB-4881-B5C1-10B0E652EA8D}"/>
            </a:ext>
          </a:extLst>
        </xdr:cNvPr>
        <xdr:cNvCxnSpPr/>
      </xdr:nvCxnSpPr>
      <xdr:spPr>
        <a:xfrm>
          <a:off x="971550" y="4591050"/>
          <a:ext cx="19240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29</xdr:row>
      <xdr:rowOff>0</xdr:rowOff>
    </xdr:from>
    <xdr:to>
      <xdr:col>5</xdr:col>
      <xdr:colOff>295275</xdr:colOff>
      <xdr:row>29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B3D17AF0-4C58-4CEC-8641-03AC4AD7CBF0}"/>
            </a:ext>
          </a:extLst>
        </xdr:cNvPr>
        <xdr:cNvCxnSpPr/>
      </xdr:nvCxnSpPr>
      <xdr:spPr>
        <a:xfrm>
          <a:off x="6896100" y="5438775"/>
          <a:ext cx="19240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1"/>
  <sheetViews>
    <sheetView tabSelected="1" zoomScaleNormal="100" workbookViewId="0">
      <selection activeCell="B31" sqref="B31"/>
    </sheetView>
  </sheetViews>
  <sheetFormatPr baseColWidth="10" defaultColWidth="12" defaultRowHeight="12.75" x14ac:dyDescent="0.2"/>
  <cols>
    <col min="1" max="1" width="65.83203125" style="5" customWidth="1"/>
    <col min="2" max="6" width="20.83203125" style="5" customWidth="1"/>
    <col min="7" max="16384" width="12" style="5"/>
  </cols>
  <sheetData>
    <row r="1" spans="1:6" ht="58.5" customHeight="1" x14ac:dyDescent="0.2">
      <c r="A1" s="2" t="s">
        <v>26</v>
      </c>
      <c r="B1" s="3"/>
      <c r="C1" s="3"/>
      <c r="D1" s="3"/>
      <c r="E1" s="3"/>
      <c r="F1" s="4"/>
    </row>
    <row r="2" spans="1:6" ht="25.5" x14ac:dyDescent="0.2">
      <c r="A2" s="6" t="s">
        <v>3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25</v>
      </c>
    </row>
    <row r="3" spans="1:6" x14ac:dyDescent="0.2">
      <c r="A3" s="8" t="s">
        <v>0</v>
      </c>
      <c r="B3" s="9">
        <f>B4+B12</f>
        <v>115719633.31</v>
      </c>
      <c r="C3" s="9">
        <f t="shared" ref="C3:F3" si="0">C4+C12</f>
        <v>40175710.879999995</v>
      </c>
      <c r="D3" s="9">
        <f t="shared" si="0"/>
        <v>43118970.129999995</v>
      </c>
      <c r="E3" s="9">
        <f t="shared" si="0"/>
        <v>112776374.06</v>
      </c>
      <c r="F3" s="9">
        <f t="shared" si="0"/>
        <v>-2943259.2500000019</v>
      </c>
    </row>
    <row r="4" spans="1:6" x14ac:dyDescent="0.2">
      <c r="A4" s="10" t="s">
        <v>4</v>
      </c>
      <c r="B4" s="9">
        <f>SUM(B5:B11)</f>
        <v>25951581.539999999</v>
      </c>
      <c r="C4" s="9">
        <f>SUM(C5:C11)</f>
        <v>40175710.879999995</v>
      </c>
      <c r="D4" s="9">
        <f>SUM(D5:D11)</f>
        <v>43118970.129999995</v>
      </c>
      <c r="E4" s="9">
        <f>SUM(E5:E11)</f>
        <v>23008322.289999999</v>
      </c>
      <c r="F4" s="9">
        <f>SUM(F5:F11)</f>
        <v>-2943259.2500000019</v>
      </c>
    </row>
    <row r="5" spans="1:6" x14ac:dyDescent="0.2">
      <c r="A5" s="11" t="s">
        <v>5</v>
      </c>
      <c r="B5" s="12">
        <v>10455420.890000001</v>
      </c>
      <c r="C5" s="12">
        <v>21006132.809999999</v>
      </c>
      <c r="D5" s="12">
        <v>26473177.789999999</v>
      </c>
      <c r="E5" s="12">
        <f>B5+C5-D5</f>
        <v>4988375.91</v>
      </c>
      <c r="F5" s="12">
        <f t="shared" ref="F5:F11" si="1">E5-B5</f>
        <v>-5467044.9800000004</v>
      </c>
    </row>
    <row r="6" spans="1:6" x14ac:dyDescent="0.2">
      <c r="A6" s="11" t="s">
        <v>6</v>
      </c>
      <c r="B6" s="12">
        <v>15496160.65</v>
      </c>
      <c r="C6" s="12">
        <v>19169578.07</v>
      </c>
      <c r="D6" s="12">
        <v>16645792.34</v>
      </c>
      <c r="E6" s="12">
        <f t="shared" ref="E6:E11" si="2">B6+C6-D6</f>
        <v>18019946.379999999</v>
      </c>
      <c r="F6" s="12">
        <f t="shared" si="1"/>
        <v>2523785.7299999986</v>
      </c>
    </row>
    <row r="7" spans="1:6" x14ac:dyDescent="0.2">
      <c r="A7" s="11" t="s">
        <v>7</v>
      </c>
      <c r="B7" s="12">
        <v>0</v>
      </c>
      <c r="C7" s="12">
        <v>0</v>
      </c>
      <c r="D7" s="12">
        <v>0</v>
      </c>
      <c r="E7" s="12">
        <f t="shared" si="2"/>
        <v>0</v>
      </c>
      <c r="F7" s="12">
        <f t="shared" si="1"/>
        <v>0</v>
      </c>
    </row>
    <row r="8" spans="1:6" x14ac:dyDescent="0.2">
      <c r="A8" s="11" t="s">
        <v>1</v>
      </c>
      <c r="B8" s="12">
        <v>0</v>
      </c>
      <c r="C8" s="12">
        <v>0</v>
      </c>
      <c r="D8" s="12">
        <v>0</v>
      </c>
      <c r="E8" s="12">
        <f t="shared" si="2"/>
        <v>0</v>
      </c>
      <c r="F8" s="12">
        <f t="shared" si="1"/>
        <v>0</v>
      </c>
    </row>
    <row r="9" spans="1:6" x14ac:dyDescent="0.2">
      <c r="A9" s="11" t="s">
        <v>2</v>
      </c>
      <c r="B9" s="12">
        <v>0</v>
      </c>
      <c r="C9" s="12">
        <v>0</v>
      </c>
      <c r="D9" s="12">
        <v>0</v>
      </c>
      <c r="E9" s="12">
        <f t="shared" si="2"/>
        <v>0</v>
      </c>
      <c r="F9" s="12">
        <f t="shared" si="1"/>
        <v>0</v>
      </c>
    </row>
    <row r="10" spans="1:6" x14ac:dyDescent="0.2">
      <c r="A10" s="11" t="s">
        <v>8</v>
      </c>
      <c r="B10" s="12">
        <v>0</v>
      </c>
      <c r="C10" s="12">
        <v>0</v>
      </c>
      <c r="D10" s="12">
        <v>0</v>
      </c>
      <c r="E10" s="12">
        <f t="shared" si="2"/>
        <v>0</v>
      </c>
      <c r="F10" s="12">
        <f t="shared" si="1"/>
        <v>0</v>
      </c>
    </row>
    <row r="11" spans="1:6" x14ac:dyDescent="0.2">
      <c r="A11" s="11" t="s">
        <v>9</v>
      </c>
      <c r="B11" s="12">
        <v>0</v>
      </c>
      <c r="C11" s="12">
        <v>0</v>
      </c>
      <c r="D11" s="12">
        <v>0</v>
      </c>
      <c r="E11" s="12">
        <f t="shared" si="2"/>
        <v>0</v>
      </c>
      <c r="F11" s="12">
        <f t="shared" si="1"/>
        <v>0</v>
      </c>
    </row>
    <row r="12" spans="1:6" x14ac:dyDescent="0.2">
      <c r="A12" s="10" t="s">
        <v>10</v>
      </c>
      <c r="B12" s="9">
        <f>SUM(B13:B21)</f>
        <v>89768051.769999996</v>
      </c>
      <c r="C12" s="9">
        <f>SUM(C13:C21)</f>
        <v>0</v>
      </c>
      <c r="D12" s="9">
        <f>SUM(D13:D21)</f>
        <v>0</v>
      </c>
      <c r="E12" s="9">
        <f>SUM(E13:E21)</f>
        <v>89768051.769999996</v>
      </c>
      <c r="F12" s="9">
        <f>SUM(F13:F21)</f>
        <v>0</v>
      </c>
    </row>
    <row r="13" spans="1:6" x14ac:dyDescent="0.2">
      <c r="A13" s="11" t="s">
        <v>11</v>
      </c>
      <c r="B13" s="12">
        <v>0</v>
      </c>
      <c r="C13" s="12">
        <v>0</v>
      </c>
      <c r="D13" s="12">
        <v>0</v>
      </c>
      <c r="E13" s="12">
        <f>B13+C13-D13</f>
        <v>0</v>
      </c>
      <c r="F13" s="12">
        <f t="shared" ref="F13:F21" si="3">E13-B13</f>
        <v>0</v>
      </c>
    </row>
    <row r="14" spans="1:6" x14ac:dyDescent="0.2">
      <c r="A14" s="11" t="s">
        <v>12</v>
      </c>
      <c r="B14" s="13">
        <v>0</v>
      </c>
      <c r="C14" s="13">
        <v>0</v>
      </c>
      <c r="D14" s="13">
        <v>0</v>
      </c>
      <c r="E14" s="13">
        <f t="shared" ref="E14:E21" si="4">B14+C14-D14</f>
        <v>0</v>
      </c>
      <c r="F14" s="13">
        <f t="shared" si="3"/>
        <v>0</v>
      </c>
    </row>
    <row r="15" spans="1:6" x14ac:dyDescent="0.2">
      <c r="A15" s="11" t="s">
        <v>13</v>
      </c>
      <c r="B15" s="13">
        <v>76254532.329999998</v>
      </c>
      <c r="C15" s="13">
        <v>0</v>
      </c>
      <c r="D15" s="13">
        <v>0</v>
      </c>
      <c r="E15" s="13">
        <f t="shared" si="4"/>
        <v>76254532.329999998</v>
      </c>
      <c r="F15" s="13">
        <f t="shared" si="3"/>
        <v>0</v>
      </c>
    </row>
    <row r="16" spans="1:6" x14ac:dyDescent="0.2">
      <c r="A16" s="11" t="s">
        <v>14</v>
      </c>
      <c r="B16" s="12">
        <v>18970898.859999999</v>
      </c>
      <c r="C16" s="12">
        <v>0</v>
      </c>
      <c r="D16" s="12">
        <v>0</v>
      </c>
      <c r="E16" s="12">
        <f t="shared" si="4"/>
        <v>18970898.859999999</v>
      </c>
      <c r="F16" s="12">
        <f t="shared" si="3"/>
        <v>0</v>
      </c>
    </row>
    <row r="17" spans="1:6" x14ac:dyDescent="0.2">
      <c r="A17" s="11" t="s">
        <v>15</v>
      </c>
      <c r="B17" s="12">
        <v>0</v>
      </c>
      <c r="C17" s="12">
        <v>0</v>
      </c>
      <c r="D17" s="12">
        <v>0</v>
      </c>
      <c r="E17" s="12">
        <f t="shared" si="4"/>
        <v>0</v>
      </c>
      <c r="F17" s="12">
        <f t="shared" si="3"/>
        <v>0</v>
      </c>
    </row>
    <row r="18" spans="1:6" x14ac:dyDescent="0.2">
      <c r="A18" s="11" t="s">
        <v>16</v>
      </c>
      <c r="B18" s="12">
        <v>-5457379.4199999999</v>
      </c>
      <c r="C18" s="12">
        <v>0</v>
      </c>
      <c r="D18" s="12">
        <v>0</v>
      </c>
      <c r="E18" s="12">
        <f t="shared" si="4"/>
        <v>-5457379.4199999999</v>
      </c>
      <c r="F18" s="12">
        <f t="shared" si="3"/>
        <v>0</v>
      </c>
    </row>
    <row r="19" spans="1:6" x14ac:dyDescent="0.2">
      <c r="A19" s="11" t="s">
        <v>17</v>
      </c>
      <c r="B19" s="12">
        <v>0</v>
      </c>
      <c r="C19" s="12">
        <v>0</v>
      </c>
      <c r="D19" s="12">
        <v>0</v>
      </c>
      <c r="E19" s="12">
        <f t="shared" si="4"/>
        <v>0</v>
      </c>
      <c r="F19" s="12">
        <f t="shared" si="3"/>
        <v>0</v>
      </c>
    </row>
    <row r="20" spans="1:6" x14ac:dyDescent="0.2">
      <c r="A20" s="11" t="s">
        <v>18</v>
      </c>
      <c r="B20" s="12">
        <v>0</v>
      </c>
      <c r="C20" s="12">
        <v>0</v>
      </c>
      <c r="D20" s="12">
        <v>0</v>
      </c>
      <c r="E20" s="12">
        <f t="shared" si="4"/>
        <v>0</v>
      </c>
      <c r="F20" s="12">
        <f t="shared" si="3"/>
        <v>0</v>
      </c>
    </row>
    <row r="21" spans="1:6" x14ac:dyDescent="0.2">
      <c r="A21" s="11" t="s">
        <v>19</v>
      </c>
      <c r="B21" s="12">
        <v>0</v>
      </c>
      <c r="C21" s="12">
        <v>0</v>
      </c>
      <c r="D21" s="12">
        <v>0</v>
      </c>
      <c r="E21" s="12">
        <f t="shared" si="4"/>
        <v>0</v>
      </c>
      <c r="F21" s="12">
        <f t="shared" si="3"/>
        <v>0</v>
      </c>
    </row>
    <row r="23" spans="1:6" x14ac:dyDescent="0.2">
      <c r="A23" s="1" t="s">
        <v>24</v>
      </c>
    </row>
    <row r="30" spans="1:6" x14ac:dyDescent="0.2">
      <c r="A30" s="14" t="s">
        <v>27</v>
      </c>
      <c r="B30" s="15"/>
      <c r="C30" s="15"/>
      <c r="D30" s="15"/>
      <c r="E30" s="14" t="s">
        <v>28</v>
      </c>
    </row>
    <row r="31" spans="1:6" x14ac:dyDescent="0.2">
      <c r="A31" s="14" t="s">
        <v>29</v>
      </c>
      <c r="B31" s="14"/>
      <c r="C31" s="15"/>
      <c r="D31" s="15"/>
      <c r="E31" s="14" t="s">
        <v>30</v>
      </c>
    </row>
  </sheetData>
  <sheetProtection formatCells="0" formatColumns="0" formatRows="0" autoFilter="0"/>
  <mergeCells count="1">
    <mergeCell ref="A1:F1"/>
  </mergeCells>
  <pageMargins left="0.70866141732283472" right="0.70866141732283472" top="0.74803149606299213" bottom="0.74803149606299213" header="0.31496062992125984" footer="0.31496062992125984"/>
  <pageSetup scale="91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975A6E-67DC-48ED-89E1-88A2BA5B54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923DD1-1011-4BD6-A599-A03DCF5595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5CE3260-E938-4519-B043-9EF89CF0BA17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EAA</vt:lpstr>
      <vt:lpstr>EAA!Área_de_impresión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Windows User</cp:lastModifiedBy>
  <cp:lastPrinted>2023-04-24T21:21:06Z</cp:lastPrinted>
  <dcterms:created xsi:type="dcterms:W3CDTF">2014-02-09T04:04:15Z</dcterms:created>
  <dcterms:modified xsi:type="dcterms:W3CDTF">2023-04-24T21:21:41Z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