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DIGITALES PUBLICAR\06 LEY DE DISCIPLINA\"/>
    </mc:Choice>
  </mc:AlternateContent>
  <xr:revisionPtr revIDLastSave="0" documentId="8_{45DA24C5-C682-4B8C-AAC6-CBF52FFB8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D78" i="1"/>
  <c r="G74" i="1"/>
  <c r="G73" i="1"/>
  <c r="G68" i="1"/>
  <c r="G63" i="1"/>
  <c r="G62" i="1"/>
  <c r="G61" i="1"/>
  <c r="G60" i="1"/>
  <c r="G58" i="1"/>
  <c r="G57" i="1"/>
  <c r="G56" i="1"/>
  <c r="G55" i="1"/>
  <c r="G53" i="1"/>
  <c r="G52" i="1"/>
  <c r="G51" i="1"/>
  <c r="G50" i="1"/>
  <c r="G49" i="1"/>
  <c r="G48" i="1"/>
  <c r="G47" i="1"/>
  <c r="G46" i="1"/>
  <c r="G39" i="1"/>
  <c r="G38" i="1"/>
  <c r="G36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F35" i="1" l="1"/>
  <c r="E35" i="1"/>
  <c r="C35" i="1"/>
  <c r="B35" i="1"/>
  <c r="D74" i="1"/>
  <c r="D73" i="1"/>
  <c r="D68" i="1"/>
  <c r="D63" i="1"/>
  <c r="D62" i="1"/>
  <c r="D61" i="1"/>
  <c r="D60" i="1"/>
  <c r="D57" i="1"/>
  <c r="D56" i="1"/>
  <c r="D55" i="1"/>
  <c r="D53" i="1"/>
  <c r="D52" i="1"/>
  <c r="D51" i="1"/>
  <c r="D50" i="1"/>
  <c r="D49" i="1"/>
  <c r="D48" i="1"/>
  <c r="D47" i="1"/>
  <c r="D46" i="1"/>
  <c r="D39" i="1"/>
  <c r="D38" i="1"/>
  <c r="D36" i="1"/>
  <c r="D34" i="1"/>
  <c r="D33" i="1"/>
  <c r="D32" i="1"/>
  <c r="D31" i="1"/>
  <c r="D30" i="1"/>
  <c r="D29" i="1"/>
  <c r="D27" i="1"/>
  <c r="D26" i="1"/>
  <c r="D25" i="1"/>
  <c r="D24" i="1"/>
  <c r="D23" i="1"/>
  <c r="D22" i="1"/>
  <c r="D21" i="1"/>
  <c r="D20" i="1"/>
  <c r="D19" i="1"/>
  <c r="D18" i="1"/>
  <c r="D17" i="1"/>
  <c r="D15" i="1"/>
  <c r="D14" i="1"/>
  <c r="D13" i="1"/>
  <c r="D12" i="1"/>
  <c r="D11" i="1"/>
  <c r="D10" i="1"/>
  <c r="D9" i="1"/>
  <c r="D35" i="1" l="1"/>
  <c r="G35" i="1"/>
  <c r="G75" i="1"/>
  <c r="F75" i="1"/>
  <c r="E75" i="1"/>
  <c r="D75" i="1"/>
  <c r="C75" i="1"/>
  <c r="B75" i="1"/>
  <c r="G67" i="1"/>
  <c r="F67" i="1"/>
  <c r="E67" i="1"/>
  <c r="D67" i="1"/>
  <c r="C67" i="1"/>
  <c r="B67" i="1"/>
  <c r="F59" i="1"/>
  <c r="E59" i="1"/>
  <c r="D59" i="1"/>
  <c r="C59" i="1"/>
  <c r="B59" i="1"/>
  <c r="G59" i="1" s="1"/>
  <c r="F54" i="1"/>
  <c r="E54" i="1"/>
  <c r="D54" i="1"/>
  <c r="C54" i="1"/>
  <c r="B54" i="1"/>
  <c r="F45" i="1"/>
  <c r="E45" i="1"/>
  <c r="D45" i="1"/>
  <c r="C45" i="1"/>
  <c r="B45" i="1"/>
  <c r="G45" i="1" s="1"/>
  <c r="F37" i="1"/>
  <c r="E37" i="1"/>
  <c r="D37" i="1"/>
  <c r="C37" i="1"/>
  <c r="B37" i="1"/>
  <c r="G37" i="1" s="1"/>
  <c r="F28" i="1"/>
  <c r="E28" i="1"/>
  <c r="D28" i="1"/>
  <c r="C28" i="1"/>
  <c r="B28" i="1"/>
  <c r="G28" i="1" s="1"/>
  <c r="F16" i="1"/>
  <c r="E16" i="1"/>
  <c r="D16" i="1"/>
  <c r="C16" i="1"/>
  <c r="B16" i="1"/>
  <c r="G54" i="1" l="1"/>
  <c r="E65" i="1"/>
  <c r="C41" i="1"/>
  <c r="G16" i="1"/>
  <c r="G41" i="1" s="1"/>
  <c r="B41" i="1"/>
  <c r="D65" i="1"/>
  <c r="F65" i="1"/>
  <c r="F41" i="1"/>
  <c r="D41" i="1"/>
  <c r="E41" i="1"/>
  <c r="B65" i="1"/>
  <c r="G65" i="1" s="1"/>
  <c r="E70" i="1" l="1"/>
  <c r="C70" i="1"/>
  <c r="G70" i="1"/>
  <c r="B70" i="1"/>
  <c r="F70" i="1"/>
  <c r="G42" i="1"/>
  <c r="D70" i="1"/>
</calcChain>
</file>

<file path=xl/sharedStrings.xml><?xml version="1.0" encoding="utf-8"?>
<sst xmlns="http://schemas.openxmlformats.org/spreadsheetml/2006/main" count="81" uniqueCount="81">
  <si>
    <t>Formato 5 Estado Analítico de Ingresos Detallado - LDF</t>
  </si>
  <si>
    <t>Estado Analítico de Ingresos Detallado - LDF</t>
  </si>
  <si>
    <t>(PESOS)</t>
  </si>
  <si>
    <t xml:space="preserve">Concepto (c) 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</si>
  <si>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</si>
  <si>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</si>
  <si>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</si>
  <si>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</si>
  <si>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</si>
  <si>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</si>
  <si>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</si>
  <si>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</si>
  <si>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</si>
  <si>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</si>
  <si>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</si>
  <si>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</si>
  <si>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</si>
  <si>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</si>
  <si>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</si>
  <si>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</si>
  <si>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</si>
  <si>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</si>
  <si>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</si>
  <si>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</si>
  <si>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</si>
  <si>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</si>
  <si>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</si>
  <si>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</si>
  <si>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</si>
  <si>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</si>
  <si>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</si>
  <si>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</si>
  <si>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</si>
  <si>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</si>
  <si>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</si>
  <si>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</si>
  <si>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</si>
  <si>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</si>
  <si>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</si>
  <si>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</si>
  <si>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</si>
  <si>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</si>
  <si>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</si>
  <si>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</si>
  <si>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</si>
  <si>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</si>
  <si>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</si>
  <si>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</si>
  <si>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</si>
  <si>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</si>
  <si>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</si>
  <si>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</si>
  <si>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</si>
  <si>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</si>
  <si>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</si>
  <si>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</si>
  <si>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</si>
  <si>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</si>
  <si>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</si>
  <si>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</si>
  <si>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</si>
  <si>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</si>
  <si>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</si>
  <si>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</si>
  <si>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</si>
  <si>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</si>
  <si>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</si>
  <si>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</si>
  <si>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</si>
  <si>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</si>
  <si>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</si>
  <si>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</si>
  <si>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</si>
  <si>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Importe Correspondiente a Refrendos</t>
  </si>
  <si>
    <t xml:space="preserve"> INSTITUTO TECNOLOGICO SUPERIOR DE GUANAJUATO</t>
  </si>
  <si>
    <t>del 01 de Enero al 31 de Marzo de 2023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</si>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</sst>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8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4" fontId="3" fillId="0" borderId="0" xfId="2" applyNumberFormat="1" applyFont="1"/>
    <xf numFmtId="3" fontId="3" fillId="0" borderId="0" xfId="0" applyNumberFormat="1" applyFont="1"/>
    <xf numFmtId="4" fontId="3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indent="3"/>
    </xf>
    <xf numFmtId="164" fontId="3" fillId="0" borderId="11" xfId="1" applyNumberFormat="1" applyFont="1" applyFill="1" applyBorder="1"/>
    <xf numFmtId="0" fontId="3" fillId="0" borderId="11" xfId="0" applyFont="1" applyFill="1" applyBorder="1" applyAlignment="1">
      <alignment horizontal="left" vertical="center" indent="6"/>
    </xf>
    <xf numFmtId="4" fontId="3" fillId="0" borderId="11" xfId="1" applyNumberFormat="1" applyFont="1" applyFill="1" applyBorder="1" applyAlignment="1" applyProtection="1">
      <alignment vertical="center"/>
      <protection locked="0"/>
    </xf>
    <xf numFmtId="0" fontId="3" fillId="0" borderId="11" xfId="0" applyFont="1" applyFill="1" applyBorder="1" applyAlignment="1">
      <alignment horizontal="left" indent="6"/>
    </xf>
    <xf numFmtId="0" fontId="3" fillId="0" borderId="11" xfId="0" applyFont="1" applyFill="1" applyBorder="1" applyAlignment="1">
      <alignment horizontal="left" vertical="center" indent="9"/>
    </xf>
    <xf numFmtId="0" fontId="3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left" vertical="center" indent="3"/>
    </xf>
    <xf numFmtId="4" fontId="2" fillId="0" borderId="11" xfId="1" applyNumberFormat="1" applyFont="1" applyFill="1" applyBorder="1" applyAlignment="1" applyProtection="1">
      <alignment vertical="center"/>
      <protection locked="0"/>
    </xf>
    <xf numFmtId="4" fontId="3" fillId="2" borderId="13" xfId="1" applyNumberFormat="1" applyFont="1" applyFill="1" applyBorder="1" applyAlignment="1">
      <alignment vertical="center"/>
    </xf>
    <xf numFmtId="4" fontId="3" fillId="0" borderId="11" xfId="1" applyNumberFormat="1" applyFont="1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 wrapText="1" indent="9"/>
    </xf>
    <xf numFmtId="0" fontId="3" fillId="0" borderId="11" xfId="0" applyFont="1" applyFill="1" applyBorder="1" applyAlignment="1">
      <alignment horizontal="left" wrapText="1" indent="9"/>
    </xf>
    <xf numFmtId="0" fontId="3" fillId="0" borderId="11" xfId="0" applyFont="1" applyFill="1" applyBorder="1" applyAlignment="1">
      <alignment horizontal="left" vertical="center" wrapText="1" indent="3"/>
    </xf>
    <xf numFmtId="0" fontId="2" fillId="0" borderId="11" xfId="0" applyFont="1" applyFill="1" applyBorder="1" applyAlignment="1">
      <alignment horizontal="left" vertical="center" wrapText="1" indent="3"/>
    </xf>
    <xf numFmtId="0" fontId="3" fillId="0" borderId="12" xfId="0" applyFont="1" applyFill="1" applyBorder="1" applyAlignment="1">
      <alignment vertical="center"/>
    </xf>
    <xf numFmtId="4" fontId="3" fillId="0" borderId="12" xfId="1" applyNumberFormat="1" applyFont="1" applyFill="1" applyBorder="1"/>
    <xf numFmtId="4" fontId="3" fillId="0" borderId="0" xfId="1" applyNumberFormat="1" applyFont="1"/>
    <xf numFmtId="4" fontId="3" fillId="0" borderId="0" xfId="1" applyNumberFormat="1" applyFont="1" applyFill="1" applyBorder="1" applyAlignment="1" applyProtection="1">
      <alignment vertical="center"/>
      <protection locked="0"/>
    </xf>
    <xf numFmtId="0" fontId="5" fillId="0" borderId="0" xfId="0" applyFont="1"/>
  </cellXfs>
  <cellStyles count="3">
    <cellStyle name="Millares" xfId="1" builtinId="3"/>
    <cellStyle name="Millares 2" xfId="2" xr:uid="{C4CE24FA-6520-4FE7-80B9-26B7698A19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1799167</xdr:colOff>
      <xdr:row>88</xdr:row>
      <xdr:rowOff>10584</xdr:rowOff>
    </xdr:from>
    <xdr:to>
      <xdr:col>0</xdr:col>
      <xdr:colOff>3799417</xdr:colOff>
      <xdr:row>88</xdr:row>
      <xdr:rowOff>10584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D8CCC2B-25B9-4EF1-A954-D09DF8BB5F85}"/>
            </a:ext>
          </a:extLst>
        </xdr:cNvPr>
        <xdr:cNvCxnSpPr/>
      </xdr:nvCxnSpPr>
      <xdr:spPr>
        <a:xfrm>
          <a:off x="1799167" y="17801167"/>
          <a:ext cx="2000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353484</xdr:colOff>
      <xdr:row>88</xdr:row>
      <xdr:rowOff>4234</xdr:rowOff>
    </xdr:from>
    <xdr:to>
      <xdr:col>5</xdr:col>
      <xdr:colOff>946150</xdr:colOff>
      <xdr:row>88</xdr:row>
      <xdr:rowOff>4234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0AF30B-B0D8-49C8-B7FB-36C7E33A71DE}"/>
            </a:ext>
          </a:extLst>
        </xdr:cNvPr>
        <xdr:cNvCxnSpPr/>
      </xdr:nvCxnSpPr>
      <xdr:spPr>
        <a:xfrm>
          <a:off x="10206567" y="17794817"/>
          <a:ext cx="2000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showGridLines="0" tabSelected="1" zoomScale="90" zoomScaleNormal="90" workbookViewId="0">
      <selection activeCell="A84" sqref="A84"/>
    </sheetView>
  </sheetViews>
  <sheetFormatPr baseColWidth="10" defaultRowHeight="12.75" x14ac:dyDescent="0.2"/>
  <cols>
    <col min="1" max="1" width="85.42578125" style="3" customWidth="1"/>
    <col min="2" max="2" width="21" style="3" customWidth="1"/>
    <col min="3" max="3" width="20.28515625" style="3" customWidth="1"/>
    <col min="4" max="6" width="21.140625" style="3" customWidth="1"/>
    <col min="7" max="7" width="19.85546875" style="3" customWidth="1"/>
    <col min="8" max="16384" width="11.42578125" style="3"/>
  </cols>
  <sheetData>
    <row r="1" spans="1:8" x14ac:dyDescent="0.2">
      <c r="A1" s="11" t="s">
        <v>0</v>
      </c>
      <c r="B1" s="11"/>
      <c r="C1" s="11"/>
      <c r="D1" s="11"/>
      <c r="E1" s="11"/>
      <c r="F1" s="11"/>
      <c r="G1" s="11"/>
      <c r="H1" s="2"/>
    </row>
    <row r="2" spans="1:8" x14ac:dyDescent="0.2">
      <c r="A2" s="12" t="s">
        <v>74</v>
      </c>
      <c r="B2" s="13"/>
      <c r="C2" s="13"/>
      <c r="D2" s="13"/>
      <c r="E2" s="13"/>
      <c r="F2" s="13"/>
      <c r="G2" s="14"/>
    </row>
    <row r="3" spans="1:8" x14ac:dyDescent="0.2">
      <c r="A3" s="15" t="s">
        <v>1</v>
      </c>
      <c r="B3" s="16"/>
      <c r="C3" s="16"/>
      <c r="D3" s="16"/>
      <c r="E3" s="16"/>
      <c r="F3" s="16"/>
      <c r="G3" s="17"/>
    </row>
    <row r="4" spans="1:8" x14ac:dyDescent="0.2">
      <c r="A4" s="18" t="s">
        <v>75</v>
      </c>
      <c r="B4" s="19"/>
      <c r="C4" s="19"/>
      <c r="D4" s="19"/>
      <c r="E4" s="19"/>
      <c r="F4" s="19"/>
      <c r="G4" s="20"/>
    </row>
    <row r="5" spans="1:8" x14ac:dyDescent="0.2">
      <c r="A5" s="21" t="s">
        <v>2</v>
      </c>
      <c r="B5" s="22"/>
      <c r="C5" s="22"/>
      <c r="D5" s="22"/>
      <c r="E5" s="22"/>
      <c r="F5" s="22"/>
      <c r="G5" s="23"/>
    </row>
    <row r="6" spans="1:8" x14ac:dyDescent="0.2">
      <c r="A6" s="24" t="s">
        <v>3</v>
      </c>
      <c r="B6" s="25" t="s">
        <v>4</v>
      </c>
      <c r="C6" s="25"/>
      <c r="D6" s="25"/>
      <c r="E6" s="25"/>
      <c r="F6" s="25"/>
      <c r="G6" s="25" t="s">
        <v>5</v>
      </c>
    </row>
    <row r="7" spans="1:8" ht="25.5" x14ac:dyDescent="0.2">
      <c r="A7" s="26"/>
      <c r="B7" s="4" t="s">
        <v>6</v>
      </c>
      <c r="C7" s="5" t="s">
        <v>7</v>
      </c>
      <c r="D7" s="4" t="s">
        <v>8</v>
      </c>
      <c r="E7" s="4" t="s">
        <v>9</v>
      </c>
      <c r="F7" s="4" t="s">
        <v>10</v>
      </c>
      <c r="G7" s="25"/>
    </row>
    <row r="8" spans="1:8" x14ac:dyDescent="0.2">
      <c r="A8" s="27" t="s">
        <v>11</v>
      </c>
      <c r="B8" s="28"/>
      <c r="C8" s="28"/>
      <c r="D8" s="28"/>
      <c r="E8" s="28"/>
      <c r="F8" s="28"/>
      <c r="G8" s="28"/>
    </row>
    <row r="9" spans="1:8" x14ac:dyDescent="0.2">
      <c r="A9" s="29" t="s">
        <v>12</v>
      </c>
      <c r="B9" s="30">
        <v>0</v>
      </c>
      <c r="C9" s="30">
        <v>0</v>
      </c>
      <c r="D9" s="30">
        <f>B9+C9</f>
        <v>0</v>
      </c>
      <c r="E9" s="30">
        <v>0</v>
      </c>
      <c r="F9" s="30">
        <v>0</v>
      </c>
      <c r="G9" s="30">
        <f>F9-B9</f>
        <v>0</v>
      </c>
      <c r="H9" s="6"/>
    </row>
    <row r="10" spans="1:8" x14ac:dyDescent="0.2">
      <c r="A10" s="29" t="s">
        <v>13</v>
      </c>
      <c r="B10" s="30">
        <v>0</v>
      </c>
      <c r="C10" s="30">
        <v>0</v>
      </c>
      <c r="D10" s="30">
        <f t="shared" ref="D10:D15" si="0">B10+C10</f>
        <v>0</v>
      </c>
      <c r="E10" s="30">
        <v>0</v>
      </c>
      <c r="F10" s="30">
        <v>0</v>
      </c>
      <c r="G10" s="30">
        <f t="shared" ref="G10:G39" si="1">F10-B10</f>
        <v>0</v>
      </c>
    </row>
    <row r="11" spans="1:8" x14ac:dyDescent="0.2">
      <c r="A11" s="29" t="s">
        <v>14</v>
      </c>
      <c r="B11" s="30">
        <v>0</v>
      </c>
      <c r="C11" s="30">
        <v>0</v>
      </c>
      <c r="D11" s="30">
        <f t="shared" si="0"/>
        <v>0</v>
      </c>
      <c r="E11" s="30">
        <v>0</v>
      </c>
      <c r="F11" s="30">
        <v>0</v>
      </c>
      <c r="G11" s="30">
        <f t="shared" si="1"/>
        <v>0</v>
      </c>
    </row>
    <row r="12" spans="1:8" x14ac:dyDescent="0.2">
      <c r="A12" s="29" t="s">
        <v>15</v>
      </c>
      <c r="B12" s="30">
        <v>0</v>
      </c>
      <c r="C12" s="30">
        <v>0</v>
      </c>
      <c r="D12" s="30">
        <f t="shared" si="0"/>
        <v>0</v>
      </c>
      <c r="E12" s="30">
        <v>0</v>
      </c>
      <c r="F12" s="30">
        <v>0</v>
      </c>
      <c r="G12" s="30">
        <f t="shared" si="1"/>
        <v>0</v>
      </c>
    </row>
    <row r="13" spans="1:8" x14ac:dyDescent="0.2">
      <c r="A13" s="29" t="s">
        <v>16</v>
      </c>
      <c r="B13" s="30">
        <v>0</v>
      </c>
      <c r="C13" s="30">
        <v>0</v>
      </c>
      <c r="D13" s="30">
        <f t="shared" si="0"/>
        <v>0</v>
      </c>
      <c r="E13" s="30">
        <v>0</v>
      </c>
      <c r="F13" s="30">
        <v>0</v>
      </c>
      <c r="G13" s="30">
        <f t="shared" si="1"/>
        <v>0</v>
      </c>
    </row>
    <row r="14" spans="1:8" x14ac:dyDescent="0.2">
      <c r="A14" s="29" t="s">
        <v>17</v>
      </c>
      <c r="B14" s="30">
        <v>0</v>
      </c>
      <c r="C14" s="30">
        <v>0</v>
      </c>
      <c r="D14" s="30">
        <f t="shared" si="0"/>
        <v>0</v>
      </c>
      <c r="E14" s="30">
        <v>0</v>
      </c>
      <c r="F14" s="30">
        <v>0</v>
      </c>
      <c r="G14" s="30">
        <f t="shared" si="1"/>
        <v>0</v>
      </c>
    </row>
    <row r="15" spans="1:8" x14ac:dyDescent="0.2">
      <c r="A15" s="29" t="s">
        <v>18</v>
      </c>
      <c r="B15" s="30">
        <v>4348475</v>
      </c>
      <c r="C15" s="30">
        <v>0</v>
      </c>
      <c r="D15" s="30">
        <f t="shared" si="0"/>
        <v>4348475</v>
      </c>
      <c r="E15" s="30">
        <v>1965683.21</v>
      </c>
      <c r="F15" s="30">
        <v>1965683.21</v>
      </c>
      <c r="G15" s="30">
        <f t="shared" si="1"/>
        <v>-2382791.79</v>
      </c>
    </row>
    <row r="16" spans="1:8" x14ac:dyDescent="0.2">
      <c r="A16" s="31" t="s">
        <v>19</v>
      </c>
      <c r="B16" s="30">
        <f t="shared" ref="B16:F16" si="2">SUM(B17:B27)</f>
        <v>0</v>
      </c>
      <c r="C16" s="30">
        <f t="shared" si="2"/>
        <v>0</v>
      </c>
      <c r="D16" s="30">
        <f t="shared" si="2"/>
        <v>0</v>
      </c>
      <c r="E16" s="30">
        <f t="shared" si="2"/>
        <v>0</v>
      </c>
      <c r="F16" s="30">
        <f t="shared" si="2"/>
        <v>0</v>
      </c>
      <c r="G16" s="30">
        <f t="shared" si="1"/>
        <v>0</v>
      </c>
    </row>
    <row r="17" spans="1:7" x14ac:dyDescent="0.2">
      <c r="A17" s="32" t="s">
        <v>20</v>
      </c>
      <c r="B17" s="30">
        <v>0</v>
      </c>
      <c r="C17" s="30">
        <v>0</v>
      </c>
      <c r="D17" s="30">
        <f t="shared" ref="D17:D27" si="3">B17+C17</f>
        <v>0</v>
      </c>
      <c r="E17" s="30">
        <v>0</v>
      </c>
      <c r="F17" s="30">
        <v>0</v>
      </c>
      <c r="G17" s="30">
        <f t="shared" si="1"/>
        <v>0</v>
      </c>
    </row>
    <row r="18" spans="1:7" x14ac:dyDescent="0.2">
      <c r="A18" s="32" t="s">
        <v>21</v>
      </c>
      <c r="B18" s="30">
        <v>0</v>
      </c>
      <c r="C18" s="30">
        <v>0</v>
      </c>
      <c r="D18" s="30">
        <f t="shared" si="3"/>
        <v>0</v>
      </c>
      <c r="E18" s="30">
        <v>0</v>
      </c>
      <c r="F18" s="30">
        <v>0</v>
      </c>
      <c r="G18" s="30">
        <f t="shared" si="1"/>
        <v>0</v>
      </c>
    </row>
    <row r="19" spans="1:7" x14ac:dyDescent="0.2">
      <c r="A19" s="32" t="s">
        <v>22</v>
      </c>
      <c r="B19" s="30">
        <v>0</v>
      </c>
      <c r="C19" s="30">
        <v>0</v>
      </c>
      <c r="D19" s="30">
        <f t="shared" si="3"/>
        <v>0</v>
      </c>
      <c r="E19" s="30">
        <v>0</v>
      </c>
      <c r="F19" s="30">
        <v>0</v>
      </c>
      <c r="G19" s="30">
        <f t="shared" si="1"/>
        <v>0</v>
      </c>
    </row>
    <row r="20" spans="1:7" x14ac:dyDescent="0.2">
      <c r="A20" s="32" t="s">
        <v>23</v>
      </c>
      <c r="B20" s="30">
        <v>0</v>
      </c>
      <c r="C20" s="30">
        <v>0</v>
      </c>
      <c r="D20" s="30">
        <f t="shared" si="3"/>
        <v>0</v>
      </c>
      <c r="E20" s="30">
        <v>0</v>
      </c>
      <c r="F20" s="30">
        <v>0</v>
      </c>
      <c r="G20" s="30">
        <f t="shared" si="1"/>
        <v>0</v>
      </c>
    </row>
    <row r="21" spans="1:7" x14ac:dyDescent="0.2">
      <c r="A21" s="32" t="s">
        <v>24</v>
      </c>
      <c r="B21" s="30">
        <v>0</v>
      </c>
      <c r="C21" s="30">
        <v>0</v>
      </c>
      <c r="D21" s="30">
        <f t="shared" si="3"/>
        <v>0</v>
      </c>
      <c r="E21" s="30">
        <v>0</v>
      </c>
      <c r="F21" s="30">
        <v>0</v>
      </c>
      <c r="G21" s="30">
        <f t="shared" si="1"/>
        <v>0</v>
      </c>
    </row>
    <row r="22" spans="1:7" x14ac:dyDescent="0.2">
      <c r="A22" s="32" t="s">
        <v>25</v>
      </c>
      <c r="B22" s="30">
        <v>0</v>
      </c>
      <c r="C22" s="30">
        <v>0</v>
      </c>
      <c r="D22" s="30">
        <f t="shared" si="3"/>
        <v>0</v>
      </c>
      <c r="E22" s="30">
        <v>0</v>
      </c>
      <c r="F22" s="30">
        <v>0</v>
      </c>
      <c r="G22" s="30">
        <f t="shared" si="1"/>
        <v>0</v>
      </c>
    </row>
    <row r="23" spans="1:7" x14ac:dyDescent="0.2">
      <c r="A23" s="32" t="s">
        <v>26</v>
      </c>
      <c r="B23" s="30">
        <v>0</v>
      </c>
      <c r="C23" s="30">
        <v>0</v>
      </c>
      <c r="D23" s="30">
        <f t="shared" si="3"/>
        <v>0</v>
      </c>
      <c r="E23" s="30">
        <v>0</v>
      </c>
      <c r="F23" s="30">
        <v>0</v>
      </c>
      <c r="G23" s="30">
        <f t="shared" si="1"/>
        <v>0</v>
      </c>
    </row>
    <row r="24" spans="1:7" x14ac:dyDescent="0.2">
      <c r="A24" s="32" t="s">
        <v>27</v>
      </c>
      <c r="B24" s="30">
        <v>0</v>
      </c>
      <c r="C24" s="30">
        <v>0</v>
      </c>
      <c r="D24" s="30">
        <f t="shared" si="3"/>
        <v>0</v>
      </c>
      <c r="E24" s="30">
        <v>0</v>
      </c>
      <c r="F24" s="30">
        <v>0</v>
      </c>
      <c r="G24" s="30">
        <f t="shared" si="1"/>
        <v>0</v>
      </c>
    </row>
    <row r="25" spans="1:7" x14ac:dyDescent="0.2">
      <c r="A25" s="32" t="s">
        <v>28</v>
      </c>
      <c r="B25" s="30">
        <v>0</v>
      </c>
      <c r="C25" s="30">
        <v>0</v>
      </c>
      <c r="D25" s="30">
        <f t="shared" si="3"/>
        <v>0</v>
      </c>
      <c r="E25" s="30">
        <v>0</v>
      </c>
      <c r="F25" s="30">
        <v>0</v>
      </c>
      <c r="G25" s="30">
        <f t="shared" si="1"/>
        <v>0</v>
      </c>
    </row>
    <row r="26" spans="1:7" x14ac:dyDescent="0.2">
      <c r="A26" s="32" t="s">
        <v>29</v>
      </c>
      <c r="B26" s="30">
        <v>0</v>
      </c>
      <c r="C26" s="30">
        <v>0</v>
      </c>
      <c r="D26" s="30">
        <f t="shared" si="3"/>
        <v>0</v>
      </c>
      <c r="E26" s="30">
        <v>0</v>
      </c>
      <c r="F26" s="30">
        <v>0</v>
      </c>
      <c r="G26" s="30">
        <f t="shared" si="1"/>
        <v>0</v>
      </c>
    </row>
    <row r="27" spans="1:7" x14ac:dyDescent="0.2">
      <c r="A27" s="32" t="s">
        <v>30</v>
      </c>
      <c r="B27" s="30">
        <v>0</v>
      </c>
      <c r="C27" s="30">
        <v>0</v>
      </c>
      <c r="D27" s="30">
        <f t="shared" si="3"/>
        <v>0</v>
      </c>
      <c r="E27" s="30">
        <v>0</v>
      </c>
      <c r="F27" s="30">
        <v>0</v>
      </c>
      <c r="G27" s="30">
        <f t="shared" si="1"/>
        <v>0</v>
      </c>
    </row>
    <row r="28" spans="1:7" x14ac:dyDescent="0.2">
      <c r="A28" s="29" t="s">
        <v>31</v>
      </c>
      <c r="B28" s="30">
        <f>SUM(B29:B33)</f>
        <v>0</v>
      </c>
      <c r="C28" s="30">
        <f t="shared" ref="C28:F28" si="4">SUM(C29:C33)</f>
        <v>0</v>
      </c>
      <c r="D28" s="30">
        <f t="shared" si="4"/>
        <v>0</v>
      </c>
      <c r="E28" s="30">
        <f t="shared" si="4"/>
        <v>0</v>
      </c>
      <c r="F28" s="30">
        <f t="shared" si="4"/>
        <v>0</v>
      </c>
      <c r="G28" s="30">
        <f t="shared" si="1"/>
        <v>0</v>
      </c>
    </row>
    <row r="29" spans="1:7" x14ac:dyDescent="0.2">
      <c r="A29" s="32" t="s">
        <v>32</v>
      </c>
      <c r="B29" s="30">
        <v>0</v>
      </c>
      <c r="C29" s="30">
        <v>0</v>
      </c>
      <c r="D29" s="30">
        <f t="shared" ref="D29:D33" si="5">B29+C29</f>
        <v>0</v>
      </c>
      <c r="E29" s="30">
        <v>0</v>
      </c>
      <c r="F29" s="30">
        <v>0</v>
      </c>
      <c r="G29" s="30">
        <f t="shared" si="1"/>
        <v>0</v>
      </c>
    </row>
    <row r="30" spans="1:7" x14ac:dyDescent="0.2">
      <c r="A30" s="32" t="s">
        <v>33</v>
      </c>
      <c r="B30" s="30">
        <v>0</v>
      </c>
      <c r="C30" s="30">
        <v>0</v>
      </c>
      <c r="D30" s="30">
        <f t="shared" si="5"/>
        <v>0</v>
      </c>
      <c r="E30" s="30">
        <v>0</v>
      </c>
      <c r="F30" s="30">
        <v>0</v>
      </c>
      <c r="G30" s="30">
        <f t="shared" si="1"/>
        <v>0</v>
      </c>
    </row>
    <row r="31" spans="1:7" x14ac:dyDescent="0.2">
      <c r="A31" s="32" t="s">
        <v>34</v>
      </c>
      <c r="B31" s="30">
        <v>0</v>
      </c>
      <c r="C31" s="30">
        <v>0</v>
      </c>
      <c r="D31" s="30">
        <f t="shared" si="5"/>
        <v>0</v>
      </c>
      <c r="E31" s="30">
        <v>0</v>
      </c>
      <c r="F31" s="30">
        <v>0</v>
      </c>
      <c r="G31" s="30">
        <f t="shared" si="1"/>
        <v>0</v>
      </c>
    </row>
    <row r="32" spans="1:7" x14ac:dyDescent="0.2">
      <c r="A32" s="32" t="s">
        <v>35</v>
      </c>
      <c r="B32" s="30">
        <v>0</v>
      </c>
      <c r="C32" s="30">
        <v>0</v>
      </c>
      <c r="D32" s="30">
        <f t="shared" si="5"/>
        <v>0</v>
      </c>
      <c r="E32" s="30">
        <v>0</v>
      </c>
      <c r="F32" s="30">
        <v>0</v>
      </c>
      <c r="G32" s="30">
        <f t="shared" si="1"/>
        <v>0</v>
      </c>
    </row>
    <row r="33" spans="1:8" x14ac:dyDescent="0.2">
      <c r="A33" s="32" t="s">
        <v>36</v>
      </c>
      <c r="B33" s="30">
        <v>0</v>
      </c>
      <c r="C33" s="30">
        <v>0</v>
      </c>
      <c r="D33" s="30">
        <f t="shared" si="5"/>
        <v>0</v>
      </c>
      <c r="E33" s="30">
        <v>0</v>
      </c>
      <c r="F33" s="30">
        <v>0</v>
      </c>
      <c r="G33" s="30">
        <f t="shared" si="1"/>
        <v>0</v>
      </c>
    </row>
    <row r="34" spans="1:8" x14ac:dyDescent="0.2">
      <c r="A34" s="29" t="s">
        <v>37</v>
      </c>
      <c r="B34" s="30">
        <v>19801152.52</v>
      </c>
      <c r="C34" s="30">
        <v>-229719</v>
      </c>
      <c r="D34" s="30">
        <f>B34+C34</f>
        <v>19571433.52</v>
      </c>
      <c r="E34" s="30">
        <v>7512795.5199999996</v>
      </c>
      <c r="F34" s="30">
        <v>5690165.9199999999</v>
      </c>
      <c r="G34" s="30">
        <f t="shared" si="1"/>
        <v>-14110986.6</v>
      </c>
    </row>
    <row r="35" spans="1:8" x14ac:dyDescent="0.2">
      <c r="A35" s="29" t="s">
        <v>38</v>
      </c>
      <c r="B35" s="30">
        <f>B36</f>
        <v>0</v>
      </c>
      <c r="C35" s="30">
        <f>C36</f>
        <v>0</v>
      </c>
      <c r="D35" s="30">
        <f>B35+C35</f>
        <v>0</v>
      </c>
      <c r="E35" s="30">
        <f>E36</f>
        <v>0</v>
      </c>
      <c r="F35" s="30">
        <f>F36</f>
        <v>0</v>
      </c>
      <c r="G35" s="30">
        <f t="shared" si="1"/>
        <v>0</v>
      </c>
    </row>
    <row r="36" spans="1:8" x14ac:dyDescent="0.2">
      <c r="A36" s="32" t="s">
        <v>39</v>
      </c>
      <c r="B36" s="30">
        <v>0</v>
      </c>
      <c r="C36" s="30">
        <v>0</v>
      </c>
      <c r="D36" s="30">
        <f>B36+C36</f>
        <v>0</v>
      </c>
      <c r="E36" s="30">
        <v>0</v>
      </c>
      <c r="F36" s="30">
        <v>0</v>
      </c>
      <c r="G36" s="30">
        <f t="shared" si="1"/>
        <v>0</v>
      </c>
    </row>
    <row r="37" spans="1:8" x14ac:dyDescent="0.2">
      <c r="A37" s="29" t="s">
        <v>40</v>
      </c>
      <c r="B37" s="30">
        <f>B38+B39</f>
        <v>0</v>
      </c>
      <c r="C37" s="30">
        <f t="shared" ref="C37:F37" si="6">C38+C39</f>
        <v>0</v>
      </c>
      <c r="D37" s="30">
        <f t="shared" si="6"/>
        <v>0</v>
      </c>
      <c r="E37" s="30">
        <f t="shared" si="6"/>
        <v>0</v>
      </c>
      <c r="F37" s="30">
        <f t="shared" si="6"/>
        <v>0</v>
      </c>
      <c r="G37" s="30">
        <f t="shared" si="1"/>
        <v>0</v>
      </c>
    </row>
    <row r="38" spans="1:8" x14ac:dyDescent="0.2">
      <c r="A38" s="32" t="s">
        <v>41</v>
      </c>
      <c r="B38" s="30">
        <v>0</v>
      </c>
      <c r="C38" s="30">
        <v>0</v>
      </c>
      <c r="D38" s="30">
        <f>B38+C38</f>
        <v>0</v>
      </c>
      <c r="E38" s="30">
        <v>0</v>
      </c>
      <c r="F38" s="30">
        <v>0</v>
      </c>
      <c r="G38" s="30">
        <f t="shared" si="1"/>
        <v>0</v>
      </c>
    </row>
    <row r="39" spans="1:8" x14ac:dyDescent="0.2">
      <c r="A39" s="32" t="s">
        <v>42</v>
      </c>
      <c r="B39" s="30">
        <v>0</v>
      </c>
      <c r="C39" s="30">
        <v>0</v>
      </c>
      <c r="D39" s="30">
        <f>B39+C39</f>
        <v>0</v>
      </c>
      <c r="E39" s="30">
        <v>0</v>
      </c>
      <c r="F39" s="30">
        <v>0</v>
      </c>
      <c r="G39" s="30">
        <f t="shared" si="1"/>
        <v>0</v>
      </c>
    </row>
    <row r="40" spans="1:8" x14ac:dyDescent="0.2">
      <c r="A40" s="33"/>
      <c r="B40" s="30"/>
      <c r="C40" s="30"/>
      <c r="D40" s="30"/>
      <c r="E40" s="30"/>
      <c r="F40" s="30"/>
      <c r="G40" s="30"/>
    </row>
    <row r="41" spans="1:8" x14ac:dyDescent="0.2">
      <c r="A41" s="34" t="s">
        <v>43</v>
      </c>
      <c r="B41" s="35">
        <f>B9+B10+B11+B12+B13+B14+B15+B16+B28++B34+B35+B37</f>
        <v>24149627.52</v>
      </c>
      <c r="C41" s="35">
        <f t="shared" ref="C41:G41" si="7">C9+C10+C11+C12+C13+C14+C15+C16+C28++C34+C35+C37</f>
        <v>-229719</v>
      </c>
      <c r="D41" s="35">
        <f t="shared" si="7"/>
        <v>23919908.52</v>
      </c>
      <c r="E41" s="35">
        <f t="shared" si="7"/>
        <v>9478478.7300000004</v>
      </c>
      <c r="F41" s="35">
        <f t="shared" si="7"/>
        <v>7655849.1299999999</v>
      </c>
      <c r="G41" s="35">
        <f t="shared" si="7"/>
        <v>-16493778.390000001</v>
      </c>
    </row>
    <row r="42" spans="1:8" x14ac:dyDescent="0.2">
      <c r="A42" s="34" t="s">
        <v>44</v>
      </c>
      <c r="B42" s="36"/>
      <c r="C42" s="36"/>
      <c r="D42" s="36"/>
      <c r="E42" s="36"/>
      <c r="F42" s="36"/>
      <c r="G42" s="35">
        <f>IF((F41-B41)&lt;0,0,(F41-B41))</f>
        <v>0</v>
      </c>
      <c r="H42" s="6"/>
    </row>
    <row r="43" spans="1:8" x14ac:dyDescent="0.2">
      <c r="A43" s="33"/>
      <c r="B43" s="37"/>
      <c r="C43" s="37"/>
      <c r="D43" s="37"/>
      <c r="E43" s="37"/>
      <c r="F43" s="37"/>
      <c r="G43" s="37"/>
    </row>
    <row r="44" spans="1:8" x14ac:dyDescent="0.2">
      <c r="A44" s="34" t="s">
        <v>45</v>
      </c>
      <c r="B44" s="37"/>
      <c r="C44" s="37"/>
      <c r="D44" s="37"/>
      <c r="E44" s="37"/>
      <c r="F44" s="37"/>
      <c r="G44" s="37"/>
    </row>
    <row r="45" spans="1:8" x14ac:dyDescent="0.2">
      <c r="A45" s="29" t="s">
        <v>46</v>
      </c>
      <c r="B45" s="30">
        <f>SUM(B46:B53)</f>
        <v>0</v>
      </c>
      <c r="C45" s="30">
        <f t="shared" ref="C45:F45" si="8">SUM(C46:C53)</f>
        <v>0</v>
      </c>
      <c r="D45" s="30">
        <f t="shared" si="8"/>
        <v>0</v>
      </c>
      <c r="E45" s="30">
        <f t="shared" si="8"/>
        <v>0</v>
      </c>
      <c r="F45" s="30">
        <f t="shared" si="8"/>
        <v>0</v>
      </c>
      <c r="G45" s="30">
        <f>F45-B45</f>
        <v>0</v>
      </c>
    </row>
    <row r="46" spans="1:8" x14ac:dyDescent="0.2">
      <c r="A46" s="38" t="s">
        <v>47</v>
      </c>
      <c r="B46" s="30">
        <v>0</v>
      </c>
      <c r="C46" s="30">
        <v>0</v>
      </c>
      <c r="D46" s="30">
        <f>B46+C46</f>
        <v>0</v>
      </c>
      <c r="E46" s="30">
        <v>0</v>
      </c>
      <c r="F46" s="30">
        <v>0</v>
      </c>
      <c r="G46" s="30">
        <f>F46-B46</f>
        <v>0</v>
      </c>
    </row>
    <row r="47" spans="1:8" x14ac:dyDescent="0.2">
      <c r="A47" s="38" t="s">
        <v>48</v>
      </c>
      <c r="B47" s="30">
        <v>0</v>
      </c>
      <c r="C47" s="30">
        <v>0</v>
      </c>
      <c r="D47" s="30">
        <f t="shared" ref="D47:D53" si="9">B47+C47</f>
        <v>0</v>
      </c>
      <c r="E47" s="30">
        <v>0</v>
      </c>
      <c r="F47" s="30">
        <v>0</v>
      </c>
      <c r="G47" s="30">
        <f t="shared" ref="G47:G48" si="10">F47-B47</f>
        <v>0</v>
      </c>
    </row>
    <row r="48" spans="1:8" x14ac:dyDescent="0.2">
      <c r="A48" s="38" t="s">
        <v>49</v>
      </c>
      <c r="B48" s="30">
        <v>0</v>
      </c>
      <c r="C48" s="30">
        <v>0</v>
      </c>
      <c r="D48" s="30">
        <f t="shared" si="9"/>
        <v>0</v>
      </c>
      <c r="E48" s="30">
        <v>0</v>
      </c>
      <c r="F48" s="30">
        <v>0</v>
      </c>
      <c r="G48" s="30">
        <f t="shared" si="10"/>
        <v>0</v>
      </c>
    </row>
    <row r="49" spans="1:7" ht="25.5" x14ac:dyDescent="0.2">
      <c r="A49" s="38" t="s">
        <v>50</v>
      </c>
      <c r="B49" s="30">
        <v>0</v>
      </c>
      <c r="C49" s="30">
        <v>0</v>
      </c>
      <c r="D49" s="30">
        <f t="shared" si="9"/>
        <v>0</v>
      </c>
      <c r="E49" s="30">
        <v>0</v>
      </c>
      <c r="F49" s="30">
        <v>0</v>
      </c>
      <c r="G49" s="30">
        <f>F49-B49</f>
        <v>0</v>
      </c>
    </row>
    <row r="50" spans="1:7" x14ac:dyDescent="0.2">
      <c r="A50" s="38" t="s">
        <v>51</v>
      </c>
      <c r="B50" s="30">
        <v>0</v>
      </c>
      <c r="C50" s="30">
        <v>0</v>
      </c>
      <c r="D50" s="30">
        <f t="shared" si="9"/>
        <v>0</v>
      </c>
      <c r="E50" s="30">
        <v>0</v>
      </c>
      <c r="F50" s="30">
        <v>0</v>
      </c>
      <c r="G50" s="30">
        <f t="shared" ref="G50:G63" si="11">F50-B50</f>
        <v>0</v>
      </c>
    </row>
    <row r="51" spans="1:7" x14ac:dyDescent="0.2">
      <c r="A51" s="38" t="s">
        <v>52</v>
      </c>
      <c r="B51" s="30">
        <v>0</v>
      </c>
      <c r="C51" s="30">
        <v>0</v>
      </c>
      <c r="D51" s="30">
        <f t="shared" si="9"/>
        <v>0</v>
      </c>
      <c r="E51" s="30">
        <v>0</v>
      </c>
      <c r="F51" s="30">
        <v>0</v>
      </c>
      <c r="G51" s="30">
        <f t="shared" si="11"/>
        <v>0</v>
      </c>
    </row>
    <row r="52" spans="1:7" ht="25.5" x14ac:dyDescent="0.2">
      <c r="A52" s="39" t="s">
        <v>53</v>
      </c>
      <c r="B52" s="30">
        <v>0</v>
      </c>
      <c r="C52" s="30">
        <v>0</v>
      </c>
      <c r="D52" s="30">
        <f t="shared" si="9"/>
        <v>0</v>
      </c>
      <c r="E52" s="30">
        <v>0</v>
      </c>
      <c r="F52" s="30">
        <v>0</v>
      </c>
      <c r="G52" s="30">
        <f t="shared" si="11"/>
        <v>0</v>
      </c>
    </row>
    <row r="53" spans="1:7" x14ac:dyDescent="0.2">
      <c r="A53" s="32" t="s">
        <v>54</v>
      </c>
      <c r="B53" s="30">
        <v>0</v>
      </c>
      <c r="C53" s="30">
        <v>0</v>
      </c>
      <c r="D53" s="30">
        <f t="shared" si="9"/>
        <v>0</v>
      </c>
      <c r="E53" s="30">
        <v>0</v>
      </c>
      <c r="F53" s="30">
        <v>0</v>
      </c>
      <c r="G53" s="30">
        <f t="shared" si="11"/>
        <v>0</v>
      </c>
    </row>
    <row r="54" spans="1:7" x14ac:dyDescent="0.2">
      <c r="A54" s="29" t="s">
        <v>55</v>
      </c>
      <c r="B54" s="30">
        <f>SUM(B55:B58)</f>
        <v>0</v>
      </c>
      <c r="C54" s="30">
        <f t="shared" ref="C54:F54" si="12">SUM(C55:C58)</f>
        <v>0</v>
      </c>
      <c r="D54" s="30">
        <f t="shared" si="12"/>
        <v>19341010</v>
      </c>
      <c r="E54" s="30">
        <f t="shared" si="12"/>
        <v>4892019</v>
      </c>
      <c r="F54" s="30">
        <f t="shared" si="12"/>
        <v>4892019</v>
      </c>
      <c r="G54" s="30">
        <f t="shared" si="11"/>
        <v>4892019</v>
      </c>
    </row>
    <row r="55" spans="1:7" x14ac:dyDescent="0.2">
      <c r="A55" s="39" t="s">
        <v>56</v>
      </c>
      <c r="B55" s="30">
        <v>0</v>
      </c>
      <c r="C55" s="30">
        <v>0</v>
      </c>
      <c r="D55" s="30">
        <f t="shared" ref="D55:D57" si="13">B55+C55</f>
        <v>0</v>
      </c>
      <c r="E55" s="30">
        <v>0</v>
      </c>
      <c r="F55" s="30">
        <v>0</v>
      </c>
      <c r="G55" s="30">
        <f t="shared" si="11"/>
        <v>0</v>
      </c>
    </row>
    <row r="56" spans="1:7" x14ac:dyDescent="0.2">
      <c r="A56" s="38" t="s">
        <v>57</v>
      </c>
      <c r="B56" s="30">
        <v>0</v>
      </c>
      <c r="C56" s="30">
        <v>0</v>
      </c>
      <c r="D56" s="30">
        <f t="shared" si="13"/>
        <v>0</v>
      </c>
      <c r="E56" s="30">
        <v>0</v>
      </c>
      <c r="F56" s="30">
        <v>0</v>
      </c>
      <c r="G56" s="30">
        <f t="shared" si="11"/>
        <v>0</v>
      </c>
    </row>
    <row r="57" spans="1:7" x14ac:dyDescent="0.2">
      <c r="A57" s="38" t="s">
        <v>58</v>
      </c>
      <c r="B57" s="30">
        <v>0</v>
      </c>
      <c r="C57" s="30">
        <v>0</v>
      </c>
      <c r="D57" s="30">
        <f t="shared" si="13"/>
        <v>0</v>
      </c>
      <c r="E57" s="30">
        <v>0</v>
      </c>
      <c r="F57" s="30">
        <v>0</v>
      </c>
      <c r="G57" s="30">
        <f t="shared" si="11"/>
        <v>0</v>
      </c>
    </row>
    <row r="58" spans="1:7" x14ac:dyDescent="0.2">
      <c r="A58" s="39" t="s">
        <v>59</v>
      </c>
      <c r="B58" s="30">
        <v>0</v>
      </c>
      <c r="C58" s="30">
        <v>0</v>
      </c>
      <c r="D58" s="30">
        <v>19341010</v>
      </c>
      <c r="E58" s="30">
        <v>4892019</v>
      </c>
      <c r="F58" s="30">
        <v>4892019</v>
      </c>
      <c r="G58" s="30">
        <f t="shared" si="11"/>
        <v>4892019</v>
      </c>
    </row>
    <row r="59" spans="1:7" x14ac:dyDescent="0.2">
      <c r="A59" s="29" t="s">
        <v>60</v>
      </c>
      <c r="B59" s="30">
        <f>B60+B61</f>
        <v>0</v>
      </c>
      <c r="C59" s="30">
        <f t="shared" ref="C59:F59" si="14">C60+C61</f>
        <v>0</v>
      </c>
      <c r="D59" s="30">
        <f t="shared" si="14"/>
        <v>0</v>
      </c>
      <c r="E59" s="30">
        <f t="shared" si="14"/>
        <v>0</v>
      </c>
      <c r="F59" s="30">
        <f t="shared" si="14"/>
        <v>0</v>
      </c>
      <c r="G59" s="30">
        <f t="shared" si="11"/>
        <v>0</v>
      </c>
    </row>
    <row r="60" spans="1:7" x14ac:dyDescent="0.2">
      <c r="A60" s="38" t="s">
        <v>61</v>
      </c>
      <c r="B60" s="30">
        <v>0</v>
      </c>
      <c r="C60" s="30">
        <v>0</v>
      </c>
      <c r="D60" s="30">
        <f t="shared" ref="D60:D63" si="15">B60+C60</f>
        <v>0</v>
      </c>
      <c r="E60" s="30">
        <v>0</v>
      </c>
      <c r="F60" s="30">
        <v>0</v>
      </c>
      <c r="G60" s="30">
        <f t="shared" si="11"/>
        <v>0</v>
      </c>
    </row>
    <row r="61" spans="1:7" x14ac:dyDescent="0.2">
      <c r="A61" s="38" t="s">
        <v>62</v>
      </c>
      <c r="B61" s="30">
        <v>0</v>
      </c>
      <c r="C61" s="30">
        <v>0</v>
      </c>
      <c r="D61" s="30">
        <f t="shared" si="15"/>
        <v>0</v>
      </c>
      <c r="E61" s="30">
        <v>0</v>
      </c>
      <c r="F61" s="30">
        <v>0</v>
      </c>
      <c r="G61" s="30">
        <f t="shared" si="11"/>
        <v>0</v>
      </c>
    </row>
    <row r="62" spans="1:7" x14ac:dyDescent="0.2">
      <c r="A62" s="29" t="s">
        <v>63</v>
      </c>
      <c r="B62" s="30">
        <v>0</v>
      </c>
      <c r="C62" s="30">
        <v>0</v>
      </c>
      <c r="D62" s="30">
        <f t="shared" si="15"/>
        <v>0</v>
      </c>
      <c r="E62" s="30">
        <v>0</v>
      </c>
      <c r="F62" s="30">
        <v>0</v>
      </c>
      <c r="G62" s="30">
        <f t="shared" si="11"/>
        <v>0</v>
      </c>
    </row>
    <row r="63" spans="1:7" x14ac:dyDescent="0.2">
      <c r="A63" s="29" t="s">
        <v>64</v>
      </c>
      <c r="B63" s="30">
        <v>0</v>
      </c>
      <c r="C63" s="30">
        <v>0</v>
      </c>
      <c r="D63" s="30">
        <f t="shared" si="15"/>
        <v>0</v>
      </c>
      <c r="E63" s="30">
        <v>0</v>
      </c>
      <c r="F63" s="30">
        <v>0</v>
      </c>
      <c r="G63" s="30">
        <f t="shared" si="11"/>
        <v>0</v>
      </c>
    </row>
    <row r="64" spans="1:7" x14ac:dyDescent="0.2">
      <c r="A64" s="33"/>
      <c r="B64" s="37"/>
      <c r="C64" s="37"/>
      <c r="D64" s="37"/>
      <c r="E64" s="37"/>
      <c r="F64" s="37"/>
      <c r="G64" s="37"/>
    </row>
    <row r="65" spans="1:7" x14ac:dyDescent="0.2">
      <c r="A65" s="34" t="s">
        <v>65</v>
      </c>
      <c r="B65" s="35">
        <f>B45+B54+B59+B62+B63</f>
        <v>0</v>
      </c>
      <c r="C65" s="35">
        <v>19341010</v>
      </c>
      <c r="D65" s="35">
        <f t="shared" ref="D65:F65" si="16">D45+D54+D59+D62+D63</f>
        <v>19341010</v>
      </c>
      <c r="E65" s="35">
        <f t="shared" si="16"/>
        <v>4892019</v>
      </c>
      <c r="F65" s="35">
        <f t="shared" si="16"/>
        <v>4892019</v>
      </c>
      <c r="G65" s="35">
        <f>F65-B65</f>
        <v>4892019</v>
      </c>
    </row>
    <row r="66" spans="1:7" x14ac:dyDescent="0.2">
      <c r="A66" s="33"/>
      <c r="B66" s="37"/>
      <c r="C66" s="37"/>
      <c r="D66" s="37"/>
      <c r="E66" s="37"/>
      <c r="F66" s="37"/>
      <c r="G66" s="37"/>
    </row>
    <row r="67" spans="1:7" x14ac:dyDescent="0.2">
      <c r="A67" s="34" t="s">
        <v>66</v>
      </c>
      <c r="B67" s="35">
        <f>B68</f>
        <v>0</v>
      </c>
      <c r="C67" s="35">
        <f t="shared" ref="C67:G67" si="17">C68</f>
        <v>0</v>
      </c>
      <c r="D67" s="35">
        <f t="shared" si="17"/>
        <v>0</v>
      </c>
      <c r="E67" s="35">
        <f t="shared" si="17"/>
        <v>0</v>
      </c>
      <c r="F67" s="35">
        <f t="shared" si="17"/>
        <v>0</v>
      </c>
      <c r="G67" s="35">
        <f t="shared" si="17"/>
        <v>0</v>
      </c>
    </row>
    <row r="68" spans="1:7" x14ac:dyDescent="0.2">
      <c r="A68" s="29" t="s">
        <v>67</v>
      </c>
      <c r="B68" s="30">
        <v>0</v>
      </c>
      <c r="C68" s="30">
        <v>0</v>
      </c>
      <c r="D68" s="30">
        <f>B68+C68</f>
        <v>0</v>
      </c>
      <c r="E68" s="30">
        <v>0</v>
      </c>
      <c r="F68" s="30">
        <v>0</v>
      </c>
      <c r="G68" s="30">
        <f t="shared" ref="G68" si="18">F68-B68</f>
        <v>0</v>
      </c>
    </row>
    <row r="69" spans="1:7" x14ac:dyDescent="0.2">
      <c r="A69" s="33"/>
      <c r="B69" s="37"/>
      <c r="C69" s="37"/>
      <c r="D69" s="37"/>
      <c r="E69" s="37"/>
      <c r="F69" s="37"/>
      <c r="G69" s="37"/>
    </row>
    <row r="70" spans="1:7" x14ac:dyDescent="0.2">
      <c r="A70" s="34" t="s">
        <v>68</v>
      </c>
      <c r="B70" s="35">
        <f>B41+B65+B67</f>
        <v>24149627.52</v>
      </c>
      <c r="C70" s="35">
        <f t="shared" ref="C70:G70" si="19">C41+C65+C67</f>
        <v>19111291</v>
      </c>
      <c r="D70" s="35">
        <f t="shared" si="19"/>
        <v>43260918.519999996</v>
      </c>
      <c r="E70" s="35">
        <f t="shared" si="19"/>
        <v>14370497.73</v>
      </c>
      <c r="F70" s="35">
        <f t="shared" si="19"/>
        <v>12547868.129999999</v>
      </c>
      <c r="G70" s="35">
        <f t="shared" si="19"/>
        <v>-11601759.390000001</v>
      </c>
    </row>
    <row r="71" spans="1:7" x14ac:dyDescent="0.2">
      <c r="A71" s="33"/>
      <c r="B71" s="37"/>
      <c r="C71" s="37"/>
      <c r="D71" s="37"/>
      <c r="E71" s="37"/>
      <c r="F71" s="37"/>
      <c r="G71" s="37"/>
    </row>
    <row r="72" spans="1:7" x14ac:dyDescent="0.2">
      <c r="A72" s="34" t="s">
        <v>69</v>
      </c>
      <c r="B72" s="37"/>
      <c r="C72" s="37"/>
      <c r="D72" s="37"/>
      <c r="E72" s="37"/>
      <c r="F72" s="37"/>
      <c r="G72" s="37"/>
    </row>
    <row r="73" spans="1:7" ht="25.5" x14ac:dyDescent="0.2">
      <c r="A73" s="40" t="s">
        <v>70</v>
      </c>
      <c r="B73" s="30">
        <v>0</v>
      </c>
      <c r="C73" s="30">
        <v>0</v>
      </c>
      <c r="D73" s="30">
        <f t="shared" ref="D73:D74" si="20">B73+C73</f>
        <v>0</v>
      </c>
      <c r="E73" s="30">
        <v>0</v>
      </c>
      <c r="F73" s="30">
        <v>0</v>
      </c>
      <c r="G73" s="30">
        <f t="shared" ref="G73:G74" si="21">F73-B73</f>
        <v>0</v>
      </c>
    </row>
    <row r="74" spans="1:7" ht="25.5" x14ac:dyDescent="0.2">
      <c r="A74" s="40" t="s">
        <v>71</v>
      </c>
      <c r="B74" s="30">
        <v>0</v>
      </c>
      <c r="C74" s="30">
        <v>0</v>
      </c>
      <c r="D74" s="30">
        <f t="shared" si="20"/>
        <v>0</v>
      </c>
      <c r="E74" s="30">
        <v>0</v>
      </c>
      <c r="F74" s="30">
        <v>0</v>
      </c>
      <c r="G74" s="30">
        <f t="shared" si="21"/>
        <v>0</v>
      </c>
    </row>
    <row r="75" spans="1:7" x14ac:dyDescent="0.2">
      <c r="A75" s="41" t="s">
        <v>72</v>
      </c>
      <c r="B75" s="35">
        <f>B73+B74</f>
        <v>0</v>
      </c>
      <c r="C75" s="35">
        <f t="shared" ref="C75:G75" si="22">C73+C74</f>
        <v>0</v>
      </c>
      <c r="D75" s="35">
        <f t="shared" si="22"/>
        <v>0</v>
      </c>
      <c r="E75" s="35">
        <f t="shared" si="22"/>
        <v>0</v>
      </c>
      <c r="F75" s="35">
        <f t="shared" si="22"/>
        <v>0</v>
      </c>
      <c r="G75" s="35">
        <f t="shared" si="22"/>
        <v>0</v>
      </c>
    </row>
    <row r="76" spans="1:7" x14ac:dyDescent="0.2">
      <c r="A76" s="42"/>
      <c r="B76" s="43"/>
      <c r="C76" s="43"/>
      <c r="D76" s="43"/>
      <c r="E76" s="43"/>
      <c r="F76" s="43"/>
      <c r="G76" s="43"/>
    </row>
    <row r="77" spans="1:7" x14ac:dyDescent="0.2">
      <c r="B77" s="44"/>
      <c r="C77" s="44"/>
      <c r="D77" s="44"/>
      <c r="E77" s="44"/>
      <c r="F77" s="44"/>
      <c r="G77" s="44"/>
    </row>
    <row r="78" spans="1:7" x14ac:dyDescent="0.2">
      <c r="A78" s="3" t="s">
        <v>73</v>
      </c>
      <c r="B78" s="44">
        <v>0</v>
      </c>
      <c r="C78" s="44">
        <v>0</v>
      </c>
      <c r="D78" s="44">
        <f>B78+C78</f>
        <v>0</v>
      </c>
      <c r="E78" s="44">
        <v>0</v>
      </c>
      <c r="F78" s="44">
        <v>0</v>
      </c>
      <c r="G78" s="45">
        <f>F78-B78</f>
        <v>0</v>
      </c>
    </row>
    <row r="79" spans="1:7" x14ac:dyDescent="0.2">
      <c r="B79" s="44"/>
      <c r="C79" s="44"/>
      <c r="D79" s="44"/>
      <c r="E79" s="44"/>
      <c r="F79" s="44"/>
      <c r="G79" s="45"/>
    </row>
    <row r="80" spans="1:7" x14ac:dyDescent="0.2">
      <c r="A80" s="46" t="s">
        <v>76</v>
      </c>
      <c r="B80" s="7"/>
      <c r="C80" s="7"/>
      <c r="D80" s="7"/>
      <c r="E80" s="7"/>
      <c r="F80" s="7"/>
      <c r="G80" s="8"/>
    </row>
    <row r="81" spans="1:6" x14ac:dyDescent="0.2">
      <c r="B81" s="7"/>
      <c r="C81" s="7"/>
      <c r="D81" s="7"/>
      <c r="E81" s="7"/>
      <c r="F81" s="7"/>
    </row>
    <row r="82" spans="1:6" x14ac:dyDescent="0.2">
      <c r="B82" s="7"/>
      <c r="C82" s="7"/>
      <c r="D82" s="7"/>
      <c r="E82" s="7"/>
      <c r="F82" s="7"/>
    </row>
    <row r="83" spans="1:6" x14ac:dyDescent="0.2">
      <c r="B83" s="7"/>
      <c r="C83" s="7"/>
      <c r="D83" s="7"/>
      <c r="E83" s="7"/>
      <c r="F83" s="7"/>
    </row>
    <row r="84" spans="1:6" x14ac:dyDescent="0.2">
      <c r="B84" s="8"/>
      <c r="C84" s="8"/>
      <c r="D84" s="8"/>
      <c r="E84" s="8"/>
      <c r="F84" s="8"/>
    </row>
    <row r="87" spans="1:6" x14ac:dyDescent="0.2">
      <c r="D87" s="9"/>
      <c r="E87" s="9"/>
      <c r="F87" s="9"/>
    </row>
    <row r="89" spans="1:6" x14ac:dyDescent="0.2">
      <c r="A89" s="10" t="s">
        <v>77</v>
      </c>
      <c r="E89" s="1" t="s">
        <v>78</v>
      </c>
      <c r="F89" s="1"/>
    </row>
    <row r="90" spans="1:6" x14ac:dyDescent="0.2">
      <c r="A90" s="10" t="s">
        <v>79</v>
      </c>
      <c r="E90" s="1" t="s">
        <v>80</v>
      </c>
      <c r="F90" s="1"/>
    </row>
  </sheetData>
  <mergeCells count="10">
    <mergeCell ref="E89:F89"/>
    <mergeCell ref="E90:F90"/>
    <mergeCell ref="A6:A7"/>
    <mergeCell ref="G6:G7"/>
    <mergeCell ref="B6:F6"/>
    <mergeCell ref="A1:G1"/>
    <mergeCell ref="A2:G2"/>
    <mergeCell ref="A3:G3"/>
    <mergeCell ref="A4:G4"/>
    <mergeCell ref="A5:G5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Windows User</cp:lastModifiedBy>
  <cp:lastPrinted>2018-12-04T17:58:02Z</cp:lastPrinted>
  <dcterms:created xsi:type="dcterms:W3CDTF">2018-11-21T17:49:47Z</dcterms:created>
  <dcterms:modified xsi:type="dcterms:W3CDTF">2023-04-27T17:51:08Z</dcterms:modified>
</cp:coreProperties>
</file>