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2 INFORMACIÓN PRESUPUESTARIA\"/>
    </mc:Choice>
  </mc:AlternateContent>
  <xr:revisionPtr revIDLastSave="0" documentId="13_ncr:1_{76F2334B-A258-472F-AFDB-52C0558838AA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OG" sheetId="6" r:id="rId1"/>
  </sheets>
  <definedNames>
    <definedName name="_xlnm._FilterDatabase" localSheetId="0" hidden="1">COG!$A$3:$G$76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6" l="1"/>
  <c r="G6" i="6" s="1"/>
  <c r="D7" i="6"/>
  <c r="G7" i="6" s="1"/>
  <c r="D8" i="6"/>
  <c r="G8" i="6" s="1"/>
  <c r="D9" i="6"/>
  <c r="G9" i="6" s="1"/>
  <c r="D10" i="6"/>
  <c r="G10" i="6" s="1"/>
  <c r="D11" i="6"/>
  <c r="D12" i="6"/>
  <c r="G12" i="6" s="1"/>
  <c r="G11" i="6"/>
  <c r="D76" i="6"/>
  <c r="G76" i="6" s="1"/>
  <c r="D75" i="6"/>
  <c r="G75" i="6" s="1"/>
  <c r="D74" i="6"/>
  <c r="G74" i="6" s="1"/>
  <c r="D73" i="6"/>
  <c r="G73" i="6" s="1"/>
  <c r="D72" i="6"/>
  <c r="G72" i="6" s="1"/>
  <c r="D71" i="6"/>
  <c r="G71" i="6" s="1"/>
  <c r="D70" i="6"/>
  <c r="G70" i="6" s="1"/>
  <c r="D68" i="6"/>
  <c r="G68" i="6" s="1"/>
  <c r="D67" i="6"/>
  <c r="G67" i="6" s="1"/>
  <c r="D66" i="6"/>
  <c r="G66" i="6" s="1"/>
  <c r="D64" i="6"/>
  <c r="G64" i="6" s="1"/>
  <c r="D63" i="6"/>
  <c r="G63" i="6" s="1"/>
  <c r="D62" i="6"/>
  <c r="G62" i="6" s="1"/>
  <c r="D61" i="6"/>
  <c r="G61" i="6" s="1"/>
  <c r="D60" i="6"/>
  <c r="G60" i="6" s="1"/>
  <c r="D59" i="6"/>
  <c r="G59" i="6" s="1"/>
  <c r="D58" i="6"/>
  <c r="G58" i="6" s="1"/>
  <c r="D56" i="6"/>
  <c r="G56" i="6" s="1"/>
  <c r="D55" i="6"/>
  <c r="G55" i="6" s="1"/>
  <c r="D54" i="6"/>
  <c r="G54" i="6" s="1"/>
  <c r="D52" i="6"/>
  <c r="G52" i="6" s="1"/>
  <c r="D51" i="6"/>
  <c r="G51" i="6" s="1"/>
  <c r="D50" i="6"/>
  <c r="G50" i="6" s="1"/>
  <c r="D49" i="6"/>
  <c r="G49" i="6" s="1"/>
  <c r="D48" i="6"/>
  <c r="G48" i="6" s="1"/>
  <c r="D47" i="6"/>
  <c r="G47" i="6" s="1"/>
  <c r="D46" i="6"/>
  <c r="G46" i="6" s="1"/>
  <c r="D45" i="6"/>
  <c r="G45" i="6" s="1"/>
  <c r="D44" i="6"/>
  <c r="G44" i="6" s="1"/>
  <c r="D42" i="6"/>
  <c r="G42" i="6" s="1"/>
  <c r="D41" i="6"/>
  <c r="G41" i="6" s="1"/>
  <c r="D40" i="6"/>
  <c r="G40" i="6" s="1"/>
  <c r="D39" i="6"/>
  <c r="G39" i="6" s="1"/>
  <c r="D38" i="6"/>
  <c r="G38" i="6" s="1"/>
  <c r="D37" i="6"/>
  <c r="G37" i="6" s="1"/>
  <c r="D36" i="6"/>
  <c r="G36" i="6" s="1"/>
  <c r="D35" i="6"/>
  <c r="G35" i="6" s="1"/>
  <c r="D34" i="6"/>
  <c r="G34" i="6" s="1"/>
  <c r="D32" i="6"/>
  <c r="G32" i="6" s="1"/>
  <c r="D31" i="6"/>
  <c r="G31" i="6" s="1"/>
  <c r="D30" i="6"/>
  <c r="G30" i="6" s="1"/>
  <c r="D29" i="6"/>
  <c r="G29" i="6" s="1"/>
  <c r="D28" i="6"/>
  <c r="G28" i="6" s="1"/>
  <c r="D27" i="6"/>
  <c r="G27" i="6" s="1"/>
  <c r="D26" i="6"/>
  <c r="G26" i="6" s="1"/>
  <c r="D25" i="6"/>
  <c r="G25" i="6" s="1"/>
  <c r="D24" i="6"/>
  <c r="G24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F69" i="6"/>
  <c r="F65" i="6"/>
  <c r="F57" i="6"/>
  <c r="F53" i="6"/>
  <c r="F43" i="6"/>
  <c r="F33" i="6"/>
  <c r="F23" i="6"/>
  <c r="F13" i="6"/>
  <c r="F5" i="6"/>
  <c r="E69" i="6"/>
  <c r="E65" i="6"/>
  <c r="E57" i="6"/>
  <c r="E53" i="6"/>
  <c r="E43" i="6"/>
  <c r="E33" i="6"/>
  <c r="E23" i="6"/>
  <c r="E13" i="6"/>
  <c r="E5" i="6"/>
  <c r="C69" i="6"/>
  <c r="C65" i="6"/>
  <c r="C57" i="6"/>
  <c r="C53" i="6"/>
  <c r="D53" i="6" s="1"/>
  <c r="C43" i="6"/>
  <c r="C33" i="6"/>
  <c r="C23" i="6"/>
  <c r="C13" i="6"/>
  <c r="C5" i="6"/>
  <c r="B69" i="6"/>
  <c r="D69" i="6" s="1"/>
  <c r="G69" i="6" s="1"/>
  <c r="B65" i="6"/>
  <c r="B57" i="6"/>
  <c r="B53" i="6"/>
  <c r="B43" i="6"/>
  <c r="D43" i="6" s="1"/>
  <c r="B33" i="6"/>
  <c r="B23" i="6"/>
  <c r="B13" i="6"/>
  <c r="B5" i="6"/>
  <c r="G53" i="6" l="1"/>
  <c r="G43" i="6"/>
  <c r="D23" i="6"/>
  <c r="G23" i="6" s="1"/>
  <c r="D13" i="6"/>
  <c r="G13" i="6" s="1"/>
  <c r="D33" i="6"/>
  <c r="G33" i="6" s="1"/>
  <c r="D65" i="6"/>
  <c r="G65" i="6" s="1"/>
  <c r="D57" i="6"/>
  <c r="G57" i="6" s="1"/>
  <c r="F77" i="6"/>
  <c r="B77" i="6"/>
  <c r="C77" i="6"/>
  <c r="D5" i="6"/>
  <c r="E77" i="6"/>
  <c r="D77" i="6" l="1"/>
  <c r="G5" i="6"/>
  <c r="G77" i="6" s="1"/>
</calcChain>
</file>

<file path=xl/sharedStrings.xml><?xml version="1.0" encoding="utf-8"?>
<sst xmlns="http://schemas.openxmlformats.org/spreadsheetml/2006/main" count="89" uniqueCount="89">
  <si>
    <t>Otros Servicios Generales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</si>
  <si>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</si>
  <si>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</si>
  <si>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</si>
  <si>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</si>
  <si>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</si>
  <si>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</si>
  <si>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</si>
  <si>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</si>
  <si>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</si>
  <si>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</si>
  <si>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</si>
  <si>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</si>
  <si>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</si>
  <si>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</si>
  <si>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</si>
  <si>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</si>
  <si>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Servicios Generales</t>
  </si>
  <si>
    <t>Inversión Pública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</si>
  <si>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</si>
  <si>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</si>
  <si>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</si>
  <si>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</si>
  <si>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</si>
  <si>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</si>
  <si>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</si>
  <si>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</si>
  <si>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</si>
  <si>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</si>
  <si>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</si>
  <si>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</si>
  <si>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</si>
  <si>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</si>
  <si>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</si>
  <si>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</si>
  <si>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</si>
  <si>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</si>
  <si>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</si>
  <si>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</si>
  <si>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</si>
  <si>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</si>
  <si>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</si>
  <si>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</si>
  <si>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</si>
  <si>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</si>
  <si>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</si>
  <si>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</si>
  <si>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</si>
  <si>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</si>
  <si>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</si>
  <si>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</si>
  <si>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</si>
  <si>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</si>
  <si>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</si>
  <si>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</si>
  <si>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</si>
  <si>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</si>
  <si>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</si>
  <si>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</si>
  <si>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</si>
  <si>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</si>
  <si>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</si>
  <si>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</si>
  <si>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</si>
  <si>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</si>
  <si>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</si>
  <si>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</si>
  <si>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</si>
  <si>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</si>
  <si>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</si>
  <si>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</si>
  <si>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</si>
  <si>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</si>
  <si>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</si>
  <si>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</si>
  <si>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</si>
  <si>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</si>
  <si>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</si>
  <si>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</si>
  <si>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Materiales y Suministros</t>
  </si>
  <si>
    <t>Transferencias, Asignaciones, Subsidios y Otras Ayudas</t>
  </si>
  <si>
    <t>Bienes Muebles, Inmuebles e Intangibles</t>
  </si>
  <si>
    <t>Inversiones Financieras y Otras Provisiones</t>
  </si>
  <si>
    <t>Participaciones y Aportaciones</t>
  </si>
  <si>
    <t>INSTITUTO TECNOLOGICO SUPERIOR DE GUANAJUATO
Estado Analítico del Ejercicio del Presupuesto de Egresos
Clasificación por Objeto del Gasto (Capítulo y Concepto)
Del 1 de Enero al 30 de Septiembre de 2023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</si>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</sst>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1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9" fillId="0" borderId="1" xfId="0" applyFont="1" applyFill="1" applyBorder="1" applyAlignment="1" applyProtection="1">
      <alignment horizontal="left"/>
    </xf>
    <xf numFmtId="0" fontId="7" fillId="0" borderId="0" xfId="0" applyFont="1" applyProtection="1">
      <protection locked="0"/>
    </xf>
    <xf numFmtId="0" fontId="2" fillId="4" borderId="0" xfId="62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10" fillId="3" borderId="0" xfId="56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Border="1" applyProtection="1">
      <protection locked="0"/>
    </xf>
    <xf numFmtId="4" fontId="2" fillId="0" borderId="7" xfId="0" applyNumberFormat="1" applyFont="1" applyFill="1" applyBorder="1" applyProtection="1">
      <protection locked="0"/>
    </xf>
    <xf numFmtId="0" fontId="8" fillId="0" borderId="1" xfId="0" applyFont="1" applyBorder="1" applyAlignment="1">
      <alignment horizontal="center" vertical="center" wrapText="1"/>
    </xf>
    <xf numFmtId="0" fontId="2" fillId="4" borderId="0" xfId="62" applyFont="1" applyFill="1" applyBorder="1" applyAlignment="1" applyProtection="1">
      <alignment vertical="top" wrapText="1"/>
      <protection locked="0"/>
    </xf>
    <xf numFmtId="4" fontId="6" fillId="0" borderId="6" xfId="0" applyNumberFormat="1" applyFont="1" applyFill="1" applyBorder="1" applyProtection="1">
      <protection locked="0"/>
    </xf>
    <xf numFmtId="0" fontId="0" fillId="0" borderId="0" xfId="0" applyFont="1" applyProtection="1">
      <protection locked="0"/>
    </xf>
    <xf numFmtId="4" fontId="6" fillId="0" borderId="7" xfId="0" applyNumberFormat="1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6" fillId="2" borderId="2" xfId="9" applyNumberFormat="1" applyFont="1" applyFill="1" applyBorder="1" applyAlignment="1">
      <alignment horizontal="center" vertical="center" wrapText="1"/>
    </xf>
    <xf numFmtId="4" fontId="6" fillId="2" borderId="2" xfId="9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Protection="1"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left" indent="1"/>
    </xf>
    <xf numFmtId="0" fontId="2" fillId="0" borderId="1" xfId="0" applyFont="1" applyFill="1" applyBorder="1" applyAlignment="1" applyProtection="1">
      <alignment horizontal="left"/>
    </xf>
    <xf numFmtId="0" fontId="2" fillId="0" borderId="9" xfId="0" applyFont="1" applyFill="1" applyBorder="1" applyAlignment="1" applyProtection="1">
      <alignment horizontal="left" indent="1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4" xfId="9" applyFont="1" applyFill="1" applyBorder="1" applyAlignment="1" applyProtection="1">
      <alignment horizontal="center" vertical="center" wrapText="1"/>
      <protection locked="0"/>
    </xf>
    <xf numFmtId="0" fontId="6" fillId="2" borderId="5" xfId="9" applyFont="1" applyFill="1" applyBorder="1" applyAlignment="1" applyProtection="1">
      <alignment horizontal="center" vertical="center" wrapText="1"/>
      <protection locked="0"/>
    </xf>
    <xf numFmtId="4" fontId="6" fillId="2" borderId="6" xfId="9" applyNumberFormat="1" applyFont="1" applyFill="1" applyBorder="1" applyAlignment="1">
      <alignment horizontal="center" vertical="center" wrapText="1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31">
    <cellStyle name="Euro" xfId="1" xr:uid="{00000000-0005-0000-0000-000000000000}"/>
    <cellStyle name="Millares 2" xfId="2" xr:uid="{00000000-0005-0000-0000-000001000000}"/>
    <cellStyle name="Millares 2 10" xfId="99" xr:uid="{B60F1890-61EA-4F00-AD6F-924E6B4862E9}"/>
    <cellStyle name="Millares 2 11" xfId="107" xr:uid="{4405C84D-5AF4-4C5E-9719-E0DC57607E22}"/>
    <cellStyle name="Millares 2 12" xfId="115" xr:uid="{4D4B5DFC-6FE3-428E-84A5-3E7BC2A923B8}"/>
    <cellStyle name="Millares 2 13" xfId="123" xr:uid="{24A51023-DB03-43C2-835E-6A70111911D9}"/>
    <cellStyle name="Millares 2 14" xfId="40" xr:uid="{5E762225-EBC5-4C3D-9E05-BCFD40C11B4D}"/>
    <cellStyle name="Millares 2 15" xfId="32" xr:uid="{8C446068-9FE5-47C7-B4CE-73A6A8CB1A32}"/>
    <cellStyle name="Millares 2 16" xfId="24" xr:uid="{64D8655E-0A1C-4DF8-94F1-E988D40B310F}"/>
    <cellStyle name="Millares 2 17" xfId="16" xr:uid="{41FCBCC9-1244-479C-83F6-393F78C6E099}"/>
    <cellStyle name="Millares 2 2" xfId="3" xr:uid="{00000000-0005-0000-0000-000002000000}"/>
    <cellStyle name="Millares 2 2 10" xfId="116" xr:uid="{5A7A21E1-AB78-4A13-B802-3BB2BC9A5B8F}"/>
    <cellStyle name="Millares 2 2 11" xfId="124" xr:uid="{21BFF37D-9316-4E5B-ACDC-270C1C07862F}"/>
    <cellStyle name="Millares 2 2 12" xfId="41" xr:uid="{167426A9-C1B5-4B70-A72F-C005B880738F}"/>
    <cellStyle name="Millares 2 2 13" xfId="33" xr:uid="{F3CFAEBD-4800-4971-AF74-46D54B266D28}"/>
    <cellStyle name="Millares 2 2 14" xfId="25" xr:uid="{15F29F69-BF5F-414B-9533-12883409D0C3}"/>
    <cellStyle name="Millares 2 2 15" xfId="17" xr:uid="{53FF7B93-03EC-48B0-9C0F-2A05DA56C213}"/>
    <cellStyle name="Millares 2 2 2" xfId="58" xr:uid="{C5E94C39-C04D-43D6-B29B-0EAB5C455629}"/>
    <cellStyle name="Millares 2 2 3" xfId="49" xr:uid="{1B60D35A-B82E-4D5A-AE43-CB323AC795F2}"/>
    <cellStyle name="Millares 2 2 4" xfId="67" xr:uid="{A0DD14A4-A623-486A-8F27-1977EF8398BB}"/>
    <cellStyle name="Millares 2 2 5" xfId="75" xr:uid="{B52C78BD-744F-4DA5-8F60-E4258563DD05}"/>
    <cellStyle name="Millares 2 2 6" xfId="83" xr:uid="{130C0180-8D43-4363-AB37-C4CB2C5AFD1D}"/>
    <cellStyle name="Millares 2 2 7" xfId="92" xr:uid="{85D100A4-0A54-4066-8DF7-CEFA3BA9EC1D}"/>
    <cellStyle name="Millares 2 2 8" xfId="100" xr:uid="{CFBAA3F2-E35D-4CA5-AC10-AD19DD127C78}"/>
    <cellStyle name="Millares 2 2 9" xfId="108" xr:uid="{8AD3EA66-90C5-4AFF-BC1E-E01AC3ED1DA5}"/>
    <cellStyle name="Millares 2 3" xfId="4" xr:uid="{00000000-0005-0000-0000-000003000000}"/>
    <cellStyle name="Millares 2 3 10" xfId="117" xr:uid="{44C931E0-A134-4360-9B96-24FE2F98A04E}"/>
    <cellStyle name="Millares 2 3 11" xfId="125" xr:uid="{CE605E53-0D88-455E-A352-8FCECA3E33E9}"/>
    <cellStyle name="Millares 2 3 12" xfId="42" xr:uid="{63DE39E4-D988-4681-85B4-1FD69BE65682}"/>
    <cellStyle name="Millares 2 3 13" xfId="34" xr:uid="{8AB92C0E-9609-4E99-9EAF-CA2DDD1C2120}"/>
    <cellStyle name="Millares 2 3 14" xfId="26" xr:uid="{2A716EE9-0AA8-461F-853B-97DB4249038B}"/>
    <cellStyle name="Millares 2 3 15" xfId="18" xr:uid="{F5E7855B-810C-4749-A0ED-22F70625A234}"/>
    <cellStyle name="Millares 2 3 2" xfId="59" xr:uid="{E2BC5E3F-A351-4FFB-A294-02D40EA796D6}"/>
    <cellStyle name="Millares 2 3 3" xfId="50" xr:uid="{91442689-8DA0-4C92-9EE9-3A09883F53A1}"/>
    <cellStyle name="Millares 2 3 4" xfId="68" xr:uid="{5FB0267F-0C4E-4BD1-A4BE-9FCA35B14A63}"/>
    <cellStyle name="Millares 2 3 5" xfId="76" xr:uid="{14F8F3C9-DD87-4F3C-9D60-23E67C0A7DA1}"/>
    <cellStyle name="Millares 2 3 6" xfId="84" xr:uid="{D7521D03-1504-457D-9544-309A9A4EA1FF}"/>
    <cellStyle name="Millares 2 3 7" xfId="93" xr:uid="{1E11095C-FDA9-44F7-A643-2B05E2A1BF8B}"/>
    <cellStyle name="Millares 2 3 8" xfId="101" xr:uid="{A8CDFE41-7E69-44FF-A479-843C65C4BBAA}"/>
    <cellStyle name="Millares 2 3 9" xfId="109" xr:uid="{7B371896-A47F-4169-843A-7C264B3852F3}"/>
    <cellStyle name="Millares 2 4" xfId="57" xr:uid="{97227216-54D1-4CB6-BD3A-F3560EDDEBC3}"/>
    <cellStyle name="Millares 2 5" xfId="48" xr:uid="{06792163-3334-4F49-8333-98D438149180}"/>
    <cellStyle name="Millares 2 6" xfId="66" xr:uid="{E0BB9B6D-1015-4F8E-A7DB-7C152571E534}"/>
    <cellStyle name="Millares 2 7" xfId="74" xr:uid="{7B6C7D82-5CF2-46AF-9932-AAFE83ADAF4A}"/>
    <cellStyle name="Millares 2 8" xfId="82" xr:uid="{B4778D97-58D3-4E4E-A9B2-7925A656DE5A}"/>
    <cellStyle name="Millares 2 9" xfId="91" xr:uid="{8A3276E7-F322-4667-9E42-E4F5721D5405}"/>
    <cellStyle name="Millares 3" xfId="5" xr:uid="{00000000-0005-0000-0000-000004000000}"/>
    <cellStyle name="Millares 3 10" xfId="118" xr:uid="{603DEDA1-9451-4B51-B7B4-FD19205C4911}"/>
    <cellStyle name="Millares 3 11" xfId="126" xr:uid="{4666B741-A75A-444B-A59B-54B8C43B4671}"/>
    <cellStyle name="Millares 3 12" xfId="43" xr:uid="{7433B5DE-552D-40FC-860E-E396D8E7166C}"/>
    <cellStyle name="Millares 3 13" xfId="35" xr:uid="{1D66A0BB-B930-4397-B75B-0F44440DE285}"/>
    <cellStyle name="Millares 3 14" xfId="27" xr:uid="{62487C21-A46C-4539-A99C-4801023B1B64}"/>
    <cellStyle name="Millares 3 15" xfId="19" xr:uid="{C275997F-148A-401C-8865-2A38CFDF4ADF}"/>
    <cellStyle name="Millares 3 2" xfId="60" xr:uid="{0AA2FC9E-F56D-4200-A519-C9FCCF396A0F}"/>
    <cellStyle name="Millares 3 3" xfId="51" xr:uid="{16032829-8428-402A-998E-F9F8A1FE4E88}"/>
    <cellStyle name="Millares 3 4" xfId="69" xr:uid="{D9B1C8F6-4A0F-4082-8594-1FBB7ED14D4A}"/>
    <cellStyle name="Millares 3 5" xfId="77" xr:uid="{CE7592AF-7776-4C5C-A543-D7E46A8FAFAB}"/>
    <cellStyle name="Millares 3 6" xfId="85" xr:uid="{00C1A38D-9AD1-48C3-AB7B-2CC7E5CAA58A}"/>
    <cellStyle name="Millares 3 7" xfId="94" xr:uid="{4AA71FB4-B9CF-4F1B-AA97-546E767FE068}"/>
    <cellStyle name="Millares 3 8" xfId="102" xr:uid="{620EFDE5-4450-46AD-A991-9FD4260227C1}"/>
    <cellStyle name="Millares 3 9" xfId="110" xr:uid="{23EE09F5-3C7B-49B7-97E3-14904FEF5D2D}"/>
    <cellStyle name="Moneda 2" xfId="6" xr:uid="{00000000-0005-0000-0000-000005000000}"/>
    <cellStyle name="Moneda 2 10" xfId="119" xr:uid="{5CEB81B7-1ECE-44ED-BB1D-E90C59027AC0}"/>
    <cellStyle name="Moneda 2 11" xfId="127" xr:uid="{C96A6538-30E8-48B1-B9B7-9FBC020B26F4}"/>
    <cellStyle name="Moneda 2 12" xfId="44" xr:uid="{37734244-D884-410C-8508-E96560D3F292}"/>
    <cellStyle name="Moneda 2 13" xfId="36" xr:uid="{33780D7F-AD3C-45BF-9157-3208A7E37CC0}"/>
    <cellStyle name="Moneda 2 14" xfId="28" xr:uid="{323FA645-354D-41F2-B961-59237F193025}"/>
    <cellStyle name="Moneda 2 15" xfId="20" xr:uid="{A768B834-16C8-4D65-8C72-3767EE38515B}"/>
    <cellStyle name="Moneda 2 2" xfId="61" xr:uid="{A27DD5F4-65E9-420F-BB7A-25DF8DD898F8}"/>
    <cellStyle name="Moneda 2 3" xfId="52" xr:uid="{64C94CDF-2903-4496-8339-37EAD7F40A0C}"/>
    <cellStyle name="Moneda 2 4" xfId="70" xr:uid="{34041E3B-D0FE-45D0-95A6-B9A020C1D670}"/>
    <cellStyle name="Moneda 2 5" xfId="78" xr:uid="{7C932980-3FCD-49B9-8CB7-6E74A1010AC2}"/>
    <cellStyle name="Moneda 2 6" xfId="86" xr:uid="{2AF698D7-A672-4867-8A62-74178F090C71}"/>
    <cellStyle name="Moneda 2 7" xfId="95" xr:uid="{C6439A9E-4BF3-4EFE-BB09-EA207C6C57E8}"/>
    <cellStyle name="Moneda 2 8" xfId="103" xr:uid="{89B35F1C-BF80-49E2-AD0F-AEC0794A4364}"/>
    <cellStyle name="Moneda 2 9" xfId="111" xr:uid="{0952AAD5-D789-4559-8EFE-943C1925FE5F}"/>
    <cellStyle name="Normal" xfId="0" builtinId="0"/>
    <cellStyle name="Normal 2" xfId="7" xr:uid="{00000000-0005-0000-0000-000007000000}"/>
    <cellStyle name="Normal 2 10" xfId="104" xr:uid="{9EBCB21B-8370-46B4-B465-D49FE0419434}"/>
    <cellStyle name="Normal 2 11" xfId="112" xr:uid="{DD98CCC2-5283-4F69-99C4-58E7B578BEE7}"/>
    <cellStyle name="Normal 2 12" xfId="120" xr:uid="{1A681EB1-16E7-4079-9581-9BEBFDC17DD3}"/>
    <cellStyle name="Normal 2 13" xfId="128" xr:uid="{BCB5A55B-7487-4D5D-8E14-EAA6A2F4D8F4}"/>
    <cellStyle name="Normal 2 14" xfId="45" xr:uid="{7CC475DA-2BB0-4262-AAC0-583F59F7B01C}"/>
    <cellStyle name="Normal 2 15" xfId="37" xr:uid="{396A78FF-6852-486A-8FCA-02895D6A2778}"/>
    <cellStyle name="Normal 2 16" xfId="29" xr:uid="{8DE33C3F-2758-4554-805A-8023F9F272AB}"/>
    <cellStyle name="Normal 2 17" xfId="21" xr:uid="{FB4A0124-E129-4D4A-B1B5-FFF89243D5B6}"/>
    <cellStyle name="Normal 2 2" xfId="8" xr:uid="{00000000-0005-0000-0000-000008000000}"/>
    <cellStyle name="Normal 2 3" xfId="62" xr:uid="{60B04AAE-7521-4BFC-B572-9E065E04A40A}"/>
    <cellStyle name="Normal 2 4" xfId="53" xr:uid="{3311E36E-6D96-4002-8158-D84E1E5C7AE4}"/>
    <cellStyle name="Normal 2 5" xfId="65" xr:uid="{F8D991F1-0F8B-478C-AC12-D5E59FD1D2CF}"/>
    <cellStyle name="Normal 2 6" xfId="71" xr:uid="{50989E38-B701-41C2-A9D7-F7D86FE6B7A2}"/>
    <cellStyle name="Normal 2 7" xfId="79" xr:uid="{7FD46D9C-3F08-4B0F-BE43-7EE75616C8A1}"/>
    <cellStyle name="Normal 2 8" xfId="87" xr:uid="{1B8AAC34-2C9B-4E54-BFA6-CE24B4F08FAF}"/>
    <cellStyle name="Normal 2 9" xfId="96" xr:uid="{441E0EA5-79F8-42A9-8A62-B261C822A3E8}"/>
    <cellStyle name="Normal 3" xfId="9" xr:uid="{00000000-0005-0000-0000-000009000000}"/>
    <cellStyle name="Normal 3 2" xfId="90" xr:uid="{7DDCD7C7-3F03-4840-A634-D133D08165B1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13" xr:uid="{6CA85AD8-9F06-418F-97A6-D0464B5B153D}"/>
    <cellStyle name="Normal 6 11" xfId="121" xr:uid="{B4EF525D-B080-4EE3-83E0-5C384DF3EC2C}"/>
    <cellStyle name="Normal 6 12" xfId="129" xr:uid="{A4CC003D-B2B1-40A1-80E4-78CD8A790513}"/>
    <cellStyle name="Normal 6 13" xfId="46" xr:uid="{CC46BF77-E1FE-4AE9-AE11-9E9614AA2D11}"/>
    <cellStyle name="Normal 6 14" xfId="38" xr:uid="{A828901A-5501-449B-BA25-172961FF7486}"/>
    <cellStyle name="Normal 6 15" xfId="30" xr:uid="{2FF1629B-5626-466B-93D7-6BFBBAF1BF4B}"/>
    <cellStyle name="Normal 6 16" xfId="22" xr:uid="{86EF05BC-9269-4FCC-9CD9-F8177ABA15BF}"/>
    <cellStyle name="Normal 6 2" xfId="15" xr:uid="{00000000-0005-0000-0000-00000F000000}"/>
    <cellStyle name="Normal 6 2 10" xfId="122" xr:uid="{CC2AD7E6-FAC1-4C28-9514-0881E2482072}"/>
    <cellStyle name="Normal 6 2 11" xfId="130" xr:uid="{73864939-F113-4108-8C7E-86FA11DB61A6}"/>
    <cellStyle name="Normal 6 2 12" xfId="47" xr:uid="{D7DDD7F6-C18C-459A-83C7-429C97950B50}"/>
    <cellStyle name="Normal 6 2 13" xfId="39" xr:uid="{7A2AF422-E230-4E7B-98A4-BDF5CBCA7279}"/>
    <cellStyle name="Normal 6 2 14" xfId="31" xr:uid="{5402084F-3414-4D64-8326-CB040AD702E8}"/>
    <cellStyle name="Normal 6 2 15" xfId="23" xr:uid="{AE64A67B-F231-44E1-BE27-B425262A8D82}"/>
    <cellStyle name="Normal 6 2 2" xfId="64" xr:uid="{C7C1E429-5D6A-472B-8D09-1A28FAAD8DD8}"/>
    <cellStyle name="Normal 6 2 3" xfId="55" xr:uid="{D48AADDC-FFD8-43C0-84B6-10E3D4903378}"/>
    <cellStyle name="Normal 6 2 4" xfId="73" xr:uid="{17D4C9BB-4877-4F71-851B-B2E70B1AFAB2}"/>
    <cellStyle name="Normal 6 2 5" xfId="81" xr:uid="{F3EE564F-CC26-47D7-9919-64F68219AA97}"/>
    <cellStyle name="Normal 6 2 6" xfId="89" xr:uid="{2F063B8D-F319-497F-BE9A-FADAFF50C407}"/>
    <cellStyle name="Normal 6 2 7" xfId="98" xr:uid="{A1A3F5F2-F26B-4821-8285-0BF6F241A295}"/>
    <cellStyle name="Normal 6 2 8" xfId="106" xr:uid="{E09FCEFE-592B-43F2-82C9-9DE2FBCE37D7}"/>
    <cellStyle name="Normal 6 2 9" xfId="114" xr:uid="{A1C87411-053A-4499-B209-90C8A0D04240}"/>
    <cellStyle name="Normal 6 3" xfId="63" xr:uid="{95EB8679-C995-4620-8980-215ECAFEC075}"/>
    <cellStyle name="Normal 6 4" xfId="54" xr:uid="{A73CDEA5-F08E-4119-BC37-D78BB071CE0C}"/>
    <cellStyle name="Normal 6 5" xfId="72" xr:uid="{9232C9F4-6333-40BF-BE9D-06E1E95220C3}"/>
    <cellStyle name="Normal 6 6" xfId="80" xr:uid="{451A17C3-A47B-4562-9A59-7FFCE7959D02}"/>
    <cellStyle name="Normal 6 7" xfId="88" xr:uid="{08B35CB8-D5DF-4058-970A-5833C48858CC}"/>
    <cellStyle name="Normal 6 8" xfId="97" xr:uid="{4AF38051-CB6D-4E57-BB0C-516F52776496}"/>
    <cellStyle name="Normal 6 9" xfId="105" xr:uid="{AB23A3D7-17A3-42CE-B273-1B00DFA41263}"/>
    <cellStyle name="Normal 7" xfId="56" xr:uid="{0EFDB578-3A4E-4305-B803-6E4DF8454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85</xdr:row>
      <xdr:rowOff>0</xdr:rowOff>
    </xdr:from>
    <xdr:to>
      <xdr:col>0</xdr:col>
      <xdr:colOff>2857500</xdr:colOff>
      <xdr:row>85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5B550AB-3569-4678-BA8D-4319828AD1E1}"/>
            </a:ext>
          </a:extLst>
        </xdr:cNvPr>
        <xdr:cNvCxnSpPr/>
      </xdr:nvCxnSpPr>
      <xdr:spPr>
        <a:xfrm>
          <a:off x="847725" y="1280160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85</xdr:row>
      <xdr:rowOff>0</xdr:rowOff>
    </xdr:from>
    <xdr:to>
      <xdr:col>6</xdr:col>
      <xdr:colOff>476250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F656376-66F5-4883-A584-1CF05B5BF935}"/>
            </a:ext>
          </a:extLst>
        </xdr:cNvPr>
        <xdr:cNvCxnSpPr/>
      </xdr:nvCxnSpPr>
      <xdr:spPr>
        <a:xfrm>
          <a:off x="7381875" y="1280160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7"/>
  <sheetViews>
    <sheetView showGridLines="0" tabSelected="1" workbookViewId="0">
      <selection activeCell="I27" sqref="I27"/>
    </sheetView>
  </sheetViews>
  <sheetFormatPr baseColWidth="10" defaultColWidth="12" defaultRowHeight="12.75" x14ac:dyDescent="0.2"/>
  <cols>
    <col min="1" max="1" width="62.83203125" style="2" customWidth="1"/>
    <col min="2" max="2" width="18.33203125" style="2" customWidth="1"/>
    <col min="3" max="3" width="19.83203125" style="2" customWidth="1"/>
    <col min="4" max="7" width="18.33203125" style="2" customWidth="1"/>
    <col min="8" max="8" width="13.5" style="2" customWidth="1"/>
    <col min="9" max="16384" width="12" style="2"/>
  </cols>
  <sheetData>
    <row r="1" spans="1:8" ht="60.75" customHeight="1" x14ac:dyDescent="0.2">
      <c r="A1" s="22" t="s">
        <v>84</v>
      </c>
      <c r="B1" s="23"/>
      <c r="C1" s="23"/>
      <c r="D1" s="23"/>
      <c r="E1" s="23"/>
      <c r="F1" s="23"/>
      <c r="G1" s="24"/>
    </row>
    <row r="2" spans="1:8" x14ac:dyDescent="0.2">
      <c r="A2" s="27" t="s">
        <v>9</v>
      </c>
      <c r="B2" s="22" t="s">
        <v>15</v>
      </c>
      <c r="C2" s="23"/>
      <c r="D2" s="23"/>
      <c r="E2" s="23"/>
      <c r="F2" s="24"/>
      <c r="G2" s="25" t="s">
        <v>14</v>
      </c>
    </row>
    <row r="3" spans="1:8" ht="24.95" customHeight="1" x14ac:dyDescent="0.2">
      <c r="A3" s="28"/>
      <c r="B3" s="16" t="s">
        <v>10</v>
      </c>
      <c r="C3" s="16" t="s">
        <v>75</v>
      </c>
      <c r="D3" s="16" t="s">
        <v>11</v>
      </c>
      <c r="E3" s="16" t="s">
        <v>12</v>
      </c>
      <c r="F3" s="16" t="s">
        <v>13</v>
      </c>
      <c r="G3" s="26"/>
    </row>
    <row r="4" spans="1:8" x14ac:dyDescent="0.2">
      <c r="A4" s="29"/>
      <c r="B4" s="15">
        <v>1</v>
      </c>
      <c r="C4" s="15">
        <v>2</v>
      </c>
      <c r="D4" s="15" t="s">
        <v>76</v>
      </c>
      <c r="E4" s="15">
        <v>4</v>
      </c>
      <c r="F4" s="15">
        <v>5</v>
      </c>
      <c r="G4" s="15" t="s">
        <v>77</v>
      </c>
    </row>
    <row r="5" spans="1:8" x14ac:dyDescent="0.2">
      <c r="A5" s="4" t="s">
        <v>16</v>
      </c>
      <c r="B5" s="11">
        <f>SUM(B6:B12)</f>
        <v>17999684</v>
      </c>
      <c r="C5" s="11">
        <f>SUM(C6:C12)</f>
        <v>17746847.999999996</v>
      </c>
      <c r="D5" s="11">
        <f>B5+C5</f>
        <v>35746532</v>
      </c>
      <c r="E5" s="11">
        <f>SUM(E6:E12)</f>
        <v>21186038.709999993</v>
      </c>
      <c r="F5" s="11">
        <f>SUM(F6:F12)</f>
        <v>21186038.709999993</v>
      </c>
      <c r="G5" s="11">
        <f>D5-E5</f>
        <v>14560493.290000007</v>
      </c>
    </row>
    <row r="6" spans="1:8" x14ac:dyDescent="0.2">
      <c r="A6" s="19" t="s">
        <v>20</v>
      </c>
      <c r="B6" s="17">
        <v>11598060.220000001</v>
      </c>
      <c r="C6" s="17">
        <v>12461267.859999999</v>
      </c>
      <c r="D6" s="17">
        <f t="shared" ref="D6:D69" si="0">B6+C6</f>
        <v>24059328.079999998</v>
      </c>
      <c r="E6" s="17">
        <v>16062708.539999999</v>
      </c>
      <c r="F6" s="17">
        <v>16062708.539999999</v>
      </c>
      <c r="G6" s="17">
        <f t="shared" ref="G6:G69" si="1">D6-E6</f>
        <v>7996619.5399999991</v>
      </c>
      <c r="H6" s="9">
        <v>1100</v>
      </c>
    </row>
    <row r="7" spans="1:8" x14ac:dyDescent="0.2">
      <c r="A7" s="19" t="s">
        <v>21</v>
      </c>
      <c r="B7" s="17">
        <v>0</v>
      </c>
      <c r="C7" s="17">
        <v>0</v>
      </c>
      <c r="D7" s="17">
        <f t="shared" si="0"/>
        <v>0</v>
      </c>
      <c r="E7" s="17">
        <v>0</v>
      </c>
      <c r="F7" s="17">
        <v>0</v>
      </c>
      <c r="G7" s="17">
        <f t="shared" si="1"/>
        <v>0</v>
      </c>
      <c r="H7" s="9">
        <v>1200</v>
      </c>
    </row>
    <row r="8" spans="1:8" x14ac:dyDescent="0.2">
      <c r="A8" s="19" t="s">
        <v>22</v>
      </c>
      <c r="B8" s="17">
        <v>2038475.02</v>
      </c>
      <c r="C8" s="17">
        <v>2045578.75</v>
      </c>
      <c r="D8" s="17">
        <f t="shared" si="0"/>
        <v>4084053.77</v>
      </c>
      <c r="E8" s="17">
        <v>929319.4</v>
      </c>
      <c r="F8" s="17">
        <v>929319.4</v>
      </c>
      <c r="G8" s="17">
        <f t="shared" si="1"/>
        <v>3154734.37</v>
      </c>
      <c r="H8" s="9">
        <v>1300</v>
      </c>
    </row>
    <row r="9" spans="1:8" x14ac:dyDescent="0.2">
      <c r="A9" s="19" t="s">
        <v>1</v>
      </c>
      <c r="B9" s="17">
        <v>3469496</v>
      </c>
      <c r="C9" s="17">
        <v>2707829.2</v>
      </c>
      <c r="D9" s="17">
        <f t="shared" si="0"/>
        <v>6177325.2000000002</v>
      </c>
      <c r="E9" s="17">
        <v>3297461.26</v>
      </c>
      <c r="F9" s="17">
        <v>3297461.26</v>
      </c>
      <c r="G9" s="17">
        <f t="shared" si="1"/>
        <v>2879863.9400000004</v>
      </c>
      <c r="H9" s="9">
        <v>1400</v>
      </c>
    </row>
    <row r="10" spans="1:8" x14ac:dyDescent="0.2">
      <c r="A10" s="19" t="s">
        <v>23</v>
      </c>
      <c r="B10" s="17">
        <v>599905.56000000006</v>
      </c>
      <c r="C10" s="17">
        <v>491260.99</v>
      </c>
      <c r="D10" s="17">
        <f t="shared" si="0"/>
        <v>1091166.55</v>
      </c>
      <c r="E10" s="17">
        <v>686191.33</v>
      </c>
      <c r="F10" s="17">
        <v>686191.33</v>
      </c>
      <c r="G10" s="17">
        <f t="shared" si="1"/>
        <v>404975.22000000009</v>
      </c>
      <c r="H10" s="9">
        <v>1500</v>
      </c>
    </row>
    <row r="11" spans="1:8" x14ac:dyDescent="0.2">
      <c r="A11" s="19" t="s">
        <v>2</v>
      </c>
      <c r="B11" s="17">
        <v>0</v>
      </c>
      <c r="C11" s="17">
        <v>0</v>
      </c>
      <c r="D11" s="17">
        <f t="shared" si="0"/>
        <v>0</v>
      </c>
      <c r="E11" s="17">
        <v>0</v>
      </c>
      <c r="F11" s="17">
        <v>0</v>
      </c>
      <c r="G11" s="17">
        <f t="shared" si="1"/>
        <v>0</v>
      </c>
      <c r="H11" s="9">
        <v>1600</v>
      </c>
    </row>
    <row r="12" spans="1:8" x14ac:dyDescent="0.2">
      <c r="A12" s="19" t="s">
        <v>24</v>
      </c>
      <c r="B12" s="17">
        <v>293747.20000000001</v>
      </c>
      <c r="C12" s="17">
        <v>40911.199999999997</v>
      </c>
      <c r="D12" s="17">
        <f t="shared" si="0"/>
        <v>334658.40000000002</v>
      </c>
      <c r="E12" s="17">
        <v>210358.18</v>
      </c>
      <c r="F12" s="17">
        <v>210358.18</v>
      </c>
      <c r="G12" s="17">
        <f t="shared" si="1"/>
        <v>124300.22000000003</v>
      </c>
      <c r="H12" s="9">
        <v>1700</v>
      </c>
    </row>
    <row r="13" spans="1:8" x14ac:dyDescent="0.2">
      <c r="A13" s="4" t="s">
        <v>79</v>
      </c>
      <c r="B13" s="14">
        <f>SUM(B14:B22)</f>
        <v>379085</v>
      </c>
      <c r="C13" s="14">
        <f>SUM(C14:C22)</f>
        <v>722940.55999999994</v>
      </c>
      <c r="D13" s="14">
        <f t="shared" si="0"/>
        <v>1102025.56</v>
      </c>
      <c r="E13" s="14">
        <f>SUM(E14:E22)</f>
        <v>377353.33999999997</v>
      </c>
      <c r="F13" s="14">
        <f>SUM(F14:F22)</f>
        <v>377353.33999999997</v>
      </c>
      <c r="G13" s="14">
        <f t="shared" si="1"/>
        <v>724672.22000000009</v>
      </c>
      <c r="H13" s="1">
        <v>0</v>
      </c>
    </row>
    <row r="14" spans="1:8" x14ac:dyDescent="0.2">
      <c r="A14" s="19" t="s">
        <v>25</v>
      </c>
      <c r="B14" s="17">
        <v>139000</v>
      </c>
      <c r="C14" s="17">
        <v>91598.53</v>
      </c>
      <c r="D14" s="17">
        <f t="shared" si="0"/>
        <v>230598.53</v>
      </c>
      <c r="E14" s="17">
        <v>130186.56</v>
      </c>
      <c r="F14" s="17">
        <v>130186.56</v>
      </c>
      <c r="G14" s="17">
        <f t="shared" si="1"/>
        <v>100411.97</v>
      </c>
      <c r="H14" s="9">
        <v>2100</v>
      </c>
    </row>
    <row r="15" spans="1:8" x14ac:dyDescent="0.2">
      <c r="A15" s="19" t="s">
        <v>26</v>
      </c>
      <c r="B15" s="17">
        <v>8000</v>
      </c>
      <c r="C15" s="17">
        <v>36000</v>
      </c>
      <c r="D15" s="17">
        <f t="shared" si="0"/>
        <v>44000</v>
      </c>
      <c r="E15" s="17">
        <v>24829.59</v>
      </c>
      <c r="F15" s="17">
        <v>24829.59</v>
      </c>
      <c r="G15" s="17">
        <f t="shared" si="1"/>
        <v>19170.41</v>
      </c>
      <c r="H15" s="9">
        <v>2200</v>
      </c>
    </row>
    <row r="16" spans="1:8" x14ac:dyDescent="0.2">
      <c r="A16" s="19" t="s">
        <v>27</v>
      </c>
      <c r="B16" s="17">
        <v>10500</v>
      </c>
      <c r="C16" s="17">
        <v>92372</v>
      </c>
      <c r="D16" s="17">
        <f t="shared" si="0"/>
        <v>102872</v>
      </c>
      <c r="E16" s="17">
        <v>4729.08</v>
      </c>
      <c r="F16" s="17">
        <v>4729.08</v>
      </c>
      <c r="G16" s="17">
        <f t="shared" si="1"/>
        <v>98142.92</v>
      </c>
      <c r="H16" s="9">
        <v>2300</v>
      </c>
    </row>
    <row r="17" spans="1:8" x14ac:dyDescent="0.2">
      <c r="A17" s="19" t="s">
        <v>28</v>
      </c>
      <c r="B17" s="17">
        <v>33500</v>
      </c>
      <c r="C17" s="17">
        <v>56160.62</v>
      </c>
      <c r="D17" s="17">
        <f t="shared" si="0"/>
        <v>89660.62</v>
      </c>
      <c r="E17" s="17">
        <v>11398.42</v>
      </c>
      <c r="F17" s="17">
        <v>11398.42</v>
      </c>
      <c r="G17" s="17">
        <f t="shared" si="1"/>
        <v>78262.2</v>
      </c>
      <c r="H17" s="9">
        <v>2400</v>
      </c>
    </row>
    <row r="18" spans="1:8" x14ac:dyDescent="0.2">
      <c r="A18" s="19" t="s">
        <v>29</v>
      </c>
      <c r="B18" s="17">
        <v>38885</v>
      </c>
      <c r="C18" s="17">
        <v>120735.67999999999</v>
      </c>
      <c r="D18" s="17">
        <f t="shared" si="0"/>
        <v>159620.68</v>
      </c>
      <c r="E18" s="17">
        <v>37069.47</v>
      </c>
      <c r="F18" s="17">
        <v>37069.47</v>
      </c>
      <c r="G18" s="17">
        <f t="shared" si="1"/>
        <v>122551.20999999999</v>
      </c>
      <c r="H18" s="9">
        <v>2500</v>
      </c>
    </row>
    <row r="19" spans="1:8" x14ac:dyDescent="0.2">
      <c r="A19" s="19" t="s">
        <v>30</v>
      </c>
      <c r="B19" s="17">
        <v>19200</v>
      </c>
      <c r="C19" s="17">
        <v>206581.78</v>
      </c>
      <c r="D19" s="17">
        <f t="shared" si="0"/>
        <v>225781.78</v>
      </c>
      <c r="E19" s="17">
        <v>102272.65</v>
      </c>
      <c r="F19" s="17">
        <v>102272.65</v>
      </c>
      <c r="G19" s="17">
        <f t="shared" si="1"/>
        <v>123509.13</v>
      </c>
      <c r="H19" s="9">
        <v>2600</v>
      </c>
    </row>
    <row r="20" spans="1:8" x14ac:dyDescent="0.2">
      <c r="A20" s="19" t="s">
        <v>31</v>
      </c>
      <c r="B20" s="17">
        <v>5000</v>
      </c>
      <c r="C20" s="17">
        <v>-1791.52</v>
      </c>
      <c r="D20" s="17">
        <f t="shared" si="0"/>
        <v>3208.48</v>
      </c>
      <c r="E20" s="17">
        <v>3208.48</v>
      </c>
      <c r="F20" s="17">
        <v>3208.48</v>
      </c>
      <c r="G20" s="17">
        <f t="shared" si="1"/>
        <v>0</v>
      </c>
      <c r="H20" s="9">
        <v>2700</v>
      </c>
    </row>
    <row r="21" spans="1:8" x14ac:dyDescent="0.2">
      <c r="A21" s="19" t="s">
        <v>32</v>
      </c>
      <c r="B21" s="17">
        <v>0</v>
      </c>
      <c r="C21" s="17">
        <v>0</v>
      </c>
      <c r="D21" s="17">
        <f t="shared" si="0"/>
        <v>0</v>
      </c>
      <c r="E21" s="17">
        <v>0</v>
      </c>
      <c r="F21" s="17">
        <v>0</v>
      </c>
      <c r="G21" s="17">
        <f t="shared" si="1"/>
        <v>0</v>
      </c>
      <c r="H21" s="9">
        <v>2800</v>
      </c>
    </row>
    <row r="22" spans="1:8" x14ac:dyDescent="0.2">
      <c r="A22" s="19" t="s">
        <v>33</v>
      </c>
      <c r="B22" s="17">
        <v>125000</v>
      </c>
      <c r="C22" s="17">
        <v>121283.47</v>
      </c>
      <c r="D22" s="17">
        <f t="shared" si="0"/>
        <v>246283.47</v>
      </c>
      <c r="E22" s="17">
        <v>63659.09</v>
      </c>
      <c r="F22" s="17">
        <v>63659.09</v>
      </c>
      <c r="G22" s="17">
        <f t="shared" si="1"/>
        <v>182624.38</v>
      </c>
      <c r="H22" s="9">
        <v>2900</v>
      </c>
    </row>
    <row r="23" spans="1:8" x14ac:dyDescent="0.2">
      <c r="A23" s="4" t="s">
        <v>17</v>
      </c>
      <c r="B23" s="14">
        <f>SUM(B24:B32)</f>
        <v>5369858.5199999996</v>
      </c>
      <c r="C23" s="14">
        <f>SUM(C24:C32)</f>
        <v>1370535.35</v>
      </c>
      <c r="D23" s="14">
        <f t="shared" si="0"/>
        <v>6740393.8699999992</v>
      </c>
      <c r="E23" s="14">
        <f>SUM(E24:E32)</f>
        <v>4015450.2</v>
      </c>
      <c r="F23" s="14">
        <f>SUM(F24:F32)</f>
        <v>4015450.2</v>
      </c>
      <c r="G23" s="14">
        <f t="shared" si="1"/>
        <v>2724943.669999999</v>
      </c>
      <c r="H23" s="1">
        <v>0</v>
      </c>
    </row>
    <row r="24" spans="1:8" x14ac:dyDescent="0.2">
      <c r="A24" s="19" t="s">
        <v>34</v>
      </c>
      <c r="B24" s="17">
        <v>389040</v>
      </c>
      <c r="C24" s="17">
        <v>374844.84</v>
      </c>
      <c r="D24" s="17">
        <f t="shared" si="0"/>
        <v>763884.84000000008</v>
      </c>
      <c r="E24" s="17">
        <v>415210.6</v>
      </c>
      <c r="F24" s="17">
        <v>415210.6</v>
      </c>
      <c r="G24" s="17">
        <f t="shared" si="1"/>
        <v>348674.24000000011</v>
      </c>
      <c r="H24" s="9">
        <v>3100</v>
      </c>
    </row>
    <row r="25" spans="1:8" x14ac:dyDescent="0.2">
      <c r="A25" s="19" t="s">
        <v>35</v>
      </c>
      <c r="B25" s="17">
        <v>272864</v>
      </c>
      <c r="C25" s="17">
        <v>194247.08</v>
      </c>
      <c r="D25" s="17">
        <f t="shared" si="0"/>
        <v>467111.07999999996</v>
      </c>
      <c r="E25" s="17">
        <v>243782.41</v>
      </c>
      <c r="F25" s="17">
        <v>243782.41</v>
      </c>
      <c r="G25" s="17">
        <f t="shared" si="1"/>
        <v>223328.66999999995</v>
      </c>
      <c r="H25" s="9">
        <v>3200</v>
      </c>
    </row>
    <row r="26" spans="1:8" x14ac:dyDescent="0.2">
      <c r="A26" s="19" t="s">
        <v>36</v>
      </c>
      <c r="B26" s="17">
        <v>1764500</v>
      </c>
      <c r="C26" s="17">
        <v>29079.86</v>
      </c>
      <c r="D26" s="17">
        <f t="shared" si="0"/>
        <v>1793579.86</v>
      </c>
      <c r="E26" s="17">
        <v>960479.4</v>
      </c>
      <c r="F26" s="17">
        <v>960479.4</v>
      </c>
      <c r="G26" s="17">
        <f t="shared" si="1"/>
        <v>833100.46000000008</v>
      </c>
      <c r="H26" s="9">
        <v>3300</v>
      </c>
    </row>
    <row r="27" spans="1:8" x14ac:dyDescent="0.2">
      <c r="A27" s="19" t="s">
        <v>37</v>
      </c>
      <c r="B27" s="17">
        <v>335855.52</v>
      </c>
      <c r="C27" s="17">
        <v>12000</v>
      </c>
      <c r="D27" s="17">
        <f t="shared" si="0"/>
        <v>347855.52</v>
      </c>
      <c r="E27" s="17">
        <v>63740.32</v>
      </c>
      <c r="F27" s="17">
        <v>63740.32</v>
      </c>
      <c r="G27" s="17">
        <f t="shared" si="1"/>
        <v>284115.20000000001</v>
      </c>
      <c r="H27" s="9">
        <v>3400</v>
      </c>
    </row>
    <row r="28" spans="1:8" x14ac:dyDescent="0.2">
      <c r="A28" s="19" t="s">
        <v>38</v>
      </c>
      <c r="B28" s="17">
        <v>1729939</v>
      </c>
      <c r="C28" s="17">
        <v>110080.85</v>
      </c>
      <c r="D28" s="17">
        <f t="shared" si="0"/>
        <v>1840019.85</v>
      </c>
      <c r="E28" s="17">
        <v>1319389.2</v>
      </c>
      <c r="F28" s="17">
        <v>1319389.2</v>
      </c>
      <c r="G28" s="17">
        <f t="shared" si="1"/>
        <v>520630.65000000014</v>
      </c>
      <c r="H28" s="9">
        <v>3500</v>
      </c>
    </row>
    <row r="29" spans="1:8" x14ac:dyDescent="0.2">
      <c r="A29" s="19" t="s">
        <v>39</v>
      </c>
      <c r="B29" s="17">
        <v>0</v>
      </c>
      <c r="C29" s="17">
        <v>142720</v>
      </c>
      <c r="D29" s="17">
        <f t="shared" si="0"/>
        <v>142720</v>
      </c>
      <c r="E29" s="17">
        <v>30951.35</v>
      </c>
      <c r="F29" s="17">
        <v>30951.35</v>
      </c>
      <c r="G29" s="17">
        <f t="shared" si="1"/>
        <v>111768.65</v>
      </c>
      <c r="H29" s="9">
        <v>3600</v>
      </c>
    </row>
    <row r="30" spans="1:8" x14ac:dyDescent="0.2">
      <c r="A30" s="19" t="s">
        <v>40</v>
      </c>
      <c r="B30" s="17">
        <v>115000</v>
      </c>
      <c r="C30" s="17">
        <v>108495.31</v>
      </c>
      <c r="D30" s="17">
        <f t="shared" si="0"/>
        <v>223495.31</v>
      </c>
      <c r="E30" s="17">
        <v>82752.5</v>
      </c>
      <c r="F30" s="17">
        <v>82752.5</v>
      </c>
      <c r="G30" s="17">
        <f t="shared" si="1"/>
        <v>140742.81</v>
      </c>
      <c r="H30" s="9">
        <v>3700</v>
      </c>
    </row>
    <row r="31" spans="1:8" x14ac:dyDescent="0.2">
      <c r="A31" s="19" t="s">
        <v>41</v>
      </c>
      <c r="B31" s="17">
        <v>452400</v>
      </c>
      <c r="C31" s="17">
        <v>80621.350000000006</v>
      </c>
      <c r="D31" s="17">
        <f t="shared" si="0"/>
        <v>533021.35</v>
      </c>
      <c r="E31" s="17">
        <v>416894.42</v>
      </c>
      <c r="F31" s="17">
        <v>416894.42</v>
      </c>
      <c r="G31" s="17">
        <f t="shared" si="1"/>
        <v>116126.93</v>
      </c>
      <c r="H31" s="9">
        <v>3800</v>
      </c>
    </row>
    <row r="32" spans="1:8" x14ac:dyDescent="0.2">
      <c r="A32" s="19" t="s">
        <v>0</v>
      </c>
      <c r="B32" s="17">
        <v>310260</v>
      </c>
      <c r="C32" s="17">
        <v>318446.06</v>
      </c>
      <c r="D32" s="17">
        <f t="shared" si="0"/>
        <v>628706.06000000006</v>
      </c>
      <c r="E32" s="17">
        <v>482250</v>
      </c>
      <c r="F32" s="17">
        <v>482250</v>
      </c>
      <c r="G32" s="17">
        <f t="shared" si="1"/>
        <v>146456.06000000006</v>
      </c>
      <c r="H32" s="9">
        <v>3900</v>
      </c>
    </row>
    <row r="33" spans="1:8" x14ac:dyDescent="0.2">
      <c r="A33" s="4" t="s">
        <v>80</v>
      </c>
      <c r="B33" s="14">
        <f>SUM(B34:B42)</f>
        <v>301000</v>
      </c>
      <c r="C33" s="14">
        <f>SUM(C34:C42)</f>
        <v>20000</v>
      </c>
      <c r="D33" s="14">
        <f t="shared" si="0"/>
        <v>321000</v>
      </c>
      <c r="E33" s="14">
        <f>SUM(E34:E42)</f>
        <v>122292.88</v>
      </c>
      <c r="F33" s="14">
        <f>SUM(F34:F42)</f>
        <v>122292.88</v>
      </c>
      <c r="G33" s="14">
        <f t="shared" si="1"/>
        <v>198707.12</v>
      </c>
      <c r="H33" s="1">
        <v>0</v>
      </c>
    </row>
    <row r="34" spans="1:8" x14ac:dyDescent="0.2">
      <c r="A34" s="19" t="s">
        <v>42</v>
      </c>
      <c r="B34" s="17">
        <v>0</v>
      </c>
      <c r="C34" s="17">
        <v>0</v>
      </c>
      <c r="D34" s="17">
        <f t="shared" si="0"/>
        <v>0</v>
      </c>
      <c r="E34" s="17">
        <v>0</v>
      </c>
      <c r="F34" s="17">
        <v>0</v>
      </c>
      <c r="G34" s="17">
        <f t="shared" si="1"/>
        <v>0</v>
      </c>
      <c r="H34" s="9">
        <v>4100</v>
      </c>
    </row>
    <row r="35" spans="1:8" x14ac:dyDescent="0.2">
      <c r="A35" s="19" t="s">
        <v>43</v>
      </c>
      <c r="B35" s="17">
        <v>0</v>
      </c>
      <c r="C35" s="17">
        <v>0</v>
      </c>
      <c r="D35" s="17">
        <f t="shared" si="0"/>
        <v>0</v>
      </c>
      <c r="E35" s="17">
        <v>0</v>
      </c>
      <c r="F35" s="17">
        <v>0</v>
      </c>
      <c r="G35" s="17">
        <f t="shared" si="1"/>
        <v>0</v>
      </c>
      <c r="H35" s="9">
        <v>4200</v>
      </c>
    </row>
    <row r="36" spans="1:8" x14ac:dyDescent="0.2">
      <c r="A36" s="19" t="s">
        <v>44</v>
      </c>
      <c r="B36" s="17">
        <v>0</v>
      </c>
      <c r="C36" s="17">
        <v>0</v>
      </c>
      <c r="D36" s="17">
        <f t="shared" si="0"/>
        <v>0</v>
      </c>
      <c r="E36" s="17">
        <v>0</v>
      </c>
      <c r="F36" s="17">
        <v>0</v>
      </c>
      <c r="G36" s="17">
        <f t="shared" si="1"/>
        <v>0</v>
      </c>
      <c r="H36" s="9">
        <v>4300</v>
      </c>
    </row>
    <row r="37" spans="1:8" x14ac:dyDescent="0.2">
      <c r="A37" s="19" t="s">
        <v>45</v>
      </c>
      <c r="B37" s="17">
        <v>301000</v>
      </c>
      <c r="C37" s="17">
        <v>20000</v>
      </c>
      <c r="D37" s="17">
        <f t="shared" si="0"/>
        <v>321000</v>
      </c>
      <c r="E37" s="17">
        <v>122292.88</v>
      </c>
      <c r="F37" s="17">
        <v>122292.88</v>
      </c>
      <c r="G37" s="17">
        <f t="shared" si="1"/>
        <v>198707.12</v>
      </c>
      <c r="H37" s="9">
        <v>4400</v>
      </c>
    </row>
    <row r="38" spans="1:8" x14ac:dyDescent="0.2">
      <c r="A38" s="19" t="s">
        <v>7</v>
      </c>
      <c r="B38" s="17">
        <v>0</v>
      </c>
      <c r="C38" s="17">
        <v>0</v>
      </c>
      <c r="D38" s="17">
        <f t="shared" si="0"/>
        <v>0</v>
      </c>
      <c r="E38" s="17">
        <v>0</v>
      </c>
      <c r="F38" s="17">
        <v>0</v>
      </c>
      <c r="G38" s="17">
        <f t="shared" si="1"/>
        <v>0</v>
      </c>
      <c r="H38" s="9">
        <v>4500</v>
      </c>
    </row>
    <row r="39" spans="1:8" x14ac:dyDescent="0.2">
      <c r="A39" s="19" t="s">
        <v>46</v>
      </c>
      <c r="B39" s="17">
        <v>0</v>
      </c>
      <c r="C39" s="17">
        <v>0</v>
      </c>
      <c r="D39" s="17">
        <f t="shared" si="0"/>
        <v>0</v>
      </c>
      <c r="E39" s="17">
        <v>0</v>
      </c>
      <c r="F39" s="17">
        <v>0</v>
      </c>
      <c r="G39" s="17">
        <f t="shared" si="1"/>
        <v>0</v>
      </c>
      <c r="H39" s="9">
        <v>4600</v>
      </c>
    </row>
    <row r="40" spans="1:8" x14ac:dyDescent="0.2">
      <c r="A40" s="19" t="s">
        <v>47</v>
      </c>
      <c r="B40" s="17">
        <v>0</v>
      </c>
      <c r="C40" s="17">
        <v>0</v>
      </c>
      <c r="D40" s="17">
        <f t="shared" si="0"/>
        <v>0</v>
      </c>
      <c r="E40" s="17">
        <v>0</v>
      </c>
      <c r="F40" s="17">
        <v>0</v>
      </c>
      <c r="G40" s="17">
        <f t="shared" si="1"/>
        <v>0</v>
      </c>
      <c r="H40" s="9">
        <v>4700</v>
      </c>
    </row>
    <row r="41" spans="1:8" x14ac:dyDescent="0.2">
      <c r="A41" s="19" t="s">
        <v>3</v>
      </c>
      <c r="B41" s="17">
        <v>0</v>
      </c>
      <c r="C41" s="17">
        <v>0</v>
      </c>
      <c r="D41" s="17">
        <f t="shared" si="0"/>
        <v>0</v>
      </c>
      <c r="E41" s="17">
        <v>0</v>
      </c>
      <c r="F41" s="17">
        <v>0</v>
      </c>
      <c r="G41" s="17">
        <f t="shared" si="1"/>
        <v>0</v>
      </c>
      <c r="H41" s="9">
        <v>4800</v>
      </c>
    </row>
    <row r="42" spans="1:8" x14ac:dyDescent="0.2">
      <c r="A42" s="19" t="s">
        <v>48</v>
      </c>
      <c r="B42" s="17">
        <v>0</v>
      </c>
      <c r="C42" s="17">
        <v>0</v>
      </c>
      <c r="D42" s="17">
        <f t="shared" si="0"/>
        <v>0</v>
      </c>
      <c r="E42" s="17">
        <v>0</v>
      </c>
      <c r="F42" s="17">
        <v>0</v>
      </c>
      <c r="G42" s="17">
        <f t="shared" si="1"/>
        <v>0</v>
      </c>
      <c r="H42" s="9">
        <v>4900</v>
      </c>
    </row>
    <row r="43" spans="1:8" x14ac:dyDescent="0.2">
      <c r="A43" s="4" t="s">
        <v>81</v>
      </c>
      <c r="B43" s="14">
        <f>SUM(B44:B52)</f>
        <v>100000</v>
      </c>
      <c r="C43" s="14">
        <f>SUM(C44:C52)</f>
        <v>0</v>
      </c>
      <c r="D43" s="14">
        <f t="shared" si="0"/>
        <v>100000</v>
      </c>
      <c r="E43" s="14">
        <f>SUM(E44:E52)</f>
        <v>0</v>
      </c>
      <c r="F43" s="14">
        <f>SUM(F44:F52)</f>
        <v>0</v>
      </c>
      <c r="G43" s="14">
        <f t="shared" si="1"/>
        <v>100000</v>
      </c>
      <c r="H43" s="1">
        <v>0</v>
      </c>
    </row>
    <row r="44" spans="1:8" x14ac:dyDescent="0.2">
      <c r="A44" s="20" t="s">
        <v>49</v>
      </c>
      <c r="B44" s="17">
        <v>100000</v>
      </c>
      <c r="C44" s="17">
        <v>0</v>
      </c>
      <c r="D44" s="17">
        <f t="shared" si="0"/>
        <v>100000</v>
      </c>
      <c r="E44" s="17">
        <v>0</v>
      </c>
      <c r="F44" s="17">
        <v>0</v>
      </c>
      <c r="G44" s="17">
        <f t="shared" si="1"/>
        <v>100000</v>
      </c>
      <c r="H44" s="9">
        <v>5100</v>
      </c>
    </row>
    <row r="45" spans="1:8" x14ac:dyDescent="0.2">
      <c r="A45" s="19" t="s">
        <v>50</v>
      </c>
      <c r="B45" s="17">
        <v>0</v>
      </c>
      <c r="C45" s="17">
        <v>0</v>
      </c>
      <c r="D45" s="17">
        <f t="shared" si="0"/>
        <v>0</v>
      </c>
      <c r="E45" s="17">
        <v>0</v>
      </c>
      <c r="F45" s="17">
        <v>0</v>
      </c>
      <c r="G45" s="17">
        <f t="shared" si="1"/>
        <v>0</v>
      </c>
      <c r="H45" s="9">
        <v>5200</v>
      </c>
    </row>
    <row r="46" spans="1:8" x14ac:dyDescent="0.2">
      <c r="A46" s="19" t="s">
        <v>51</v>
      </c>
      <c r="B46" s="17">
        <v>0</v>
      </c>
      <c r="C46" s="17">
        <v>0</v>
      </c>
      <c r="D46" s="17">
        <f t="shared" si="0"/>
        <v>0</v>
      </c>
      <c r="E46" s="17">
        <v>0</v>
      </c>
      <c r="F46" s="17">
        <v>0</v>
      </c>
      <c r="G46" s="17">
        <f t="shared" si="1"/>
        <v>0</v>
      </c>
      <c r="H46" s="9">
        <v>5300</v>
      </c>
    </row>
    <row r="47" spans="1:8" x14ac:dyDescent="0.2">
      <c r="A47" s="19" t="s">
        <v>52</v>
      </c>
      <c r="B47" s="17">
        <v>0</v>
      </c>
      <c r="C47" s="17">
        <v>0</v>
      </c>
      <c r="D47" s="17">
        <f t="shared" si="0"/>
        <v>0</v>
      </c>
      <c r="E47" s="17">
        <v>0</v>
      </c>
      <c r="F47" s="17">
        <v>0</v>
      </c>
      <c r="G47" s="17">
        <f t="shared" si="1"/>
        <v>0</v>
      </c>
      <c r="H47" s="9">
        <v>5400</v>
      </c>
    </row>
    <row r="48" spans="1:8" x14ac:dyDescent="0.2">
      <c r="A48" s="19" t="s">
        <v>53</v>
      </c>
      <c r="B48" s="17">
        <v>0</v>
      </c>
      <c r="C48" s="17">
        <v>0</v>
      </c>
      <c r="D48" s="17">
        <f t="shared" si="0"/>
        <v>0</v>
      </c>
      <c r="E48" s="17">
        <v>0</v>
      </c>
      <c r="F48" s="17">
        <v>0</v>
      </c>
      <c r="G48" s="17">
        <f t="shared" si="1"/>
        <v>0</v>
      </c>
      <c r="H48" s="9">
        <v>5500</v>
      </c>
    </row>
    <row r="49" spans="1:8" x14ac:dyDescent="0.2">
      <c r="A49" s="19" t="s">
        <v>54</v>
      </c>
      <c r="B49" s="17">
        <v>0</v>
      </c>
      <c r="C49" s="17">
        <v>0</v>
      </c>
      <c r="D49" s="17">
        <f t="shared" si="0"/>
        <v>0</v>
      </c>
      <c r="E49" s="17">
        <v>0</v>
      </c>
      <c r="F49" s="17">
        <v>0</v>
      </c>
      <c r="G49" s="17">
        <f t="shared" si="1"/>
        <v>0</v>
      </c>
      <c r="H49" s="9">
        <v>5600</v>
      </c>
    </row>
    <row r="50" spans="1:8" x14ac:dyDescent="0.2">
      <c r="A50" s="19" t="s">
        <v>55</v>
      </c>
      <c r="B50" s="17">
        <v>0</v>
      </c>
      <c r="C50" s="17">
        <v>0</v>
      </c>
      <c r="D50" s="17">
        <f t="shared" si="0"/>
        <v>0</v>
      </c>
      <c r="E50" s="17">
        <v>0</v>
      </c>
      <c r="F50" s="17">
        <v>0</v>
      </c>
      <c r="G50" s="17">
        <f t="shared" si="1"/>
        <v>0</v>
      </c>
      <c r="H50" s="9">
        <v>5700</v>
      </c>
    </row>
    <row r="51" spans="1:8" x14ac:dyDescent="0.2">
      <c r="A51" s="19" t="s">
        <v>56</v>
      </c>
      <c r="B51" s="17">
        <v>0</v>
      </c>
      <c r="C51" s="17">
        <v>0</v>
      </c>
      <c r="D51" s="17">
        <f t="shared" si="0"/>
        <v>0</v>
      </c>
      <c r="E51" s="17">
        <v>0</v>
      </c>
      <c r="F51" s="17">
        <v>0</v>
      </c>
      <c r="G51" s="17">
        <f t="shared" si="1"/>
        <v>0</v>
      </c>
      <c r="H51" s="9">
        <v>5800</v>
      </c>
    </row>
    <row r="52" spans="1:8" x14ac:dyDescent="0.2">
      <c r="A52" s="19" t="s">
        <v>57</v>
      </c>
      <c r="B52" s="17">
        <v>0</v>
      </c>
      <c r="C52" s="17">
        <v>0</v>
      </c>
      <c r="D52" s="17">
        <f t="shared" si="0"/>
        <v>0</v>
      </c>
      <c r="E52" s="17">
        <v>0</v>
      </c>
      <c r="F52" s="17">
        <v>0</v>
      </c>
      <c r="G52" s="17">
        <f t="shared" si="1"/>
        <v>0</v>
      </c>
      <c r="H52" s="9">
        <v>5900</v>
      </c>
    </row>
    <row r="53" spans="1:8" x14ac:dyDescent="0.2">
      <c r="A53" s="4" t="s">
        <v>18</v>
      </c>
      <c r="B53" s="14">
        <f>SUM(B54:B56)</f>
        <v>0</v>
      </c>
      <c r="C53" s="14">
        <f>SUM(C54:C56)</f>
        <v>94874.08</v>
      </c>
      <c r="D53" s="14">
        <f t="shared" si="0"/>
        <v>94874.08</v>
      </c>
      <c r="E53" s="14">
        <f>SUM(E54:E56)</f>
        <v>0</v>
      </c>
      <c r="F53" s="14">
        <f>SUM(F54:F56)</f>
        <v>0</v>
      </c>
      <c r="G53" s="14">
        <f t="shared" si="1"/>
        <v>94874.08</v>
      </c>
      <c r="H53" s="1">
        <v>0</v>
      </c>
    </row>
    <row r="54" spans="1:8" x14ac:dyDescent="0.2">
      <c r="A54" s="19" t="s">
        <v>58</v>
      </c>
      <c r="B54" s="17">
        <v>0</v>
      </c>
      <c r="C54" s="17">
        <v>0</v>
      </c>
      <c r="D54" s="17">
        <f t="shared" si="0"/>
        <v>0</v>
      </c>
      <c r="E54" s="17">
        <v>0</v>
      </c>
      <c r="F54" s="17">
        <v>0</v>
      </c>
      <c r="G54" s="17">
        <f t="shared" si="1"/>
        <v>0</v>
      </c>
      <c r="H54" s="9">
        <v>6100</v>
      </c>
    </row>
    <row r="55" spans="1:8" x14ac:dyDescent="0.2">
      <c r="A55" s="19" t="s">
        <v>59</v>
      </c>
      <c r="B55" s="17">
        <v>0</v>
      </c>
      <c r="C55" s="17">
        <v>94874.08</v>
      </c>
      <c r="D55" s="17">
        <f t="shared" si="0"/>
        <v>94874.08</v>
      </c>
      <c r="E55" s="17">
        <v>0</v>
      </c>
      <c r="F55" s="17">
        <v>0</v>
      </c>
      <c r="G55" s="17">
        <f t="shared" si="1"/>
        <v>94874.08</v>
      </c>
      <c r="H55" s="9">
        <v>6200</v>
      </c>
    </row>
    <row r="56" spans="1:8" x14ac:dyDescent="0.2">
      <c r="A56" s="19" t="s">
        <v>60</v>
      </c>
      <c r="B56" s="17">
        <v>0</v>
      </c>
      <c r="C56" s="17">
        <v>0</v>
      </c>
      <c r="D56" s="17">
        <f t="shared" si="0"/>
        <v>0</v>
      </c>
      <c r="E56" s="17">
        <v>0</v>
      </c>
      <c r="F56" s="17">
        <v>0</v>
      </c>
      <c r="G56" s="17">
        <f t="shared" si="1"/>
        <v>0</v>
      </c>
      <c r="H56" s="9">
        <v>6300</v>
      </c>
    </row>
    <row r="57" spans="1:8" x14ac:dyDescent="0.2">
      <c r="A57" s="4" t="s">
        <v>82</v>
      </c>
      <c r="B57" s="14">
        <f>SUM(B58:B64)</f>
        <v>0</v>
      </c>
      <c r="C57" s="14">
        <f>SUM(C58:C64)</f>
        <v>0</v>
      </c>
      <c r="D57" s="14">
        <f t="shared" si="0"/>
        <v>0</v>
      </c>
      <c r="E57" s="14">
        <f>SUM(E58:E64)</f>
        <v>0</v>
      </c>
      <c r="F57" s="14">
        <f>SUM(F58:F64)</f>
        <v>0</v>
      </c>
      <c r="G57" s="14">
        <f t="shared" si="1"/>
        <v>0</v>
      </c>
      <c r="H57" s="1">
        <v>0</v>
      </c>
    </row>
    <row r="58" spans="1:8" x14ac:dyDescent="0.2">
      <c r="A58" s="19" t="s">
        <v>61</v>
      </c>
      <c r="B58" s="17">
        <v>0</v>
      </c>
      <c r="C58" s="17">
        <v>0</v>
      </c>
      <c r="D58" s="17">
        <f t="shared" si="0"/>
        <v>0</v>
      </c>
      <c r="E58" s="17">
        <v>0</v>
      </c>
      <c r="F58" s="17">
        <v>0</v>
      </c>
      <c r="G58" s="17">
        <f t="shared" si="1"/>
        <v>0</v>
      </c>
      <c r="H58" s="9">
        <v>7100</v>
      </c>
    </row>
    <row r="59" spans="1:8" x14ac:dyDescent="0.2">
      <c r="A59" s="19" t="s">
        <v>62</v>
      </c>
      <c r="B59" s="17">
        <v>0</v>
      </c>
      <c r="C59" s="17">
        <v>0</v>
      </c>
      <c r="D59" s="17">
        <f t="shared" si="0"/>
        <v>0</v>
      </c>
      <c r="E59" s="17">
        <v>0</v>
      </c>
      <c r="F59" s="17">
        <v>0</v>
      </c>
      <c r="G59" s="17">
        <f t="shared" si="1"/>
        <v>0</v>
      </c>
      <c r="H59" s="9">
        <v>7200</v>
      </c>
    </row>
    <row r="60" spans="1:8" x14ac:dyDescent="0.2">
      <c r="A60" s="19" t="s">
        <v>63</v>
      </c>
      <c r="B60" s="17">
        <v>0</v>
      </c>
      <c r="C60" s="17">
        <v>0</v>
      </c>
      <c r="D60" s="17">
        <f t="shared" si="0"/>
        <v>0</v>
      </c>
      <c r="E60" s="17">
        <v>0</v>
      </c>
      <c r="F60" s="17">
        <v>0</v>
      </c>
      <c r="G60" s="17">
        <f t="shared" si="1"/>
        <v>0</v>
      </c>
      <c r="H60" s="9">
        <v>7300</v>
      </c>
    </row>
    <row r="61" spans="1:8" x14ac:dyDescent="0.2">
      <c r="A61" s="19" t="s">
        <v>64</v>
      </c>
      <c r="B61" s="17">
        <v>0</v>
      </c>
      <c r="C61" s="17">
        <v>0</v>
      </c>
      <c r="D61" s="17">
        <f t="shared" si="0"/>
        <v>0</v>
      </c>
      <c r="E61" s="17">
        <v>0</v>
      </c>
      <c r="F61" s="17">
        <v>0</v>
      </c>
      <c r="G61" s="17">
        <f t="shared" si="1"/>
        <v>0</v>
      </c>
      <c r="H61" s="9">
        <v>7400</v>
      </c>
    </row>
    <row r="62" spans="1:8" x14ac:dyDescent="0.2">
      <c r="A62" s="19" t="s">
        <v>65</v>
      </c>
      <c r="B62" s="17">
        <v>0</v>
      </c>
      <c r="C62" s="17">
        <v>0</v>
      </c>
      <c r="D62" s="17">
        <f t="shared" si="0"/>
        <v>0</v>
      </c>
      <c r="E62" s="17">
        <v>0</v>
      </c>
      <c r="F62" s="17">
        <v>0</v>
      </c>
      <c r="G62" s="17">
        <f t="shared" si="1"/>
        <v>0</v>
      </c>
      <c r="H62" s="9">
        <v>7500</v>
      </c>
    </row>
    <row r="63" spans="1:8" x14ac:dyDescent="0.2">
      <c r="A63" s="19" t="s">
        <v>66</v>
      </c>
      <c r="B63" s="17">
        <v>0</v>
      </c>
      <c r="C63" s="17">
        <v>0</v>
      </c>
      <c r="D63" s="17">
        <f t="shared" si="0"/>
        <v>0</v>
      </c>
      <c r="E63" s="17">
        <v>0</v>
      </c>
      <c r="F63" s="17">
        <v>0</v>
      </c>
      <c r="G63" s="17">
        <f t="shared" si="1"/>
        <v>0</v>
      </c>
      <c r="H63" s="9">
        <v>7600</v>
      </c>
    </row>
    <row r="64" spans="1:8" x14ac:dyDescent="0.2">
      <c r="A64" s="19" t="s">
        <v>67</v>
      </c>
      <c r="B64" s="17">
        <v>0</v>
      </c>
      <c r="C64" s="17">
        <v>0</v>
      </c>
      <c r="D64" s="17">
        <f t="shared" si="0"/>
        <v>0</v>
      </c>
      <c r="E64" s="17">
        <v>0</v>
      </c>
      <c r="F64" s="17">
        <v>0</v>
      </c>
      <c r="G64" s="17">
        <f t="shared" si="1"/>
        <v>0</v>
      </c>
      <c r="H64" s="9">
        <v>7900</v>
      </c>
    </row>
    <row r="65" spans="1:8" x14ac:dyDescent="0.2">
      <c r="A65" s="4" t="s">
        <v>83</v>
      </c>
      <c r="B65" s="14">
        <f>SUM(B66:B68)</f>
        <v>0</v>
      </c>
      <c r="C65" s="14">
        <f>SUM(C66:C68)</f>
        <v>0</v>
      </c>
      <c r="D65" s="14">
        <f t="shared" si="0"/>
        <v>0</v>
      </c>
      <c r="E65" s="14">
        <f>SUM(E66:E68)</f>
        <v>0</v>
      </c>
      <c r="F65" s="14">
        <f>SUM(F66:F68)</f>
        <v>0</v>
      </c>
      <c r="G65" s="14">
        <f t="shared" si="1"/>
        <v>0</v>
      </c>
      <c r="H65" s="1">
        <v>0</v>
      </c>
    </row>
    <row r="66" spans="1:8" x14ac:dyDescent="0.2">
      <c r="A66" s="19" t="s">
        <v>4</v>
      </c>
      <c r="B66" s="17">
        <v>0</v>
      </c>
      <c r="C66" s="17">
        <v>0</v>
      </c>
      <c r="D66" s="17">
        <f t="shared" si="0"/>
        <v>0</v>
      </c>
      <c r="E66" s="17">
        <v>0</v>
      </c>
      <c r="F66" s="17">
        <v>0</v>
      </c>
      <c r="G66" s="17">
        <f t="shared" si="1"/>
        <v>0</v>
      </c>
      <c r="H66" s="9">
        <v>8100</v>
      </c>
    </row>
    <row r="67" spans="1:8" x14ac:dyDescent="0.2">
      <c r="A67" s="19" t="s">
        <v>5</v>
      </c>
      <c r="B67" s="17">
        <v>0</v>
      </c>
      <c r="C67" s="17">
        <v>0</v>
      </c>
      <c r="D67" s="17">
        <f t="shared" si="0"/>
        <v>0</v>
      </c>
      <c r="E67" s="17">
        <v>0</v>
      </c>
      <c r="F67" s="17">
        <v>0</v>
      </c>
      <c r="G67" s="17">
        <f t="shared" si="1"/>
        <v>0</v>
      </c>
      <c r="H67" s="9">
        <v>8300</v>
      </c>
    </row>
    <row r="68" spans="1:8" x14ac:dyDescent="0.2">
      <c r="A68" s="19" t="s">
        <v>6</v>
      </c>
      <c r="B68" s="17">
        <v>0</v>
      </c>
      <c r="C68" s="17">
        <v>0</v>
      </c>
      <c r="D68" s="17">
        <f t="shared" si="0"/>
        <v>0</v>
      </c>
      <c r="E68" s="17">
        <v>0</v>
      </c>
      <c r="F68" s="17">
        <v>0</v>
      </c>
      <c r="G68" s="17">
        <f t="shared" si="1"/>
        <v>0</v>
      </c>
      <c r="H68" s="9">
        <v>8500</v>
      </c>
    </row>
    <row r="69" spans="1:8" x14ac:dyDescent="0.2">
      <c r="A69" s="4" t="s">
        <v>19</v>
      </c>
      <c r="B69" s="14">
        <f>SUM(B70:B76)</f>
        <v>0</v>
      </c>
      <c r="C69" s="14">
        <f>SUM(C70:C76)</f>
        <v>0</v>
      </c>
      <c r="D69" s="14">
        <f t="shared" si="0"/>
        <v>0</v>
      </c>
      <c r="E69" s="14">
        <f>SUM(E70:E76)</f>
        <v>0</v>
      </c>
      <c r="F69" s="14">
        <f>SUM(F70:F76)</f>
        <v>0</v>
      </c>
      <c r="G69" s="14">
        <f t="shared" si="1"/>
        <v>0</v>
      </c>
      <c r="H69" s="1">
        <v>0</v>
      </c>
    </row>
    <row r="70" spans="1:8" x14ac:dyDescent="0.2">
      <c r="A70" s="19" t="s">
        <v>68</v>
      </c>
      <c r="B70" s="17">
        <v>0</v>
      </c>
      <c r="C70" s="17">
        <v>0</v>
      </c>
      <c r="D70" s="17">
        <f t="shared" ref="D70:D76" si="2">B70+C70</f>
        <v>0</v>
      </c>
      <c r="E70" s="17">
        <v>0</v>
      </c>
      <c r="F70" s="17">
        <v>0</v>
      </c>
      <c r="G70" s="17">
        <f t="shared" ref="G70:G76" si="3">D70-E70</f>
        <v>0</v>
      </c>
      <c r="H70" s="9">
        <v>9100</v>
      </c>
    </row>
    <row r="71" spans="1:8" x14ac:dyDescent="0.2">
      <c r="A71" s="19" t="s">
        <v>69</v>
      </c>
      <c r="B71" s="17">
        <v>0</v>
      </c>
      <c r="C71" s="17">
        <v>0</v>
      </c>
      <c r="D71" s="17">
        <f t="shared" si="2"/>
        <v>0</v>
      </c>
      <c r="E71" s="17">
        <v>0</v>
      </c>
      <c r="F71" s="17">
        <v>0</v>
      </c>
      <c r="G71" s="17">
        <f t="shared" si="3"/>
        <v>0</v>
      </c>
      <c r="H71" s="9">
        <v>9200</v>
      </c>
    </row>
    <row r="72" spans="1:8" x14ac:dyDescent="0.2">
      <c r="A72" s="19" t="s">
        <v>70</v>
      </c>
      <c r="B72" s="17">
        <v>0</v>
      </c>
      <c r="C72" s="17">
        <v>0</v>
      </c>
      <c r="D72" s="17">
        <f t="shared" si="2"/>
        <v>0</v>
      </c>
      <c r="E72" s="17">
        <v>0</v>
      </c>
      <c r="F72" s="17">
        <v>0</v>
      </c>
      <c r="G72" s="17">
        <f t="shared" si="3"/>
        <v>0</v>
      </c>
      <c r="H72" s="9">
        <v>9300</v>
      </c>
    </row>
    <row r="73" spans="1:8" x14ac:dyDescent="0.2">
      <c r="A73" s="19" t="s">
        <v>71</v>
      </c>
      <c r="B73" s="17">
        <v>0</v>
      </c>
      <c r="C73" s="17">
        <v>0</v>
      </c>
      <c r="D73" s="17">
        <f t="shared" si="2"/>
        <v>0</v>
      </c>
      <c r="E73" s="17">
        <v>0</v>
      </c>
      <c r="F73" s="17">
        <v>0</v>
      </c>
      <c r="G73" s="17">
        <f t="shared" si="3"/>
        <v>0</v>
      </c>
      <c r="H73" s="9">
        <v>9400</v>
      </c>
    </row>
    <row r="74" spans="1:8" x14ac:dyDescent="0.2">
      <c r="A74" s="19" t="s">
        <v>72</v>
      </c>
      <c r="B74" s="17">
        <v>0</v>
      </c>
      <c r="C74" s="17">
        <v>0</v>
      </c>
      <c r="D74" s="17">
        <f t="shared" si="2"/>
        <v>0</v>
      </c>
      <c r="E74" s="17">
        <v>0</v>
      </c>
      <c r="F74" s="17">
        <v>0</v>
      </c>
      <c r="G74" s="17">
        <f t="shared" si="3"/>
        <v>0</v>
      </c>
      <c r="H74" s="9">
        <v>9500</v>
      </c>
    </row>
    <row r="75" spans="1:8" x14ac:dyDescent="0.2">
      <c r="A75" s="19" t="s">
        <v>73</v>
      </c>
      <c r="B75" s="17">
        <v>0</v>
      </c>
      <c r="C75" s="17">
        <v>0</v>
      </c>
      <c r="D75" s="17">
        <f t="shared" si="2"/>
        <v>0</v>
      </c>
      <c r="E75" s="17">
        <v>0</v>
      </c>
      <c r="F75" s="17">
        <v>0</v>
      </c>
      <c r="G75" s="17">
        <f t="shared" si="3"/>
        <v>0</v>
      </c>
      <c r="H75" s="9">
        <v>9600</v>
      </c>
    </row>
    <row r="76" spans="1:8" x14ac:dyDescent="0.2">
      <c r="A76" s="21" t="s">
        <v>74</v>
      </c>
      <c r="B76" s="8">
        <v>0</v>
      </c>
      <c r="C76" s="8">
        <v>0</v>
      </c>
      <c r="D76" s="8">
        <f t="shared" si="2"/>
        <v>0</v>
      </c>
      <c r="E76" s="8">
        <v>0</v>
      </c>
      <c r="F76" s="8">
        <v>0</v>
      </c>
      <c r="G76" s="8">
        <f t="shared" si="3"/>
        <v>0</v>
      </c>
      <c r="H76" s="9">
        <v>9900</v>
      </c>
    </row>
    <row r="77" spans="1:8" x14ac:dyDescent="0.2">
      <c r="A77" s="18" t="s">
        <v>8</v>
      </c>
      <c r="B77" s="13">
        <f t="shared" ref="B77:G77" si="4">SUM(B5+B13+B23+B33+B43+B53+B57+B65+B69)</f>
        <v>24149627.52</v>
      </c>
      <c r="C77" s="13">
        <f t="shared" si="4"/>
        <v>19955197.989999995</v>
      </c>
      <c r="D77" s="13">
        <f t="shared" si="4"/>
        <v>44104825.509999998</v>
      </c>
      <c r="E77" s="13">
        <f t="shared" si="4"/>
        <v>25701135.129999992</v>
      </c>
      <c r="F77" s="13">
        <f t="shared" si="4"/>
        <v>25701135.129999992</v>
      </c>
      <c r="G77" s="13">
        <f t="shared" si="4"/>
        <v>18403690.380000006</v>
      </c>
      <c r="H77" s="7"/>
    </row>
    <row r="78" spans="1:8" x14ac:dyDescent="0.2">
      <c r="H78" s="7"/>
    </row>
    <row r="79" spans="1:8" x14ac:dyDescent="0.2">
      <c r="A79" s="12" t="s">
        <v>78</v>
      </c>
      <c r="H79" s="7"/>
    </row>
    <row r="80" spans="1:8" x14ac:dyDescent="0.2">
      <c r="H80" s="7"/>
    </row>
    <row r="86" spans="1:6" x14ac:dyDescent="0.2">
      <c r="A86" s="5" t="s">
        <v>85</v>
      </c>
      <c r="B86" s="6"/>
      <c r="C86" s="6"/>
      <c r="D86" s="6"/>
      <c r="E86" s="6"/>
      <c r="F86" s="5" t="s">
        <v>86</v>
      </c>
    </row>
    <row r="87" spans="1:6" x14ac:dyDescent="0.2">
      <c r="A87" s="3" t="s">
        <v>87</v>
      </c>
      <c r="B87" s="10"/>
      <c r="C87" s="6"/>
      <c r="D87" s="6"/>
      <c r="E87" s="6"/>
      <c r="F87" s="5" t="s">
        <v>88</v>
      </c>
    </row>
  </sheetData>
  <sheetProtection formatCells="0" formatColumns="0" formatRows="0" autoFilter="0"/>
  <mergeCells count="4">
    <mergeCell ref="A1:G1"/>
    <mergeCell ref="B2:F2"/>
    <mergeCell ref="G2:G3"/>
    <mergeCell ref="A2:A4"/>
  </mergeCells>
  <printOptions horizontalCentered="1"/>
  <pageMargins left="0.47244094488188981" right="0.35433070866141736" top="0.74803149606299213" bottom="0.74803149606299213" header="0.31496062992125984" footer="0.31496062992125984"/>
  <pageSetup paperSize="141" scale="65" orientation="portrait" r:id="rId1"/>
  <ignoredErrors>
    <ignoredError sqref="B34:G42 B70:G77 B43:C47 E43:G47 B53:C68 E53:G68 G48:G51 D48:D52 B69:C69 E69:G69 B5:C33 E5:G33" unlockedFormula="1"/>
    <ignoredError sqref="D53:D69 D43:D47 D5:D33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2023-10-06T21:22:21Z</cp:lastPrinted>
  <dcterms:created xsi:type="dcterms:W3CDTF">2014-02-10T03:37:14Z</dcterms:created>
  <dcterms:modified xsi:type="dcterms:W3CDTF">2023-10-10T16:39:39Z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